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2.xml" ContentType="application/inkml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.t/Documents/OneDrive/Documents/Univ/4thgrade/SeedWalker/dates/collection/"/>
    </mc:Choice>
  </mc:AlternateContent>
  <xr:revisionPtr revIDLastSave="2060" documentId="6_{A766D934-FAD9-4BD0-BAEA-5238C8EC982D}" xr6:coauthVersionLast="43" xr6:coauthVersionMax="43" xr10:uidLastSave="{A628E753-9213-0B4A-B90F-7642904433EE}"/>
  <bookViews>
    <workbookView xWindow="0" yWindow="2260" windowWidth="33600" windowHeight="20540" xr2:uid="{36AFD29D-F182-FE40-9D0F-B3FD36CCABC7}"/>
  </bookViews>
  <sheets>
    <sheet name="COMPOSITAE_orig" sheetId="1" r:id="rId1"/>
    <sheet name="発見" sheetId="5" r:id="rId2"/>
    <sheet name="Sheet1" sheetId="6" r:id="rId3"/>
    <sheet name="countfield" sheetId="2" r:id="rId4"/>
    <sheet name="Sheet2" sheetId="3" r:id="rId5"/>
    <sheet name="mobile" sheetId="7" r:id="rId6"/>
    <sheet name="count" sheetId="4" r:id="rId7"/>
  </sheets>
  <definedNames>
    <definedName name="_xlnm._FilterDatabase" localSheetId="0" hidden="1">COMPOSITAE_orig!$O$1:$O$4870</definedName>
    <definedName name="_xlnm.Extract" localSheetId="0">COMPOSITAE_orig!$U$3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19" i="1" l="1"/>
  <c r="G1016" i="1"/>
  <c r="G1017" i="1"/>
  <c r="G1014" i="1"/>
  <c r="G1015" i="1"/>
  <c r="G1012" i="1"/>
  <c r="G1013" i="1"/>
  <c r="G1011" i="1"/>
  <c r="G1009" i="1"/>
  <c r="G1007" i="1"/>
  <c r="G1005" i="1"/>
  <c r="G1006" i="1"/>
  <c r="G1003" i="1"/>
  <c r="G1004" i="1"/>
  <c r="G1002" i="1"/>
  <c r="G995" i="1"/>
  <c r="G996" i="1"/>
  <c r="G998" i="1"/>
  <c r="G931" i="1"/>
  <c r="G932" i="1"/>
  <c r="G946" i="1"/>
  <c r="G948" i="1"/>
  <c r="G945" i="1"/>
  <c r="G940" i="1"/>
  <c r="G918" i="1"/>
  <c r="G925" i="1"/>
  <c r="G923" i="1"/>
  <c r="G919" i="1"/>
  <c r="G917" i="1"/>
  <c r="G913" i="1"/>
  <c r="G911" i="1"/>
  <c r="G875" i="1"/>
  <c r="G873" i="1"/>
  <c r="G3257" i="1" l="1"/>
  <c r="G3256" i="1"/>
  <c r="G3255" i="1"/>
  <c r="G3254" i="1"/>
  <c r="G3253" i="1"/>
  <c r="G3252" i="1"/>
  <c r="G3251" i="1"/>
  <c r="G3250" i="1"/>
  <c r="G3249" i="1"/>
  <c r="G3248" i="1"/>
  <c r="G3247" i="1"/>
  <c r="G3245" i="1"/>
  <c r="G3244" i="1"/>
  <c r="G3242" i="1"/>
  <c r="G3241" i="1"/>
  <c r="G3240" i="1"/>
  <c r="G3239" i="1"/>
  <c r="G3238" i="1"/>
  <c r="G3260" i="1"/>
  <c r="G3269" i="1"/>
  <c r="G3268" i="1"/>
  <c r="G3266" i="1"/>
  <c r="G3265" i="1"/>
  <c r="G3264" i="1"/>
  <c r="G3262" i="1"/>
  <c r="G3261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87" i="1"/>
  <c r="G3288" i="1"/>
  <c r="G3289" i="1"/>
  <c r="G3290" i="1"/>
  <c r="G3291" i="1"/>
  <c r="G3292" i="1"/>
  <c r="G3297" i="1"/>
  <c r="G3301" i="1"/>
  <c r="G3302" i="1"/>
  <c r="G3303" i="1"/>
  <c r="G3304" i="1"/>
  <c r="G3306" i="1"/>
  <c r="G3305" i="1"/>
  <c r="G2918" i="1" l="1"/>
  <c r="G2621" i="1" l="1"/>
  <c r="G2615" i="1"/>
  <c r="G2614" i="1"/>
  <c r="G2609" i="1"/>
  <c r="G2606" i="1"/>
  <c r="G2602" i="1"/>
  <c r="G2594" i="1"/>
  <c r="G2591" i="1"/>
  <c r="G2590" i="1"/>
  <c r="G2584" i="1"/>
  <c r="G2583" i="1"/>
  <c r="G2582" i="1"/>
  <c r="G2581" i="1"/>
  <c r="G2579" i="1"/>
  <c r="G2576" i="1"/>
  <c r="G2574" i="1"/>
  <c r="G2570" i="1"/>
  <c r="G2569" i="1"/>
  <c r="G2568" i="1"/>
  <c r="G2563" i="1"/>
  <c r="G2559" i="1"/>
  <c r="G2557" i="1"/>
  <c r="G2555" i="1"/>
  <c r="G2552" i="1"/>
  <c r="G2551" i="1"/>
  <c r="G2550" i="1"/>
  <c r="G2549" i="1"/>
  <c r="G2548" i="1"/>
  <c r="G2547" i="1"/>
  <c r="G2546" i="1"/>
  <c r="G2545" i="1"/>
  <c r="G2543" i="1"/>
  <c r="G2539" i="1"/>
  <c r="G2538" i="1"/>
  <c r="F42" i="3" l="1"/>
  <c r="G1819" i="1" l="1"/>
  <c r="G1285" i="1" l="1"/>
  <c r="F34" i="3" l="1"/>
  <c r="C36" i="3" l="1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35" i="3"/>
  <c r="F9" i="4"/>
  <c r="G9" i="4" s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6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G5" i="4"/>
  <c r="G4" i="4"/>
  <c r="G2" i="4"/>
  <c r="G3" i="4"/>
  <c r="G6" i="4" l="1"/>
  <c r="G727" i="1"/>
  <c r="G1" i="3" l="1"/>
  <c r="G597" i="1"/>
  <c r="G509" i="1"/>
  <c r="G487" i="1"/>
  <c r="G479" i="1"/>
  <c r="G2" i="1" l="1"/>
  <c r="G267" i="1"/>
  <c r="G259" i="1"/>
  <c r="F12" i="3" l="1"/>
  <c r="E3" i="2" l="1"/>
  <c r="C28" i="2"/>
  <c r="C27" i="2"/>
  <c r="B3" i="2" l="1"/>
  <c r="G33" i="1"/>
  <c r="G32" i="1"/>
  <c r="G21" i="1"/>
  <c r="G13" i="1" l="1"/>
  <c r="G135" i="1" l="1"/>
  <c r="C26" i="2"/>
  <c r="D185" i="2"/>
  <c r="G1859" i="1" l="1"/>
  <c r="G1860" i="1"/>
  <c r="G1863" i="1"/>
  <c r="G1864" i="1"/>
  <c r="G1867" i="1"/>
  <c r="G1868" i="1"/>
  <c r="G1869" i="1"/>
  <c r="G1871" i="1"/>
  <c r="G1873" i="1"/>
  <c r="G1874" i="1"/>
  <c r="G131" i="1"/>
  <c r="G132" i="1"/>
  <c r="G136" i="1"/>
  <c r="G1884" i="1"/>
  <c r="G1886" i="1"/>
  <c r="G1887" i="1"/>
  <c r="G1893" i="1"/>
  <c r="G1896" i="1"/>
  <c r="G1901" i="1"/>
  <c r="G1904" i="1"/>
  <c r="G137" i="1"/>
  <c r="G138" i="1"/>
  <c r="G1907" i="1"/>
  <c r="G139" i="1"/>
  <c r="G140" i="1"/>
  <c r="G1914" i="1"/>
  <c r="G1918" i="1"/>
  <c r="G1920" i="1"/>
  <c r="G1922" i="1"/>
  <c r="G1928" i="1"/>
  <c r="G1929" i="1"/>
  <c r="G1932" i="1"/>
  <c r="G1934" i="1"/>
  <c r="G1937" i="1"/>
  <c r="G1944" i="1"/>
  <c r="G1947" i="1"/>
  <c r="G1950" i="1"/>
  <c r="G1951" i="1"/>
  <c r="G1952" i="1"/>
  <c r="G1955" i="1"/>
  <c r="G1957" i="1"/>
  <c r="G1960" i="1"/>
  <c r="G1961" i="1"/>
  <c r="G1962" i="1"/>
  <c r="G1964" i="1"/>
  <c r="G1966" i="1"/>
  <c r="G1967" i="1"/>
  <c r="G1969" i="1"/>
  <c r="G1973" i="1"/>
  <c r="G1976" i="1"/>
  <c r="G1977" i="1"/>
  <c r="G1978" i="1"/>
  <c r="G1979" i="1"/>
  <c r="G1982" i="1"/>
  <c r="G1990" i="1"/>
  <c r="G1991" i="1"/>
  <c r="G1992" i="1"/>
  <c r="G1997" i="1"/>
  <c r="G2000" i="1"/>
  <c r="G2005" i="1"/>
  <c r="G2009" i="1"/>
  <c r="G2011" i="1"/>
  <c r="G2015" i="1"/>
  <c r="G2019" i="1"/>
  <c r="G2025" i="1"/>
  <c r="G2031" i="1"/>
  <c r="G2033" i="1"/>
  <c r="G2034" i="1"/>
  <c r="G2039" i="1"/>
  <c r="G2047" i="1"/>
  <c r="G2048" i="1"/>
  <c r="G2050" i="1"/>
  <c r="G2051" i="1"/>
  <c r="G2052" i="1"/>
  <c r="G2053" i="1"/>
  <c r="G2054" i="1"/>
  <c r="G2055" i="1"/>
  <c r="G2056" i="1"/>
  <c r="G2063" i="1"/>
  <c r="G2066" i="1"/>
  <c r="G2070" i="1"/>
  <c r="G2071" i="1"/>
  <c r="G2076" i="1"/>
  <c r="G2077" i="1"/>
  <c r="G2078" i="1"/>
  <c r="G2084" i="1"/>
  <c r="G2086" i="1"/>
  <c r="G2087" i="1"/>
  <c r="G2088" i="1"/>
  <c r="G2089" i="1"/>
  <c r="G2090" i="1"/>
  <c r="G2091" i="1"/>
  <c r="G2092" i="1"/>
  <c r="G2095" i="1"/>
  <c r="G2096" i="1"/>
  <c r="G2099" i="1"/>
  <c r="G2105" i="1"/>
  <c r="G2106" i="1"/>
  <c r="G2107" i="1"/>
  <c r="G2108" i="1"/>
  <c r="G2109" i="1"/>
  <c r="G2111" i="1"/>
  <c r="G2114" i="1"/>
  <c r="G2134" i="1"/>
  <c r="G2135" i="1"/>
  <c r="G2141" i="1"/>
  <c r="G2149" i="1"/>
  <c r="G2158" i="1"/>
  <c r="G2163" i="1"/>
  <c r="G2169" i="1"/>
  <c r="G2172" i="1"/>
  <c r="G2175" i="1"/>
  <c r="G2176" i="1"/>
  <c r="G2177" i="1"/>
  <c r="G2179" i="1"/>
  <c r="G2180" i="1"/>
  <c r="G2181" i="1"/>
  <c r="G2185" i="1"/>
  <c r="G2187" i="1"/>
  <c r="G2189" i="1"/>
  <c r="G2191" i="1"/>
  <c r="G2192" i="1"/>
  <c r="G2196" i="1"/>
  <c r="G2199" i="1"/>
  <c r="G2200" i="1"/>
  <c r="G2201" i="1"/>
  <c r="G2203" i="1"/>
  <c r="G2204" i="1"/>
  <c r="G2206" i="1"/>
  <c r="G2207" i="1"/>
  <c r="G2210" i="1"/>
  <c r="G2211" i="1"/>
  <c r="G2214" i="1"/>
  <c r="G2216" i="1"/>
  <c r="G2219" i="1"/>
  <c r="G2220" i="1"/>
  <c r="G2223" i="1"/>
  <c r="G2225" i="1"/>
  <c r="G2227" i="1"/>
  <c r="G2229" i="1"/>
  <c r="G2233" i="1"/>
  <c r="G2234" i="1"/>
  <c r="G4853" i="1"/>
  <c r="G2254" i="1"/>
  <c r="G2262" i="1"/>
  <c r="G2263" i="1"/>
  <c r="G2269" i="1"/>
  <c r="G2272" i="1"/>
  <c r="G2277" i="1"/>
  <c r="G2288" i="1"/>
  <c r="G2300" i="1"/>
  <c r="G2314" i="1"/>
  <c r="G2329" i="1"/>
  <c r="G2331" i="1"/>
  <c r="G2334" i="1"/>
  <c r="G2335" i="1"/>
  <c r="G2338" i="1"/>
  <c r="G2350" i="1"/>
  <c r="G2351" i="1"/>
  <c r="G2353" i="1"/>
  <c r="G2354" i="1"/>
  <c r="G2356" i="1"/>
  <c r="G2358" i="1"/>
  <c r="G2359" i="1"/>
  <c r="G2364" i="1"/>
  <c r="G2365" i="1"/>
  <c r="G2366" i="1"/>
  <c r="G2367" i="1"/>
  <c r="G2369" i="1"/>
  <c r="G2370" i="1"/>
  <c r="G2371" i="1"/>
  <c r="G2372" i="1"/>
  <c r="G2373" i="1"/>
  <c r="G2374" i="1"/>
  <c r="G2375" i="1"/>
  <c r="G2378" i="1"/>
  <c r="G2379" i="1"/>
  <c r="G2381" i="1"/>
  <c r="G2385" i="1"/>
  <c r="G2387" i="1"/>
  <c r="G2391" i="1"/>
  <c r="G2392" i="1"/>
  <c r="G2395" i="1"/>
  <c r="G2396" i="1"/>
  <c r="G2413" i="1"/>
  <c r="G2414" i="1"/>
  <c r="G2417" i="1"/>
  <c r="G2430" i="1"/>
  <c r="G2435" i="1"/>
  <c r="G2437" i="1"/>
  <c r="G2439" i="1"/>
  <c r="G2445" i="1"/>
  <c r="G2446" i="1"/>
  <c r="G2463" i="1"/>
  <c r="G2464" i="1"/>
  <c r="G2467" i="1"/>
  <c r="G2473" i="1"/>
  <c r="G2475" i="1"/>
  <c r="G2477" i="1"/>
  <c r="G2478" i="1"/>
  <c r="G2484" i="1"/>
  <c r="G2485" i="1"/>
  <c r="G2501" i="1"/>
  <c r="G2503" i="1"/>
  <c r="G2505" i="1"/>
  <c r="G2509" i="1"/>
  <c r="G2510" i="1"/>
  <c r="G2518" i="1"/>
  <c r="G2521" i="1"/>
  <c r="G2522" i="1"/>
  <c r="G2524" i="1"/>
  <c r="G2525" i="1"/>
  <c r="G2527" i="1"/>
  <c r="G2529" i="1"/>
  <c r="G2531" i="1"/>
  <c r="G2535" i="1"/>
  <c r="G2537" i="1"/>
  <c r="G2542" i="1"/>
  <c r="G2553" i="1"/>
  <c r="G2566" i="1"/>
  <c r="G2587" i="1"/>
  <c r="G2589" i="1"/>
  <c r="G2596" i="1"/>
  <c r="G2603" i="1"/>
  <c r="G2604" i="1"/>
  <c r="G2612" i="1"/>
  <c r="G2617" i="1"/>
  <c r="G2618" i="1"/>
  <c r="G2619" i="1"/>
  <c r="G2625" i="1"/>
  <c r="G2627" i="1"/>
  <c r="G2628" i="1"/>
  <c r="G2629" i="1"/>
  <c r="G2635" i="1"/>
  <c r="G2636" i="1"/>
  <c r="G2643" i="1"/>
  <c r="G2644" i="1"/>
  <c r="G2645" i="1"/>
  <c r="G2646" i="1"/>
  <c r="G2647" i="1"/>
  <c r="G2648" i="1"/>
  <c r="G2654" i="1"/>
  <c r="G2659" i="1"/>
  <c r="G2669" i="1"/>
  <c r="G2670" i="1"/>
  <c r="G2672" i="1"/>
  <c r="G2679" i="1"/>
  <c r="G2666" i="1"/>
  <c r="G2680" i="1"/>
  <c r="G2681" i="1"/>
  <c r="G2692" i="1"/>
  <c r="G2693" i="1"/>
  <c r="G2694" i="1"/>
  <c r="G2698" i="1"/>
  <c r="G2700" i="1"/>
  <c r="G2701" i="1"/>
  <c r="G2707" i="1"/>
  <c r="G2709" i="1"/>
  <c r="G2712" i="1"/>
  <c r="G2713" i="1"/>
  <c r="G2717" i="1"/>
  <c r="G2720" i="1"/>
  <c r="G2721" i="1"/>
  <c r="G2725" i="1"/>
  <c r="G2726" i="1"/>
  <c r="G2727" i="1"/>
  <c r="G2728" i="1"/>
  <c r="G2738" i="1"/>
  <c r="G2739" i="1"/>
  <c r="G2740" i="1"/>
  <c r="G2746" i="1"/>
  <c r="G2750" i="1"/>
  <c r="G2752" i="1"/>
  <c r="G2754" i="1"/>
  <c r="G2771" i="1"/>
  <c r="G2785" i="1"/>
  <c r="G2796" i="1"/>
  <c r="G2802" i="1"/>
  <c r="G2806" i="1"/>
  <c r="G2810" i="1"/>
  <c r="G2818" i="1"/>
  <c r="G2822" i="1"/>
  <c r="G2823" i="1"/>
  <c r="G2824" i="1"/>
  <c r="G2825" i="1"/>
  <c r="G2826" i="1"/>
  <c r="G2830" i="1"/>
  <c r="G2831" i="1"/>
  <c r="G2832" i="1"/>
  <c r="G2843" i="1"/>
  <c r="G2844" i="1"/>
  <c r="G2846" i="1"/>
  <c r="G2847" i="1"/>
  <c r="G2852" i="1"/>
  <c r="G2853" i="1"/>
  <c r="G2859" i="1"/>
  <c r="G2860" i="1"/>
  <c r="G2862" i="1"/>
  <c r="G2863" i="1"/>
  <c r="G2867" i="1"/>
  <c r="G2870" i="1"/>
  <c r="G2873" i="1"/>
  <c r="G2874" i="1"/>
  <c r="G2876" i="1"/>
  <c r="G2877" i="1"/>
  <c r="G2878" i="1"/>
  <c r="G2879" i="1"/>
  <c r="G2880" i="1"/>
  <c r="G2893" i="1"/>
  <c r="G2900" i="1"/>
  <c r="G2901" i="1"/>
  <c r="G2909" i="1"/>
  <c r="G2910" i="1"/>
  <c r="G2911" i="1"/>
  <c r="G2912" i="1"/>
  <c r="G2913" i="1"/>
  <c r="G2914" i="1"/>
  <c r="G2915" i="1"/>
  <c r="G2917" i="1"/>
  <c r="G2927" i="1"/>
  <c r="G2929" i="1"/>
  <c r="G2932" i="1"/>
  <c r="G2935" i="1"/>
  <c r="G2936" i="1"/>
  <c r="G2937" i="1"/>
  <c r="G2938" i="1"/>
  <c r="G2939" i="1"/>
  <c r="G2941" i="1"/>
  <c r="G2942" i="1"/>
  <c r="G2943" i="1"/>
  <c r="G2944" i="1"/>
  <c r="G2946" i="1"/>
  <c r="G2947" i="1"/>
  <c r="G2948" i="1"/>
  <c r="G2949" i="1"/>
  <c r="G2950" i="1"/>
  <c r="G2951" i="1"/>
  <c r="G2952" i="1"/>
  <c r="G2953" i="1"/>
  <c r="G2956" i="1"/>
  <c r="G2963" i="1"/>
  <c r="G2970" i="1"/>
  <c r="G2974" i="1"/>
  <c r="G2976" i="1"/>
  <c r="G2980" i="1"/>
  <c r="G2982" i="1"/>
  <c r="G2983" i="1"/>
  <c r="G2984" i="1"/>
  <c r="G2986" i="1"/>
  <c r="G2990" i="1"/>
  <c r="G2993" i="1"/>
  <c r="G2994" i="1"/>
  <c r="G2995" i="1"/>
  <c r="G2996" i="1"/>
  <c r="G2997" i="1"/>
  <c r="G3013" i="1"/>
  <c r="G3014" i="1"/>
  <c r="G3015" i="1"/>
  <c r="G3016" i="1"/>
  <c r="G3018" i="1"/>
  <c r="G3021" i="1"/>
  <c r="G3022" i="1"/>
  <c r="G3023" i="1"/>
  <c r="G3024" i="1"/>
  <c r="G3025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53" i="1"/>
  <c r="G3057" i="1"/>
  <c r="G3060" i="1"/>
  <c r="G3061" i="1"/>
  <c r="G3062" i="1"/>
  <c r="G3063" i="1"/>
  <c r="G3064" i="1"/>
  <c r="G3065" i="1"/>
  <c r="G3069" i="1"/>
  <c r="G3070" i="1"/>
  <c r="G3071" i="1"/>
  <c r="G3085" i="1"/>
  <c r="G3088" i="1"/>
  <c r="G3089" i="1"/>
  <c r="G3090" i="1"/>
  <c r="G3091" i="1"/>
  <c r="G3093" i="1"/>
  <c r="G3094" i="1"/>
  <c r="G3096" i="1"/>
  <c r="G3097" i="1"/>
  <c r="G3098" i="1"/>
  <c r="G3100" i="1"/>
  <c r="G3101" i="1"/>
  <c r="G3102" i="1"/>
  <c r="G3103" i="1"/>
  <c r="G3106" i="1"/>
  <c r="G3107" i="1"/>
  <c r="G3109" i="1"/>
  <c r="G3113" i="1"/>
  <c r="G3121" i="1"/>
  <c r="G3122" i="1"/>
  <c r="G156" i="1"/>
  <c r="G157" i="1"/>
  <c r="G3129" i="1"/>
  <c r="G3130" i="1"/>
  <c r="G3131" i="1"/>
  <c r="G158" i="1"/>
  <c r="G3132" i="1"/>
  <c r="G3133" i="1"/>
  <c r="G3138" i="1"/>
  <c r="G3139" i="1"/>
  <c r="G159" i="1"/>
  <c r="G161" i="1"/>
  <c r="G163" i="1"/>
  <c r="G164" i="1"/>
  <c r="G166" i="1"/>
  <c r="G169" i="1"/>
  <c r="G3142" i="1"/>
  <c r="G3145" i="1"/>
  <c r="G3147" i="1"/>
  <c r="G3150" i="1"/>
  <c r="G3164" i="1"/>
  <c r="G173" i="1"/>
  <c r="G175" i="1"/>
  <c r="G176" i="1"/>
  <c r="G3170" i="1"/>
  <c r="G3182" i="1"/>
  <c r="G3186" i="1"/>
  <c r="G3187" i="1"/>
  <c r="G3188" i="1"/>
  <c r="G3190" i="1"/>
  <c r="G3193" i="1"/>
  <c r="G3198" i="1"/>
  <c r="G3206" i="1"/>
  <c r="G3218" i="1"/>
  <c r="G3222" i="1"/>
  <c r="G3227" i="1"/>
  <c r="G3246" i="1"/>
  <c r="G3270" i="1"/>
  <c r="G3293" i="1"/>
  <c r="G3296" i="1"/>
  <c r="G3307" i="1"/>
  <c r="G3308" i="1"/>
  <c r="G3309" i="1"/>
  <c r="G3310" i="1"/>
  <c r="G3311" i="1"/>
  <c r="G3312" i="1"/>
  <c r="G3314" i="1"/>
  <c r="G3317" i="1"/>
  <c r="G3319" i="1"/>
  <c r="G3321" i="1"/>
  <c r="G3322" i="1"/>
  <c r="G3323" i="1"/>
  <c r="G3325" i="1"/>
  <c r="G3327" i="1"/>
  <c r="G3337" i="1"/>
  <c r="G3348" i="1"/>
  <c r="G3357" i="1"/>
  <c r="G3361" i="1"/>
  <c r="G3383" i="1"/>
  <c r="G3395" i="1"/>
  <c r="G3400" i="1"/>
  <c r="G3408" i="1"/>
  <c r="G180" i="1"/>
  <c r="G181" i="1"/>
  <c r="G3410" i="1"/>
  <c r="G3413" i="1"/>
  <c r="G184" i="1"/>
  <c r="G3414" i="1"/>
  <c r="G3415" i="1"/>
  <c r="G187" i="1"/>
  <c r="G189" i="1"/>
  <c r="G3423" i="1"/>
  <c r="G3435" i="1"/>
  <c r="G3437" i="1"/>
  <c r="G3438" i="1"/>
  <c r="G3445" i="1"/>
  <c r="G3449" i="1"/>
  <c r="G3455" i="1"/>
  <c r="G3456" i="1"/>
  <c r="G3459" i="1"/>
  <c r="G3460" i="1"/>
  <c r="G3463" i="1"/>
  <c r="G3466" i="1"/>
  <c r="G3467" i="1"/>
  <c r="G3468" i="1"/>
  <c r="G3470" i="1"/>
  <c r="G3472" i="1"/>
  <c r="G194" i="1"/>
  <c r="G3478" i="1"/>
  <c r="G3480" i="1"/>
  <c r="G3487" i="1"/>
  <c r="G3489" i="1"/>
  <c r="G3490" i="1"/>
  <c r="G3495" i="1"/>
  <c r="G3498" i="1"/>
  <c r="G3506" i="1"/>
  <c r="G3507" i="1"/>
  <c r="G3510" i="1"/>
  <c r="G3516" i="1"/>
  <c r="G3519" i="1"/>
  <c r="G203" i="1"/>
  <c r="G3530" i="1"/>
  <c r="G3539" i="1"/>
  <c r="G3546" i="1"/>
  <c r="G3548" i="1"/>
  <c r="G3553" i="1"/>
  <c r="G3554" i="1"/>
  <c r="G204" i="1"/>
  <c r="G3555" i="1"/>
  <c r="G3559" i="1"/>
  <c r="G3562" i="1"/>
  <c r="G3563" i="1"/>
  <c r="G3576" i="1"/>
  <c r="G3581" i="1"/>
  <c r="G3585" i="1"/>
  <c r="G3586" i="1"/>
  <c r="G3589" i="1"/>
  <c r="G3590" i="1"/>
  <c r="G3594" i="1"/>
  <c r="G3595" i="1"/>
  <c r="G3598" i="1"/>
  <c r="G211" i="1"/>
  <c r="G214" i="1"/>
  <c r="G216" i="1"/>
  <c r="G217" i="1"/>
  <c r="G219" i="1"/>
  <c r="G222" i="1"/>
  <c r="G223" i="1"/>
  <c r="G225" i="1"/>
  <c r="G226" i="1"/>
  <c r="G227" i="1"/>
  <c r="G229" i="1"/>
  <c r="G230" i="1"/>
  <c r="G233" i="1"/>
  <c r="G236" i="1"/>
  <c r="G242" i="1"/>
  <c r="G243" i="1"/>
  <c r="G277" i="1"/>
  <c r="G271" i="1"/>
  <c r="G274" i="1"/>
  <c r="G3606" i="1"/>
  <c r="G278" i="1"/>
  <c r="G279" i="1"/>
  <c r="G3622" i="1"/>
  <c r="G280" i="1"/>
  <c r="G283" i="1"/>
  <c r="G3631" i="1"/>
  <c r="G3633" i="1"/>
  <c r="G3635" i="1"/>
  <c r="G3636" i="1"/>
  <c r="G3637" i="1"/>
  <c r="G3638" i="1"/>
  <c r="G3643" i="1"/>
  <c r="G3645" i="1"/>
  <c r="G3646" i="1"/>
  <c r="G3649" i="1"/>
  <c r="G3655" i="1"/>
  <c r="G3672" i="1"/>
  <c r="G3674" i="1"/>
  <c r="G3675" i="1"/>
  <c r="G3684" i="1"/>
  <c r="G3686" i="1"/>
  <c r="G3688" i="1"/>
  <c r="G3689" i="1"/>
  <c r="G3691" i="1"/>
  <c r="G3694" i="1"/>
  <c r="G3695" i="1"/>
  <c r="G3696" i="1"/>
  <c r="G3701" i="1"/>
  <c r="G3702" i="1"/>
  <c r="G3706" i="1"/>
  <c r="G3707" i="1"/>
  <c r="G3712" i="1"/>
  <c r="G3713" i="1"/>
  <c r="G3715" i="1"/>
  <c r="G3717" i="1"/>
  <c r="G3727" i="1"/>
  <c r="G3730" i="1"/>
  <c r="G3732" i="1"/>
  <c r="G3733" i="1"/>
  <c r="G3738" i="1"/>
  <c r="G3740" i="1"/>
  <c r="G3742" i="1"/>
  <c r="G288" i="1"/>
  <c r="G3757" i="1"/>
  <c r="G3759" i="1"/>
  <c r="G3769" i="1"/>
  <c r="G3770" i="1"/>
  <c r="G3771" i="1"/>
  <c r="G3772" i="1"/>
  <c r="G3774" i="1"/>
  <c r="G3775" i="1"/>
  <c r="G3776" i="1"/>
  <c r="G3777" i="1"/>
  <c r="G3779" i="1"/>
  <c r="G3781" i="1"/>
  <c r="G3782" i="1"/>
  <c r="G293" i="1"/>
  <c r="G3788" i="1"/>
  <c r="G3791" i="1"/>
  <c r="G3799" i="1"/>
  <c r="G3803" i="1"/>
  <c r="G3804" i="1"/>
  <c r="G3815" i="1"/>
  <c r="G3818" i="1"/>
  <c r="G3819" i="1"/>
  <c r="G3822" i="1"/>
  <c r="G3823" i="1"/>
  <c r="G3826" i="1"/>
  <c r="G3828" i="1"/>
  <c r="G3830" i="1"/>
  <c r="G3832" i="1"/>
  <c r="G3834" i="1"/>
  <c r="G3835" i="1"/>
  <c r="G3837" i="1"/>
  <c r="G3841" i="1"/>
  <c r="G3842" i="1"/>
  <c r="G3862" i="1"/>
  <c r="G3867" i="1"/>
  <c r="G3868" i="1"/>
  <c r="G3869" i="1"/>
  <c r="G3871" i="1"/>
  <c r="G3874" i="1"/>
  <c r="G3877" i="1"/>
  <c r="G3878" i="1"/>
  <c r="G3882" i="1"/>
  <c r="G3883" i="1"/>
  <c r="G3887" i="1"/>
  <c r="G3890" i="1"/>
  <c r="G3897" i="1"/>
  <c r="G3901" i="1"/>
  <c r="G3902" i="1"/>
  <c r="G3910" i="1"/>
  <c r="G3911" i="1"/>
  <c r="G3914" i="1"/>
  <c r="G3917" i="1"/>
  <c r="G3922" i="1"/>
  <c r="G3927" i="1"/>
  <c r="G3928" i="1"/>
  <c r="G3934" i="1"/>
  <c r="G3936" i="1"/>
  <c r="G3937" i="1"/>
  <c r="G3943" i="1"/>
  <c r="G3950" i="1"/>
  <c r="G3955" i="1"/>
  <c r="G3957" i="1"/>
  <c r="G3962" i="1"/>
  <c r="G3964" i="1"/>
  <c r="G3969" i="1"/>
  <c r="G3972" i="1"/>
  <c r="G3974" i="1"/>
  <c r="G3975" i="1"/>
  <c r="G3976" i="1"/>
  <c r="G3977" i="1"/>
  <c r="G3979" i="1"/>
  <c r="G3980" i="1"/>
  <c r="G3981" i="1"/>
  <c r="G3983" i="1"/>
  <c r="G3988" i="1"/>
  <c r="G3994" i="1"/>
  <c r="G3998" i="1"/>
  <c r="G4000" i="1"/>
  <c r="G4002" i="1"/>
  <c r="G4003" i="1"/>
  <c r="G4012" i="1"/>
  <c r="G4022" i="1"/>
  <c r="G4026" i="1"/>
  <c r="G4032" i="1"/>
  <c r="G4040" i="1"/>
  <c r="G4047" i="1"/>
  <c r="G4048" i="1"/>
  <c r="G4060" i="1"/>
  <c r="G4072" i="1"/>
  <c r="G4073" i="1"/>
  <c r="G4076" i="1"/>
  <c r="G4081" i="1"/>
  <c r="G4083" i="1"/>
  <c r="G4084" i="1"/>
  <c r="G4090" i="1"/>
  <c r="G4093" i="1"/>
  <c r="G4096" i="1"/>
  <c r="G4098" i="1"/>
  <c r="G4106" i="1"/>
  <c r="G4107" i="1"/>
  <c r="G4109" i="1"/>
  <c r="G4113" i="1"/>
  <c r="G4116" i="1"/>
  <c r="G4121" i="1"/>
  <c r="G4123" i="1"/>
  <c r="G295" i="1"/>
  <c r="G296" i="1"/>
  <c r="G299" i="1"/>
  <c r="G4129" i="1"/>
  <c r="G4131" i="1"/>
  <c r="G4137" i="1"/>
  <c r="G4139" i="1"/>
  <c r="G301" i="1"/>
  <c r="G4140" i="1"/>
  <c r="G4141" i="1"/>
  <c r="G4143" i="1"/>
  <c r="G4145" i="1"/>
  <c r="G4146" i="1"/>
  <c r="G303" i="1"/>
  <c r="G304" i="1"/>
  <c r="G310" i="1"/>
  <c r="G313" i="1"/>
  <c r="G318" i="1"/>
  <c r="G4151" i="1"/>
  <c r="G4154" i="1"/>
  <c r="G4158" i="1"/>
  <c r="G4159" i="1"/>
  <c r="G4160" i="1"/>
  <c r="G4161" i="1"/>
  <c r="G4166" i="1"/>
  <c r="G4167" i="1"/>
  <c r="G4168" i="1"/>
  <c r="G4169" i="1"/>
  <c r="G4172" i="1"/>
  <c r="G4173" i="1"/>
  <c r="G4177" i="1"/>
  <c r="G4178" i="1"/>
  <c r="G4179" i="1"/>
  <c r="G4181" i="1"/>
  <c r="G4182" i="1"/>
  <c r="G4185" i="1"/>
  <c r="G4187" i="1"/>
  <c r="G4191" i="1"/>
  <c r="G4192" i="1"/>
  <c r="G4194" i="1"/>
  <c r="G4195" i="1"/>
  <c r="G4198" i="1"/>
  <c r="G4203" i="1"/>
  <c r="G4204" i="1"/>
  <c r="G4205" i="1"/>
  <c r="G4206" i="1"/>
  <c r="G4211" i="1"/>
  <c r="G4212" i="1"/>
  <c r="G4213" i="1"/>
  <c r="G4214" i="1"/>
  <c r="G4215" i="1"/>
  <c r="G4219" i="1"/>
  <c r="G4220" i="1"/>
  <c r="G4221" i="1"/>
  <c r="G4223" i="1"/>
  <c r="G4227" i="1"/>
  <c r="G4228" i="1"/>
  <c r="G4232" i="1"/>
  <c r="G4240" i="1"/>
  <c r="G4243" i="1"/>
  <c r="G4249" i="1"/>
  <c r="G4250" i="1"/>
  <c r="G4252" i="1"/>
  <c r="G4253" i="1"/>
  <c r="G4254" i="1"/>
  <c r="G4255" i="1"/>
  <c r="G4256" i="1"/>
  <c r="G4257" i="1"/>
  <c r="G4261" i="1"/>
  <c r="G4262" i="1"/>
  <c r="G4268" i="1"/>
  <c r="G4269" i="1"/>
  <c r="G4272" i="1"/>
  <c r="G4273" i="1"/>
  <c r="G4274" i="1"/>
  <c r="G4275" i="1"/>
  <c r="G4277" i="1"/>
  <c r="G4290" i="1"/>
  <c r="G4296" i="1"/>
  <c r="G4298" i="1"/>
  <c r="G2355" i="1"/>
  <c r="G2357" i="1"/>
  <c r="G4348" i="1"/>
  <c r="G4350" i="1"/>
  <c r="G4351" i="1"/>
  <c r="G4354" i="1"/>
  <c r="G326" i="1"/>
  <c r="G4357" i="1"/>
  <c r="G4358" i="1"/>
  <c r="G4359" i="1"/>
  <c r="G4360" i="1"/>
  <c r="G4363" i="1"/>
  <c r="G4365" i="1"/>
  <c r="G4366" i="1"/>
  <c r="G4367" i="1"/>
  <c r="G4379" i="1"/>
  <c r="G4380" i="1"/>
  <c r="G4381" i="1"/>
  <c r="G4382" i="1"/>
  <c r="G4383" i="1"/>
  <c r="G4387" i="1"/>
  <c r="G4389" i="1"/>
  <c r="G4390" i="1"/>
  <c r="G4393" i="1"/>
  <c r="G4399" i="1"/>
  <c r="G4406" i="1"/>
  <c r="G4433" i="1"/>
  <c r="G4460" i="1"/>
  <c r="G4461" i="1"/>
  <c r="G4464" i="1"/>
  <c r="G4477" i="1"/>
  <c r="G4497" i="1"/>
  <c r="G4499" i="1"/>
  <c r="G4501" i="1"/>
  <c r="G4513" i="1"/>
  <c r="G4514" i="1"/>
  <c r="G4515" i="1"/>
  <c r="G4521" i="1"/>
  <c r="G4523" i="1"/>
  <c r="G4525" i="1"/>
  <c r="G4527" i="1"/>
  <c r="G4528" i="1"/>
  <c r="G4531" i="1"/>
  <c r="G4534" i="1"/>
  <c r="G4536" i="1"/>
  <c r="G4537" i="1"/>
  <c r="G4538" i="1"/>
  <c r="G4539" i="1"/>
  <c r="G4540" i="1"/>
  <c r="G4541" i="1"/>
  <c r="G4542" i="1"/>
  <c r="G328" i="1"/>
  <c r="G4546" i="1"/>
  <c r="G329" i="1"/>
  <c r="G330" i="1"/>
  <c r="G331" i="1"/>
  <c r="G335" i="1"/>
  <c r="G4548" i="1"/>
  <c r="G4554" i="1"/>
  <c r="G4559" i="1"/>
  <c r="G4563" i="1"/>
  <c r="G4565" i="1"/>
  <c r="G4566" i="1"/>
  <c r="G336" i="1"/>
  <c r="G337" i="1"/>
  <c r="G339" i="1"/>
  <c r="G340" i="1"/>
  <c r="G4583" i="1"/>
  <c r="G4584" i="1"/>
  <c r="G4585" i="1"/>
  <c r="G4588" i="1"/>
  <c r="G4589" i="1"/>
  <c r="G4606" i="1"/>
  <c r="G4607" i="1"/>
  <c r="G344" i="1"/>
  <c r="G345" i="1"/>
  <c r="G348" i="1"/>
  <c r="G350" i="1"/>
  <c r="G4610" i="1"/>
  <c r="G4611" i="1"/>
  <c r="G4612" i="1"/>
  <c r="G4614" i="1"/>
  <c r="G352" i="1"/>
  <c r="G353" i="1"/>
  <c r="G354" i="1"/>
  <c r="G360" i="1"/>
  <c r="G4616" i="1"/>
  <c r="G361" i="1"/>
  <c r="G367" i="1"/>
  <c r="G369" i="1"/>
  <c r="G372" i="1"/>
  <c r="G373" i="1"/>
  <c r="G376" i="1"/>
  <c r="G377" i="1"/>
  <c r="G379" i="1"/>
  <c r="G4621" i="1"/>
  <c r="G4622" i="1"/>
  <c r="G4623" i="1"/>
  <c r="G4624" i="1"/>
  <c r="G4628" i="1"/>
  <c r="G4631" i="1"/>
  <c r="G4632" i="1"/>
  <c r="G382" i="1"/>
  <c r="G383" i="1"/>
  <c r="G387" i="1"/>
  <c r="G389" i="1"/>
  <c r="G391" i="1"/>
  <c r="G392" i="1"/>
  <c r="G393" i="1"/>
  <c r="G394" i="1"/>
  <c r="G395" i="1"/>
  <c r="G403" i="1"/>
  <c r="G404" i="1"/>
  <c r="G413" i="1"/>
  <c r="G4638" i="1"/>
  <c r="G415" i="1"/>
  <c r="G416" i="1"/>
  <c r="G418" i="1"/>
  <c r="G419" i="1"/>
  <c r="G420" i="1"/>
  <c r="G421" i="1"/>
  <c r="G4640" i="1"/>
  <c r="G4641" i="1"/>
  <c r="G4642" i="1"/>
  <c r="G4643" i="1"/>
  <c r="G4644" i="1"/>
  <c r="G4648" i="1"/>
  <c r="G4652" i="1"/>
  <c r="G4655" i="1"/>
  <c r="G4661" i="1"/>
  <c r="G4664" i="1"/>
  <c r="G4665" i="1"/>
  <c r="G422" i="1"/>
  <c r="G4667" i="1"/>
  <c r="G4669" i="1"/>
  <c r="G4671" i="1"/>
  <c r="G4673" i="1"/>
  <c r="G4676" i="1"/>
  <c r="G4678" i="1"/>
  <c r="G4679" i="1"/>
  <c r="G4683" i="1"/>
  <c r="G423" i="1"/>
  <c r="G4684" i="1"/>
  <c r="G4689" i="1"/>
  <c r="G4692" i="1"/>
  <c r="G4698" i="1"/>
  <c r="G4699" i="1"/>
  <c r="G4703" i="1"/>
  <c r="G4707" i="1"/>
  <c r="G4708" i="1"/>
  <c r="G425" i="1"/>
  <c r="G4710" i="1"/>
  <c r="G4724" i="1"/>
  <c r="G4730" i="1"/>
  <c r="G4731" i="1"/>
  <c r="G4737" i="1"/>
  <c r="G4738" i="1"/>
  <c r="G4742" i="1"/>
  <c r="G4745" i="1"/>
  <c r="G426" i="1"/>
  <c r="G4746" i="1"/>
  <c r="G4748" i="1"/>
  <c r="G4753" i="1"/>
  <c r="G4756" i="1"/>
  <c r="G4759" i="1"/>
  <c r="G4766" i="1"/>
  <c r="G4770" i="1"/>
  <c r="G4772" i="1"/>
  <c r="G4773" i="1"/>
  <c r="G4774" i="1"/>
  <c r="G4776" i="1"/>
  <c r="G4779" i="1"/>
  <c r="G4780" i="1"/>
  <c r="G4781" i="1"/>
  <c r="G4782" i="1"/>
  <c r="G4783" i="1"/>
  <c r="G4788" i="1"/>
  <c r="G4790" i="1"/>
  <c r="G4799" i="1"/>
  <c r="G4802" i="1"/>
  <c r="G4804" i="1"/>
  <c r="G4807" i="1"/>
  <c r="G4813" i="1"/>
  <c r="G4819" i="1"/>
  <c r="G4820" i="1"/>
  <c r="G4822" i="1"/>
  <c r="G4823" i="1"/>
  <c r="G4824" i="1"/>
  <c r="G4825" i="1"/>
  <c r="G4827" i="1"/>
  <c r="G4829" i="1"/>
  <c r="G4831" i="1"/>
  <c r="G4832" i="1"/>
  <c r="G4833" i="1"/>
  <c r="G4835" i="1"/>
  <c r="G4841" i="1"/>
  <c r="G4843" i="1"/>
  <c r="G4844" i="1"/>
  <c r="G4845" i="1"/>
  <c r="G4846" i="1"/>
  <c r="G4848" i="1"/>
  <c r="G4849" i="1"/>
  <c r="G4859" i="1"/>
  <c r="G4863" i="1"/>
  <c r="G4864" i="1"/>
  <c r="G4865" i="1"/>
  <c r="G4866" i="1"/>
  <c r="G4867" i="1"/>
  <c r="G4868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2" i="1"/>
  <c r="G454" i="1"/>
  <c r="G456" i="1"/>
  <c r="G457" i="1"/>
  <c r="G459" i="1"/>
  <c r="G460" i="1"/>
  <c r="G461" i="1"/>
  <c r="G462" i="1"/>
  <c r="G463" i="1"/>
  <c r="G464" i="1"/>
  <c r="G468" i="1"/>
  <c r="G469" i="1"/>
  <c r="G470" i="1"/>
  <c r="G471" i="1"/>
  <c r="G473" i="1"/>
  <c r="G475" i="1"/>
  <c r="G476" i="1"/>
  <c r="G478" i="1"/>
  <c r="G480" i="1"/>
  <c r="G481" i="1"/>
  <c r="G485" i="1"/>
  <c r="G489" i="1"/>
  <c r="G491" i="1"/>
  <c r="G492" i="1"/>
  <c r="G498" i="1"/>
  <c r="G500" i="1"/>
  <c r="G511" i="1"/>
  <c r="G513" i="1"/>
  <c r="G518" i="1"/>
  <c r="G519" i="1"/>
  <c r="G521" i="1"/>
  <c r="G522" i="1"/>
  <c r="G528" i="1"/>
  <c r="G530" i="1"/>
  <c r="G531" i="1"/>
  <c r="G532" i="1"/>
  <c r="G536" i="1"/>
  <c r="G538" i="1"/>
  <c r="G539" i="1"/>
  <c r="G545" i="1"/>
  <c r="G546" i="1"/>
  <c r="G551" i="1"/>
  <c r="G553" i="1"/>
  <c r="G563" i="1"/>
  <c r="G567" i="1"/>
  <c r="G568" i="1"/>
  <c r="G570" i="1"/>
  <c r="G572" i="1"/>
  <c r="G574" i="1"/>
  <c r="G77" i="1"/>
  <c r="G2057" i="1"/>
  <c r="G2064" i="1"/>
  <c r="G3154" i="1"/>
  <c r="G3735" i="1"/>
  <c r="G17" i="1"/>
  <c r="G25" i="1"/>
  <c r="G27" i="1"/>
  <c r="G35" i="1"/>
  <c r="G59" i="1"/>
  <c r="G62" i="1"/>
  <c r="G64" i="1"/>
  <c r="G65" i="1"/>
  <c r="G69" i="1"/>
  <c r="G70" i="1"/>
  <c r="G85" i="1"/>
  <c r="G98" i="1"/>
  <c r="G99" i="1"/>
  <c r="G101" i="1"/>
  <c r="G103" i="1"/>
  <c r="G105" i="1"/>
  <c r="G108" i="1"/>
  <c r="G111" i="1"/>
  <c r="G113" i="1"/>
  <c r="G114" i="1"/>
  <c r="G119" i="1"/>
  <c r="G123" i="1"/>
  <c r="G129" i="1"/>
  <c r="G147" i="1"/>
  <c r="G576" i="1"/>
  <c r="G577" i="1"/>
  <c r="G150" i="1"/>
  <c r="G578" i="1"/>
  <c r="G152" i="1"/>
  <c r="G162" i="1"/>
  <c r="G167" i="1"/>
  <c r="G178" i="1"/>
  <c r="G179" i="1"/>
  <c r="G197" i="1"/>
  <c r="G202" i="1"/>
  <c r="G208" i="1"/>
  <c r="G210" i="1"/>
  <c r="G218" i="1"/>
  <c r="G220" i="1"/>
  <c r="G224" i="1"/>
  <c r="G228" i="1"/>
  <c r="G250" i="1"/>
  <c r="G251" i="1"/>
  <c r="G255" i="1"/>
  <c r="G262" i="1"/>
  <c r="G266" i="1"/>
  <c r="G286" i="1"/>
  <c r="G50" i="1"/>
  <c r="G346" i="1"/>
  <c r="G466" i="1"/>
  <c r="G477" i="1"/>
  <c r="G847" i="1"/>
  <c r="G1038" i="1"/>
  <c r="G1060" i="1"/>
  <c r="G1224" i="1"/>
  <c r="G1624" i="1"/>
  <c r="G2236" i="1"/>
  <c r="G2597" i="1"/>
  <c r="G2690" i="1"/>
  <c r="G2695" i="1"/>
  <c r="G2696" i="1"/>
  <c r="G2711" i="1"/>
  <c r="G2819" i="1"/>
  <c r="G3572" i="1"/>
  <c r="G3850" i="1"/>
  <c r="G3920" i="1"/>
  <c r="G3941" i="1"/>
  <c r="G4122" i="1"/>
  <c r="G4244" i="1"/>
  <c r="G4413" i="1"/>
  <c r="G4484" i="1"/>
  <c r="G4500" i="1"/>
  <c r="G1847" i="1"/>
  <c r="G1853" i="1"/>
  <c r="G583" i="1"/>
  <c r="G1872" i="1"/>
  <c r="G1858" i="1"/>
  <c r="G1854" i="1"/>
  <c r="G1850" i="1"/>
  <c r="G584" i="1"/>
  <c r="G1844" i="1"/>
  <c r="G587" i="1"/>
  <c r="G588" i="1"/>
  <c r="G1836" i="1"/>
  <c r="G1835" i="1"/>
  <c r="G1840" i="1"/>
  <c r="G1921" i="1"/>
  <c r="G1923" i="1"/>
  <c r="G1925" i="1"/>
  <c r="G1939" i="1"/>
  <c r="G1943" i="1"/>
  <c r="G1888" i="1"/>
  <c r="G1889" i="1"/>
  <c r="G1890" i="1"/>
  <c r="G1894" i="1"/>
  <c r="G1909" i="1"/>
  <c r="G1963" i="1"/>
  <c r="G1948" i="1"/>
  <c r="G1774" i="1"/>
  <c r="G1729" i="1"/>
  <c r="G1734" i="1"/>
  <c r="G1745" i="1"/>
  <c r="G1748" i="1"/>
  <c r="G1756" i="1"/>
  <c r="G1763" i="1"/>
  <c r="G1767" i="1"/>
  <c r="G1770" i="1"/>
  <c r="G1773" i="1"/>
  <c r="G1776" i="1"/>
  <c r="G1785" i="1"/>
  <c r="G1788" i="1"/>
  <c r="G1804" i="1"/>
  <c r="G1807" i="1"/>
  <c r="G1771" i="1"/>
  <c r="G1823" i="1"/>
  <c r="G1825" i="1"/>
  <c r="G1816" i="1"/>
  <c r="G1817" i="1"/>
  <c r="G2018" i="1"/>
  <c r="G2022" i="1"/>
  <c r="G2023" i="1"/>
  <c r="G2026" i="1"/>
  <c r="G2010" i="1"/>
  <c r="G2027" i="1"/>
  <c r="G600" i="1"/>
  <c r="G2013" i="1"/>
  <c r="G601" i="1"/>
  <c r="G2014" i="1"/>
  <c r="G604" i="1"/>
  <c r="G2058" i="1"/>
  <c r="G605" i="1"/>
  <c r="G2030" i="1"/>
  <c r="G608" i="1"/>
  <c r="G2036" i="1"/>
  <c r="G2069" i="1"/>
  <c r="G2042" i="1"/>
  <c r="G2062" i="1"/>
  <c r="G2061" i="1"/>
  <c r="G2059" i="1"/>
  <c r="G2004" i="1"/>
  <c r="G1980" i="1"/>
  <c r="G1981" i="1"/>
  <c r="G1594" i="1"/>
  <c r="G1595" i="1"/>
  <c r="G1601" i="1"/>
  <c r="G1602" i="1"/>
  <c r="G1615" i="1"/>
  <c r="G1628" i="1"/>
  <c r="G1555" i="1"/>
  <c r="G1556" i="1"/>
  <c r="G1560" i="1"/>
  <c r="G1557" i="1"/>
  <c r="G1583" i="1"/>
  <c r="G1567" i="1"/>
  <c r="G1559" i="1"/>
  <c r="G1713" i="1"/>
  <c r="G1715" i="1"/>
  <c r="G1722" i="1"/>
  <c r="G1631" i="1"/>
  <c r="G1673" i="1"/>
  <c r="G1649" i="1"/>
  <c r="G1695" i="1"/>
  <c r="G614" i="1"/>
  <c r="G1697" i="1"/>
  <c r="G1700" i="1"/>
  <c r="G615" i="1"/>
  <c r="G1712" i="1"/>
  <c r="G1711" i="1"/>
  <c r="G618" i="1"/>
  <c r="G619" i="1"/>
  <c r="G621" i="1"/>
  <c r="G623" i="1"/>
  <c r="G2686" i="1"/>
  <c r="G2703" i="1"/>
  <c r="G2708" i="1"/>
  <c r="G2716" i="1"/>
  <c r="G2719" i="1"/>
  <c r="G624" i="1"/>
  <c r="G627" i="1"/>
  <c r="G2730" i="1"/>
  <c r="G2733" i="1"/>
  <c r="G2734" i="1"/>
  <c r="G629" i="1"/>
  <c r="G630" i="1"/>
  <c r="G631" i="1"/>
  <c r="G2649" i="1"/>
  <c r="G2652" i="1"/>
  <c r="G2655" i="1"/>
  <c r="G2656" i="1"/>
  <c r="G2657" i="1"/>
  <c r="G2662" i="1"/>
  <c r="G633" i="1"/>
  <c r="G637" i="1"/>
  <c r="G2639" i="1"/>
  <c r="G638" i="1"/>
  <c r="G2640" i="1"/>
  <c r="G640" i="1"/>
  <c r="G2685" i="1"/>
  <c r="G2737" i="1"/>
  <c r="G2668" i="1"/>
  <c r="G643" i="1"/>
  <c r="G2674" i="1"/>
  <c r="G2675" i="1"/>
  <c r="G2791" i="1"/>
  <c r="G2777" i="1"/>
  <c r="G2794" i="1"/>
  <c r="G2845" i="1"/>
  <c r="G2850" i="1"/>
  <c r="G2841" i="1"/>
  <c r="G2842" i="1"/>
  <c r="G2839" i="1"/>
  <c r="G2838" i="1"/>
  <c r="G2837" i="1"/>
  <c r="G2836" i="1"/>
  <c r="G2814" i="1"/>
  <c r="G2808" i="1"/>
  <c r="G2744" i="1"/>
  <c r="G2747" i="1"/>
  <c r="G2755" i="1"/>
  <c r="G2753" i="1"/>
  <c r="G2120" i="1"/>
  <c r="G2082" i="1"/>
  <c r="G2083" i="1"/>
  <c r="G2085" i="1"/>
  <c r="G2093" i="1"/>
  <c r="G2097" i="1"/>
  <c r="G2102" i="1"/>
  <c r="G2103" i="1"/>
  <c r="G2113" i="1"/>
  <c r="G647" i="1"/>
  <c r="G648" i="1"/>
  <c r="G2168" i="1"/>
  <c r="G2133" i="1"/>
  <c r="G2171" i="1"/>
  <c r="G2147" i="1"/>
  <c r="G2159" i="1"/>
  <c r="G2156" i="1"/>
  <c r="G2155" i="1"/>
  <c r="G2154" i="1"/>
  <c r="G2150" i="1"/>
  <c r="G2146" i="1"/>
  <c r="G2144" i="1"/>
  <c r="G2136" i="1"/>
  <c r="G650" i="1"/>
  <c r="G651" i="1"/>
  <c r="G2079" i="1"/>
  <c r="G654" i="1"/>
  <c r="G656" i="1"/>
  <c r="G2389" i="1"/>
  <c r="G2384" i="1"/>
  <c r="G2383" i="1"/>
  <c r="G2382" i="1"/>
  <c r="G658" i="1"/>
  <c r="G2620" i="1"/>
  <c r="G2455" i="1"/>
  <c r="G2406" i="1"/>
  <c r="G2426" i="1"/>
  <c r="G2507" i="1"/>
  <c r="G2598" i="1"/>
  <c r="G2585" i="1"/>
  <c r="G2580" i="1"/>
  <c r="G2577" i="1"/>
  <c r="G2427" i="1"/>
  <c r="G2454" i="1"/>
  <c r="G2486" i="1"/>
  <c r="G2481" i="1"/>
  <c r="G2479" i="1"/>
  <c r="G2476" i="1"/>
  <c r="G2471" i="1"/>
  <c r="G2322" i="1"/>
  <c r="G2255" i="1"/>
  <c r="G2260" i="1"/>
  <c r="G2274" i="1"/>
  <c r="G2282" i="1"/>
  <c r="G2283" i="1"/>
  <c r="G2286" i="1"/>
  <c r="G2301" i="1"/>
  <c r="G2302" i="1"/>
  <c r="G2304" i="1"/>
  <c r="G2307" i="1"/>
  <c r="G2316" i="1"/>
  <c r="G2245" i="1"/>
  <c r="G2323" i="1"/>
  <c r="G2325" i="1"/>
  <c r="G2326" i="1"/>
  <c r="G2328" i="1"/>
  <c r="G2333" i="1"/>
  <c r="G2346" i="1"/>
  <c r="G2313" i="1"/>
  <c r="G2197" i="1"/>
  <c r="G2178" i="1"/>
  <c r="G2184" i="1"/>
  <c r="G2186" i="1"/>
  <c r="G2193" i="1"/>
  <c r="G2194" i="1"/>
  <c r="G2218" i="1"/>
  <c r="G2244" i="1"/>
  <c r="G2242" i="1"/>
  <c r="G2230" i="1"/>
  <c r="G2226" i="1"/>
  <c r="G2217" i="1"/>
  <c r="G2215" i="1"/>
  <c r="G2208" i="1"/>
  <c r="G2250" i="1"/>
  <c r="G2228" i="1"/>
  <c r="G2376" i="1"/>
  <c r="G2349" i="1"/>
  <c r="G2352" i="1"/>
  <c r="G725" i="1"/>
  <c r="G731" i="1"/>
  <c r="G734" i="1"/>
  <c r="G738" i="1"/>
  <c r="G719" i="1"/>
  <c r="G655" i="1"/>
  <c r="G657" i="1"/>
  <c r="G661" i="1"/>
  <c r="G665" i="1"/>
  <c r="G667" i="1"/>
  <c r="G596" i="1"/>
  <c r="G603" i="1"/>
  <c r="G607" i="1"/>
  <c r="G609" i="1"/>
  <c r="G644" i="1"/>
  <c r="G642" i="1"/>
  <c r="G639" i="1"/>
  <c r="G632" i="1"/>
  <c r="G617" i="1"/>
  <c r="G616" i="1"/>
  <c r="G641" i="1"/>
  <c r="G674" i="1"/>
  <c r="G676" i="1"/>
  <c r="G677" i="1"/>
  <c r="G669" i="1"/>
  <c r="G668" i="1"/>
  <c r="G802" i="1"/>
  <c r="G839" i="1"/>
  <c r="G751" i="1"/>
  <c r="G763" i="1"/>
  <c r="G766" i="1"/>
  <c r="G592" i="1"/>
  <c r="G800" i="1"/>
  <c r="G801" i="1"/>
  <c r="G768" i="1"/>
  <c r="G769" i="1"/>
  <c r="G770" i="1"/>
  <c r="G772" i="1"/>
  <c r="G794" i="1"/>
  <c r="G781" i="1"/>
  <c r="G778" i="1"/>
  <c r="G779" i="1"/>
  <c r="G774" i="1"/>
  <c r="G775" i="1"/>
  <c r="G777" i="1"/>
  <c r="G417" i="1"/>
  <c r="G333" i="1"/>
  <c r="G341" i="1"/>
  <c r="G374" i="1"/>
  <c r="G380" i="1"/>
  <c r="G386" i="1"/>
  <c r="G396" i="1"/>
  <c r="G397" i="1"/>
  <c r="G429" i="1"/>
  <c r="G399" i="1"/>
  <c r="G400" i="1"/>
  <c r="G455" i="1"/>
  <c r="G430" i="1"/>
  <c r="G432" i="1"/>
  <c r="G434" i="1"/>
  <c r="G435" i="1"/>
  <c r="G436" i="1"/>
  <c r="G670" i="1"/>
  <c r="G443" i="1"/>
  <c r="G484" i="1"/>
  <c r="G671" i="1"/>
  <c r="G451" i="1"/>
  <c r="G453" i="1"/>
  <c r="G306" i="1"/>
  <c r="G311" i="1"/>
  <c r="G312" i="1"/>
  <c r="G315" i="1"/>
  <c r="G316" i="1"/>
  <c r="G300" i="1"/>
  <c r="G320" i="1"/>
  <c r="G321" i="1"/>
  <c r="G322" i="1"/>
  <c r="G565" i="1"/>
  <c r="G569" i="1"/>
  <c r="G573" i="1"/>
  <c r="G562" i="1"/>
  <c r="G529" i="1"/>
  <c r="G516" i="1"/>
  <c r="G520" i="1"/>
  <c r="G525" i="1"/>
  <c r="G526" i="1"/>
  <c r="G527" i="1"/>
  <c r="G540" i="1"/>
  <c r="G533" i="1"/>
  <c r="G564" i="1"/>
  <c r="G580" i="1"/>
  <c r="G581" i="1"/>
  <c r="G582" i="1"/>
  <c r="G508" i="1"/>
  <c r="G488" i="1"/>
  <c r="G490" i="1"/>
  <c r="G495" i="1"/>
  <c r="G499" i="1"/>
  <c r="G505" i="1"/>
  <c r="G507" i="1"/>
  <c r="G506" i="1"/>
  <c r="G675" i="1"/>
  <c r="G593" i="1"/>
  <c r="G1493" i="1"/>
  <c r="G1498" i="1"/>
  <c r="G1506" i="1"/>
  <c r="G1508" i="1"/>
  <c r="G1520" i="1"/>
  <c r="G1490" i="1"/>
  <c r="G1528" i="1"/>
  <c r="G1495" i="1"/>
  <c r="G1356" i="1"/>
  <c r="G1362" i="1"/>
  <c r="G1364" i="1"/>
  <c r="G1366" i="1"/>
  <c r="G1367" i="1"/>
  <c r="G1368" i="1"/>
  <c r="G1466" i="1"/>
  <c r="G1462" i="1"/>
  <c r="G1461" i="1"/>
  <c r="G1458" i="1"/>
  <c r="G1395" i="1"/>
  <c r="G1448" i="1"/>
  <c r="G1398" i="1"/>
  <c r="G1426" i="1"/>
  <c r="G1388" i="1"/>
  <c r="G1452" i="1"/>
  <c r="G1546" i="1"/>
  <c r="G680" i="1"/>
  <c r="G1133" i="1"/>
  <c r="G682" i="1"/>
  <c r="G684" i="1"/>
  <c r="G685" i="1"/>
  <c r="G1099" i="1"/>
  <c r="G1107" i="1"/>
  <c r="G1109" i="1"/>
  <c r="G1112" i="1"/>
  <c r="G1120" i="1"/>
  <c r="G1118" i="1"/>
  <c r="G1115" i="1"/>
  <c r="G1226" i="1"/>
  <c r="G1175" i="1"/>
  <c r="G1185" i="1"/>
  <c r="G1186" i="1"/>
  <c r="G1204" i="1"/>
  <c r="G1208" i="1"/>
  <c r="G1153" i="1"/>
  <c r="G1275" i="1"/>
  <c r="G1272" i="1"/>
  <c r="G1245" i="1"/>
  <c r="G1230" i="1"/>
  <c r="G1227" i="1"/>
  <c r="G1154" i="1"/>
  <c r="G690" i="1"/>
  <c r="G1172" i="1"/>
  <c r="G1151" i="1"/>
  <c r="G1150" i="1"/>
  <c r="G692" i="1"/>
  <c r="G693" i="1"/>
  <c r="G867" i="1"/>
  <c r="G698" i="1"/>
  <c r="G854" i="1"/>
  <c r="G699" i="1"/>
  <c r="G885" i="1"/>
  <c r="G922" i="1"/>
  <c r="G892" i="1"/>
  <c r="G891" i="1"/>
  <c r="G887" i="1"/>
  <c r="G879" i="1"/>
  <c r="G877" i="1"/>
  <c r="G871" i="1"/>
  <c r="G869" i="1"/>
  <c r="G868" i="1"/>
  <c r="G888" i="1"/>
  <c r="G708" i="1"/>
  <c r="G1086" i="1"/>
  <c r="G1088" i="1"/>
  <c r="G1090" i="1"/>
  <c r="G714" i="1"/>
  <c r="G1084" i="1"/>
  <c r="G1083" i="1"/>
  <c r="G962" i="1"/>
  <c r="G939" i="1"/>
  <c r="G950" i="1"/>
  <c r="G1024" i="1"/>
  <c r="G1082" i="1"/>
  <c r="G956" i="1"/>
  <c r="G1021" i="1"/>
  <c r="G972" i="1"/>
  <c r="G969" i="1"/>
  <c r="G1035" i="1"/>
  <c r="G1322" i="1"/>
  <c r="G1334" i="1"/>
  <c r="G1335" i="1"/>
  <c r="G1330" i="1"/>
  <c r="G1329" i="1"/>
  <c r="G1333" i="1"/>
  <c r="G1324" i="1"/>
  <c r="G1312" i="1"/>
  <c r="G3840" i="1"/>
  <c r="G3847" i="1"/>
  <c r="G3848" i="1"/>
  <c r="G3831" i="1"/>
  <c r="G3971" i="1"/>
  <c r="G3973" i="1"/>
  <c r="G3978" i="1"/>
  <c r="G3987" i="1"/>
  <c r="G3997" i="1"/>
  <c r="G4001" i="1"/>
  <c r="G4004" i="1"/>
  <c r="G4005" i="1"/>
  <c r="G4007" i="1"/>
  <c r="G4008" i="1"/>
  <c r="G4010" i="1"/>
  <c r="G3956" i="1"/>
  <c r="G4013" i="1"/>
  <c r="G4016" i="1"/>
  <c r="G4028" i="1"/>
  <c r="G4041" i="1"/>
  <c r="G4042" i="1"/>
  <c r="G4046" i="1"/>
  <c r="G4050" i="1"/>
  <c r="G4053" i="1"/>
  <c r="G4054" i="1"/>
  <c r="G4055" i="1"/>
  <c r="G4056" i="1"/>
  <c r="G3896" i="1"/>
  <c r="G3866" i="1"/>
  <c r="G3881" i="1"/>
  <c r="G3885" i="1"/>
  <c r="G3888" i="1"/>
  <c r="G3889" i="1"/>
  <c r="G3960" i="1"/>
  <c r="G3921" i="1"/>
  <c r="G3953" i="1"/>
  <c r="G3954" i="1"/>
  <c r="G3938" i="1"/>
  <c r="G3933" i="1"/>
  <c r="G3892" i="1"/>
  <c r="G3895" i="1"/>
  <c r="G3916" i="1"/>
  <c r="G3915" i="1"/>
  <c r="G3908" i="1"/>
  <c r="G3900" i="1"/>
  <c r="G3958" i="1"/>
  <c r="G3930" i="1"/>
  <c r="G3789" i="1"/>
  <c r="G3793" i="1"/>
  <c r="G3820" i="1"/>
  <c r="G4068" i="1"/>
  <c r="G3827" i="1"/>
  <c r="G3825" i="1"/>
  <c r="G3802" i="1"/>
  <c r="G4065" i="1"/>
  <c r="G4136" i="1"/>
  <c r="G4152" i="1"/>
  <c r="G4156" i="1"/>
  <c r="G4157" i="1"/>
  <c r="G4165" i="1"/>
  <c r="G4170" i="1"/>
  <c r="G4180" i="1"/>
  <c r="G4184" i="1"/>
  <c r="G4186" i="1"/>
  <c r="G4190" i="1"/>
  <c r="G4193" i="1"/>
  <c r="G4199" i="1"/>
  <c r="G4202" i="1"/>
  <c r="G4135" i="1"/>
  <c r="G4070" i="1"/>
  <c r="G4077" i="1"/>
  <c r="G4088" i="1"/>
  <c r="G4110" i="1"/>
  <c r="G4112" i="1"/>
  <c r="G4127" i="1"/>
  <c r="G4130" i="1"/>
  <c r="G4067" i="1"/>
  <c r="G3697" i="1"/>
  <c r="G3698" i="1"/>
  <c r="G3699" i="1"/>
  <c r="G3690" i="1"/>
  <c r="G3720" i="1"/>
  <c r="G720" i="1"/>
  <c r="G3721" i="1"/>
  <c r="G3722" i="1"/>
  <c r="G722" i="1"/>
  <c r="G3725" i="1"/>
  <c r="G724" i="1"/>
  <c r="G3703" i="1"/>
  <c r="G3705" i="1"/>
  <c r="G726" i="1"/>
  <c r="G729" i="1"/>
  <c r="G3605" i="1"/>
  <c r="G3618" i="1"/>
  <c r="G732" i="1"/>
  <c r="G3619" i="1"/>
  <c r="G3621" i="1"/>
  <c r="G3623" i="1"/>
  <c r="G3685" i="1"/>
  <c r="G3634" i="1"/>
  <c r="G733" i="1"/>
  <c r="G735" i="1"/>
  <c r="G3604" i="1"/>
  <c r="G3603" i="1"/>
  <c r="G737" i="1"/>
  <c r="G3602" i="1"/>
  <c r="G3659" i="1"/>
  <c r="G3660" i="1"/>
  <c r="G3661" i="1"/>
  <c r="G3664" i="1"/>
  <c r="G3665" i="1"/>
  <c r="G3666" i="1"/>
  <c r="G3670" i="1"/>
  <c r="G741" i="1"/>
  <c r="G3654" i="1"/>
  <c r="G742" i="1"/>
  <c r="G3651" i="1"/>
  <c r="G3656" i="1"/>
  <c r="G3642" i="1"/>
  <c r="G3647" i="1"/>
  <c r="G3644" i="1"/>
  <c r="G3766" i="1"/>
  <c r="G3784" i="1"/>
  <c r="G3785" i="1"/>
  <c r="G3783" i="1"/>
  <c r="G3778" i="1"/>
  <c r="G3747" i="1"/>
  <c r="G3753" i="1"/>
  <c r="G3752" i="1"/>
  <c r="G3751" i="1"/>
  <c r="G3750" i="1"/>
  <c r="G3748" i="1"/>
  <c r="G3744" i="1"/>
  <c r="G3743" i="1"/>
  <c r="G3737" i="1"/>
  <c r="G3734" i="1"/>
  <c r="G3731" i="1"/>
  <c r="G3749" i="1"/>
  <c r="G3765" i="1"/>
  <c r="G3763" i="1"/>
  <c r="G4639" i="1"/>
  <c r="G4645" i="1"/>
  <c r="G4649" i="1"/>
  <c r="G4651" i="1"/>
  <c r="G4653" i="1"/>
  <c r="G4662" i="1"/>
  <c r="G4637" i="1"/>
  <c r="G4682" i="1"/>
  <c r="G4635" i="1"/>
  <c r="G4672" i="1"/>
  <c r="G4747" i="1"/>
  <c r="G4751" i="1"/>
  <c r="G4752" i="1"/>
  <c r="G4754" i="1"/>
  <c r="G4757" i="1"/>
  <c r="G4761" i="1"/>
  <c r="G4763" i="1"/>
  <c r="G4743" i="1"/>
  <c r="G4717" i="1"/>
  <c r="G4633" i="1"/>
  <c r="G4685" i="1"/>
  <c r="G4686" i="1"/>
  <c r="G4691" i="1"/>
  <c r="G4695" i="1"/>
  <c r="G4697" i="1"/>
  <c r="G4702" i="1"/>
  <c r="G4706" i="1"/>
  <c r="G4709" i="1"/>
  <c r="G4711" i="1"/>
  <c r="G4712" i="1"/>
  <c r="G4744" i="1"/>
  <c r="G4728" i="1"/>
  <c r="G4741" i="1"/>
  <c r="G4739" i="1"/>
  <c r="G4736" i="1"/>
  <c r="G4735" i="1"/>
  <c r="G4734" i="1"/>
  <c r="G4733" i="1"/>
  <c r="G4718" i="1"/>
  <c r="G4727" i="1"/>
  <c r="G4722" i="1"/>
  <c r="G4721" i="1"/>
  <c r="G4719" i="1"/>
  <c r="G4677" i="1"/>
  <c r="G4586" i="1"/>
  <c r="G4590" i="1"/>
  <c r="G4579" i="1"/>
  <c r="G4581" i="1"/>
  <c r="G4630" i="1"/>
  <c r="G4629" i="1"/>
  <c r="G4620" i="1"/>
  <c r="G4852" i="1"/>
  <c r="G4860" i="1"/>
  <c r="G4828" i="1"/>
  <c r="G4842" i="1"/>
  <c r="G4837" i="1"/>
  <c r="G4869" i="1"/>
  <c r="G4862" i="1"/>
  <c r="G4777" i="1"/>
  <c r="G4785" i="1"/>
  <c r="G4778" i="1"/>
  <c r="G4771" i="1"/>
  <c r="G4815" i="1"/>
  <c r="G4792" i="1"/>
  <c r="G4794" i="1"/>
  <c r="G4796" i="1"/>
  <c r="G4797" i="1"/>
  <c r="G4806" i="1"/>
  <c r="G4810" i="1"/>
  <c r="G4291" i="1"/>
  <c r="G4293" i="1"/>
  <c r="G4294" i="1"/>
  <c r="G4284" i="1"/>
  <c r="G4270" i="1"/>
  <c r="G4278" i="1"/>
  <c r="G4282" i="1"/>
  <c r="G4251" i="1"/>
  <c r="G4300" i="1"/>
  <c r="G4260" i="1"/>
  <c r="G4231" i="1"/>
  <c r="G4237" i="1"/>
  <c r="G4236" i="1"/>
  <c r="G4233" i="1"/>
  <c r="G4229" i="1"/>
  <c r="G4225" i="1"/>
  <c r="G4235" i="1"/>
  <c r="G4246" i="1"/>
  <c r="G4530" i="1"/>
  <c r="G4529" i="1"/>
  <c r="G4526" i="1"/>
  <c r="G4574" i="1"/>
  <c r="G4549" i="1"/>
  <c r="G4550" i="1"/>
  <c r="G4567" i="1"/>
  <c r="G4545" i="1"/>
  <c r="G4547" i="1"/>
  <c r="G4404" i="1"/>
  <c r="G4492" i="1"/>
  <c r="G4509" i="1"/>
  <c r="G4339" i="1"/>
  <c r="G4343" i="1"/>
  <c r="G4344" i="1"/>
  <c r="G4346" i="1"/>
  <c r="G4349" i="1"/>
  <c r="G4388" i="1"/>
  <c r="G4524" i="1"/>
  <c r="G4522" i="1"/>
  <c r="G4519" i="1"/>
  <c r="G4518" i="1"/>
  <c r="G4516" i="1"/>
  <c r="G3068" i="1"/>
  <c r="G3073" i="1"/>
  <c r="G3077" i="1"/>
  <c r="G3082" i="1"/>
  <c r="G3083" i="1"/>
  <c r="G3052" i="1"/>
  <c r="G3045" i="1"/>
  <c r="G3054" i="1"/>
  <c r="G3144" i="1"/>
  <c r="G3153" i="1"/>
  <c r="G3157" i="1"/>
  <c r="G3159" i="1"/>
  <c r="G3168" i="1"/>
  <c r="G3167" i="1"/>
  <c r="G3124" i="1"/>
  <c r="G3123" i="1"/>
  <c r="G3092" i="1"/>
  <c r="G3099" i="1"/>
  <c r="G3110" i="1"/>
  <c r="G3111" i="1"/>
  <c r="G3140" i="1"/>
  <c r="G3135" i="1"/>
  <c r="G2930" i="1"/>
  <c r="G2940" i="1"/>
  <c r="G2934" i="1"/>
  <c r="G2924" i="1"/>
  <c r="G2977" i="1"/>
  <c r="G2975" i="1"/>
  <c r="G2965" i="1"/>
  <c r="G743" i="1"/>
  <c r="G2875" i="1"/>
  <c r="G2933" i="1"/>
  <c r="G2923" i="1"/>
  <c r="G2891" i="1"/>
  <c r="G2981" i="1"/>
  <c r="G2892" i="1"/>
  <c r="G3019" i="1"/>
  <c r="G3026" i="1"/>
  <c r="G2989" i="1"/>
  <c r="G2992" i="1"/>
  <c r="G3002" i="1"/>
  <c r="G3003" i="1"/>
  <c r="G3007" i="1"/>
  <c r="G3005" i="1"/>
  <c r="G3488" i="1"/>
  <c r="G3496" i="1"/>
  <c r="G3511" i="1"/>
  <c r="G3447" i="1"/>
  <c r="G3450" i="1"/>
  <c r="G3452" i="1"/>
  <c r="G3453" i="1"/>
  <c r="G745" i="1"/>
  <c r="G3439" i="1"/>
  <c r="G3442" i="1"/>
  <c r="G746" i="1"/>
  <c r="G747" i="1"/>
  <c r="G748" i="1"/>
  <c r="G3526" i="1"/>
  <c r="G3458" i="1"/>
  <c r="G3464" i="1"/>
  <c r="G3465" i="1"/>
  <c r="G3593" i="1"/>
  <c r="G3533" i="1"/>
  <c r="G3535" i="1"/>
  <c r="G3537" i="1"/>
  <c r="G3538" i="1"/>
  <c r="G3540" i="1"/>
  <c r="G3541" i="1"/>
  <c r="G3542" i="1"/>
  <c r="G3543" i="1"/>
  <c r="G3550" i="1"/>
  <c r="G3531" i="1"/>
  <c r="G3527" i="1"/>
  <c r="G3544" i="1"/>
  <c r="G3569" i="1"/>
  <c r="G3570" i="1"/>
  <c r="G3575" i="1"/>
  <c r="G3577" i="1"/>
  <c r="G3578" i="1"/>
  <c r="G3565" i="1"/>
  <c r="G3584" i="1"/>
  <c r="G3583" i="1"/>
  <c r="G3564" i="1"/>
  <c r="G3551" i="1"/>
  <c r="G3552" i="1"/>
  <c r="G3568" i="1"/>
  <c r="G3557" i="1"/>
  <c r="G3556" i="1"/>
  <c r="G3545" i="1"/>
  <c r="G3258" i="1"/>
  <c r="G3259" i="1"/>
  <c r="G3267" i="1"/>
  <c r="G3295" i="1"/>
  <c r="G3299" i="1"/>
  <c r="G3313" i="1"/>
  <c r="G3181" i="1"/>
  <c r="G3171" i="1"/>
  <c r="G3172" i="1"/>
  <c r="G3173" i="1"/>
  <c r="G3174" i="1"/>
  <c r="G3175" i="1"/>
  <c r="G3180" i="1"/>
  <c r="G3215" i="1"/>
  <c r="G3196" i="1"/>
  <c r="G3197" i="1"/>
  <c r="G3201" i="1"/>
  <c r="G3202" i="1"/>
  <c r="G3207" i="1"/>
  <c r="G3208" i="1"/>
  <c r="G3211" i="1"/>
  <c r="G3230" i="1"/>
  <c r="G3243" i="1"/>
  <c r="G3235" i="1"/>
  <c r="G3212" i="1"/>
  <c r="G3231" i="1"/>
  <c r="G3213" i="1"/>
  <c r="G3229" i="1"/>
  <c r="G3226" i="1"/>
  <c r="G3223" i="1"/>
  <c r="G3220" i="1"/>
  <c r="G3216" i="1"/>
  <c r="G3233" i="1"/>
  <c r="G3418" i="1"/>
  <c r="G3424" i="1"/>
  <c r="G3425" i="1"/>
  <c r="G3426" i="1"/>
  <c r="G3428" i="1"/>
  <c r="G3416" i="1"/>
  <c r="G3417" i="1"/>
  <c r="G3371" i="1"/>
  <c r="G3355" i="1"/>
  <c r="G3356" i="1"/>
  <c r="G3358" i="1"/>
  <c r="G3362" i="1"/>
  <c r="G3365" i="1"/>
  <c r="G3366" i="1"/>
  <c r="G3370" i="1"/>
  <c r="G3372" i="1"/>
  <c r="G3373" i="1"/>
  <c r="G3376" i="1"/>
  <c r="G3377" i="1"/>
  <c r="G3379" i="1"/>
  <c r="G3380" i="1"/>
  <c r="G3382" i="1"/>
  <c r="G3384" i="1"/>
  <c r="G3385" i="1"/>
  <c r="G3386" i="1"/>
  <c r="G3367" i="1"/>
  <c r="G3328" i="1"/>
  <c r="G3330" i="1"/>
  <c r="G3333" i="1"/>
  <c r="G3339" i="1"/>
  <c r="G3340" i="1"/>
  <c r="G3350" i="1"/>
  <c r="G3352" i="1"/>
  <c r="G3392" i="1"/>
  <c r="G3393" i="1"/>
  <c r="G3397" i="1"/>
  <c r="G3398" i="1"/>
  <c r="G3403" i="1"/>
  <c r="G3405" i="1"/>
  <c r="G4805" i="1"/>
  <c r="G168" i="1"/>
  <c r="G1848" i="1"/>
  <c r="G2183" i="1"/>
  <c r="G2971" i="1"/>
  <c r="G4767" i="1"/>
  <c r="G3824" i="1"/>
  <c r="G3318" i="1"/>
  <c r="G750" i="1"/>
  <c r="G752" i="1"/>
  <c r="G753" i="1"/>
  <c r="G755" i="1"/>
  <c r="G758" i="1"/>
  <c r="G759" i="1"/>
  <c r="G762" i="1"/>
  <c r="G10" i="1"/>
  <c r="G22" i="1"/>
  <c r="G34" i="1"/>
  <c r="G61" i="1"/>
  <c r="G63" i="1"/>
  <c r="G80" i="1"/>
  <c r="G87" i="1"/>
  <c r="G88" i="1"/>
  <c r="G89" i="1"/>
  <c r="G96" i="1"/>
  <c r="G100" i="1"/>
  <c r="G107" i="1"/>
  <c r="G117" i="1"/>
  <c r="G122" i="1"/>
  <c r="G133" i="1"/>
  <c r="G134" i="1"/>
  <c r="G141" i="1"/>
  <c r="G143" i="1"/>
  <c r="G165" i="1"/>
  <c r="G182" i="1"/>
  <c r="G193" i="1"/>
  <c r="G196" i="1"/>
  <c r="G199" i="1"/>
  <c r="G206" i="1"/>
  <c r="G213" i="1"/>
  <c r="G215" i="1"/>
  <c r="G248" i="1"/>
  <c r="G260" i="1"/>
  <c r="G276" i="1"/>
  <c r="G287" i="1"/>
  <c r="G289" i="1"/>
  <c r="G290" i="1"/>
  <c r="G319" i="1"/>
  <c r="G327" i="1"/>
  <c r="G332" i="1"/>
  <c r="G342" i="1"/>
  <c r="G351" i="1"/>
  <c r="G362" i="1"/>
  <c r="G371" i="1"/>
  <c r="G398" i="1"/>
  <c r="G407" i="1"/>
  <c r="G409" i="1"/>
  <c r="G410" i="1"/>
  <c r="G414" i="1"/>
  <c r="G428" i="1"/>
  <c r="G431" i="1"/>
  <c r="G467" i="1"/>
  <c r="G503" i="1"/>
  <c r="G512" i="1"/>
  <c r="G514" i="1"/>
  <c r="G515" i="1"/>
  <c r="G523" i="1"/>
  <c r="G534" i="1"/>
  <c r="G537" i="1"/>
  <c r="G543" i="1"/>
  <c r="G547" i="1"/>
  <c r="G549" i="1"/>
  <c r="G550" i="1"/>
  <c r="G554" i="1"/>
  <c r="G556" i="1"/>
  <c r="G557" i="1"/>
  <c r="G558" i="1"/>
  <c r="G559" i="1"/>
  <c r="G560" i="1"/>
  <c r="G561" i="1"/>
  <c r="G571" i="1"/>
  <c r="G575" i="1"/>
  <c r="G579" i="1"/>
  <c r="G589" i="1"/>
  <c r="G594" i="1"/>
  <c r="G611" i="1"/>
  <c r="G620" i="1"/>
  <c r="G628" i="1"/>
  <c r="G634" i="1"/>
  <c r="G635" i="1"/>
  <c r="G645" i="1"/>
  <c r="G646" i="1"/>
  <c r="G673" i="1"/>
  <c r="G678" i="1"/>
  <c r="G681" i="1"/>
  <c r="G721" i="1"/>
  <c r="G723" i="1"/>
  <c r="G736" i="1"/>
  <c r="G749" i="1"/>
  <c r="G754" i="1"/>
  <c r="G761" i="1"/>
  <c r="G764" i="1"/>
  <c r="G803" i="1"/>
  <c r="G807" i="1"/>
  <c r="G820" i="1"/>
  <c r="G821" i="1"/>
  <c r="G826" i="1"/>
  <c r="G828" i="1"/>
  <c r="G830" i="1"/>
  <c r="G848" i="1"/>
  <c r="G849" i="1"/>
  <c r="G852" i="1"/>
  <c r="G861" i="1"/>
  <c r="G876" i="1"/>
  <c r="G882" i="1"/>
  <c r="G886" i="1"/>
  <c r="G895" i="1"/>
  <c r="G933" i="1"/>
  <c r="G954" i="1"/>
  <c r="G965" i="1"/>
  <c r="G767" i="1"/>
  <c r="G973" i="1"/>
  <c r="G978" i="1"/>
  <c r="G984" i="1"/>
  <c r="G1020" i="1"/>
  <c r="G1028" i="1"/>
  <c r="G1029" i="1"/>
  <c r="G1066" i="1"/>
  <c r="G1070" i="1"/>
  <c r="G1071" i="1"/>
  <c r="G1085" i="1"/>
  <c r="G1091" i="1"/>
  <c r="G1092" i="1"/>
  <c r="G1114" i="1"/>
  <c r="G1116" i="1"/>
  <c r="G1126" i="1"/>
  <c r="G1136" i="1"/>
  <c r="G1139" i="1"/>
  <c r="G1141" i="1"/>
  <c r="G1180" i="1"/>
  <c r="G1197" i="1"/>
  <c r="G1220" i="1"/>
  <c r="G1221" i="1"/>
  <c r="G1229" i="1"/>
  <c r="G1236" i="1"/>
  <c r="G1237" i="1"/>
  <c r="G1238" i="1"/>
  <c r="G1254" i="1"/>
  <c r="G1256" i="1"/>
  <c r="G1257" i="1"/>
  <c r="G1258" i="1"/>
  <c r="G1266" i="1"/>
  <c r="G1269" i="1"/>
  <c r="G1270" i="1"/>
  <c r="G1323" i="1"/>
  <c r="G1328" i="1"/>
  <c r="G1336" i="1"/>
  <c r="G1337" i="1"/>
  <c r="G1338" i="1"/>
  <c r="G1341" i="1"/>
  <c r="G1354" i="1"/>
  <c r="G1360" i="1"/>
  <c r="G1396" i="1"/>
  <c r="G1421" i="1"/>
  <c r="G1430" i="1"/>
  <c r="G1433" i="1"/>
  <c r="G1435" i="1"/>
  <c r="G1439" i="1"/>
  <c r="G1450" i="1"/>
  <c r="G1453" i="1"/>
  <c r="G1456" i="1"/>
  <c r="G1460" i="1"/>
  <c r="G1463" i="1"/>
  <c r="G1478" i="1"/>
  <c r="G1482" i="1"/>
  <c r="G1496" i="1"/>
  <c r="G1509" i="1"/>
  <c r="G1511" i="1"/>
  <c r="G1515" i="1"/>
  <c r="G1523" i="1"/>
  <c r="G1525" i="1"/>
  <c r="G1526" i="1"/>
  <c r="G1548" i="1"/>
  <c r="G1552" i="1"/>
  <c r="G1553" i="1"/>
  <c r="G1554" i="1"/>
  <c r="G1569" i="1"/>
  <c r="G1572" i="1"/>
  <c r="G1591" i="1"/>
  <c r="G1599" i="1"/>
  <c r="G1603" i="1"/>
  <c r="G1604" i="1"/>
  <c r="G1605" i="1"/>
  <c r="G1613" i="1"/>
  <c r="G1617" i="1"/>
  <c r="G1637" i="1"/>
  <c r="G1641" i="1"/>
  <c r="G1644" i="1"/>
  <c r="G1647" i="1"/>
  <c r="G1652" i="1"/>
  <c r="G1657" i="1"/>
  <c r="G1660" i="1"/>
  <c r="G1685" i="1"/>
  <c r="G1691" i="1"/>
  <c r="G1692" i="1"/>
  <c r="G1704" i="1"/>
  <c r="G1705" i="1"/>
  <c r="G1718" i="1"/>
  <c r="G1720" i="1"/>
  <c r="G1731" i="1"/>
  <c r="G1769" i="1"/>
  <c r="G1787" i="1"/>
  <c r="G1806" i="1"/>
  <c r="G1812" i="1"/>
  <c r="G1841" i="1"/>
  <c r="G1843" i="1"/>
  <c r="G1861" i="1"/>
  <c r="G1865" i="1"/>
  <c r="G1866" i="1"/>
  <c r="G1877" i="1"/>
  <c r="G1878" i="1"/>
  <c r="G1879" i="1"/>
  <c r="G1880" i="1"/>
  <c r="G1882" i="1"/>
  <c r="G1895" i="1"/>
  <c r="G1902" i="1"/>
  <c r="G1919" i="1"/>
  <c r="G1926" i="1"/>
  <c r="G1930" i="1"/>
  <c r="G1959" i="1"/>
  <c r="G1971" i="1"/>
  <c r="G1975" i="1"/>
  <c r="G1984" i="1"/>
  <c r="G1986" i="1"/>
  <c r="G1993" i="1"/>
  <c r="G1999" i="1"/>
  <c r="G2006" i="1"/>
  <c r="G2037" i="1"/>
  <c r="G2041" i="1"/>
  <c r="G2068" i="1"/>
  <c r="G2075" i="1"/>
  <c r="G2081" i="1"/>
  <c r="G2115" i="1"/>
  <c r="G2117" i="1"/>
  <c r="G2119" i="1"/>
  <c r="G2122" i="1"/>
  <c r="G2123" i="1"/>
  <c r="G2124" i="1"/>
  <c r="G2125" i="1"/>
  <c r="G2127" i="1"/>
  <c r="G2128" i="1"/>
  <c r="G2129" i="1"/>
  <c r="G2131" i="1"/>
  <c r="G2137" i="1"/>
  <c r="G2139" i="1"/>
  <c r="G2143" i="1"/>
  <c r="G2145" i="1"/>
  <c r="G2148" i="1"/>
  <c r="G2151" i="1"/>
  <c r="G2157" i="1"/>
  <c r="G2160" i="1"/>
  <c r="G2161" i="1"/>
  <c r="G2164" i="1"/>
  <c r="G2165" i="1"/>
  <c r="G2170" i="1"/>
  <c r="G2190" i="1"/>
  <c r="G2195" i="1"/>
  <c r="G2205" i="1"/>
  <c r="G2212" i="1"/>
  <c r="G2221" i="1"/>
  <c r="G2224" i="1"/>
  <c r="G2232" i="1"/>
  <c r="G2243" i="1"/>
  <c r="G2248" i="1"/>
  <c r="G2264" i="1"/>
  <c r="G2266" i="1"/>
  <c r="G2267" i="1"/>
  <c r="G2268" i="1"/>
  <c r="G2270" i="1"/>
  <c r="G2271" i="1"/>
  <c r="G2296" i="1"/>
  <c r="G2317" i="1"/>
  <c r="G2324" i="1"/>
  <c r="G2332" i="1"/>
  <c r="G2340" i="1"/>
  <c r="G2345" i="1"/>
  <c r="G2347" i="1"/>
  <c r="G2361" i="1"/>
  <c r="G2362" i="1"/>
  <c r="G2363" i="1"/>
  <c r="G2368" i="1"/>
  <c r="G2377" i="1"/>
  <c r="G2380" i="1"/>
  <c r="G2418" i="1"/>
  <c r="G2492" i="1"/>
  <c r="G2532" i="1"/>
  <c r="G2558" i="1"/>
  <c r="G2564" i="1"/>
  <c r="G2573" i="1"/>
  <c r="G2623" i="1"/>
  <c r="G2624" i="1"/>
  <c r="G2626" i="1"/>
  <c r="G2653" i="1"/>
  <c r="G2671" i="1"/>
  <c r="G2702" i="1"/>
  <c r="G2706" i="1"/>
  <c r="G2710" i="1"/>
  <c r="G2718" i="1"/>
  <c r="G2724" i="1"/>
  <c r="G2732" i="1"/>
  <c r="G2736" i="1"/>
  <c r="G2749" i="1"/>
  <c r="G2751" i="1"/>
  <c r="G2758" i="1"/>
  <c r="G2763" i="1"/>
  <c r="G2765" i="1"/>
  <c r="G2776" i="1"/>
  <c r="G2790" i="1"/>
  <c r="G2793" i="1"/>
  <c r="G2795" i="1"/>
  <c r="G2804" i="1"/>
  <c r="G2805" i="1"/>
  <c r="G2811" i="1"/>
  <c r="G2820" i="1"/>
  <c r="G2835" i="1"/>
  <c r="G2840" i="1"/>
  <c r="G2848" i="1"/>
  <c r="G2854" i="1"/>
  <c r="G2855" i="1"/>
  <c r="G2856" i="1"/>
  <c r="G2858" i="1"/>
  <c r="G2861" i="1"/>
  <c r="G2864" i="1"/>
  <c r="G2866" i="1"/>
  <c r="G2869" i="1"/>
  <c r="G2881" i="1"/>
  <c r="G2883" i="1"/>
  <c r="G2885" i="1"/>
  <c r="G2886" i="1"/>
  <c r="G2888" i="1"/>
  <c r="G2889" i="1"/>
  <c r="G2890" i="1"/>
  <c r="G2894" i="1"/>
  <c r="G2896" i="1"/>
  <c r="G2921" i="1"/>
  <c r="G2972" i="1"/>
  <c r="G2987" i="1"/>
  <c r="G2988" i="1"/>
  <c r="G2991" i="1"/>
  <c r="G3006" i="1"/>
  <c r="G3056" i="1"/>
  <c r="G3095" i="1"/>
  <c r="G3104" i="1"/>
  <c r="G3105" i="1"/>
  <c r="G3125" i="1"/>
  <c r="G3146" i="1"/>
  <c r="G3148" i="1"/>
  <c r="G3149" i="1"/>
  <c r="G3151" i="1"/>
  <c r="G3152" i="1"/>
  <c r="G3160" i="1"/>
  <c r="G3176" i="1"/>
  <c r="G3179" i="1"/>
  <c r="G3184" i="1"/>
  <c r="G3185" i="1"/>
  <c r="G3189" i="1"/>
  <c r="G3191" i="1"/>
  <c r="G3217" i="1"/>
  <c r="G3225" i="1"/>
  <c r="G3232" i="1"/>
  <c r="G3263" i="1"/>
  <c r="G3300" i="1"/>
  <c r="G3315" i="1"/>
  <c r="G3331" i="1"/>
  <c r="G3334" i="1"/>
  <c r="G3351" i="1"/>
  <c r="G3363" i="1"/>
  <c r="G3381" i="1"/>
  <c r="G3389" i="1"/>
  <c r="G3390" i="1"/>
  <c r="G3391" i="1"/>
  <c r="G3394" i="1"/>
  <c r="G3396" i="1"/>
  <c r="G3399" i="1"/>
  <c r="G3401" i="1"/>
  <c r="G3406" i="1"/>
  <c r="G3420" i="1"/>
  <c r="G3432" i="1"/>
  <c r="G3433" i="1"/>
  <c r="G3434" i="1"/>
  <c r="G771" i="1"/>
  <c r="G3436" i="1"/>
  <c r="G3443" i="1"/>
  <c r="G3444" i="1"/>
  <c r="G3476" i="1"/>
  <c r="G3521" i="1"/>
  <c r="G3522" i="1"/>
  <c r="G3524" i="1"/>
  <c r="G3525" i="1"/>
  <c r="G3529" i="1"/>
  <c r="G3532" i="1"/>
  <c r="G3566" i="1"/>
  <c r="G3574" i="1"/>
  <c r="G3587" i="1"/>
  <c r="G3588" i="1"/>
  <c r="G3591" i="1"/>
  <c r="G3592" i="1"/>
  <c r="G3597" i="1"/>
  <c r="G3599" i="1"/>
  <c r="G3600" i="1"/>
  <c r="G3609" i="1"/>
  <c r="G3612" i="1"/>
  <c r="G3620" i="1"/>
  <c r="G3624" i="1"/>
  <c r="G3625" i="1"/>
  <c r="G3628" i="1"/>
  <c r="G3629" i="1"/>
  <c r="G3630" i="1"/>
  <c r="G3639" i="1"/>
  <c r="G3669" i="1"/>
  <c r="G3673" i="1"/>
  <c r="G3683" i="1"/>
  <c r="G3700" i="1"/>
  <c r="G3704" i="1"/>
  <c r="G3714" i="1"/>
  <c r="G3728" i="1"/>
  <c r="G3746" i="1"/>
  <c r="G3755" i="1"/>
  <c r="G3756" i="1"/>
  <c r="G3761" i="1"/>
  <c r="G3764" i="1"/>
  <c r="G3768" i="1"/>
  <c r="G3773" i="1"/>
  <c r="G3780" i="1"/>
  <c r="G3786" i="1"/>
  <c r="G3792" i="1"/>
  <c r="G3794" i="1"/>
  <c r="G3806" i="1"/>
  <c r="G3808" i="1"/>
  <c r="G3851" i="1"/>
  <c r="G3852" i="1"/>
  <c r="G3864" i="1"/>
  <c r="G3872" i="1"/>
  <c r="G3876" i="1"/>
  <c r="G3879" i="1"/>
  <c r="G3898" i="1"/>
  <c r="G3899" i="1"/>
  <c r="G3903" i="1"/>
  <c r="G3904" i="1"/>
  <c r="G3905" i="1"/>
  <c r="G3909" i="1"/>
  <c r="G3919" i="1"/>
  <c r="G3924" i="1"/>
  <c r="G3932" i="1"/>
  <c r="G3942" i="1"/>
  <c r="G3945" i="1"/>
  <c r="G3946" i="1"/>
  <c r="G3948" i="1"/>
  <c r="G3949" i="1"/>
  <c r="G3982" i="1"/>
  <c r="G4009" i="1"/>
  <c r="G4017" i="1"/>
  <c r="G4018" i="1"/>
  <c r="G4019" i="1"/>
  <c r="G4027" i="1"/>
  <c r="G4029" i="1"/>
  <c r="G4049" i="1"/>
  <c r="G4062" i="1"/>
  <c r="G4063" i="1"/>
  <c r="G4066" i="1"/>
  <c r="G4069" i="1"/>
  <c r="G4078" i="1"/>
  <c r="G4091" i="1"/>
  <c r="G4092" i="1"/>
  <c r="G4094" i="1"/>
  <c r="G4100" i="1"/>
  <c r="G4108" i="1"/>
  <c r="G4126" i="1"/>
  <c r="G4128" i="1"/>
  <c r="G4132" i="1"/>
  <c r="G4138" i="1"/>
  <c r="G4144" i="1"/>
  <c r="G4148" i="1"/>
  <c r="G4149" i="1"/>
  <c r="G4150" i="1"/>
  <c r="G4155" i="1"/>
  <c r="G4163" i="1"/>
  <c r="G4164" i="1"/>
  <c r="G4183" i="1"/>
  <c r="G4188" i="1"/>
  <c r="G4189" i="1"/>
  <c r="G4201" i="1"/>
  <c r="G4218" i="1"/>
  <c r="G4222" i="1"/>
  <c r="G4234" i="1"/>
  <c r="G4241" i="1"/>
  <c r="G4245" i="1"/>
  <c r="G4259" i="1"/>
  <c r="G4264" i="1"/>
  <c r="G4280" i="1"/>
  <c r="G4295" i="1"/>
  <c r="G4299" i="1"/>
  <c r="G4301" i="1"/>
  <c r="G4302" i="1"/>
  <c r="G4303" i="1"/>
  <c r="G4304" i="1"/>
  <c r="G4305" i="1"/>
  <c r="G4306" i="1"/>
  <c r="G4307" i="1"/>
  <c r="G4308" i="1"/>
  <c r="G4310" i="1"/>
  <c r="G4311" i="1"/>
  <c r="G4313" i="1"/>
  <c r="G4315" i="1"/>
  <c r="G4316" i="1"/>
  <c r="G4321" i="1"/>
  <c r="G4322" i="1"/>
  <c r="G4323" i="1"/>
  <c r="G4324" i="1"/>
  <c r="G4327" i="1"/>
  <c r="G4329" i="1"/>
  <c r="G4330" i="1"/>
  <c r="G4331" i="1"/>
  <c r="G4332" i="1"/>
  <c r="G4340" i="1"/>
  <c r="G4352" i="1"/>
  <c r="G4362" i="1"/>
  <c r="G4369" i="1"/>
  <c r="G4371" i="1"/>
  <c r="G4373" i="1"/>
  <c r="G4378" i="1"/>
  <c r="G4470" i="1"/>
  <c r="G4482" i="1"/>
  <c r="G4512" i="1"/>
  <c r="G4517" i="1"/>
  <c r="G4532" i="1"/>
  <c r="G4573" i="1"/>
  <c r="G4578" i="1"/>
  <c r="G4596" i="1"/>
  <c r="G4601" i="1"/>
  <c r="G4602" i="1"/>
  <c r="G4603" i="1"/>
  <c r="G4604" i="1"/>
  <c r="G4605" i="1"/>
  <c r="G4609" i="1"/>
  <c r="G4636" i="1"/>
  <c r="G4646" i="1"/>
  <c r="G4650" i="1"/>
  <c r="G4654" i="1"/>
  <c r="G4656" i="1"/>
  <c r="G4658" i="1"/>
  <c r="G4659" i="1"/>
  <c r="G4660" i="1"/>
  <c r="G4663" i="1"/>
  <c r="G4670" i="1"/>
  <c r="G4674" i="1"/>
  <c r="G4687" i="1"/>
  <c r="G4700" i="1"/>
  <c r="G4705" i="1"/>
  <c r="G4713" i="1"/>
  <c r="G4714" i="1"/>
  <c r="G4716" i="1"/>
  <c r="G4723" i="1"/>
  <c r="G4750" i="1"/>
  <c r="G4760" i="1"/>
  <c r="G4764" i="1"/>
  <c r="G4769" i="1"/>
  <c r="G4775" i="1"/>
  <c r="G4787" i="1"/>
  <c r="G4789" i="1"/>
  <c r="G4800" i="1"/>
  <c r="G4803" i="1"/>
  <c r="G4834" i="1"/>
  <c r="G4839" i="1"/>
  <c r="G4850" i="1"/>
  <c r="G4855" i="1"/>
  <c r="G4856" i="1"/>
  <c r="G4857" i="1"/>
  <c r="G4858" i="1"/>
  <c r="G4861" i="1"/>
  <c r="G780" i="1"/>
  <c r="G782" i="1"/>
  <c r="G783" i="1"/>
  <c r="G785" i="1"/>
  <c r="G566" i="1"/>
  <c r="G786" i="1"/>
  <c r="G787" i="1"/>
  <c r="G789" i="1"/>
  <c r="G790" i="1"/>
  <c r="G795" i="1"/>
  <c r="G796" i="1"/>
  <c r="G797" i="1"/>
  <c r="G798" i="1"/>
  <c r="G799" i="1"/>
  <c r="G804" i="1"/>
  <c r="G805" i="1"/>
  <c r="G811" i="1"/>
  <c r="G815" i="1"/>
  <c r="G818" i="1"/>
  <c r="G825" i="1"/>
  <c r="G829" i="1"/>
  <c r="G833" i="1"/>
  <c r="G14" i="1"/>
  <c r="G16" i="1"/>
  <c r="G20" i="1"/>
  <c r="G24" i="1"/>
  <c r="G26" i="1"/>
  <c r="G28" i="1"/>
  <c r="G29" i="1"/>
  <c r="G37" i="1"/>
  <c r="G39" i="1"/>
  <c r="G40" i="1"/>
  <c r="G41" i="1"/>
  <c r="G47" i="1"/>
  <c r="G48" i="1"/>
  <c r="G51" i="1"/>
  <c r="G54" i="1"/>
  <c r="G67" i="1"/>
  <c r="G68" i="1"/>
  <c r="G71" i="1"/>
  <c r="G76" i="1"/>
  <c r="G82" i="1"/>
  <c r="G84" i="1"/>
  <c r="G86" i="1"/>
  <c r="G109" i="1"/>
  <c r="G110" i="1"/>
  <c r="G127" i="1"/>
  <c r="G151" i="1"/>
  <c r="G153" i="1"/>
  <c r="G154" i="1"/>
  <c r="G155" i="1"/>
  <c r="G160" i="1"/>
  <c r="G174" i="1"/>
  <c r="G177" i="1"/>
  <c r="G185" i="1"/>
  <c r="G186" i="1"/>
  <c r="G188" i="1"/>
  <c r="G190" i="1"/>
  <c r="G198" i="1"/>
  <c r="G205" i="1"/>
  <c r="G209" i="1"/>
  <c r="G221" i="1"/>
  <c r="G231" i="1"/>
  <c r="G235" i="1"/>
  <c r="G237" i="1"/>
  <c r="G238" i="1"/>
  <c r="G239" i="1"/>
  <c r="G244" i="1"/>
  <c r="G245" i="1"/>
  <c r="G247" i="1"/>
  <c r="G249" i="1"/>
  <c r="G254" i="1"/>
  <c r="G256" i="1"/>
  <c r="G258" i="1"/>
  <c r="G261" i="1"/>
  <c r="G263" i="1"/>
  <c r="G269" i="1"/>
  <c r="G270" i="1"/>
  <c r="G272" i="1"/>
  <c r="G275" i="1"/>
  <c r="G281" i="1"/>
  <c r="G291" i="1"/>
  <c r="G297" i="1"/>
  <c r="G307" i="1"/>
  <c r="G309" i="1"/>
  <c r="G314" i="1"/>
  <c r="G323" i="1"/>
  <c r="G334" i="1"/>
  <c r="G338" i="1"/>
  <c r="G347" i="1"/>
  <c r="G349" i="1"/>
  <c r="G355" i="1"/>
  <c r="G356" i="1"/>
  <c r="G363" i="1"/>
  <c r="G368" i="1"/>
  <c r="G370" i="1"/>
  <c r="G381" i="1"/>
  <c r="G385" i="1"/>
  <c r="G388" i="1"/>
  <c r="G390" i="1"/>
  <c r="G402" i="1"/>
  <c r="G405" i="1"/>
  <c r="G406" i="1"/>
  <c r="G408" i="1"/>
  <c r="G411" i="1"/>
  <c r="G412" i="1"/>
  <c r="G433" i="1"/>
  <c r="G465" i="1"/>
  <c r="G474" i="1"/>
  <c r="G535" i="1"/>
  <c r="G555" i="1"/>
  <c r="G585" i="1"/>
  <c r="G599" i="1"/>
  <c r="G610" i="1"/>
  <c r="G612" i="1"/>
  <c r="G613" i="1"/>
  <c r="G625" i="1"/>
  <c r="G626" i="1"/>
  <c r="G660" i="1"/>
  <c r="G662" i="1"/>
  <c r="G663" i="1"/>
  <c r="G666" i="1"/>
  <c r="G672" i="1"/>
  <c r="G679" i="1"/>
  <c r="G683" i="1"/>
  <c r="G691" i="1"/>
  <c r="G694" i="1"/>
  <c r="G695" i="1"/>
  <c r="G697" i="1"/>
  <c r="G700" i="1"/>
  <c r="G701" i="1"/>
  <c r="G703" i="1"/>
  <c r="G704" i="1"/>
  <c r="G705" i="1"/>
  <c r="G706" i="1"/>
  <c r="G707" i="1"/>
  <c r="G709" i="1"/>
  <c r="G710" i="1"/>
  <c r="G711" i="1"/>
  <c r="G712" i="1"/>
  <c r="G713" i="1"/>
  <c r="G716" i="1"/>
  <c r="G717" i="1"/>
  <c r="G718" i="1"/>
  <c r="G728" i="1"/>
  <c r="G739" i="1"/>
  <c r="G756" i="1"/>
  <c r="G760" i="1"/>
  <c r="G776" i="1"/>
  <c r="G784" i="1"/>
  <c r="G788" i="1"/>
  <c r="G791" i="1"/>
  <c r="G792" i="1"/>
  <c r="G793" i="1"/>
  <c r="G806" i="1"/>
  <c r="G817" i="1"/>
  <c r="G827" i="1"/>
  <c r="G831" i="1"/>
  <c r="G832" i="1"/>
  <c r="G834" i="1"/>
  <c r="G836" i="1"/>
  <c r="G841" i="1"/>
  <c r="G842" i="1"/>
  <c r="G844" i="1"/>
  <c r="G859" i="1"/>
  <c r="G870" i="1"/>
  <c r="G872" i="1"/>
  <c r="G874" i="1"/>
  <c r="G878" i="1"/>
  <c r="G880" i="1"/>
  <c r="G881" i="1"/>
  <c r="G883" i="1"/>
  <c r="G889" i="1"/>
  <c r="G890" i="1"/>
  <c r="G893" i="1"/>
  <c r="G920" i="1"/>
  <c r="G921" i="1"/>
  <c r="G930" i="1"/>
  <c r="G944" i="1"/>
  <c r="G951" i="1"/>
  <c r="G952" i="1"/>
  <c r="G957" i="1"/>
  <c r="G960" i="1"/>
  <c r="G961" i="1"/>
  <c r="G967" i="1"/>
  <c r="G968" i="1"/>
  <c r="G988" i="1"/>
  <c r="G989" i="1"/>
  <c r="G994" i="1"/>
  <c r="G1008" i="1"/>
  <c r="G1018" i="1"/>
  <c r="G1023" i="1"/>
  <c r="G1026" i="1"/>
  <c r="G1030" i="1"/>
  <c r="G1032" i="1"/>
  <c r="G1033" i="1"/>
  <c r="G1042" i="1"/>
  <c r="G1043" i="1"/>
  <c r="G1044" i="1"/>
  <c r="G1046" i="1"/>
  <c r="G1051" i="1"/>
  <c r="G1052" i="1"/>
  <c r="G1061" i="1"/>
  <c r="G1062" i="1"/>
  <c r="G1063" i="1"/>
  <c r="G1073" i="1"/>
  <c r="G1074" i="1"/>
  <c r="G1078" i="1"/>
  <c r="G1081" i="1"/>
  <c r="G1087" i="1"/>
  <c r="G1110" i="1"/>
  <c r="G1111" i="1"/>
  <c r="G1113" i="1"/>
  <c r="G1117" i="1"/>
  <c r="G1127" i="1"/>
  <c r="G1131" i="1"/>
  <c r="G1142" i="1"/>
  <c r="G1147" i="1"/>
  <c r="G1173" i="1"/>
  <c r="G1179" i="1"/>
  <c r="G1184" i="1"/>
  <c r="G1196" i="1"/>
  <c r="G1209" i="1"/>
  <c r="G1213" i="1"/>
  <c r="G1216" i="1"/>
  <c r="G1231" i="1"/>
  <c r="G1235" i="1"/>
  <c r="G1247" i="1"/>
  <c r="G1248" i="1"/>
  <c r="G1249" i="1"/>
  <c r="G1252" i="1"/>
  <c r="G1253" i="1"/>
  <c r="G1261" i="1"/>
  <c r="G1262" i="1"/>
  <c r="G1263" i="1"/>
  <c r="G1265" i="1"/>
  <c r="G1286" i="1"/>
  <c r="G1288" i="1"/>
  <c r="G1296" i="1"/>
  <c r="G1321" i="1"/>
  <c r="G1331" i="1"/>
  <c r="G1332" i="1"/>
  <c r="G1342" i="1"/>
  <c r="G1357" i="1"/>
  <c r="G1365" i="1"/>
  <c r="G1380" i="1"/>
  <c r="G1385" i="1"/>
  <c r="G1403" i="1"/>
  <c r="G1406" i="1"/>
  <c r="G1407" i="1"/>
  <c r="G1408" i="1"/>
  <c r="G1411" i="1"/>
  <c r="G1414" i="1"/>
  <c r="G1418" i="1"/>
  <c r="G1419" i="1"/>
  <c r="G1422" i="1"/>
  <c r="G1424" i="1"/>
  <c r="G1427" i="1"/>
  <c r="G1429" i="1"/>
  <c r="G1432" i="1"/>
  <c r="G1434" i="1"/>
  <c r="G1438" i="1"/>
  <c r="G1440" i="1"/>
  <c r="G1441" i="1"/>
  <c r="G1442" i="1"/>
  <c r="G1443" i="1"/>
  <c r="G1444" i="1"/>
  <c r="G1445" i="1"/>
  <c r="G1446" i="1"/>
  <c r="G1447" i="1"/>
  <c r="G1449" i="1"/>
  <c r="G1467" i="1"/>
  <c r="G1469" i="1"/>
  <c r="G1475" i="1"/>
  <c r="G1481" i="1"/>
  <c r="G1483" i="1"/>
  <c r="G1488" i="1"/>
  <c r="G1500" i="1"/>
  <c r="G1503" i="1"/>
  <c r="G1505" i="1"/>
  <c r="G1510" i="1"/>
  <c r="G1522" i="1"/>
  <c r="G1558" i="1"/>
  <c r="G1562" i="1"/>
  <c r="G1565" i="1"/>
  <c r="G1576" i="1"/>
  <c r="G1581" i="1"/>
  <c r="G1582" i="1"/>
  <c r="G1592" i="1"/>
  <c r="G1593" i="1"/>
  <c r="G1597" i="1"/>
  <c r="G1598" i="1"/>
  <c r="G1600" i="1"/>
  <c r="G1623" i="1"/>
  <c r="G1625" i="1"/>
  <c r="G1630" i="1"/>
  <c r="G1645" i="1"/>
  <c r="G1646" i="1"/>
  <c r="G1654" i="1"/>
  <c r="G1655" i="1"/>
  <c r="G1658" i="1"/>
  <c r="G1661" i="1"/>
  <c r="G1664" i="1"/>
  <c r="G1665" i="1"/>
  <c r="G1674" i="1"/>
  <c r="G1675" i="1"/>
  <c r="G1687" i="1"/>
  <c r="G1689" i="1"/>
  <c r="G1694" i="1"/>
  <c r="G1719" i="1"/>
  <c r="G1733" i="1"/>
  <c r="G1737" i="1"/>
  <c r="G1741" i="1"/>
  <c r="G1758" i="1"/>
  <c r="G1760" i="1"/>
  <c r="G1762" i="1"/>
  <c r="G1764" i="1"/>
  <c r="G1780" i="1"/>
  <c r="G1782" i="1"/>
  <c r="G1784" i="1"/>
  <c r="G1789" i="1"/>
  <c r="G1790" i="1"/>
  <c r="G1795" i="1"/>
  <c r="G1802" i="1"/>
  <c r="G1808" i="1"/>
  <c r="G1814" i="1"/>
  <c r="G1818" i="1"/>
  <c r="G1834" i="1"/>
  <c r="G1838" i="1"/>
  <c r="G1842" i="1"/>
  <c r="G1851" i="1"/>
  <c r="G1852" i="1"/>
  <c r="G1856" i="1"/>
  <c r="G1862" i="1"/>
  <c r="G1870" i="1"/>
  <c r="G1875" i="1"/>
  <c r="G1876" i="1"/>
  <c r="G1881" i="1"/>
  <c r="G1883" i="1"/>
  <c r="G1885" i="1"/>
  <c r="G1898" i="1"/>
  <c r="G1906" i="1"/>
  <c r="G1908" i="1"/>
  <c r="G1917" i="1"/>
  <c r="G1927" i="1"/>
  <c r="G1941" i="1"/>
  <c r="G1942" i="1"/>
  <c r="G1945" i="1"/>
  <c r="G1946" i="1"/>
  <c r="G1949" i="1"/>
  <c r="G1953" i="1"/>
  <c r="G1956" i="1"/>
  <c r="G1968" i="1"/>
  <c r="G1970" i="1"/>
  <c r="G1972" i="1"/>
  <c r="G1974" i="1"/>
  <c r="G1985" i="1"/>
  <c r="G1987" i="1"/>
  <c r="G1988" i="1"/>
  <c r="G1994" i="1"/>
  <c r="G1995" i="1"/>
  <c r="G1996" i="1"/>
  <c r="G1998" i="1"/>
  <c r="G2001" i="1"/>
  <c r="G2012" i="1"/>
  <c r="G2032" i="1"/>
  <c r="G2038" i="1"/>
  <c r="G2040" i="1"/>
  <c r="G2045" i="1"/>
  <c r="G2046" i="1"/>
  <c r="G2060" i="1"/>
  <c r="G2065" i="1"/>
  <c r="G2067" i="1"/>
  <c r="G2080" i="1"/>
  <c r="G2094" i="1"/>
  <c r="G2104" i="1"/>
  <c r="G2116" i="1"/>
  <c r="G2118" i="1"/>
  <c r="G2126" i="1"/>
  <c r="G2130" i="1"/>
  <c r="G2138" i="1"/>
  <c r="G2142" i="1"/>
  <c r="G2182" i="1"/>
  <c r="G2188" i="1"/>
  <c r="G2198" i="1"/>
  <c r="G2202" i="1"/>
  <c r="G2209" i="1"/>
  <c r="G2222" i="1"/>
  <c r="G2237" i="1"/>
  <c r="G2246" i="1"/>
  <c r="G2247" i="1"/>
  <c r="G2249" i="1"/>
  <c r="G2256" i="1"/>
  <c r="G2257" i="1"/>
  <c r="G2261" i="1"/>
  <c r="G2265" i="1"/>
  <c r="G2278" i="1"/>
  <c r="G2279" i="1"/>
  <c r="G2284" i="1"/>
  <c r="G2287" i="1"/>
  <c r="G2290" i="1"/>
  <c r="G2293" i="1"/>
  <c r="G2294" i="1"/>
  <c r="G2295" i="1"/>
  <c r="G2298" i="1"/>
  <c r="G2305" i="1"/>
  <c r="G2309" i="1"/>
  <c r="G2310" i="1"/>
  <c r="G2311" i="1"/>
  <c r="G2318" i="1"/>
  <c r="G2319" i="1"/>
  <c r="G2320" i="1"/>
  <c r="G2321" i="1"/>
  <c r="G2330" i="1"/>
  <c r="G2337" i="1"/>
  <c r="G2339" i="1"/>
  <c r="G2343" i="1"/>
  <c r="G2344" i="1"/>
  <c r="G2348" i="1"/>
  <c r="G2386" i="1"/>
  <c r="G2388" i="1"/>
  <c r="G2390" i="1"/>
  <c r="G2393" i="1"/>
  <c r="G2394" i="1"/>
  <c r="G2400" i="1"/>
  <c r="G2403" i="1"/>
  <c r="G2404" i="1"/>
  <c r="G2410" i="1"/>
  <c r="G2422" i="1"/>
  <c r="G2424" i="1"/>
  <c r="G2442" i="1"/>
  <c r="G2447" i="1"/>
  <c r="G2452" i="1"/>
  <c r="G2456" i="1"/>
  <c r="G2460" i="1"/>
  <c r="G2490" i="1"/>
  <c r="G2491" i="1"/>
  <c r="G2495" i="1"/>
  <c r="G2515" i="1"/>
  <c r="G2526" i="1"/>
  <c r="G2530" i="1"/>
  <c r="G2556" i="1"/>
  <c r="G2565" i="1"/>
  <c r="G2571" i="1"/>
  <c r="G2572" i="1"/>
  <c r="G2592" i="1"/>
  <c r="G2595" i="1"/>
  <c r="G2599" i="1"/>
  <c r="G2607" i="1"/>
  <c r="G2608" i="1"/>
  <c r="G2610" i="1"/>
  <c r="G2637" i="1"/>
  <c r="G2638" i="1"/>
  <c r="G2641" i="1"/>
  <c r="G2650" i="1"/>
  <c r="G2651" i="1"/>
  <c r="G2661" i="1"/>
  <c r="G2663" i="1"/>
  <c r="G2664" i="1"/>
  <c r="G2665" i="1"/>
  <c r="G2673" i="1"/>
  <c r="G2676" i="1"/>
  <c r="G2677" i="1"/>
  <c r="G2678" i="1"/>
  <c r="G2683" i="1"/>
  <c r="G2691" i="1"/>
  <c r="G2697" i="1"/>
  <c r="G2723" i="1"/>
  <c r="G2729" i="1"/>
  <c r="G2745" i="1"/>
  <c r="G2748" i="1"/>
  <c r="G2756" i="1"/>
  <c r="G2757" i="1"/>
  <c r="G2760" i="1"/>
  <c r="G2761" i="1"/>
  <c r="G2762" i="1"/>
  <c r="G2764" i="1"/>
  <c r="G2767" i="1"/>
  <c r="G2768" i="1"/>
  <c r="G2769" i="1"/>
  <c r="G2770" i="1"/>
  <c r="G2775" i="1"/>
  <c r="G2786" i="1"/>
  <c r="G2789" i="1"/>
  <c r="G2800" i="1"/>
  <c r="G2801" i="1"/>
  <c r="G2803" i="1"/>
  <c r="G2815" i="1"/>
  <c r="G2817" i="1"/>
  <c r="G2827" i="1"/>
  <c r="G2829" i="1"/>
  <c r="G2833" i="1"/>
  <c r="G2868" i="1"/>
  <c r="G2872" i="1"/>
  <c r="G2882" i="1"/>
  <c r="G2884" i="1"/>
  <c r="G2887" i="1"/>
  <c r="G2895" i="1"/>
  <c r="G2897" i="1"/>
  <c r="G2898" i="1"/>
  <c r="G2899" i="1"/>
  <c r="G2904" i="1"/>
  <c r="G2905" i="1"/>
  <c r="G2907" i="1"/>
  <c r="G2908" i="1"/>
  <c r="G2919" i="1"/>
  <c r="G2920" i="1"/>
  <c r="G2925" i="1"/>
  <c r="G2926" i="1"/>
  <c r="G2928" i="1"/>
  <c r="G2931" i="1"/>
  <c r="G2945" i="1"/>
  <c r="G2957" i="1"/>
  <c r="G2960" i="1"/>
  <c r="G2964" i="1"/>
  <c r="G2966" i="1"/>
  <c r="G2967" i="1"/>
  <c r="G2968" i="1"/>
  <c r="G2969" i="1"/>
  <c r="G2973" i="1"/>
  <c r="G2985" i="1"/>
  <c r="G2999" i="1"/>
  <c r="G3000" i="1"/>
  <c r="G3001" i="1"/>
  <c r="G3004" i="1"/>
  <c r="G3017" i="1"/>
  <c r="G3049" i="1"/>
  <c r="G3051" i="1"/>
  <c r="G3055" i="1"/>
  <c r="G3058" i="1"/>
  <c r="G3059" i="1"/>
  <c r="G3066" i="1"/>
  <c r="G3072" i="1"/>
  <c r="G3074" i="1"/>
  <c r="G3086" i="1"/>
  <c r="G3126" i="1"/>
  <c r="G3134" i="1"/>
  <c r="G3136" i="1"/>
  <c r="G3141" i="1"/>
  <c r="G3143" i="1"/>
  <c r="G3155" i="1"/>
  <c r="G3156" i="1"/>
  <c r="G3158" i="1"/>
  <c r="G3161" i="1"/>
  <c r="G3163" i="1"/>
  <c r="G835" i="1"/>
  <c r="G3165" i="1"/>
  <c r="G3192" i="1"/>
  <c r="G3194" i="1"/>
  <c r="G3195" i="1"/>
  <c r="G3199" i="1"/>
  <c r="G3200" i="1"/>
  <c r="G3203" i="1"/>
  <c r="G3204" i="1"/>
  <c r="G3205" i="1"/>
  <c r="G837" i="1"/>
  <c r="G3209" i="1"/>
  <c r="G3214" i="1"/>
  <c r="G3219" i="1"/>
  <c r="G3221" i="1"/>
  <c r="G3224" i="1"/>
  <c r="G3228" i="1"/>
  <c r="G3234" i="1"/>
  <c r="G3236" i="1"/>
  <c r="G3237" i="1"/>
  <c r="G840" i="1"/>
  <c r="G843" i="1"/>
  <c r="G3298" i="1"/>
  <c r="G3320" i="1"/>
  <c r="G3329" i="1"/>
  <c r="G3342" i="1"/>
  <c r="G3344" i="1"/>
  <c r="G3346" i="1"/>
  <c r="G3347" i="1"/>
  <c r="G846" i="1"/>
  <c r="G3349" i="1"/>
  <c r="G3353" i="1"/>
  <c r="G3354" i="1"/>
  <c r="G3359" i="1"/>
  <c r="G3360" i="1"/>
  <c r="G3364" i="1"/>
  <c r="G3368" i="1"/>
  <c r="G3369" i="1"/>
  <c r="G3375" i="1"/>
  <c r="G3378" i="1"/>
  <c r="G3388" i="1"/>
  <c r="G3404" i="1"/>
  <c r="G3411" i="1"/>
  <c r="G3412" i="1"/>
  <c r="G3419" i="1"/>
  <c r="G3421" i="1"/>
  <c r="G3427" i="1"/>
  <c r="G3440" i="1"/>
  <c r="G3446" i="1"/>
  <c r="G3448" i="1"/>
  <c r="G3451" i="1"/>
  <c r="G3457" i="1"/>
  <c r="G3461" i="1"/>
  <c r="G3481" i="1"/>
  <c r="G3482" i="1"/>
  <c r="G3483" i="1"/>
  <c r="G3485" i="1"/>
  <c r="G3486" i="1"/>
  <c r="G3491" i="1"/>
  <c r="G3492" i="1"/>
  <c r="G3499" i="1"/>
  <c r="G3502" i="1"/>
  <c r="G3509" i="1"/>
  <c r="G3520" i="1"/>
  <c r="G3523" i="1"/>
  <c r="G3534" i="1"/>
  <c r="G3547" i="1"/>
  <c r="G3549" i="1"/>
  <c r="G3558" i="1"/>
  <c r="G3560" i="1"/>
  <c r="G3561" i="1"/>
  <c r="G3571" i="1"/>
  <c r="G3596" i="1"/>
  <c r="G3607" i="1"/>
  <c r="G3608" i="1"/>
  <c r="G3610" i="1"/>
  <c r="G3613" i="1"/>
  <c r="G3614" i="1"/>
  <c r="G3615" i="1"/>
  <c r="G3616" i="1"/>
  <c r="G3617" i="1"/>
  <c r="G3626" i="1"/>
  <c r="G3632" i="1"/>
  <c r="G3641" i="1"/>
  <c r="G3652" i="1"/>
  <c r="G3657" i="1"/>
  <c r="G3658" i="1"/>
  <c r="G3662" i="1"/>
  <c r="G3663" i="1"/>
  <c r="G3676" i="1"/>
  <c r="G3678" i="1"/>
  <c r="G3682" i="1"/>
  <c r="G3687" i="1"/>
  <c r="G3718" i="1"/>
  <c r="G3719" i="1"/>
  <c r="G3723" i="1"/>
  <c r="G3736" i="1"/>
  <c r="G3739" i="1"/>
  <c r="G3754" i="1"/>
  <c r="G3760" i="1"/>
  <c r="G3767" i="1"/>
  <c r="G3790" i="1"/>
  <c r="G3795" i="1"/>
  <c r="G3807" i="1"/>
  <c r="G3809" i="1"/>
  <c r="G3812" i="1"/>
  <c r="G3813" i="1"/>
  <c r="G3814" i="1"/>
  <c r="G3829" i="1"/>
  <c r="G3833" i="1"/>
  <c r="G3836" i="1"/>
  <c r="G3838" i="1"/>
  <c r="G850" i="1"/>
  <c r="G3843" i="1"/>
  <c r="G3844" i="1"/>
  <c r="G3845" i="1"/>
  <c r="G3846" i="1"/>
  <c r="G3849" i="1"/>
  <c r="G3857" i="1"/>
  <c r="G3858" i="1"/>
  <c r="G3861" i="1"/>
  <c r="G3870" i="1"/>
  <c r="G3875" i="1"/>
  <c r="G3884" i="1"/>
  <c r="G3893" i="1"/>
  <c r="G3894" i="1"/>
  <c r="G3912" i="1"/>
  <c r="G3913" i="1"/>
  <c r="G3918" i="1"/>
  <c r="G3923" i="1"/>
  <c r="G3925" i="1"/>
  <c r="G3926" i="1"/>
  <c r="G3929" i="1"/>
  <c r="G3931" i="1"/>
  <c r="G3935" i="1"/>
  <c r="G3939" i="1"/>
  <c r="G3940" i="1"/>
  <c r="G3944" i="1"/>
  <c r="G3947" i="1"/>
  <c r="G3951" i="1"/>
  <c r="G3959" i="1"/>
  <c r="G3961" i="1"/>
  <c r="G3963" i="1"/>
  <c r="G3967" i="1"/>
  <c r="G3968" i="1"/>
  <c r="G3984" i="1"/>
  <c r="G3986" i="1"/>
  <c r="G3989" i="1"/>
  <c r="G3990" i="1"/>
  <c r="G3991" i="1"/>
  <c r="G3992" i="1"/>
  <c r="G3993" i="1"/>
  <c r="G3999" i="1"/>
  <c r="G4006" i="1"/>
  <c r="G4011" i="1"/>
  <c r="G4014" i="1"/>
  <c r="G4015" i="1"/>
  <c r="G4020" i="1"/>
  <c r="G4021" i="1"/>
  <c r="G4023" i="1"/>
  <c r="G4030" i="1"/>
  <c r="G4033" i="1"/>
  <c r="G4034" i="1"/>
  <c r="G4035" i="1"/>
  <c r="G4036" i="1"/>
  <c r="G4037" i="1"/>
  <c r="G4039" i="1"/>
  <c r="G4043" i="1"/>
  <c r="G4044" i="1"/>
  <c r="G4045" i="1"/>
  <c r="G4052" i="1"/>
  <c r="G4057" i="1"/>
  <c r="G4061" i="1"/>
  <c r="G4064" i="1"/>
  <c r="G4071" i="1"/>
  <c r="G4079" i="1"/>
  <c r="G4080" i="1"/>
  <c r="G4085" i="1"/>
  <c r="G4086" i="1"/>
  <c r="G4089" i="1"/>
  <c r="G4095" i="1"/>
  <c r="G4099" i="1"/>
  <c r="G4101" i="1"/>
  <c r="G4104" i="1"/>
  <c r="G4111" i="1"/>
  <c r="G4114" i="1"/>
  <c r="G4115" i="1"/>
  <c r="G4117" i="1"/>
  <c r="G4124" i="1"/>
  <c r="G4133" i="1"/>
  <c r="G4134" i="1"/>
  <c r="G4142" i="1"/>
  <c r="G4153" i="1"/>
  <c r="G4171" i="1"/>
  <c r="G4174" i="1"/>
  <c r="G4176" i="1"/>
  <c r="G4200" i="1"/>
  <c r="G4207" i="1"/>
  <c r="G4208" i="1"/>
  <c r="G4209" i="1"/>
  <c r="G4210" i="1"/>
  <c r="G4216" i="1"/>
  <c r="G4226" i="1"/>
  <c r="G4230" i="1"/>
  <c r="G4238" i="1"/>
  <c r="G4239" i="1"/>
  <c r="G4247" i="1"/>
  <c r="G4258" i="1"/>
  <c r="G4265" i="1"/>
  <c r="G4266" i="1"/>
  <c r="G4267" i="1"/>
  <c r="G4279" i="1"/>
  <c r="G4281" i="1"/>
  <c r="G4287" i="1"/>
  <c r="G4288" i="1"/>
  <c r="G4292" i="1"/>
  <c r="G4297" i="1"/>
  <c r="G4312" i="1"/>
  <c r="G4314" i="1"/>
  <c r="G4317" i="1"/>
  <c r="G4318" i="1"/>
  <c r="G4319" i="1"/>
  <c r="G4320" i="1"/>
  <c r="G4325" i="1"/>
  <c r="G4326" i="1"/>
  <c r="G4328" i="1"/>
  <c r="G4333" i="1"/>
  <c r="G4334" i="1"/>
  <c r="G4335" i="1"/>
  <c r="G4336" i="1"/>
  <c r="G4337" i="1"/>
  <c r="G4338" i="1"/>
  <c r="G4341" i="1"/>
  <c r="G4345" i="1"/>
  <c r="G4353" i="1"/>
  <c r="G4361" i="1"/>
  <c r="G4364" i="1"/>
  <c r="G4370" i="1"/>
  <c r="G4372" i="1"/>
  <c r="G4374" i="1"/>
  <c r="G4375" i="1"/>
  <c r="G4376" i="1"/>
  <c r="G4377" i="1"/>
  <c r="G4386" i="1"/>
  <c r="G4392" i="1"/>
  <c r="G4395" i="1"/>
  <c r="G4396" i="1"/>
  <c r="G4397" i="1"/>
  <c r="G4398" i="1"/>
  <c r="G4403" i="1"/>
  <c r="G4409" i="1"/>
  <c r="G4416" i="1"/>
  <c r="G4417" i="1"/>
  <c r="G4428" i="1"/>
  <c r="G4429" i="1"/>
  <c r="G4439" i="1"/>
  <c r="G4446" i="1"/>
  <c r="G4451" i="1"/>
  <c r="G4459" i="1"/>
  <c r="G4463" i="1"/>
  <c r="G4467" i="1"/>
  <c r="G4468" i="1"/>
  <c r="G4471" i="1"/>
  <c r="G4480" i="1"/>
  <c r="G4495" i="1"/>
  <c r="G4505" i="1"/>
  <c r="G4520" i="1"/>
  <c r="G4533" i="1"/>
  <c r="G4535" i="1"/>
  <c r="G4543" i="1"/>
  <c r="G4551" i="1"/>
  <c r="G4552" i="1"/>
  <c r="G4555" i="1"/>
  <c r="G4556" i="1"/>
  <c r="G4568" i="1"/>
  <c r="G4570" i="1"/>
  <c r="G4571" i="1"/>
  <c r="G4572" i="1"/>
  <c r="G4576" i="1"/>
  <c r="G4577" i="1"/>
  <c r="G4580" i="1"/>
  <c r="G4587" i="1"/>
  <c r="G4599" i="1"/>
  <c r="G4600" i="1"/>
  <c r="G4608" i="1"/>
  <c r="G4615" i="1"/>
  <c r="G4626" i="1"/>
  <c r="G4647" i="1"/>
  <c r="G4657" i="1"/>
  <c r="G4666" i="1"/>
  <c r="G4668" i="1"/>
  <c r="G4675" i="1"/>
  <c r="G4680" i="1"/>
  <c r="G4681" i="1"/>
  <c r="G4688" i="1"/>
  <c r="G4696" i="1"/>
  <c r="G4715" i="1"/>
  <c r="G4720" i="1"/>
  <c r="G4726" i="1"/>
  <c r="G4729" i="1"/>
  <c r="G4732" i="1"/>
  <c r="G4740" i="1"/>
  <c r="G4749" i="1"/>
  <c r="G4755" i="1"/>
  <c r="G4762" i="1"/>
  <c r="G4765" i="1"/>
  <c r="G4768" i="1"/>
  <c r="G4784" i="1"/>
  <c r="G4786" i="1"/>
  <c r="G4791" i="1"/>
  <c r="G4793" i="1"/>
  <c r="G851" i="1"/>
  <c r="G4798" i="1"/>
  <c r="G4801" i="1"/>
  <c r="G4808" i="1"/>
  <c r="G4812" i="1"/>
  <c r="G4814" i="1"/>
  <c r="G4816" i="1"/>
  <c r="G4818" i="1"/>
  <c r="G4821" i="1"/>
  <c r="G4830" i="1"/>
  <c r="G853" i="1"/>
  <c r="G4836" i="1"/>
  <c r="G4838" i="1"/>
  <c r="G4851" i="1"/>
  <c r="G855" i="1"/>
  <c r="G856" i="1"/>
  <c r="G857" i="1"/>
  <c r="G858" i="1"/>
  <c r="G860" i="1"/>
  <c r="G862" i="1"/>
  <c r="G863" i="1"/>
  <c r="G865" i="1"/>
  <c r="G884" i="1"/>
  <c r="G894" i="1"/>
  <c r="G1064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2" i="1"/>
  <c r="G914" i="1"/>
  <c r="G915" i="1"/>
  <c r="G916" i="1"/>
  <c r="G924" i="1"/>
  <c r="G926" i="1"/>
  <c r="G927" i="1"/>
  <c r="G928" i="1"/>
  <c r="G929" i="1"/>
  <c r="G934" i="1"/>
  <c r="G936" i="1"/>
  <c r="G937" i="1"/>
  <c r="G938" i="1"/>
  <c r="G941" i="1"/>
  <c r="G942" i="1"/>
  <c r="G943" i="1"/>
  <c r="G949" i="1"/>
  <c r="G958" i="1"/>
  <c r="G959" i="1"/>
  <c r="G963" i="1"/>
  <c r="G964" i="1"/>
  <c r="G974" i="1"/>
  <c r="G975" i="1"/>
  <c r="G977" i="1"/>
  <c r="G981" i="1"/>
  <c r="G982" i="1"/>
  <c r="G986" i="1"/>
  <c r="G987" i="1"/>
  <c r="G991" i="1"/>
  <c r="G992" i="1"/>
  <c r="G993" i="1"/>
  <c r="G997" i="1"/>
  <c r="G999" i="1"/>
  <c r="G1010" i="1"/>
  <c r="G1022" i="1"/>
  <c r="G1025" i="1"/>
  <c r="G1036" i="1"/>
  <c r="G1037" i="1"/>
  <c r="G1039" i="1"/>
  <c r="G1047" i="1"/>
  <c r="G1053" i="1"/>
  <c r="G1054" i="1"/>
  <c r="G1055" i="1"/>
  <c r="G1059" i="1"/>
  <c r="G1072" i="1"/>
  <c r="G1077" i="1"/>
  <c r="G1080" i="1"/>
  <c r="G1089" i="1"/>
  <c r="G1093" i="1"/>
  <c r="G1094" i="1"/>
  <c r="G1095" i="1"/>
  <c r="G1096" i="1"/>
  <c r="G1097" i="1"/>
  <c r="G1098" i="1"/>
  <c r="G1100" i="1"/>
  <c r="G1101" i="1"/>
  <c r="G1102" i="1"/>
  <c r="G1103" i="1"/>
  <c r="G1104" i="1"/>
  <c r="G1105" i="1"/>
  <c r="G1106" i="1"/>
  <c r="G1119" i="1"/>
  <c r="G18" i="1"/>
  <c r="G36" i="1"/>
  <c r="G38" i="1"/>
  <c r="G42" i="1"/>
  <c r="G45" i="1"/>
  <c r="G46" i="1"/>
  <c r="G58" i="1"/>
  <c r="G72" i="1"/>
  <c r="G90" i="1"/>
  <c r="G115" i="1"/>
  <c r="G142" i="1"/>
  <c r="G172" i="1"/>
  <c r="G191" i="1"/>
  <c r="G192" i="1"/>
  <c r="G195" i="1"/>
  <c r="G212" i="1"/>
  <c r="G232" i="1"/>
  <c r="G234" i="1"/>
  <c r="G241" i="1"/>
  <c r="G246" i="1"/>
  <c r="G252" i="1"/>
  <c r="G253" i="1"/>
  <c r="G257" i="1"/>
  <c r="G264" i="1"/>
  <c r="G265" i="1"/>
  <c r="G268" i="1"/>
  <c r="G273" i="1"/>
  <c r="G282" i="1"/>
  <c r="G284" i="1"/>
  <c r="G298" i="1"/>
  <c r="G357" i="1"/>
  <c r="G358" i="1"/>
  <c r="G359" i="1"/>
  <c r="G364" i="1"/>
  <c r="G365" i="1"/>
  <c r="G366" i="1"/>
  <c r="G375" i="1"/>
  <c r="G384" i="1"/>
  <c r="G401" i="1"/>
  <c r="G437" i="1"/>
  <c r="G486" i="1"/>
  <c r="G504" i="1"/>
  <c r="G517" i="1"/>
  <c r="G524" i="1"/>
  <c r="G541" i="1"/>
  <c r="G544" i="1"/>
  <c r="G552" i="1"/>
  <c r="G586" i="1"/>
  <c r="G598" i="1"/>
  <c r="G622" i="1"/>
  <c r="G686" i="1"/>
  <c r="G688" i="1"/>
  <c r="G689" i="1"/>
  <c r="G702" i="1"/>
  <c r="G715" i="1"/>
  <c r="G744" i="1"/>
  <c r="G757" i="1"/>
  <c r="G808" i="1"/>
  <c r="G812" i="1"/>
  <c r="G813" i="1"/>
  <c r="G816" i="1"/>
  <c r="G819" i="1"/>
  <c r="G823" i="1"/>
  <c r="G824" i="1"/>
  <c r="G845" i="1"/>
  <c r="G864" i="1"/>
  <c r="G935" i="1"/>
  <c r="G947" i="1"/>
  <c r="G955" i="1"/>
  <c r="G970" i="1"/>
  <c r="G976" i="1"/>
  <c r="G979" i="1"/>
  <c r="G980" i="1"/>
  <c r="G983" i="1"/>
  <c r="G990" i="1"/>
  <c r="G1000" i="1"/>
  <c r="G1027" i="1"/>
  <c r="G1031" i="1"/>
  <c r="G1034" i="1"/>
  <c r="G1040" i="1"/>
  <c r="G1041" i="1"/>
  <c r="G1050" i="1"/>
  <c r="G1056" i="1"/>
  <c r="G1057" i="1"/>
  <c r="G1058" i="1"/>
  <c r="G1065" i="1"/>
  <c r="G1067" i="1"/>
  <c r="G1068" i="1"/>
  <c r="G1069" i="1"/>
  <c r="G1075" i="1"/>
  <c r="G1079" i="1"/>
  <c r="G1108" i="1"/>
  <c r="G1124" i="1"/>
  <c r="G1128" i="1"/>
  <c r="G1129" i="1"/>
  <c r="G1135" i="1"/>
  <c r="G1140" i="1"/>
  <c r="G1149" i="1"/>
  <c r="G1195" i="1"/>
  <c r="G1202" i="1"/>
  <c r="G1214" i="1"/>
  <c r="G1217" i="1"/>
  <c r="G1223" i="1"/>
  <c r="G1228" i="1"/>
  <c r="G1233" i="1"/>
  <c r="G1260" i="1"/>
  <c r="G1264" i="1"/>
  <c r="G1267" i="1"/>
  <c r="G1268" i="1"/>
  <c r="G1276" i="1"/>
  <c r="G1287" i="1"/>
  <c r="G1292" i="1"/>
  <c r="G1295" i="1"/>
  <c r="G1297" i="1"/>
  <c r="G1298" i="1"/>
  <c r="G1303" i="1"/>
  <c r="G1306" i="1"/>
  <c r="G1310" i="1"/>
  <c r="G1311" i="1"/>
  <c r="G1401" i="1"/>
  <c r="G1417" i="1"/>
  <c r="G1423" i="1"/>
  <c r="G1425" i="1"/>
  <c r="G1428" i="1"/>
  <c r="G1431" i="1"/>
  <c r="G1436" i="1"/>
  <c r="G1437" i="1"/>
  <c r="G1454" i="1"/>
  <c r="G1468" i="1"/>
  <c r="G1471" i="1"/>
  <c r="G1472" i="1"/>
  <c r="G1473" i="1"/>
  <c r="G1479" i="1"/>
  <c r="G1480" i="1"/>
  <c r="G1486" i="1"/>
  <c r="G1487" i="1"/>
  <c r="G1502" i="1"/>
  <c r="G1504" i="1"/>
  <c r="G1514" i="1"/>
  <c r="G1516" i="1"/>
  <c r="G1517" i="1"/>
  <c r="G1521" i="1"/>
  <c r="G1607" i="1"/>
  <c r="G1609" i="1"/>
  <c r="G1618" i="1"/>
  <c r="G1622" i="1"/>
  <c r="G1651" i="1"/>
  <c r="G1656" i="1"/>
  <c r="G1659" i="1"/>
  <c r="G1706" i="1"/>
  <c r="G1714" i="1"/>
  <c r="G1723" i="1"/>
  <c r="G1725" i="1"/>
  <c r="G1738" i="1"/>
  <c r="G1739" i="1"/>
  <c r="G1742" i="1"/>
  <c r="G1778" i="1"/>
  <c r="G1781" i="1"/>
  <c r="G1857" i="1"/>
  <c r="G1899" i="1"/>
  <c r="G1935" i="1"/>
  <c r="G1958" i="1"/>
  <c r="G1983" i="1"/>
  <c r="G2007" i="1"/>
  <c r="G2016" i="1"/>
  <c r="G2035" i="1"/>
  <c r="G2043" i="1"/>
  <c r="G2044" i="1"/>
  <c r="G2049" i="1"/>
  <c r="G1122" i="1"/>
  <c r="G2098" i="1"/>
  <c r="G2132" i="1"/>
  <c r="G2152" i="1"/>
  <c r="G2153" i="1"/>
  <c r="G2166" i="1"/>
  <c r="G2167" i="1"/>
  <c r="G2213" i="1"/>
  <c r="G2235" i="1"/>
  <c r="G2259" i="1"/>
  <c r="G2280" i="1"/>
  <c r="G2281" i="1"/>
  <c r="G2299" i="1"/>
  <c r="G2308" i="1"/>
  <c r="G2312" i="1"/>
  <c r="G2327" i="1"/>
  <c r="G2336" i="1"/>
  <c r="G2360" i="1"/>
  <c r="G2397" i="1"/>
  <c r="G2409" i="1"/>
  <c r="G2411" i="1"/>
  <c r="G2412" i="1"/>
  <c r="G2415" i="1"/>
  <c r="G2416" i="1"/>
  <c r="G2419" i="1"/>
  <c r="G2421" i="1"/>
  <c r="G2425" i="1"/>
  <c r="G2441" i="1"/>
  <c r="G2449" i="1"/>
  <c r="G2453" i="1"/>
  <c r="G2457" i="1"/>
  <c r="G2469" i="1"/>
  <c r="G2470" i="1"/>
  <c r="G2474" i="1"/>
  <c r="G2482" i="1"/>
  <c r="G2488" i="1"/>
  <c r="G2496" i="1"/>
  <c r="G2506" i="1"/>
  <c r="G2508" i="1"/>
  <c r="G2519" i="1"/>
  <c r="G2533" i="1"/>
  <c r="G2536" i="1"/>
  <c r="G2540" i="1"/>
  <c r="G2560" i="1"/>
  <c r="G2561" i="1"/>
  <c r="G2575" i="1"/>
  <c r="G2600" i="1"/>
  <c r="G2630" i="1"/>
  <c r="G2631" i="1"/>
  <c r="G2658" i="1"/>
  <c r="G2660" i="1"/>
  <c r="G2667" i="1"/>
  <c r="G2682" i="1"/>
  <c r="G2684" i="1"/>
  <c r="G2688" i="1"/>
  <c r="G2689" i="1"/>
  <c r="G2704" i="1"/>
  <c r="G2705" i="1"/>
  <c r="G2722" i="1"/>
  <c r="G2731" i="1"/>
  <c r="G2759" i="1"/>
  <c r="G2792" i="1"/>
  <c r="G2809" i="1"/>
  <c r="G2813" i="1"/>
  <c r="G2816" i="1"/>
  <c r="G2821" i="1"/>
  <c r="G2828" i="1"/>
  <c r="G2849" i="1"/>
  <c r="G2851" i="1"/>
  <c r="G2865" i="1"/>
  <c r="G2871" i="1"/>
  <c r="G2902" i="1"/>
  <c r="G2903" i="1"/>
  <c r="G2906" i="1"/>
  <c r="G2954" i="1"/>
  <c r="G2955" i="1"/>
  <c r="G2958" i="1"/>
  <c r="G3008" i="1"/>
  <c r="G3108" i="1"/>
  <c r="G3112" i="1"/>
  <c r="G3137" i="1"/>
  <c r="G3162" i="1"/>
  <c r="G3166" i="1"/>
  <c r="G3183" i="1"/>
  <c r="G3210" i="1"/>
  <c r="G3285" i="1"/>
  <c r="G3286" i="1"/>
  <c r="G3294" i="1"/>
  <c r="G3374" i="1"/>
  <c r="G3407" i="1"/>
  <c r="G3462" i="1"/>
  <c r="G3469" i="1"/>
  <c r="G3471" i="1"/>
  <c r="G3479" i="1"/>
  <c r="G3484" i="1"/>
  <c r="G1123" i="1"/>
  <c r="G3493" i="1"/>
  <c r="G3494" i="1"/>
  <c r="G3497" i="1"/>
  <c r="G3501" i="1"/>
  <c r="G3503" i="1"/>
  <c r="G3504" i="1"/>
  <c r="G3505" i="1"/>
  <c r="G3515" i="1"/>
  <c r="G1125" i="1"/>
  <c r="G3573" i="1"/>
  <c r="G3582" i="1"/>
  <c r="G3611" i="1"/>
  <c r="G3650" i="1"/>
  <c r="G3677" i="1"/>
  <c r="G3679" i="1"/>
  <c r="G3680" i="1"/>
  <c r="G3681" i="1"/>
  <c r="G3692" i="1"/>
  <c r="G3693" i="1"/>
  <c r="G3724" i="1"/>
  <c r="G3726" i="1"/>
  <c r="G3745" i="1"/>
  <c r="G3796" i="1"/>
  <c r="G3797" i="1"/>
  <c r="G3798" i="1"/>
  <c r="G3800" i="1"/>
  <c r="G3810" i="1"/>
  <c r="G3811" i="1"/>
  <c r="G3816" i="1"/>
  <c r="G3817" i="1"/>
  <c r="G3839" i="1"/>
  <c r="G3853" i="1"/>
  <c r="G3855" i="1"/>
  <c r="G3886" i="1"/>
  <c r="G3906" i="1"/>
  <c r="G3907" i="1"/>
  <c r="G3952" i="1"/>
  <c r="G3996" i="1"/>
  <c r="G4024" i="1"/>
  <c r="G4025" i="1"/>
  <c r="G4051" i="1"/>
  <c r="G4058" i="1"/>
  <c r="G4059" i="1"/>
  <c r="G4074" i="1"/>
  <c r="G4087" i="1"/>
  <c r="G4103" i="1"/>
  <c r="G4118" i="1"/>
  <c r="G4119" i="1"/>
  <c r="G4120" i="1"/>
  <c r="G4125" i="1"/>
  <c r="G4162" i="1"/>
  <c r="G4217" i="1"/>
  <c r="G4242" i="1"/>
  <c r="G4384" i="1"/>
  <c r="G4385" i="1"/>
  <c r="G4394" i="1"/>
  <c r="G4410" i="1"/>
  <c r="G4411" i="1"/>
  <c r="G4415" i="1"/>
  <c r="G4418" i="1"/>
  <c r="G4423" i="1"/>
  <c r="G4425" i="1"/>
  <c r="G4426" i="1"/>
  <c r="G4438" i="1"/>
  <c r="G4440" i="1"/>
  <c r="G4441" i="1"/>
  <c r="G4442" i="1"/>
  <c r="G4449" i="1"/>
  <c r="G4453" i="1"/>
  <c r="G4454" i="1"/>
  <c r="G4457" i="1"/>
  <c r="G4458" i="1"/>
  <c r="G4462" i="1"/>
  <c r="G4472" i="1"/>
  <c r="G4473" i="1"/>
  <c r="G4474" i="1"/>
  <c r="G4475" i="1"/>
  <c r="G4479" i="1"/>
  <c r="G4481" i="1"/>
  <c r="G4485" i="1"/>
  <c r="G4489" i="1"/>
  <c r="G4490" i="1"/>
  <c r="G4491" i="1"/>
  <c r="G4494" i="1"/>
  <c r="G4496" i="1"/>
  <c r="G4503" i="1"/>
  <c r="G4506" i="1"/>
  <c r="G4508" i="1"/>
  <c r="G4544" i="1"/>
  <c r="G4553" i="1"/>
  <c r="G4557" i="1"/>
  <c r="G4561" i="1"/>
  <c r="G4562" i="1"/>
  <c r="G4564" i="1"/>
  <c r="G4569" i="1"/>
  <c r="G4575" i="1"/>
  <c r="G4598" i="1"/>
  <c r="G4693" i="1"/>
  <c r="G4694" i="1"/>
  <c r="G4725" i="1"/>
  <c r="G4758" i="1"/>
  <c r="G4795" i="1"/>
  <c r="G4809" i="1"/>
  <c r="G4817" i="1"/>
  <c r="G4854" i="1"/>
  <c r="G1138" i="1"/>
  <c r="G7" i="1"/>
  <c r="G1144" i="1"/>
  <c r="G1145" i="1"/>
  <c r="G1146" i="1"/>
  <c r="G8" i="1"/>
  <c r="G1148" i="1"/>
  <c r="G1152" i="1"/>
  <c r="G1155" i="1"/>
  <c r="G1156" i="1"/>
  <c r="G1157" i="1"/>
  <c r="G1158" i="1"/>
  <c r="G1159" i="1"/>
  <c r="G1160" i="1"/>
  <c r="G9" i="1"/>
  <c r="G1161" i="1"/>
  <c r="G1162" i="1"/>
  <c r="G1163" i="1"/>
  <c r="G1164" i="1"/>
  <c r="G1165" i="1"/>
  <c r="G1166" i="1"/>
  <c r="G1167" i="1"/>
  <c r="G1168" i="1"/>
  <c r="G1169" i="1"/>
  <c r="G1170" i="1"/>
  <c r="G1171" i="1"/>
  <c r="G1174" i="1"/>
  <c r="G1176" i="1"/>
  <c r="G1177" i="1"/>
  <c r="G1178" i="1"/>
  <c r="G1183" i="1"/>
  <c r="G1187" i="1"/>
  <c r="G1188" i="1"/>
  <c r="G1189" i="1"/>
  <c r="G1190" i="1"/>
  <c r="G1191" i="1"/>
  <c r="G1192" i="1"/>
  <c r="G1193" i="1"/>
  <c r="G1194" i="1"/>
  <c r="G1200" i="1"/>
  <c r="G11" i="1"/>
  <c r="G1201" i="1"/>
  <c r="G12" i="1"/>
  <c r="G1205" i="1"/>
  <c r="G1206" i="1"/>
  <c r="G1210" i="1"/>
  <c r="G1211" i="1"/>
  <c r="G4870" i="1"/>
  <c r="G4847" i="1"/>
  <c r="G4704" i="1"/>
  <c r="G4625" i="1"/>
  <c r="G4618" i="1"/>
  <c r="G4613" i="1"/>
  <c r="G4594" i="1"/>
  <c r="G4595" i="1"/>
  <c r="G1212" i="1"/>
  <c r="G4582" i="1"/>
  <c r="G4466" i="1"/>
  <c r="G4356" i="1"/>
  <c r="G4355" i="1"/>
  <c r="G4276" i="1"/>
  <c r="G4271" i="1"/>
  <c r="G4263" i="1"/>
  <c r="G4248" i="1"/>
  <c r="G4197" i="1"/>
  <c r="G4196" i="1"/>
  <c r="G1218" i="1"/>
  <c r="G4031" i="1"/>
  <c r="G3995" i="1"/>
  <c r="G3965" i="1"/>
  <c r="G3873" i="1"/>
  <c r="G3762" i="1"/>
  <c r="G3758" i="1"/>
  <c r="G3729" i="1"/>
  <c r="G3708" i="1"/>
  <c r="G3667" i="1"/>
  <c r="G1219" i="1"/>
  <c r="G3640" i="1"/>
  <c r="G3474" i="1"/>
  <c r="G3335" i="1"/>
  <c r="G3127" i="1"/>
  <c r="G3047" i="1"/>
  <c r="G3012" i="1"/>
  <c r="G2979" i="1"/>
  <c r="G2978" i="1"/>
  <c r="G2916" i="1"/>
  <c r="G2857" i="1"/>
  <c r="G1222" i="1"/>
  <c r="G2834" i="1"/>
  <c r="G2798" i="1"/>
  <c r="G2784" i="1"/>
  <c r="G2782" i="1"/>
  <c r="G2780" i="1"/>
  <c r="G2778" i="1"/>
  <c r="G2772" i="1"/>
  <c r="G2715" i="1"/>
  <c r="G2642" i="1"/>
  <c r="G1225" i="1"/>
  <c r="G2634" i="1"/>
  <c r="G2632" i="1"/>
  <c r="G2303" i="1"/>
  <c r="G2291" i="1"/>
  <c r="G2289" i="1"/>
  <c r="G2275" i="1"/>
  <c r="G2273" i="1"/>
  <c r="G2252" i="1"/>
  <c r="G1234" i="1"/>
  <c r="G2251" i="1"/>
  <c r="G2231" i="1"/>
  <c r="G2173" i="1"/>
  <c r="G2162" i="1"/>
  <c r="G2121" i="1"/>
  <c r="G2110" i="1"/>
  <c r="G2073" i="1"/>
  <c r="G2029" i="1"/>
  <c r="G2028" i="1"/>
  <c r="G2002" i="1"/>
  <c r="G1240" i="1"/>
  <c r="G1940" i="1"/>
  <c r="G1938" i="1"/>
  <c r="G1933" i="1"/>
  <c r="G1905" i="1"/>
  <c r="G1903" i="1"/>
  <c r="G1897" i="1"/>
  <c r="G1846" i="1"/>
  <c r="G1796" i="1"/>
  <c r="G1743" i="1"/>
  <c r="G1241" i="1"/>
  <c r="G1721" i="1"/>
  <c r="G1682" i="1"/>
  <c r="G1574" i="1"/>
  <c r="G1575" i="1"/>
  <c r="G1573" i="1"/>
  <c r="G1550" i="1"/>
  <c r="G1549" i="1"/>
  <c r="G1545" i="1"/>
  <c r="G1532" i="1"/>
  <c r="G1242" i="1"/>
  <c r="G1465" i="1"/>
  <c r="G1394" i="1"/>
  <c r="G1392" i="1"/>
  <c r="G1384" i="1"/>
  <c r="G1378" i="1"/>
  <c r="G1377" i="1"/>
  <c r="G1374" i="1"/>
  <c r="G1373" i="1"/>
  <c r="G1372" i="1"/>
  <c r="G1243" i="1"/>
  <c r="G1371" i="1"/>
  <c r="G1370" i="1"/>
  <c r="G1315" i="1"/>
  <c r="G1203" i="1"/>
  <c r="G1182" i="1"/>
  <c r="G1143" i="1"/>
  <c r="G1137" i="1"/>
  <c r="G1121" i="1"/>
  <c r="G765" i="1"/>
  <c r="G687" i="1"/>
  <c r="G1244" i="1"/>
  <c r="G606" i="1"/>
  <c r="G591" i="1"/>
  <c r="G590" i="1"/>
  <c r="G542" i="1"/>
  <c r="G501" i="1"/>
  <c r="G343" i="1"/>
  <c r="G1246" i="1"/>
  <c r="G294" i="1"/>
  <c r="G170" i="1"/>
  <c r="G146" i="1"/>
  <c r="G118" i="1"/>
  <c r="G116" i="1"/>
  <c r="G93" i="1"/>
  <c r="G74" i="1"/>
  <c r="G57" i="1"/>
  <c r="G1250" i="1"/>
  <c r="G1251" i="1"/>
  <c r="G1255" i="1"/>
  <c r="G1259" i="1"/>
  <c r="G1271" i="1"/>
  <c r="G1273" i="1"/>
  <c r="G1274" i="1"/>
  <c r="G1277" i="1"/>
  <c r="G1278" i="1"/>
  <c r="G1279" i="1"/>
  <c r="G1280" i="1"/>
  <c r="G1281" i="1"/>
  <c r="G1282" i="1"/>
  <c r="G1283" i="1"/>
  <c r="G1284" i="1"/>
  <c r="G1289" i="1"/>
  <c r="G649" i="1"/>
  <c r="G1291" i="1"/>
  <c r="G2342" i="1"/>
  <c r="G1293" i="1"/>
  <c r="G148" i="1"/>
  <c r="G1294" i="1"/>
  <c r="G1299" i="1"/>
  <c r="G1300" i="1"/>
  <c r="G3169" i="1"/>
  <c r="G1301" i="1"/>
  <c r="G1845" i="1"/>
  <c r="G3345" i="1"/>
  <c r="G1302" i="1"/>
  <c r="G1379" i="1"/>
  <c r="G3080" i="1"/>
  <c r="G1304" i="1"/>
  <c r="G201" i="1"/>
  <c r="G1305" i="1"/>
  <c r="G4286" i="1"/>
  <c r="G1130" i="1"/>
  <c r="G1547" i="1"/>
  <c r="G3075" i="1"/>
  <c r="G1307" i="1"/>
  <c r="G3128" i="1"/>
  <c r="G1308" i="1"/>
  <c r="G1309" i="1"/>
  <c r="G3429" i="1"/>
  <c r="G1369" i="1"/>
  <c r="G2783" i="1"/>
  <c r="G324" i="1"/>
  <c r="G3528" i="1"/>
  <c r="G3332" i="1"/>
  <c r="G2100" i="1"/>
  <c r="G2714" i="1"/>
  <c r="G1936" i="1"/>
  <c r="G3709" i="1"/>
  <c r="G3119" i="1"/>
  <c r="G4619" i="1"/>
  <c r="G3716" i="1"/>
  <c r="G91" i="1"/>
  <c r="G2799" i="1"/>
  <c r="G4627" i="1"/>
  <c r="G3115" i="1"/>
  <c r="G183" i="1"/>
  <c r="G3710" i="1"/>
  <c r="G1614" i="1"/>
  <c r="G3711" i="1"/>
  <c r="G4" i="1"/>
  <c r="G3477" i="1"/>
  <c r="G1375" i="1"/>
  <c r="G2735" i="1"/>
  <c r="G482" i="1"/>
  <c r="G3579" i="1"/>
  <c r="G427" i="1"/>
  <c r="G1989" i="1"/>
  <c r="G149" i="1"/>
  <c r="G3536" i="1"/>
  <c r="G510" i="1"/>
  <c r="G1381" i="1"/>
  <c r="G2788" i="1"/>
  <c r="G664" i="1"/>
  <c r="G2072" i="1"/>
  <c r="G1612" i="1"/>
  <c r="G653" i="1"/>
  <c r="G3341" i="1"/>
  <c r="G2743" i="1"/>
  <c r="G652" i="1"/>
  <c r="G5" i="1"/>
  <c r="G3116" i="1"/>
  <c r="G3114" i="1"/>
  <c r="G1912" i="1"/>
  <c r="G3409" i="1"/>
  <c r="G145" i="1"/>
  <c r="G3" i="1"/>
  <c r="G3117" i="1"/>
  <c r="G2633" i="1"/>
  <c r="G3009" i="1"/>
  <c r="G1563" i="1"/>
  <c r="G1534" i="1"/>
  <c r="G1198" i="1"/>
  <c r="G3118" i="1"/>
  <c r="G3601" i="1"/>
  <c r="G1821" i="1"/>
  <c r="G2003" i="1"/>
  <c r="G1530" i="1"/>
  <c r="G1911" i="1"/>
  <c r="G1915" i="1"/>
  <c r="G2742" i="1"/>
  <c r="G325" i="1"/>
  <c r="G773" i="1"/>
  <c r="G2074" i="1"/>
  <c r="G896" i="1"/>
  <c r="G483" i="1"/>
  <c r="G1317" i="1"/>
  <c r="G3805" i="1"/>
  <c r="G2797" i="1"/>
  <c r="G3430" i="1"/>
  <c r="G3431" i="1"/>
  <c r="G2315" i="1"/>
  <c r="G1965" i="1"/>
  <c r="G1680" i="1"/>
  <c r="G1199" i="1"/>
  <c r="G2240" i="1"/>
  <c r="G3050" i="1"/>
  <c r="G2140" i="1"/>
  <c r="G3518" i="1"/>
  <c r="G1561" i="1"/>
  <c r="G1207" i="1"/>
  <c r="G1611" i="1"/>
  <c r="G292" i="1"/>
  <c r="G1833" i="1"/>
  <c r="G1916" i="1"/>
  <c r="G78" i="1"/>
  <c r="G458" i="1"/>
  <c r="G472" i="1"/>
  <c r="G2622" i="1"/>
  <c r="G2781" i="1"/>
  <c r="G496" i="1"/>
  <c r="G6" i="1"/>
  <c r="G3671" i="1"/>
  <c r="G2020" i="1"/>
  <c r="G2407" i="1"/>
  <c r="G494" i="1"/>
  <c r="G1616" i="1"/>
  <c r="G3079" i="1"/>
  <c r="G3668" i="1"/>
  <c r="G595" i="1"/>
  <c r="G171" i="1"/>
  <c r="G3087" i="1"/>
  <c r="G2773" i="1"/>
  <c r="G3580" i="1"/>
  <c r="G3475" i="1"/>
  <c r="G144" i="1"/>
  <c r="G94" i="1"/>
  <c r="G966" i="1"/>
  <c r="G493" i="1"/>
  <c r="G2008" i="1"/>
  <c r="G2017" i="1"/>
  <c r="G3076" i="1"/>
  <c r="G3653" i="1"/>
  <c r="G2258" i="1"/>
  <c r="G2306" i="1"/>
  <c r="G3891" i="1"/>
  <c r="G1412" i="1"/>
  <c r="G3865" i="1"/>
  <c r="G2812" i="1"/>
  <c r="G4105" i="1"/>
  <c r="G1900" i="1"/>
  <c r="G2253" i="1"/>
  <c r="G4038" i="1"/>
  <c r="G3324" i="1"/>
  <c r="G1531" i="1"/>
  <c r="G3084" i="1"/>
  <c r="G2998" i="1"/>
  <c r="G4342" i="1"/>
  <c r="G3648" i="1"/>
  <c r="G3966" i="1"/>
  <c r="G4285" i="1"/>
  <c r="G4347" i="1"/>
  <c r="G2276" i="1"/>
  <c r="G1376" i="1"/>
  <c r="G1931" i="1"/>
  <c r="G2285" i="1"/>
  <c r="G2922" i="1"/>
  <c r="G548" i="1"/>
  <c r="G1820" i="1"/>
  <c r="G1822" i="1"/>
  <c r="G2238" i="1"/>
  <c r="G317" i="1"/>
  <c r="G4826" i="1"/>
  <c r="G1132" i="1"/>
  <c r="G2611" i="1"/>
  <c r="G95" i="1"/>
  <c r="G1910" i="1"/>
  <c r="G3120" i="1"/>
  <c r="G1913" i="1"/>
  <c r="G3860" i="1"/>
  <c r="G3020" i="1"/>
  <c r="G659" i="1"/>
  <c r="G3854" i="1"/>
  <c r="G2101" i="1"/>
  <c r="G4082" i="1"/>
  <c r="G3856" i="1"/>
  <c r="G3336" i="1"/>
  <c r="G3326" i="1"/>
  <c r="G1181" i="1"/>
  <c r="G3316" i="1"/>
  <c r="G2779" i="1"/>
  <c r="G4617" i="1"/>
  <c r="G897" i="1"/>
  <c r="G2774" i="1"/>
  <c r="G3801" i="1"/>
  <c r="G3985" i="1"/>
  <c r="G3517" i="1"/>
  <c r="G740" i="1"/>
  <c r="G4368" i="1"/>
  <c r="G3821" i="1"/>
  <c r="G2687" i="1"/>
  <c r="G4593" i="1"/>
  <c r="G4102" i="1"/>
  <c r="G3970" i="1"/>
  <c r="G2112" i="1"/>
  <c r="G4289" i="1"/>
  <c r="G308" i="1"/>
  <c r="G1924" i="1"/>
  <c r="G3046" i="1"/>
  <c r="G4224" i="1"/>
  <c r="G3010" i="1"/>
  <c r="G1892" i="1"/>
  <c r="G4283" i="1"/>
  <c r="G3178" i="1"/>
  <c r="G1402" i="1"/>
  <c r="G602" i="1"/>
  <c r="G2297" i="1"/>
  <c r="G502" i="1"/>
  <c r="G3011" i="1"/>
  <c r="G814" i="1"/>
  <c r="G2959" i="1"/>
  <c r="G4402" i="1"/>
  <c r="G953" i="1"/>
  <c r="G3513" i="1"/>
  <c r="G2398" i="1"/>
  <c r="G4175" i="1"/>
  <c r="G971" i="1"/>
  <c r="G809" i="1"/>
  <c r="G4075" i="1"/>
  <c r="G3422" i="1"/>
  <c r="G810" i="1"/>
  <c r="G207" i="1"/>
  <c r="G285" i="1"/>
  <c r="G4701" i="1"/>
  <c r="G1648" i="1"/>
  <c r="G1954" i="1"/>
  <c r="G2699" i="1"/>
  <c r="G2961" i="1"/>
  <c r="G4504" i="1"/>
  <c r="G4432" i="1"/>
  <c r="G4510" i="1"/>
  <c r="G3500" i="1"/>
  <c r="G3508" i="1"/>
  <c r="G1513" i="1"/>
  <c r="G1391" i="1"/>
  <c r="G2497" i="1"/>
  <c r="G1491" i="1"/>
  <c r="G2429" i="1"/>
  <c r="G424" i="1"/>
  <c r="G1048" i="1"/>
  <c r="G985" i="1"/>
  <c r="G1049" i="1"/>
  <c r="G866" i="1"/>
  <c r="G3387" i="1"/>
  <c r="G3863" i="1"/>
  <c r="G4811" i="1"/>
  <c r="G838" i="1"/>
  <c r="G378" i="1"/>
  <c r="G696" i="1"/>
  <c r="G1681" i="1"/>
  <c r="G3567" i="1"/>
  <c r="G4840" i="1"/>
  <c r="G3627" i="1"/>
  <c r="G730" i="1"/>
  <c r="G3402" i="1"/>
  <c r="G2554" i="1"/>
  <c r="G822" i="1"/>
  <c r="G4690" i="1"/>
  <c r="G1313" i="1"/>
  <c r="G1134" i="1"/>
  <c r="G1239" i="1"/>
  <c r="G1662" i="1"/>
  <c r="G1620" i="1"/>
  <c r="G1746" i="1"/>
  <c r="G2601" i="1"/>
  <c r="G4511" i="1"/>
  <c r="G2239" i="1"/>
  <c r="G2174" i="1"/>
  <c r="G1393" i="1"/>
  <c r="G4391" i="1"/>
  <c r="G4486" i="1"/>
  <c r="G4592" i="1"/>
  <c r="G4558" i="1"/>
  <c r="G2766" i="1"/>
  <c r="G1232" i="1"/>
  <c r="G2444" i="1"/>
  <c r="G2741" i="1"/>
  <c r="G4560" i="1"/>
  <c r="G2605" i="1"/>
  <c r="G1489" i="1"/>
  <c r="G2613" i="1"/>
  <c r="G2489" i="1"/>
  <c r="G4309" i="1"/>
  <c r="G2807" i="1"/>
  <c r="G4502" i="1"/>
  <c r="G1215" i="1"/>
  <c r="G1752" i="1"/>
  <c r="G4430" i="1"/>
  <c r="G4420" i="1"/>
  <c r="G3473" i="1"/>
  <c r="G4447" i="1"/>
  <c r="G4493" i="1"/>
  <c r="G4443" i="1"/>
  <c r="G4483" i="1"/>
  <c r="G4422" i="1"/>
  <c r="G4465" i="1"/>
  <c r="G200" i="1"/>
  <c r="G3741" i="1"/>
  <c r="G2523" i="1"/>
  <c r="G2428" i="1"/>
  <c r="G3441" i="1"/>
  <c r="G2450" i="1"/>
  <c r="G2438" i="1"/>
  <c r="G2423" i="1"/>
  <c r="G2493" i="1"/>
  <c r="G3512" i="1"/>
  <c r="G240" i="1"/>
  <c r="G1045" i="1"/>
  <c r="G3067" i="1"/>
  <c r="G2401" i="1"/>
  <c r="G2498" i="1"/>
  <c r="G2472" i="1"/>
  <c r="G2588" i="1"/>
  <c r="G4147" i="1"/>
  <c r="G1519" i="1"/>
  <c r="G4507" i="1"/>
  <c r="G2448" i="1"/>
  <c r="G2520" i="1"/>
  <c r="G2468" i="1"/>
  <c r="G3338" i="1"/>
  <c r="G2616" i="1"/>
  <c r="G497" i="1"/>
  <c r="G3859" i="1"/>
  <c r="G1693" i="1"/>
  <c r="G1529" i="1"/>
  <c r="G4634" i="1"/>
  <c r="G2241" i="1"/>
  <c r="G2021" i="1"/>
  <c r="G3081" i="1"/>
  <c r="G305" i="1"/>
  <c r="G3177" i="1"/>
  <c r="G4597" i="1"/>
  <c r="G2024" i="1"/>
  <c r="G3454" i="1"/>
  <c r="G3343" i="1"/>
  <c r="G2341" i="1"/>
  <c r="G3048" i="1"/>
  <c r="G2787" i="1"/>
  <c r="G3078" i="1"/>
  <c r="G4097" i="1"/>
  <c r="G1891" i="1"/>
  <c r="G302" i="1"/>
  <c r="G3514" i="1"/>
  <c r="G1494" i="1"/>
  <c r="G1476" i="1"/>
  <c r="G1076" i="1"/>
  <c r="G3787" i="1"/>
  <c r="G4498" i="1"/>
  <c r="G4435" i="1"/>
  <c r="G2431" i="1"/>
  <c r="G4419" i="1"/>
  <c r="G2487" i="1"/>
  <c r="G2451" i="1"/>
  <c r="G2402" i="1"/>
  <c r="G2504" i="1"/>
  <c r="G2466" i="1"/>
  <c r="G2512" i="1"/>
  <c r="G2528" i="1"/>
  <c r="G2443" i="1"/>
  <c r="G2458" i="1"/>
  <c r="G2480" i="1"/>
  <c r="G2434" i="1"/>
  <c r="G2593" i="1"/>
  <c r="G2567" i="1"/>
  <c r="G2465" i="1"/>
  <c r="G2513" i="1"/>
  <c r="G2408" i="1"/>
  <c r="G2544" i="1"/>
  <c r="G2461" i="1"/>
  <c r="G2436" i="1"/>
  <c r="G2562" i="1"/>
  <c r="G2462" i="1"/>
  <c r="G2541" i="1"/>
  <c r="G636" i="1"/>
  <c r="G2433" i="1"/>
  <c r="G2459" i="1"/>
  <c r="G2578" i="1"/>
  <c r="G2586" i="1"/>
  <c r="G92" i="1"/>
  <c r="G1001" i="1"/>
  <c r="G1290" i="1"/>
  <c r="G1627" i="1"/>
  <c r="G2962" i="1"/>
  <c r="G4591" i="1"/>
  <c r="G4424" i="1"/>
  <c r="G4456" i="1"/>
  <c r="G4431" i="1"/>
  <c r="G4407" i="1"/>
  <c r="G3880" i="1"/>
  <c r="G2292" i="1"/>
  <c r="G4400" i="1"/>
  <c r="G4487" i="1"/>
  <c r="G4476" i="1"/>
  <c r="G4408" i="1"/>
  <c r="G4421" i="1"/>
  <c r="G4478" i="1"/>
  <c r="G4444" i="1"/>
  <c r="G4412" i="1"/>
  <c r="G4436" i="1"/>
  <c r="G4434" i="1"/>
  <c r="G4445" i="1"/>
  <c r="G4452" i="1"/>
  <c r="G4450" i="1"/>
  <c r="G4469" i="1"/>
  <c r="G4401" i="1"/>
  <c r="G4488" i="1"/>
  <c r="G4455" i="1"/>
  <c r="G4448" i="1"/>
  <c r="G4414" i="1"/>
  <c r="G4405" i="1"/>
  <c r="G4437" i="1"/>
  <c r="G2517" i="1"/>
  <c r="G2514" i="1"/>
  <c r="G2502" i="1"/>
  <c r="G2399" i="1"/>
  <c r="G2440" i="1"/>
  <c r="G2405" i="1"/>
  <c r="G2499" i="1"/>
  <c r="G2516" i="1"/>
  <c r="G2483" i="1"/>
  <c r="G2432" i="1"/>
  <c r="G2534" i="1"/>
  <c r="G2420" i="1"/>
  <c r="G2494" i="1"/>
  <c r="G2500" i="1"/>
  <c r="G2511" i="1"/>
  <c r="G4427" i="1"/>
  <c r="G1314" i="1"/>
  <c r="G1316" i="1"/>
  <c r="G1318" i="1"/>
  <c r="G1319" i="1"/>
  <c r="G1320" i="1"/>
  <c r="G1325" i="1"/>
  <c r="G1326" i="1"/>
  <c r="G1327" i="1"/>
  <c r="G1339" i="1"/>
  <c r="G1340" i="1"/>
  <c r="G1343" i="1"/>
  <c r="G1344" i="1"/>
  <c r="G1345" i="1"/>
  <c r="G1346" i="1"/>
  <c r="G1347" i="1"/>
  <c r="G1348" i="1"/>
  <c r="G1349" i="1"/>
  <c r="G1350" i="1"/>
  <c r="G1351" i="1"/>
  <c r="G1352" i="1"/>
  <c r="G1353" i="1"/>
  <c r="G1355" i="1"/>
  <c r="G1358" i="1"/>
  <c r="G1359" i="1"/>
  <c r="G1361" i="1"/>
  <c r="G1363" i="1"/>
  <c r="G15" i="1"/>
  <c r="G19" i="1"/>
  <c r="G23" i="1"/>
  <c r="G30" i="1"/>
  <c r="G31" i="1"/>
  <c r="G43" i="1"/>
  <c r="G44" i="1"/>
  <c r="G1382" i="1"/>
  <c r="G1383" i="1"/>
  <c r="G49" i="1"/>
  <c r="G1386" i="1"/>
  <c r="G1387" i="1"/>
  <c r="G1389" i="1"/>
  <c r="G1390" i="1"/>
  <c r="G52" i="1"/>
  <c r="G53" i="1"/>
  <c r="G55" i="1"/>
  <c r="G1397" i="1"/>
  <c r="G1399" i="1"/>
  <c r="G1400" i="1"/>
  <c r="G1404" i="1"/>
  <c r="G1405" i="1"/>
  <c r="G1409" i="1"/>
  <c r="G1410" i="1"/>
  <c r="G56" i="1"/>
  <c r="G1413" i="1"/>
  <c r="G1415" i="1"/>
  <c r="G1416" i="1"/>
  <c r="G1420" i="1"/>
  <c r="G60" i="1"/>
  <c r="G1451" i="1"/>
  <c r="G1455" i="1"/>
  <c r="G1457" i="1"/>
  <c r="G1459" i="1"/>
  <c r="G1464" i="1"/>
  <c r="G1470" i="1"/>
  <c r="G1474" i="1"/>
  <c r="G1477" i="1"/>
  <c r="G1484" i="1"/>
  <c r="G1485" i="1"/>
  <c r="G1492" i="1"/>
  <c r="G1497" i="1"/>
  <c r="G1499" i="1"/>
  <c r="G1501" i="1"/>
  <c r="G1507" i="1"/>
  <c r="G1512" i="1"/>
  <c r="G1518" i="1"/>
  <c r="G1524" i="1"/>
  <c r="G1527" i="1"/>
  <c r="G66" i="1"/>
  <c r="G73" i="1"/>
  <c r="G1533" i="1"/>
  <c r="G1535" i="1"/>
  <c r="G1536" i="1"/>
  <c r="G1537" i="1"/>
  <c r="G1538" i="1"/>
  <c r="G1539" i="1"/>
  <c r="G1540" i="1"/>
  <c r="G75" i="1"/>
  <c r="G1541" i="1"/>
  <c r="G1542" i="1"/>
  <c r="G1543" i="1"/>
  <c r="G1544" i="1"/>
  <c r="G1551" i="1"/>
  <c r="G1564" i="1"/>
  <c r="G1566" i="1"/>
  <c r="G1568" i="1"/>
  <c r="G1570" i="1"/>
  <c r="G1571" i="1"/>
  <c r="G79" i="1"/>
  <c r="G1577" i="1"/>
  <c r="G1578" i="1"/>
  <c r="G1579" i="1"/>
  <c r="G1580" i="1"/>
  <c r="G1584" i="1"/>
  <c r="G1585" i="1"/>
  <c r="G1586" i="1"/>
  <c r="G1587" i="1"/>
  <c r="G1588" i="1"/>
  <c r="G81" i="1"/>
  <c r="G83" i="1"/>
  <c r="G1589" i="1"/>
  <c r="G1596" i="1"/>
  <c r="G1606" i="1"/>
  <c r="G1608" i="1"/>
  <c r="G1610" i="1"/>
  <c r="G1619" i="1"/>
  <c r="G1621" i="1"/>
  <c r="G1626" i="1"/>
  <c r="G1629" i="1"/>
  <c r="G1632" i="1"/>
  <c r="G1633" i="1"/>
  <c r="G1634" i="1"/>
  <c r="G1635" i="1"/>
  <c r="G1636" i="1"/>
  <c r="G1638" i="1"/>
  <c r="G1639" i="1"/>
  <c r="G1640" i="1"/>
  <c r="G1642" i="1"/>
  <c r="G1643" i="1"/>
  <c r="G1650" i="1"/>
  <c r="G1653" i="1"/>
  <c r="G1663" i="1"/>
  <c r="G1666" i="1"/>
  <c r="G1667" i="1"/>
  <c r="G1668" i="1"/>
  <c r="G1669" i="1"/>
  <c r="G1670" i="1"/>
  <c r="G1671" i="1"/>
  <c r="G1672" i="1"/>
  <c r="G1676" i="1"/>
  <c r="G1677" i="1"/>
  <c r="G1678" i="1"/>
  <c r="G1679" i="1"/>
  <c r="G1683" i="1"/>
  <c r="G1684" i="1"/>
  <c r="G1686" i="1"/>
  <c r="G1688" i="1"/>
  <c r="G1690" i="1"/>
  <c r="G1696" i="1"/>
  <c r="G1698" i="1"/>
  <c r="G1699" i="1"/>
  <c r="G1701" i="1"/>
  <c r="G1702" i="1"/>
  <c r="G1703" i="1"/>
  <c r="G1707" i="1"/>
  <c r="G1708" i="1"/>
  <c r="G1709" i="1"/>
  <c r="G1710" i="1"/>
  <c r="G1716" i="1"/>
  <c r="G1717" i="1"/>
  <c r="G1724" i="1"/>
  <c r="G1726" i="1"/>
  <c r="G1727" i="1"/>
  <c r="G1728" i="1"/>
  <c r="G1730" i="1"/>
  <c r="G1732" i="1"/>
  <c r="G1735" i="1"/>
  <c r="G1736" i="1"/>
  <c r="G1740" i="1"/>
  <c r="G1744" i="1"/>
  <c r="G1747" i="1"/>
  <c r="G1749" i="1"/>
  <c r="G1750" i="1"/>
  <c r="G1751" i="1"/>
  <c r="G1753" i="1"/>
  <c r="G1754" i="1"/>
  <c r="G1755" i="1"/>
  <c r="G1757" i="1"/>
  <c r="G1759" i="1"/>
  <c r="G1761" i="1"/>
  <c r="G1765" i="1"/>
  <c r="G1766" i="1"/>
  <c r="G1768" i="1"/>
  <c r="G1772" i="1"/>
  <c r="G1775" i="1"/>
  <c r="G1777" i="1"/>
  <c r="G1779" i="1"/>
  <c r="G1783" i="1"/>
  <c r="G1786" i="1"/>
  <c r="G1791" i="1"/>
  <c r="G1792" i="1"/>
  <c r="G1793" i="1"/>
  <c r="G1794" i="1"/>
  <c r="G1797" i="1"/>
  <c r="G1798" i="1"/>
  <c r="G1799" i="1"/>
  <c r="G1800" i="1"/>
  <c r="G1801" i="1"/>
  <c r="G1803" i="1"/>
  <c r="G1805" i="1"/>
  <c r="G1809" i="1"/>
  <c r="G1810" i="1"/>
  <c r="G1811" i="1"/>
  <c r="G1813" i="1"/>
  <c r="G1824" i="1"/>
  <c r="G1826" i="1"/>
  <c r="G1827" i="1"/>
  <c r="G1828" i="1"/>
  <c r="G1829" i="1"/>
  <c r="G1830" i="1"/>
  <c r="G1831" i="1"/>
  <c r="G1832" i="1"/>
  <c r="G1837" i="1"/>
  <c r="G1839" i="1"/>
  <c r="G97" i="1"/>
  <c r="G102" i="1"/>
  <c r="G104" i="1"/>
  <c r="G106" i="1"/>
  <c r="G112" i="1"/>
  <c r="G1849" i="1"/>
  <c r="G120" i="1"/>
  <c r="G121" i="1"/>
  <c r="G124" i="1"/>
  <c r="G125" i="1"/>
  <c r="G126" i="1"/>
  <c r="G128" i="1"/>
  <c r="G130" i="1"/>
  <c r="G1855" i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7" i="2"/>
  <c r="D3" i="2"/>
  <c r="C3" i="2"/>
  <c r="F3" i="3"/>
  <c r="E25" i="2" l="1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D165" i="3" s="1"/>
  <c r="F173" i="3"/>
  <c r="D173" i="3" s="1"/>
  <c r="F181" i="3"/>
  <c r="F189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D166" i="3" s="1"/>
  <c r="F174" i="3"/>
  <c r="D174" i="3" s="1"/>
  <c r="F182" i="3"/>
  <c r="F190" i="3"/>
  <c r="F66" i="3"/>
  <c r="F178" i="3"/>
  <c r="D178" i="3" s="1"/>
  <c r="F67" i="3"/>
  <c r="F83" i="3"/>
  <c r="F115" i="3"/>
  <c r="F147" i="3"/>
  <c r="F163" i="3"/>
  <c r="D163" i="3" s="1"/>
  <c r="F60" i="3"/>
  <c r="F164" i="3"/>
  <c r="D164" i="3" s="1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167" i="3"/>
  <c r="D167" i="3" s="1"/>
  <c r="F175" i="3"/>
  <c r="D175" i="3" s="1"/>
  <c r="F183" i="3"/>
  <c r="F58" i="3"/>
  <c r="F74" i="3"/>
  <c r="F90" i="3"/>
  <c r="F114" i="3"/>
  <c r="F130" i="3"/>
  <c r="F154" i="3"/>
  <c r="F186" i="3"/>
  <c r="F51" i="3"/>
  <c r="F99" i="3"/>
  <c r="F131" i="3"/>
  <c r="F171" i="3"/>
  <c r="D171" i="3" s="1"/>
  <c r="F84" i="3"/>
  <c r="F100" i="3"/>
  <c r="F116" i="3"/>
  <c r="F132" i="3"/>
  <c r="F148" i="3"/>
  <c r="F180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D168" i="3" s="1"/>
  <c r="F176" i="3"/>
  <c r="D176" i="3" s="1"/>
  <c r="F184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D169" i="3" s="1"/>
  <c r="F177" i="3"/>
  <c r="D177" i="3" s="1"/>
  <c r="F185" i="3"/>
  <c r="F106" i="3"/>
  <c r="F146" i="3"/>
  <c r="F170" i="3"/>
  <c r="D170" i="3" s="1"/>
  <c r="F59" i="3"/>
  <c r="F75" i="3"/>
  <c r="F107" i="3"/>
  <c r="F139" i="3"/>
  <c r="F155" i="3"/>
  <c r="F187" i="3"/>
  <c r="F68" i="3"/>
  <c r="F156" i="3"/>
  <c r="F50" i="3"/>
  <c r="F82" i="3"/>
  <c r="F98" i="3"/>
  <c r="F122" i="3"/>
  <c r="F138" i="3"/>
  <c r="F162" i="3"/>
  <c r="F91" i="3"/>
  <c r="F123" i="3"/>
  <c r="F179" i="3"/>
  <c r="D179" i="3" s="1"/>
  <c r="F52" i="3"/>
  <c r="F76" i="3"/>
  <c r="F92" i="3"/>
  <c r="F108" i="3"/>
  <c r="F124" i="3"/>
  <c r="F140" i="3"/>
  <c r="F172" i="3"/>
  <c r="D172" i="3" s="1"/>
  <c r="F188" i="3"/>
  <c r="F3" i="2"/>
  <c r="G3" i="2" s="1"/>
  <c r="H3" i="2" s="1"/>
  <c r="H13" i="3" s="1"/>
  <c r="C30" i="2"/>
  <c r="C52" i="2"/>
  <c r="C54" i="2"/>
  <c r="C55" i="2"/>
  <c r="C53" i="2"/>
  <c r="C44" i="2"/>
  <c r="C41" i="2"/>
  <c r="C51" i="2"/>
  <c r="C35" i="2"/>
  <c r="C45" i="2"/>
  <c r="C37" i="2"/>
  <c r="C46" i="2"/>
  <c r="C38" i="2"/>
  <c r="C47" i="2"/>
  <c r="C31" i="2"/>
  <c r="C40" i="2"/>
  <c r="C49" i="2"/>
  <c r="C50" i="2"/>
  <c r="C34" i="2"/>
  <c r="C39" i="2"/>
  <c r="C36" i="2"/>
  <c r="C29" i="2"/>
  <c r="C43" i="2"/>
  <c r="C48" i="2"/>
  <c r="C32" i="2"/>
  <c r="C42" i="2"/>
  <c r="H2" i="3" l="1"/>
  <c r="H1" i="3"/>
  <c r="F2" i="3" s="1"/>
  <c r="C56" i="2"/>
  <c r="D35" i="3"/>
  <c r="C182" i="2"/>
  <c r="D161" i="3"/>
  <c r="C151" i="2"/>
  <c r="D130" i="3"/>
  <c r="C114" i="2"/>
  <c r="D93" i="3"/>
  <c r="C112" i="2"/>
  <c r="D91" i="3"/>
  <c r="C65" i="2"/>
  <c r="D44" i="3"/>
  <c r="C108" i="2"/>
  <c r="D87" i="3"/>
  <c r="C170" i="2"/>
  <c r="D149" i="3"/>
  <c r="C145" i="2"/>
  <c r="D124" i="3"/>
  <c r="C89" i="2"/>
  <c r="D68" i="3"/>
  <c r="C102" i="2"/>
  <c r="D81" i="3"/>
  <c r="C125" i="2"/>
  <c r="D104" i="3"/>
  <c r="C61" i="2"/>
  <c r="D40" i="3"/>
  <c r="C111" i="2"/>
  <c r="D90" i="3"/>
  <c r="C164" i="2"/>
  <c r="D143" i="3"/>
  <c r="C100" i="2"/>
  <c r="D79" i="3"/>
  <c r="C139" i="2"/>
  <c r="D118" i="3"/>
  <c r="C75" i="2"/>
  <c r="D54" i="3"/>
  <c r="C162" i="2"/>
  <c r="D141" i="3"/>
  <c r="C98" i="2"/>
  <c r="D77" i="3"/>
  <c r="C129" i="2"/>
  <c r="D108" i="3"/>
  <c r="C183" i="2"/>
  <c r="D184" i="2" s="1"/>
  <c r="D162" i="3"/>
  <c r="C127" i="2"/>
  <c r="D106" i="3"/>
  <c r="C158" i="2"/>
  <c r="D137" i="3"/>
  <c r="C94" i="2"/>
  <c r="D73" i="3"/>
  <c r="C181" i="2"/>
  <c r="D160" i="3"/>
  <c r="C117" i="2"/>
  <c r="D96" i="3"/>
  <c r="C152" i="2"/>
  <c r="D131" i="3"/>
  <c r="C95" i="2"/>
  <c r="D74" i="3"/>
  <c r="C156" i="2"/>
  <c r="D135" i="3"/>
  <c r="C92" i="2"/>
  <c r="D71" i="3"/>
  <c r="C168" i="2"/>
  <c r="D147" i="3"/>
  <c r="C131" i="2"/>
  <c r="D110" i="3"/>
  <c r="C59" i="2"/>
  <c r="D38" i="3"/>
  <c r="C154" i="2"/>
  <c r="D133" i="3"/>
  <c r="C90" i="2"/>
  <c r="D69" i="3"/>
  <c r="C80" i="2"/>
  <c r="D59" i="3"/>
  <c r="C105" i="2"/>
  <c r="D84" i="3"/>
  <c r="C87" i="2"/>
  <c r="D66" i="3"/>
  <c r="C161" i="2"/>
  <c r="D140" i="3"/>
  <c r="C174" i="2"/>
  <c r="D153" i="3"/>
  <c r="C69" i="2"/>
  <c r="D48" i="3"/>
  <c r="C172" i="2"/>
  <c r="D151" i="3"/>
  <c r="C83" i="2"/>
  <c r="D62" i="3"/>
  <c r="C166" i="2"/>
  <c r="D145" i="3"/>
  <c r="C159" i="2"/>
  <c r="D138" i="3"/>
  <c r="C150" i="2"/>
  <c r="D129" i="3"/>
  <c r="C173" i="2"/>
  <c r="D152" i="3"/>
  <c r="C109" i="2"/>
  <c r="D88" i="3"/>
  <c r="C169" i="2"/>
  <c r="D148" i="3"/>
  <c r="C79" i="2"/>
  <c r="D58" i="3"/>
  <c r="C148" i="2"/>
  <c r="D127" i="3"/>
  <c r="C84" i="2"/>
  <c r="D63" i="3"/>
  <c r="C136" i="2"/>
  <c r="D115" i="3"/>
  <c r="C123" i="2"/>
  <c r="D102" i="3"/>
  <c r="C146" i="2"/>
  <c r="D125" i="3"/>
  <c r="C82" i="2"/>
  <c r="D61" i="3"/>
  <c r="C144" i="2"/>
  <c r="D123" i="3"/>
  <c r="C118" i="2"/>
  <c r="D97" i="3"/>
  <c r="C77" i="2"/>
  <c r="D56" i="3"/>
  <c r="C116" i="2"/>
  <c r="D95" i="3"/>
  <c r="C91" i="2"/>
  <c r="D70" i="3"/>
  <c r="C133" i="2"/>
  <c r="D112" i="3"/>
  <c r="C135" i="2"/>
  <c r="D114" i="3"/>
  <c r="C81" i="2"/>
  <c r="D60" i="3"/>
  <c r="C147" i="2"/>
  <c r="D126" i="3"/>
  <c r="C106" i="2"/>
  <c r="D85" i="3"/>
  <c r="C64" i="2"/>
  <c r="D43" i="3"/>
  <c r="C167" i="2"/>
  <c r="D146" i="3"/>
  <c r="C113" i="2"/>
  <c r="D92" i="3"/>
  <c r="C176" i="2"/>
  <c r="D155" i="3"/>
  <c r="C63" i="2"/>
  <c r="D42" i="3"/>
  <c r="C86" i="2"/>
  <c r="D65" i="3"/>
  <c r="C120" i="2"/>
  <c r="D99" i="3"/>
  <c r="C97" i="2"/>
  <c r="D76" i="3"/>
  <c r="C143" i="2"/>
  <c r="D122" i="3"/>
  <c r="C160" i="2"/>
  <c r="D139" i="3"/>
  <c r="C142" i="2"/>
  <c r="D121" i="3"/>
  <c r="C78" i="2"/>
  <c r="D57" i="3"/>
  <c r="C165" i="2"/>
  <c r="D144" i="3"/>
  <c r="C101" i="2"/>
  <c r="D80" i="3"/>
  <c r="C153" i="2"/>
  <c r="D132" i="3"/>
  <c r="C72" i="2"/>
  <c r="D51" i="3"/>
  <c r="C140" i="2"/>
  <c r="D119" i="3"/>
  <c r="C76" i="2"/>
  <c r="D55" i="3"/>
  <c r="C104" i="2"/>
  <c r="D83" i="3"/>
  <c r="C179" i="2"/>
  <c r="D158" i="3"/>
  <c r="C115" i="2"/>
  <c r="D94" i="3"/>
  <c r="C138" i="2"/>
  <c r="D117" i="3"/>
  <c r="C74" i="2"/>
  <c r="D53" i="3"/>
  <c r="C71" i="2"/>
  <c r="D50" i="3"/>
  <c r="C141" i="2"/>
  <c r="D120" i="3"/>
  <c r="C155" i="2"/>
  <c r="D134" i="3"/>
  <c r="C110" i="2"/>
  <c r="D89" i="3"/>
  <c r="C67" i="2"/>
  <c r="D46" i="3"/>
  <c r="C119" i="2"/>
  <c r="D98" i="3"/>
  <c r="C128" i="2"/>
  <c r="D107" i="3"/>
  <c r="C134" i="2"/>
  <c r="D113" i="3"/>
  <c r="C70" i="2"/>
  <c r="D49" i="3"/>
  <c r="C93" i="2"/>
  <c r="D72" i="3"/>
  <c r="C137" i="2"/>
  <c r="D116" i="3"/>
  <c r="C132" i="2"/>
  <c r="D111" i="3"/>
  <c r="C68" i="2"/>
  <c r="D47" i="3"/>
  <c r="C88" i="2"/>
  <c r="D67" i="3"/>
  <c r="C171" i="2"/>
  <c r="D150" i="3"/>
  <c r="C107" i="2"/>
  <c r="D86" i="3"/>
  <c r="C130" i="2"/>
  <c r="D109" i="3"/>
  <c r="C66" i="2"/>
  <c r="D45" i="3"/>
  <c r="C180" i="2"/>
  <c r="D159" i="3"/>
  <c r="C178" i="2"/>
  <c r="D157" i="3"/>
  <c r="C177" i="2"/>
  <c r="D156" i="3"/>
  <c r="C73" i="2"/>
  <c r="D52" i="3"/>
  <c r="C157" i="2"/>
  <c r="D136" i="3"/>
  <c r="C57" i="2"/>
  <c r="D36" i="3"/>
  <c r="C103" i="2"/>
  <c r="D82" i="3"/>
  <c r="C96" i="2"/>
  <c r="D75" i="3"/>
  <c r="C126" i="2"/>
  <c r="D105" i="3"/>
  <c r="C62" i="2"/>
  <c r="D41" i="3"/>
  <c r="C149" i="2"/>
  <c r="D128" i="3"/>
  <c r="C85" i="2"/>
  <c r="D64" i="3"/>
  <c r="C121" i="2"/>
  <c r="D100" i="3"/>
  <c r="C175" i="2"/>
  <c r="D154" i="3"/>
  <c r="C124" i="2"/>
  <c r="D103" i="3"/>
  <c r="C60" i="2"/>
  <c r="D39" i="3"/>
  <c r="C163" i="2"/>
  <c r="D142" i="3"/>
  <c r="C99" i="2"/>
  <c r="D78" i="3"/>
  <c r="C122" i="2"/>
  <c r="D101" i="3"/>
  <c r="C58" i="2"/>
  <c r="D37" i="3"/>
  <c r="C33" i="2"/>
  <c r="D41" i="2"/>
  <c r="D40" i="2"/>
  <c r="T1" i="1"/>
  <c r="D138" i="2" l="1"/>
  <c r="D165" i="2"/>
  <c r="D73" i="2"/>
  <c r="D183" i="2"/>
  <c r="D78" i="2"/>
  <c r="D155" i="2"/>
  <c r="D147" i="2"/>
  <c r="D115" i="2"/>
  <c r="D166" i="2"/>
  <c r="J2" i="3"/>
  <c r="K2" i="3"/>
  <c r="D80" i="2"/>
  <c r="D140" i="2"/>
  <c r="D83" i="2"/>
  <c r="D38" i="2"/>
  <c r="D63" i="2"/>
  <c r="D181" i="2"/>
  <c r="D74" i="2"/>
  <c r="D72" i="2"/>
  <c r="D149" i="2"/>
  <c r="D170" i="2"/>
  <c r="D150" i="2"/>
  <c r="D135" i="2"/>
  <c r="D84" i="2"/>
  <c r="D88" i="2"/>
  <c r="D95" i="2"/>
  <c r="D77" i="2"/>
  <c r="D101" i="2"/>
  <c r="D120" i="2"/>
  <c r="D103" i="2"/>
  <c r="D133" i="2"/>
  <c r="D94" i="2"/>
  <c r="D178" i="2"/>
  <c r="D89" i="2"/>
  <c r="D129" i="2"/>
  <c r="D29" i="2"/>
  <c r="D98" i="2"/>
  <c r="D157" i="2"/>
  <c r="D97" i="2"/>
  <c r="D156" i="2"/>
  <c r="D66" i="2"/>
  <c r="D55" i="2"/>
  <c r="D125" i="2"/>
  <c r="D162" i="2"/>
  <c r="D127" i="2"/>
  <c r="D76" i="2"/>
  <c r="D59" i="2"/>
  <c r="D176" i="2"/>
  <c r="D172" i="2"/>
  <c r="D102" i="2"/>
  <c r="D180" i="2"/>
  <c r="D137" i="2"/>
  <c r="D62" i="2"/>
  <c r="D48" i="2"/>
  <c r="D51" i="2"/>
  <c r="D46" i="2"/>
  <c r="D50" i="2"/>
  <c r="D132" i="2"/>
  <c r="D75" i="2"/>
  <c r="D81" i="2"/>
  <c r="D54" i="2"/>
  <c r="D151" i="2"/>
  <c r="D153" i="2"/>
  <c r="D177" i="2"/>
  <c r="D99" i="2"/>
  <c r="D179" i="2"/>
  <c r="D174" i="2"/>
  <c r="D128" i="2"/>
  <c r="D70" i="2"/>
  <c r="D114" i="2"/>
  <c r="D106" i="2"/>
  <c r="D124" i="2"/>
  <c r="D131" i="2"/>
  <c r="D142" i="2"/>
  <c r="D159" i="2"/>
  <c r="D43" i="2"/>
  <c r="D68" i="2"/>
  <c r="D37" i="2"/>
  <c r="D119" i="2"/>
  <c r="D35" i="2"/>
  <c r="D110" i="2"/>
  <c r="D105" i="2"/>
  <c r="D92" i="2"/>
  <c r="D112" i="2"/>
  <c r="D58" i="2"/>
  <c r="D33" i="2"/>
  <c r="D161" i="2"/>
  <c r="D148" i="2"/>
  <c r="D168" i="2"/>
  <c r="D145" i="2"/>
  <c r="D122" i="2"/>
  <c r="D164" i="2"/>
  <c r="D39" i="2"/>
  <c r="D117" i="2"/>
  <c r="D31" i="2"/>
  <c r="D45" i="2"/>
  <c r="D169" i="2"/>
  <c r="D28" i="2"/>
  <c r="D111" i="2"/>
  <c r="D158" i="2"/>
  <c r="D34" i="2"/>
  <c r="D93" i="2"/>
  <c r="D146" i="2"/>
  <c r="D57" i="2"/>
  <c r="D104" i="2"/>
  <c r="D65" i="2"/>
  <c r="D64" i="2"/>
  <c r="D100" i="2"/>
  <c r="D67" i="2"/>
  <c r="D154" i="2"/>
  <c r="D96" i="2"/>
  <c r="D53" i="2"/>
  <c r="D175" i="2"/>
  <c r="D52" i="2"/>
  <c r="D108" i="2"/>
  <c r="D71" i="2"/>
  <c r="D116" i="2"/>
  <c r="D173" i="2"/>
  <c r="D126" i="2"/>
  <c r="D141" i="2"/>
  <c r="D136" i="2"/>
  <c r="D30" i="2"/>
  <c r="D82" i="2"/>
  <c r="D113" i="2"/>
  <c r="D44" i="2"/>
  <c r="D134" i="2"/>
  <c r="D182" i="2"/>
  <c r="D123" i="2"/>
  <c r="D61" i="2"/>
  <c r="D118" i="2"/>
  <c r="D32" i="2"/>
  <c r="D163" i="2"/>
  <c r="D144" i="2"/>
  <c r="D130" i="2"/>
  <c r="D167" i="2"/>
  <c r="D152" i="2"/>
  <c r="D69" i="2"/>
  <c r="D171" i="2"/>
  <c r="D160" i="2"/>
  <c r="D143" i="2"/>
  <c r="D47" i="2"/>
  <c r="D139" i="2"/>
  <c r="D109" i="2"/>
  <c r="D87" i="2"/>
  <c r="D91" i="2"/>
  <c r="D86" i="2"/>
  <c r="D60" i="2"/>
  <c r="D121" i="2"/>
  <c r="D49" i="2"/>
  <c r="D42" i="2"/>
  <c r="D90" i="2"/>
  <c r="D79" i="2"/>
  <c r="D36" i="2"/>
  <c r="D107" i="2"/>
  <c r="D85" i="2"/>
  <c r="D56" i="2"/>
  <c r="H4" i="4" l="1"/>
  <c r="I4" i="4" s="1"/>
  <c r="H2" i="4"/>
  <c r="H3" i="4"/>
  <c r="I3" i="4" s="1"/>
  <c r="H5" i="4"/>
  <c r="I5" i="4" s="1"/>
  <c r="I3" i="2"/>
  <c r="H9" i="4" l="1"/>
  <c r="H6" i="4"/>
  <c r="I6" i="4" s="1"/>
  <c r="I2" i="4"/>
  <c r="I9" i="4" s="1"/>
  <c r="J2" i="4"/>
  <c r="J3" i="4" s="1"/>
  <c r="J4" i="4" s="1"/>
  <c r="J5" i="4" s="1"/>
  <c r="J9" i="4" l="1"/>
</calcChain>
</file>

<file path=xl/sharedStrings.xml><?xml version="1.0" encoding="utf-8"?>
<sst xmlns="http://schemas.openxmlformats.org/spreadsheetml/2006/main" count="67331" uniqueCount="20412">
  <si>
    <t>APG_Clade</t>
  </si>
  <si>
    <t>APG_Order</t>
  </si>
  <si>
    <t>APG_Family</t>
  </si>
  <si>
    <t>Kew_Family</t>
  </si>
  <si>
    <t>Genus</t>
  </si>
  <si>
    <t>Species_Epithet</t>
  </si>
  <si>
    <t>Species_Author</t>
  </si>
  <si>
    <t>SubspeciesRank</t>
  </si>
  <si>
    <t>SubspeciesEpiphet</t>
  </si>
  <si>
    <t>Weight_list</t>
  </si>
  <si>
    <t>seling rate</t>
  </si>
  <si>
    <t>WeightURL</t>
  </si>
  <si>
    <t>SCSIURL</t>
  </si>
  <si>
    <t>selfingrateURL</t>
  </si>
  <si>
    <t>Species</t>
  </si>
  <si>
    <t>Status</t>
  </si>
  <si>
    <t>EUDICOTS - CORE EUDICOTS - ASTERIDS - EUASTERIDS II</t>
  </si>
  <si>
    <t>Asterales</t>
  </si>
  <si>
    <t>ASTERACEAE</t>
  </si>
  <si>
    <t>COMPOSITAE</t>
  </si>
  <si>
    <t>Eupatorium</t>
  </si>
  <si>
    <t>cannabinum</t>
  </si>
  <si>
    <t>L.</t>
  </si>
  <si>
    <t>NONE</t>
  </si>
  <si>
    <t>SI</t>
  </si>
  <si>
    <t>http://data.kew.org/sid/SidServlet?ID=10006&amp;Num=Het</t>
  </si>
  <si>
    <t>https://nph.onlinelibrary.wiley.com/doi/epdf/10.1111/nph.14534</t>
  </si>
  <si>
    <t>chinense</t>
  </si>
  <si>
    <t>NA</t>
  </si>
  <si>
    <t>http://data.kew.org/sid/SidServlet?ID=10007&amp;Num=3Mq</t>
  </si>
  <si>
    <t>CO0002</t>
  </si>
  <si>
    <t>var.</t>
  </si>
  <si>
    <t>sachalinense</t>
  </si>
  <si>
    <t>http://data.kew.org/sid/SidServlet?ID=10008&amp;Num=PgK</t>
  </si>
  <si>
    <t>CO0003</t>
  </si>
  <si>
    <t>galeottii</t>
  </si>
  <si>
    <t>Robins</t>
  </si>
  <si>
    <t>http://data.kew.org/sid/SidServlet?ID=10011&amp;Num=1rl</t>
  </si>
  <si>
    <t>CO0004</t>
  </si>
  <si>
    <t>havanense</t>
  </si>
  <si>
    <t>Humb.笘 Bonpl. &amp; Kunth</t>
  </si>
  <si>
    <t>http://data.kew.org/sid/SidServlet?ID=10012&amp;Num=T9J</t>
  </si>
  <si>
    <t>CO0005</t>
  </si>
  <si>
    <t>liebmannii</t>
  </si>
  <si>
    <t>Schultz.-Bip.</t>
  </si>
  <si>
    <t>http://data.kew.org/sid/SidServlet?ID=10013&amp;Num=B81</t>
  </si>
  <si>
    <t>CO0006</t>
  </si>
  <si>
    <t>maculatum</t>
  </si>
  <si>
    <t>http://data.kew.org/sid/SidServlet?ID=10014&amp;Num=z8i</t>
  </si>
  <si>
    <t>CO0007</t>
  </si>
  <si>
    <t>odoratum</t>
  </si>
  <si>
    <t>http://data.kew.org/sid/SidServlet?ID=10018&amp;Num=B7E</t>
  </si>
  <si>
    <t>CO0008</t>
  </si>
  <si>
    <t>perfoliatum</t>
  </si>
  <si>
    <t>SC</t>
  </si>
  <si>
    <t>http://data.kew.org/sid/SidServlet?ID=10021&amp;Num=B7Y</t>
  </si>
  <si>
    <t>CO0009</t>
  </si>
  <si>
    <t>rugosum</t>
  </si>
  <si>
    <t>Houtt.</t>
  </si>
  <si>
    <t>http://data.kew.org/sid/SidServlet?ID=10023&amp;Num=U62</t>
  </si>
  <si>
    <t>CO0010</t>
  </si>
  <si>
    <t>serotinum</t>
  </si>
  <si>
    <t>Michx.</t>
  </si>
  <si>
    <t>http://data.kew.org/sid/SidServlet?ID=10024&amp;Num=qvO</t>
  </si>
  <si>
    <t>CO0011</t>
  </si>
  <si>
    <t>Agoseris</t>
  </si>
  <si>
    <t>apargioides</t>
  </si>
  <si>
    <t>(Less.) Greene</t>
  </si>
  <si>
    <t>http://data.kew.org/sid/SidServlet?ID=1011&amp;Num=ng5</t>
  </si>
  <si>
    <t>CO0012</t>
  </si>
  <si>
    <t>aurantiaca</t>
  </si>
  <si>
    <t>(Hook.) Greene</t>
  </si>
  <si>
    <t>http://data.kew.org/sid/SidServlet?ID=1012&amp;Num=MKe</t>
  </si>
  <si>
    <t>CO0013</t>
  </si>
  <si>
    <t>cuspidata</t>
  </si>
  <si>
    <t>(Pursh) Steud.</t>
  </si>
  <si>
    <t>http://data.kew.org/sid/SidServlet?ID=1013&amp;Num=bMI</t>
  </si>
  <si>
    <t>CO0014</t>
  </si>
  <si>
    <t>glauca</t>
  </si>
  <si>
    <t>(Pursh) Raf.</t>
  </si>
  <si>
    <t>http://data.kew.org/sid/SidServlet?ID=1014&amp;Num=f3u</t>
  </si>
  <si>
    <t>CO0015</t>
  </si>
  <si>
    <t>Euryops</t>
  </si>
  <si>
    <t>abrotanifolius</t>
  </si>
  <si>
    <t>(L.) DC.</t>
  </si>
  <si>
    <t>http://data.kew.org/sid/SidServlet?ID=10140&amp;Num=BC6</t>
  </si>
  <si>
    <t>CO0016</t>
  </si>
  <si>
    <t>arabicus</t>
  </si>
  <si>
    <t>Steud. ex Jaub. &amp; Spach</t>
  </si>
  <si>
    <t>http://data.kew.org/sid/SidServlet?ID=10141&amp;Num=b30</t>
  </si>
  <si>
    <t>CO0017</t>
  </si>
  <si>
    <t>athanasiae</t>
  </si>
  <si>
    <t>Less.</t>
  </si>
  <si>
    <t>http://data.kew.org/sid/SidServlet?ID=10142&amp;Num=Bc5</t>
  </si>
  <si>
    <t>CO0018</t>
  </si>
  <si>
    <t>lateriflorus</t>
  </si>
  <si>
    <t>(L.f) A.DC.</t>
  </si>
  <si>
    <t>http://data.kew.org/sid/SidServlet?ID=10143&amp;Num=W32</t>
  </si>
  <si>
    <t>CO0019</t>
  </si>
  <si>
    <t>linearis</t>
  </si>
  <si>
    <t>Harv.</t>
  </si>
  <si>
    <t>http://data.kew.org/sid/SidServlet?ID=10144&amp;Num=K2X</t>
  </si>
  <si>
    <t>CO0020</t>
  </si>
  <si>
    <t>speciosissimus</t>
  </si>
  <si>
    <t>DC.</t>
  </si>
  <si>
    <t>http://data.kew.org/sid/SidServlet?ID=10145&amp;Num=4NS</t>
  </si>
  <si>
    <t>CO0021</t>
  </si>
  <si>
    <t>virgineus</t>
  </si>
  <si>
    <t>(L.f.) DC.</t>
  </si>
  <si>
    <t>http://data.kew.org/sid/SidServlet?ID=10147&amp;Num=35I</t>
  </si>
  <si>
    <t>CO0022</t>
  </si>
  <si>
    <t>dasycephala</t>
  </si>
  <si>
    <t>http://data.kew.org/sid/SidServlet?ID=1015&amp;Num=V5T</t>
  </si>
  <si>
    <t>CO0023</t>
  </si>
  <si>
    <t>grandiflora</t>
  </si>
  <si>
    <t>(Nutt.) Greene</t>
  </si>
  <si>
    <t>http://data.kew.org/sid/SidServlet?ID=1016&amp;Num=959</t>
  </si>
  <si>
    <t>CO0024</t>
  </si>
  <si>
    <t>Euthamia</t>
  </si>
  <si>
    <t>galetorum</t>
  </si>
  <si>
    <t>Greene</t>
  </si>
  <si>
    <t>http://data.kew.org/sid/SidServlet?ID=10165&amp;Num=50A</t>
  </si>
  <si>
    <t>CO0025</t>
  </si>
  <si>
    <t>heterophylla</t>
  </si>
  <si>
    <t>http://data.kew.org/sid/SidServlet?ID=1017&amp;Num=7vl</t>
  </si>
  <si>
    <t>CO0026</t>
  </si>
  <si>
    <t>retrorsa</t>
  </si>
  <si>
    <t>(Benth.) Greene</t>
  </si>
  <si>
    <t>http://data.kew.org/sid/SidServlet?ID=1018&amp;Num=6ju</t>
  </si>
  <si>
    <t>CO0027</t>
  </si>
  <si>
    <t>Facelis</t>
  </si>
  <si>
    <t>retusa</t>
  </si>
  <si>
    <t>(Lam.) Schultz.-Bip.</t>
  </si>
  <si>
    <t>http://data.kew.org/sid/SidServlet?ID=10190&amp;Num=gt9</t>
  </si>
  <si>
    <t>CO0028</t>
  </si>
  <si>
    <t>Felicia</t>
  </si>
  <si>
    <t>aethiopica</t>
  </si>
  <si>
    <t>subsp.</t>
  </si>
  <si>
    <t>http://data.kew.org/sid/SidServlet?ID=10232&amp;Num=PDc</t>
  </si>
  <si>
    <t>CO0029</t>
  </si>
  <si>
    <t>amelloides</t>
  </si>
  <si>
    <t>Voss</t>
  </si>
  <si>
    <t>http://data.kew.org/sid/SidServlet?ID=10233&amp;Num=9Qy</t>
  </si>
  <si>
    <t>CO0030</t>
  </si>
  <si>
    <t>anthemidodes</t>
  </si>
  <si>
    <t>(Hiern) Mendonﾃｧa</t>
  </si>
  <si>
    <t>http://data.kew.org/sid/SidServlet?ID=10234&amp;Num=7pz</t>
  </si>
  <si>
    <t>CO0031</t>
  </si>
  <si>
    <t>filifolia</t>
  </si>
  <si>
    <t>(Vent.) Burtt Davy</t>
  </si>
  <si>
    <t>http://data.kew.org/sid/SidServlet?ID=10235&amp;Num=C10</t>
  </si>
  <si>
    <t>CO0032</t>
  </si>
  <si>
    <t>schaeferi</t>
  </si>
  <si>
    <t>http://data.kew.org/sid/SidServlet?ID=10236&amp;Num=26i</t>
  </si>
  <si>
    <t>CO0033</t>
  </si>
  <si>
    <t>fruticosa</t>
  </si>
  <si>
    <t>http://data.kew.org/sid/SidServlet?ID=10237&amp;Num=NAx</t>
  </si>
  <si>
    <t>CO0034</t>
  </si>
  <si>
    <t>(Cass.) Grau</t>
  </si>
  <si>
    <t>http://data.kew.org/sid/SidServlet?ID=10238&amp;Num=Mja</t>
  </si>
  <si>
    <t>CO0035</t>
  </si>
  <si>
    <t>hyssopifolia</t>
  </si>
  <si>
    <t>(P.J.Bergius) Nees</t>
  </si>
  <si>
    <t>http://data.kew.org/sid/SidServlet?ID=10239&amp;Num=bub</t>
  </si>
  <si>
    <t>CO0036</t>
  </si>
  <si>
    <t>Filaginella</t>
  </si>
  <si>
    <t>uliginosa</t>
  </si>
  <si>
    <t>(L.) Opiz</t>
  </si>
  <si>
    <t>http://data.kew.org/sid/SidServlet?ID=10400&amp;Num=onk</t>
  </si>
  <si>
    <t>CO0037</t>
  </si>
  <si>
    <t>Filago</t>
  </si>
  <si>
    <t>californica</t>
  </si>
  <si>
    <t>Nutt.</t>
  </si>
  <si>
    <t>http://data.kew.org/sid/SidServlet?ID=10401&amp;Num=d3O</t>
  </si>
  <si>
    <t>CO0038</t>
  </si>
  <si>
    <t>gallica</t>
  </si>
  <si>
    <t>http://data.kew.org/sid/SidServlet?ID=10402&amp;Num=WE3</t>
  </si>
  <si>
    <t>CO0039</t>
  </si>
  <si>
    <t>lutescens</t>
  </si>
  <si>
    <t>Jord.</t>
  </si>
  <si>
    <t>http://data.kew.org/sid/SidServlet?ID=10403&amp;Num=5jx</t>
  </si>
  <si>
    <t>CO0040</t>
  </si>
  <si>
    <t>minima</t>
  </si>
  <si>
    <t>(Sm.) Pers.</t>
  </si>
  <si>
    <t>http://data.kew.org/sid/SidServlet?ID=10404&amp;Num=HBr</t>
  </si>
  <si>
    <t>CO0041</t>
  </si>
  <si>
    <t>pyramidata</t>
  </si>
  <si>
    <t>http://data.kew.org/sid/SidServlet?ID=10405&amp;Num=eL3</t>
  </si>
  <si>
    <t>CO0042</t>
  </si>
  <si>
    <t>vulgaris</t>
  </si>
  <si>
    <t>Lam.</t>
  </si>
  <si>
    <t>http://data.kew.org/sid/SidServlet?ID=10406&amp;Num=THC</t>
  </si>
  <si>
    <t>CO0043</t>
  </si>
  <si>
    <t>Flaveria</t>
  </si>
  <si>
    <t>bidentis</t>
  </si>
  <si>
    <t>(L.) Kuntze</t>
  </si>
  <si>
    <t>http://data.kew.org/sid/SidServlet?ID=10439&amp;Num=tR5</t>
  </si>
  <si>
    <t>CO0044</t>
  </si>
  <si>
    <t>cronquistii</t>
  </si>
  <si>
    <t>A.M.Powell</t>
  </si>
  <si>
    <t>http://data.kew.org/sid/SidServlet?ID=10442&amp;Num=5Yw</t>
  </si>
  <si>
    <t>CO0045</t>
  </si>
  <si>
    <t>pringlei</t>
  </si>
  <si>
    <t>Gand.</t>
  </si>
  <si>
    <t>http://data.kew.org/sid/SidServlet?ID=10445&amp;Num=oP0</t>
  </si>
  <si>
    <t>CO0046</t>
  </si>
  <si>
    <t>trinervia</t>
  </si>
  <si>
    <t>(Spreng.) C.Mohr.</t>
  </si>
  <si>
    <t>http://data.kew.org/sid/SidServlet?ID=10446&amp;Num=bLN</t>
  </si>
  <si>
    <t>CO0047</t>
  </si>
  <si>
    <t>Flourensia</t>
  </si>
  <si>
    <t>cernua</t>
  </si>
  <si>
    <t>http://data.kew.org/sid/SidServlet?ID=10458&amp;Num=NvO</t>
  </si>
  <si>
    <t>CO0048</t>
  </si>
  <si>
    <t>glutinosa</t>
  </si>
  <si>
    <t>(Robinson. &amp; Greenm.) S.F.Blake</t>
  </si>
  <si>
    <t>http://data.kew.org/sid/SidServlet?ID=10459&amp;Num=mjO</t>
  </si>
  <si>
    <t>CO0049</t>
  </si>
  <si>
    <t>(A.Gray) S.F.Blake</t>
  </si>
  <si>
    <t>http://data.kew.org/sid/SidServlet?ID=10460&amp;Num=PA5</t>
  </si>
  <si>
    <t>CO0050</t>
  </si>
  <si>
    <t>Gaillardia</t>
  </si>
  <si>
    <t>aristata</t>
  </si>
  <si>
    <t>Pursh</t>
  </si>
  <si>
    <t>http://data.kew.org/sid/SidServlet?ID=10622&amp;Num=P62</t>
  </si>
  <si>
    <t>CO0051</t>
  </si>
  <si>
    <t>parryi</t>
  </si>
  <si>
    <t>http://data.kew.org/sid/SidServlet?ID=10624&amp;Num=J78</t>
  </si>
  <si>
    <t>CO0052</t>
  </si>
  <si>
    <t>picta</t>
  </si>
  <si>
    <t>D.Don</t>
  </si>
  <si>
    <t>http://data.kew.org/sid/SidServlet?ID=10625&amp;Num=Yx3</t>
  </si>
  <si>
    <t>CO0053</t>
  </si>
  <si>
    <t>pinnatifida</t>
  </si>
  <si>
    <t>Torr.</t>
  </si>
  <si>
    <t>http://data.kew.org/sid/SidServlet?ID=10626&amp;Num=wM4</t>
  </si>
  <si>
    <t>CO0054</t>
  </si>
  <si>
    <t>pulchella</t>
  </si>
  <si>
    <t>Foug.</t>
  </si>
  <si>
    <t>http://data.kew.org/sid/SidServlet?ID=10627&amp;Num=gi9</t>
  </si>
  <si>
    <t>CO0055</t>
  </si>
  <si>
    <t>Galactites</t>
  </si>
  <si>
    <t>tomentosa</t>
  </si>
  <si>
    <t>Moench</t>
  </si>
  <si>
    <t>http://data.kew.org/sid/SidServlet?ID=10637&amp;Num=dBI</t>
  </si>
  <si>
    <t>CO0056</t>
  </si>
  <si>
    <t>Galinsoga</t>
  </si>
  <si>
    <t>ciliata</t>
  </si>
  <si>
    <t>(Raf.) S.F.Blake</t>
  </si>
  <si>
    <t>http://data.kew.org/sid/SidServlet?ID=10656&amp;Num=9Ut</t>
  </si>
  <si>
    <t>CO0057</t>
  </si>
  <si>
    <t>parviflora</t>
  </si>
  <si>
    <t>Cav.</t>
  </si>
  <si>
    <t>http://data.kew.org/sid/SidServlet?ID=10657&amp;Num=bj4</t>
  </si>
  <si>
    <t>CO0058</t>
  </si>
  <si>
    <t>quadriradiata</t>
  </si>
  <si>
    <t>Ruiz &amp; Pavon</t>
  </si>
  <si>
    <t>http://data.kew.org/sid/SidServlet?ID=10658&amp;Num=QYs</t>
  </si>
  <si>
    <t>CO0059</t>
  </si>
  <si>
    <t>Gamochaeta</t>
  </si>
  <si>
    <t>filaginea</t>
  </si>
  <si>
    <t>(DC.) Cabrera</t>
  </si>
  <si>
    <t>http://data.kew.org/sid/SidServlet?ID=10712&amp;Num=E8m</t>
  </si>
  <si>
    <t>CO0060</t>
  </si>
  <si>
    <t>simplicicaulis</t>
  </si>
  <si>
    <t>(Willd. ex Spreng.) Cabrera</t>
  </si>
  <si>
    <t>http://data.kew.org/sid/SidServlet?ID=10713&amp;Num=BHb</t>
  </si>
  <si>
    <t>CO0061</t>
  </si>
  <si>
    <t>Gazania</t>
  </si>
  <si>
    <t>krebsiana</t>
  </si>
  <si>
    <t>http://data.kew.org/sid/SidServlet?ID=10791&amp;Num=j0f</t>
  </si>
  <si>
    <t>CO0062</t>
  </si>
  <si>
    <t>leiepoda</t>
  </si>
  <si>
    <t>(DC.) Rossl.</t>
  </si>
  <si>
    <t>http://data.kew.org/sid/SidServlet?ID=10792&amp;Num=5AQ</t>
  </si>
  <si>
    <t>CO0063</t>
  </si>
  <si>
    <t>pinnata</t>
  </si>
  <si>
    <t>http://data.kew.org/sid/SidServlet?ID=10793&amp;Num=93U</t>
  </si>
  <si>
    <t>CO0064</t>
  </si>
  <si>
    <t>Geraea</t>
  </si>
  <si>
    <t>canescens</t>
  </si>
  <si>
    <t>Torr. &amp; A.Gray</t>
  </si>
  <si>
    <t>http://data.kew.org/sid/SidServlet?ID=10898&amp;Num=e8i</t>
  </si>
  <si>
    <t>CO0065</t>
  </si>
  <si>
    <t>Gerbera</t>
  </si>
  <si>
    <t>Adlam</t>
  </si>
  <si>
    <t>http://data.kew.org/sid/SidServlet?ID=10927&amp;Num=a2z</t>
  </si>
  <si>
    <t>CO0066</t>
  </si>
  <si>
    <t>Geropogon</t>
  </si>
  <si>
    <t>glaber</t>
  </si>
  <si>
    <t>http://data.kew.org/sid/SidServlet?ID=10929&amp;Num=B1p</t>
  </si>
  <si>
    <t>CO0067</t>
  </si>
  <si>
    <t>Glossogyne</t>
  </si>
  <si>
    <t>tannensis</t>
  </si>
  <si>
    <t>(Spreng.) Garn.-Jones</t>
  </si>
  <si>
    <t>http://data.kew.org/sid/SidServlet?ID=11045&amp;Num=voR</t>
  </si>
  <si>
    <t>CO0068</t>
  </si>
  <si>
    <t>Gnaphalium</t>
  </si>
  <si>
    <t>californicum</t>
  </si>
  <si>
    <t>http://data.kew.org/sid/SidServlet?ID=11099&amp;Num=Ag7</t>
  </si>
  <si>
    <t>CO0069</t>
  </si>
  <si>
    <t>microcephalum</t>
  </si>
  <si>
    <t>http://data.kew.org/sid/SidServlet?ID=11101&amp;Num=6cW</t>
  </si>
  <si>
    <t>CO0070</t>
  </si>
  <si>
    <t>gaudichaudianum</t>
  </si>
  <si>
    <t>http://data.kew.org/sid/SidServlet?ID=11103&amp;Num=VNt</t>
  </si>
  <si>
    <t>CO0071</t>
  </si>
  <si>
    <t>japonicum</t>
  </si>
  <si>
    <t>Thunb.</t>
  </si>
  <si>
    <t>http://data.kew.org/sid/SidServlet?ID=11106&amp;Num=aLG</t>
  </si>
  <si>
    <t>CO0072</t>
  </si>
  <si>
    <t>luteoalbum</t>
  </si>
  <si>
    <t>http://data.kew.org/sid/SidServlet?ID=11107&amp;Num=AG0</t>
  </si>
  <si>
    <t>CO0073</t>
  </si>
  <si>
    <t>obtusifolium</t>
  </si>
  <si>
    <t>http://data.kew.org/sid/SidServlet?ID=11108&amp;Num=fAX</t>
  </si>
  <si>
    <t>CO0074</t>
  </si>
  <si>
    <t>palustre</t>
  </si>
  <si>
    <t>http://data.kew.org/sid/SidServlet?ID=11109&amp;Num=nTn</t>
  </si>
  <si>
    <t>CO0075</t>
  </si>
  <si>
    <t>purpureum</t>
  </si>
  <si>
    <t>http://data.kew.org/sid/SidServlet?ID=11110&amp;Num=kvx</t>
  </si>
  <si>
    <t>CO0076</t>
  </si>
  <si>
    <t>stramineum</t>
  </si>
  <si>
    <t>Kunth</t>
  </si>
  <si>
    <t>http://data.kew.org/sid/SidServlet?ID=11113&amp;Num=3k7</t>
  </si>
  <si>
    <t>CO0077</t>
  </si>
  <si>
    <t>supinum</t>
  </si>
  <si>
    <t>http://data.kew.org/sid/SidServlet?ID=11114&amp;Num=Kn3</t>
  </si>
  <si>
    <t>CO0078</t>
  </si>
  <si>
    <t>sylvaticum</t>
  </si>
  <si>
    <t>http://data.kew.org/sid/SidServlet?ID=11115&amp;Num=m5c</t>
  </si>
  <si>
    <t>CO0079</t>
  </si>
  <si>
    <t>uliginosum</t>
  </si>
  <si>
    <t>http://data.kew.org/sid/SidServlet?ID=11117&amp;Num=4y1</t>
  </si>
  <si>
    <t>CO0080</t>
  </si>
  <si>
    <t>Gnephosis</t>
  </si>
  <si>
    <t>foliata</t>
  </si>
  <si>
    <t>(Sond.) H.Eichler</t>
  </si>
  <si>
    <t>http://data.kew.org/sid/SidServlet?ID=11118&amp;Num=a89</t>
  </si>
  <si>
    <t>CO0081</t>
  </si>
  <si>
    <t>Gochnatia</t>
  </si>
  <si>
    <t>hypoleuca</t>
  </si>
  <si>
    <t>(DC.) A.Gray</t>
  </si>
  <si>
    <t>http://data.kew.org/sid/SidServlet?ID=11124&amp;Num=9K7</t>
  </si>
  <si>
    <t>CO0082</t>
  </si>
  <si>
    <t>smithii</t>
  </si>
  <si>
    <t>B.L.Rob. &amp; Greenm.</t>
  </si>
  <si>
    <t>http://data.kew.org/sid/SidServlet?ID=11125&amp;Num=698</t>
  </si>
  <si>
    <t>CO0083</t>
  </si>
  <si>
    <t>Gongylolepis</t>
  </si>
  <si>
    <t>benthamiana</t>
  </si>
  <si>
    <t>R.H.R.H.Schomb.</t>
  </si>
  <si>
    <t>http://data.kew.org/sid/SidServlet?ID=11148&amp;Num=0x8</t>
  </si>
  <si>
    <t>CO0084</t>
  </si>
  <si>
    <t>Grindelia</t>
  </si>
  <si>
    <t>camporum</t>
  </si>
  <si>
    <t>http://data.kew.org/sid/SidServlet?ID=11284&amp;Num=y7p</t>
  </si>
  <si>
    <t>CO0085</t>
  </si>
  <si>
    <t>http://data.kew.org/sid/SidServlet?ID=11285&amp;Num=0gM</t>
  </si>
  <si>
    <t>CO0086</t>
  </si>
  <si>
    <t>bracteosa</t>
  </si>
  <si>
    <t>http://data.kew.org/sid/SidServlet?ID=11286&amp;Num=584</t>
  </si>
  <si>
    <t>CO0087</t>
  </si>
  <si>
    <t>integrifolia</t>
  </si>
  <si>
    <t>http://data.kew.org/sid/SidServlet?ID=11287&amp;Num=Q3a</t>
  </si>
  <si>
    <t>CO0088</t>
  </si>
  <si>
    <t>lanceolata</t>
  </si>
  <si>
    <t>http://data.kew.org/sid/SidServlet?ID=11288&amp;Num=jXP</t>
  </si>
  <si>
    <t>CO0089</t>
  </si>
  <si>
    <t>oxylepis</t>
  </si>
  <si>
    <t>http://data.kew.org/sid/SidServlet?ID=11289&amp;Num=Vce</t>
  </si>
  <si>
    <t>CO0090</t>
  </si>
  <si>
    <t>robusta</t>
  </si>
  <si>
    <t>http://data.kew.org/sid/SidServlet?ID=11291&amp;Num=9Y4</t>
  </si>
  <si>
    <t>CO0091</t>
  </si>
  <si>
    <t>squarrosa</t>
  </si>
  <si>
    <t>(Pursh) Dunal</t>
  </si>
  <si>
    <t>http://data.kew.org/sid/SidServlet?ID=11292&amp;Num=dT9</t>
  </si>
  <si>
    <t>CO0092</t>
  </si>
  <si>
    <t>stricta</t>
  </si>
  <si>
    <t>angustifolia</t>
  </si>
  <si>
    <t>http://data.kew.org/sid/SidServlet?ID=11294&amp;Num=SEC</t>
  </si>
  <si>
    <t>CO0093</t>
  </si>
  <si>
    <t>platyphylla</t>
  </si>
  <si>
    <t>http://data.kew.org/sid/SidServlet?ID=11295&amp;Num=6AG</t>
  </si>
  <si>
    <t>CO0094</t>
  </si>
  <si>
    <t>subalpina</t>
  </si>
  <si>
    <t>erecta</t>
  </si>
  <si>
    <t>http://data.kew.org/sid/SidServlet?ID=11297&amp;Num=a85</t>
  </si>
  <si>
    <t>CO0095</t>
  </si>
  <si>
    <t>Guizotia</t>
  </si>
  <si>
    <t>abyssinica</t>
  </si>
  <si>
    <t>(L.f.) Cass.</t>
  </si>
  <si>
    <t>http://data.kew.org/sid/SidServlet?ID=11344&amp;Num=OUK</t>
  </si>
  <si>
    <t>CO0096</t>
  </si>
  <si>
    <t>scabra</t>
  </si>
  <si>
    <t>(Vis.) Chiov.</t>
  </si>
  <si>
    <t>http://data.kew.org/sid/SidServlet?ID=11345&amp;Num=YvU</t>
  </si>
  <si>
    <t>CO0097</t>
  </si>
  <si>
    <t>Gundelia</t>
  </si>
  <si>
    <t>tournefortii</t>
  </si>
  <si>
    <t>http://data.kew.org/sid/SidServlet?ID=11346&amp;Num=6Gc</t>
  </si>
  <si>
    <t>CO0098</t>
  </si>
  <si>
    <t>Gutierrezia</t>
  </si>
  <si>
    <t>(DC.) Torr. &amp; A.Gray</t>
  </si>
  <si>
    <t>http://data.kew.org/sid/SidServlet?ID=11358&amp;Num=oyZ</t>
  </si>
  <si>
    <t>CO0099</t>
  </si>
  <si>
    <t>gayana</t>
  </si>
  <si>
    <t>(Remy) Reiche</t>
  </si>
  <si>
    <t>http://data.kew.org/sid/SidServlet?ID=11359&amp;Num=zl9</t>
  </si>
  <si>
    <t>CO0100</t>
  </si>
  <si>
    <t>microcephala</t>
  </si>
  <si>
    <t>http://data.kew.org/sid/SidServlet?ID=11360&amp;Num=A8L</t>
  </si>
  <si>
    <t>CO0101</t>
  </si>
  <si>
    <t>sarothrae</t>
  </si>
  <si>
    <t>(Pursh) Britton &amp; Rusby</t>
  </si>
  <si>
    <t>http://data.kew.org/sid/SidServlet?ID=11361&amp;Num=d8X</t>
  </si>
  <si>
    <t>CO0102</t>
  </si>
  <si>
    <t>texana</t>
  </si>
  <si>
    <t>http://data.kew.org/sid/SidServlet?ID=11362&amp;Num=43e</t>
  </si>
  <si>
    <t>CO0103</t>
  </si>
  <si>
    <t>Gymnarrhena</t>
  </si>
  <si>
    <t>micrantha</t>
  </si>
  <si>
    <t>Desf.</t>
  </si>
  <si>
    <t>http://data.kew.org/sid/SidServlet?ID=11370&amp;Num=qxY</t>
  </si>
  <si>
    <t>CO0104</t>
  </si>
  <si>
    <t>Gymnosperma</t>
  </si>
  <si>
    <t>glutinosum</t>
  </si>
  <si>
    <t>(Spreng.) Less.</t>
  </si>
  <si>
    <t>http://data.kew.org/sid/SidServlet?ID=11377&amp;Num=W44</t>
  </si>
  <si>
    <t>CO0105</t>
  </si>
  <si>
    <t>Haplopappus</t>
  </si>
  <si>
    <t>ciliatus</t>
  </si>
  <si>
    <t>(Nutt.) DC.</t>
  </si>
  <si>
    <t>http://data.kew.org/sid/SidServlet?ID=11638&amp;Num=3dg</t>
  </si>
  <si>
    <t>CO0106</t>
  </si>
  <si>
    <t>croceus</t>
  </si>
  <si>
    <t>A.Gray</t>
  </si>
  <si>
    <t>http://data.kew.org/sid/SidServlet?ID=11640&amp;Num=kmv</t>
  </si>
  <si>
    <t>CO0107</t>
  </si>
  <si>
    <t>hirtellus</t>
  </si>
  <si>
    <t>Phil.</t>
  </si>
  <si>
    <t>http://data.kew.org/sid/SidServlet?ID=11641&amp;Num=qSH</t>
  </si>
  <si>
    <t>CO0108</t>
  </si>
  <si>
    <t>parishii</t>
  </si>
  <si>
    <t>(Greene) S.F.Blake</t>
  </si>
  <si>
    <t>http://data.kew.org/sid/SidServlet?ID=11643&amp;Num=M9c</t>
  </si>
  <si>
    <t>CO0109</t>
  </si>
  <si>
    <t>racemosus</t>
  </si>
  <si>
    <t>(Nutt.) Torr.</t>
  </si>
  <si>
    <t>http://data.kew.org/sid/SidServlet?ID=11644&amp;Num=5A4</t>
  </si>
  <si>
    <t>CO0110</t>
  </si>
  <si>
    <t>squarrosus</t>
  </si>
  <si>
    <t>Hook. &amp; Arn.</t>
  </si>
  <si>
    <t>http://data.kew.org/sid/SidServlet?ID=11645&amp;Num=V7Q</t>
  </si>
  <si>
    <t>CO0111</t>
  </si>
  <si>
    <t>venetus</t>
  </si>
  <si>
    <t>(Kunth) S.F.Blake</t>
  </si>
  <si>
    <t>http://data.kew.org/sid/SidServlet?ID=11646&amp;Num=a7W</t>
  </si>
  <si>
    <t>CO0112</t>
  </si>
  <si>
    <t>Hazardia</t>
  </si>
  <si>
    <t>brickellioides</t>
  </si>
  <si>
    <t>(S.F.Blake) W.D.Clark</t>
  </si>
  <si>
    <t>http://data.kew.org/sid/SidServlet?ID=11672&amp;Num=be5</t>
  </si>
  <si>
    <t>CO0113</t>
  </si>
  <si>
    <t>Hedypnois</t>
  </si>
  <si>
    <t>rhagadioloides</t>
  </si>
  <si>
    <t>(L.) F.Schmidt</t>
  </si>
  <si>
    <t>http://data.kew.org/sid/SidServlet?ID=11708&amp;Num=5XY</t>
  </si>
  <si>
    <t>CO0114</t>
  </si>
  <si>
    <t>tubiformis</t>
  </si>
  <si>
    <t>http://data.kew.org/sid/SidServlet?ID=11709&amp;Num=kTq</t>
  </si>
  <si>
    <t>CO0115</t>
  </si>
  <si>
    <t>Helenium</t>
  </si>
  <si>
    <t>amarum</t>
  </si>
  <si>
    <t>(Raf.) H.Rock</t>
  </si>
  <si>
    <t>http://data.kew.org/sid/SidServlet?ID=11730&amp;Num=Hkg</t>
  </si>
  <si>
    <t>CO0116</t>
  </si>
  <si>
    <t>atacamense</t>
  </si>
  <si>
    <t>Cabrera</t>
  </si>
  <si>
    <t>http://data.kew.org/sid/SidServlet?ID=11731&amp;Num=khP</t>
  </si>
  <si>
    <t>CO0117</t>
  </si>
  <si>
    <t>autumnale</t>
  </si>
  <si>
    <t>http://data.kew.org/sid/SidServlet?ID=11732&amp;Num=1jr</t>
  </si>
  <si>
    <t>CO0118</t>
  </si>
  <si>
    <t>bigelovii</t>
  </si>
  <si>
    <t>http://data.kew.org/sid/SidServlet?ID=11733&amp;Num=151</t>
  </si>
  <si>
    <t>CO0119</t>
  </si>
  <si>
    <t>laciniatum</t>
  </si>
  <si>
    <t>http://data.kew.org/sid/SidServlet?ID=11735&amp;Num=Tt1</t>
  </si>
  <si>
    <t>CO0120</t>
  </si>
  <si>
    <t>ooclinium</t>
  </si>
  <si>
    <t>http://data.kew.org/sid/SidServlet?ID=11736&amp;Num=vi9</t>
  </si>
  <si>
    <t>CO0121</t>
  </si>
  <si>
    <t>puberulum</t>
  </si>
  <si>
    <t>http://data.kew.org/sid/SidServlet?ID=11737&amp;Num=W1j</t>
  </si>
  <si>
    <t>CO0122</t>
  </si>
  <si>
    <t>Helianthella</t>
  </si>
  <si>
    <t>http://data.kew.org/sid/SidServlet?ID=11741&amp;Num=M8K</t>
  </si>
  <si>
    <t>CO0123</t>
  </si>
  <si>
    <t>nevadensis</t>
  </si>
  <si>
    <t>http://data.kew.org/sid/SidServlet?ID=11742&amp;Num=aye</t>
  </si>
  <si>
    <t>CO0124</t>
  </si>
  <si>
    <t>Helianthus</t>
  </si>
  <si>
    <t>annuus</t>
  </si>
  <si>
    <t>http://data.kew.org/sid/SidServlet?ID=11768&amp;Num=k2A</t>
  </si>
  <si>
    <t>CO0125</t>
  </si>
  <si>
    <t>bolanderi</t>
  </si>
  <si>
    <t>http://data.kew.org/sid/SidServlet?ID=11769&amp;Num=R42</t>
  </si>
  <si>
    <t>CO0126</t>
  </si>
  <si>
    <t>ciliaris</t>
  </si>
  <si>
    <t>http://data.kew.org/sid/SidServlet?ID=11770&amp;Num=hnP</t>
  </si>
  <si>
    <t>CO0127</t>
  </si>
  <si>
    <t>cucumerifolius</t>
  </si>
  <si>
    <t>http://data.kew.org/sid/SidServlet?ID=11771&amp;Num=ez4</t>
  </si>
  <si>
    <t>CO0128</t>
  </si>
  <si>
    <t>divaricatus</t>
  </si>
  <si>
    <t>http://data.kew.org/sid/SidServlet?ID=11773&amp;Num=mgA</t>
  </si>
  <si>
    <t>CO0129</t>
  </si>
  <si>
    <t>giganteus</t>
  </si>
  <si>
    <t>http://data.kew.org/sid/SidServlet?ID=11774&amp;Num=RIM</t>
  </si>
  <si>
    <t>CO0130</t>
  </si>
  <si>
    <t>gracilentus</t>
  </si>
  <si>
    <t>http://data.kew.org/sid/SidServlet?ID=11775&amp;Num=DQh</t>
  </si>
  <si>
    <t>CO0131</t>
  </si>
  <si>
    <t>grosse-serratus</t>
  </si>
  <si>
    <t>http://data.kew.org/sid/SidServlet?ID=11776&amp;Num=6bG</t>
  </si>
  <si>
    <t>CO0132</t>
  </si>
  <si>
    <t>maximiliani</t>
  </si>
  <si>
    <t>Schrad.</t>
  </si>
  <si>
    <t>http://data.kew.org/sid/SidServlet?ID=11777&amp;Num=sxo</t>
  </si>
  <si>
    <t>CO0133</t>
  </si>
  <si>
    <t>mollis</t>
  </si>
  <si>
    <t>http://data.kew.org/sid/SidServlet?ID=11778&amp;Num=ce1</t>
  </si>
  <si>
    <t>CO0134</t>
  </si>
  <si>
    <t>nuttallii</t>
  </si>
  <si>
    <t>http://data.kew.org/sid/SidServlet?ID=11779&amp;Num=I62</t>
  </si>
  <si>
    <t>CO0135</t>
  </si>
  <si>
    <t>occidentalis</t>
  </si>
  <si>
    <t>Riddell</t>
  </si>
  <si>
    <t>http://data.kew.org/sid/SidServlet?ID=11780&amp;Num=TlL</t>
  </si>
  <si>
    <t>CO0136</t>
  </si>
  <si>
    <t>petiolaris</t>
  </si>
  <si>
    <t>http://data.kew.org/sid/SidServlet?ID=11781&amp;Num=x35</t>
  </si>
  <si>
    <t>CO0137</t>
  </si>
  <si>
    <t>fallax</t>
  </si>
  <si>
    <t>http://data.kew.org/sid/SidServlet?ID=11782&amp;Num=3C7</t>
  </si>
  <si>
    <t>CO0138</t>
  </si>
  <si>
    <t>pumilus</t>
  </si>
  <si>
    <t>http://data.kew.org/sid/SidServlet?ID=11783&amp;Num=3K6</t>
  </si>
  <si>
    <t>CO0139</t>
  </si>
  <si>
    <t>rydbergi</t>
  </si>
  <si>
    <t>Britton</t>
  </si>
  <si>
    <t>http://data.kew.org/sid/SidServlet?ID=11784&amp;Num=430</t>
  </si>
  <si>
    <t>CO0140</t>
  </si>
  <si>
    <t>scaberrimus</t>
  </si>
  <si>
    <t>Elliott</t>
  </si>
  <si>
    <t>http://data.kew.org/sid/SidServlet?ID=11785&amp;Num=2lB</t>
  </si>
  <si>
    <t>CO0141</t>
  </si>
  <si>
    <t>tuberosus</t>
  </si>
  <si>
    <t>http://data.kew.org/sid/SidServlet?ID=11786&amp;Num=vMs</t>
  </si>
  <si>
    <t>CO0142</t>
  </si>
  <si>
    <t>Helichrysum</t>
  </si>
  <si>
    <t>ambiguum</t>
  </si>
  <si>
    <t>Turcz.</t>
  </si>
  <si>
    <t>http://data.kew.org/sid/SidServlet?ID=11788&amp;Num=N07</t>
  </si>
  <si>
    <t>CO0143</t>
  </si>
  <si>
    <t>apiculatum</t>
  </si>
  <si>
    <t>http://data.kew.org/sid/SidServlet?ID=11789&amp;Num=24w</t>
  </si>
  <si>
    <t>CO0144</t>
  </si>
  <si>
    <t>Xerochrysum</t>
  </si>
  <si>
    <t>bracteatum</t>
  </si>
  <si>
    <t>(Vent.) Tzvelev</t>
  </si>
  <si>
    <t>http://data.kew.org/sid/SidServlet?ID=11791&amp;Num=RsX</t>
  </si>
  <si>
    <t>CO0145</t>
  </si>
  <si>
    <t>davenportii</t>
  </si>
  <si>
    <t>F.Muell.</t>
  </si>
  <si>
    <t>http://data.kew.org/sid/SidServlet?ID=11792&amp;Num=LLQ</t>
  </si>
  <si>
    <t>CO0146</t>
  </si>
  <si>
    <t>filifolium</t>
  </si>
  <si>
    <t>(Turcz.) F.Muell.</t>
  </si>
  <si>
    <t>http://data.kew.org/sid/SidServlet?ID=11793&amp;Num=0I1</t>
  </si>
  <si>
    <t>CO0147</t>
  </si>
  <si>
    <t>foetidum</t>
  </si>
  <si>
    <t>(L.) Moench</t>
  </si>
  <si>
    <t>http://data.kew.org/sid/SidServlet?ID=11794&amp;Num=AKc</t>
  </si>
  <si>
    <t>CO0148</t>
  </si>
  <si>
    <t>fulgidum</t>
  </si>
  <si>
    <t>(L.) Willd.</t>
  </si>
  <si>
    <t>http://data.kew.org/sid/SidServlet?ID=11795&amp;Num=ojO</t>
  </si>
  <si>
    <t>CO0149</t>
  </si>
  <si>
    <t>graveolens</t>
  </si>
  <si>
    <t>Sweet</t>
  </si>
  <si>
    <t>http://data.kew.org/sid/SidServlet?ID=11796&amp;Num=Ff6</t>
  </si>
  <si>
    <t>CO0150</t>
  </si>
  <si>
    <t>italicum</t>
  </si>
  <si>
    <t>(Roth) G.Don f.</t>
  </si>
  <si>
    <t>http://data.kew.org/sid/SidServlet?ID=11797&amp;Num=V79</t>
  </si>
  <si>
    <t>CO0151</t>
  </si>
  <si>
    <t>leucopsideum</t>
  </si>
  <si>
    <t>http://data.kew.org/sid/SidServlet?ID=11798&amp;Num=mIJ</t>
  </si>
  <si>
    <t>CO0152</t>
  </si>
  <si>
    <t>monstruosum</t>
  </si>
  <si>
    <t>Hort.</t>
  </si>
  <si>
    <t>http://data.kew.org/sid/SidServlet?ID=11799&amp;Num=6zY</t>
  </si>
  <si>
    <t>CO0153</t>
  </si>
  <si>
    <t>patulum</t>
  </si>
  <si>
    <t>Baker</t>
  </si>
  <si>
    <t>http://data.kew.org/sid/SidServlet?ID=11801&amp;Num=tY6</t>
  </si>
  <si>
    <t>CO0154</t>
  </si>
  <si>
    <t>scorpioides</t>
  </si>
  <si>
    <t>Labill.</t>
  </si>
  <si>
    <t>http://data.kew.org/sid/SidServlet?ID=11802&amp;Num=6uf</t>
  </si>
  <si>
    <t>CO0155</t>
  </si>
  <si>
    <t>setosum</t>
  </si>
  <si>
    <t>http://data.kew.org/sid/SidServlet?ID=11803&amp;Num=Ues</t>
  </si>
  <si>
    <t>CO0156</t>
  </si>
  <si>
    <t>stenopterum</t>
  </si>
  <si>
    <t>http://data.kew.org/sid/SidServlet?ID=11804&amp;Num=H5c</t>
  </si>
  <si>
    <t>CO0157</t>
  </si>
  <si>
    <t>stoechas</t>
  </si>
  <si>
    <t>http://data.kew.org/sid/SidServlet?ID=11805&amp;Num=0Vf</t>
  </si>
  <si>
    <t>CO0158</t>
  </si>
  <si>
    <t>swynnertonii</t>
  </si>
  <si>
    <t>S.Moore</t>
  </si>
  <si>
    <t>http://data.kew.org/sid/SidServlet?ID=11807&amp;Num=97x</t>
  </si>
  <si>
    <t>CO0159</t>
  </si>
  <si>
    <t>Heliopsis</t>
  </si>
  <si>
    <t>helianthoides</t>
  </si>
  <si>
    <t>(L.) Sweet</t>
  </si>
  <si>
    <t>http://data.kew.org/sid/SidServlet?ID=11837&amp;Num=ahu</t>
  </si>
  <si>
    <t>CO0160</t>
  </si>
  <si>
    <t>pitcheriana</t>
  </si>
  <si>
    <t>http://data.kew.org/sid/SidServlet?ID=11838&amp;Num=yvF</t>
  </si>
  <si>
    <t>CO0161</t>
  </si>
  <si>
    <t>laevis</t>
  </si>
  <si>
    <t>Pers.</t>
  </si>
  <si>
    <t>http://data.kew.org/sid/SidServlet?ID=11840&amp;Num=821</t>
  </si>
  <si>
    <t>CO0162</t>
  </si>
  <si>
    <t>zinniaeflora</t>
  </si>
  <si>
    <t>http://data.kew.org/sid/SidServlet?ID=11841&amp;Num=394</t>
  </si>
  <si>
    <t>CO0163</t>
  </si>
  <si>
    <t>Helipterum</t>
  </si>
  <si>
    <t>floribundum</t>
  </si>
  <si>
    <t>A.Cunn. ex DC.</t>
  </si>
  <si>
    <t>http://data.kew.org/sid/SidServlet?ID=11858&amp;Num=Euw</t>
  </si>
  <si>
    <t>CO0164</t>
  </si>
  <si>
    <t>sp.</t>
  </si>
  <si>
    <t>http://data.kew.org/sid/SidServlet?ID=11863&amp;Num=K4B</t>
  </si>
  <si>
    <t>CO0165</t>
  </si>
  <si>
    <t>tietkensii</t>
  </si>
  <si>
    <t>http://data.kew.org/sid/SidServlet?ID=11866&amp;Num=EHP</t>
  </si>
  <si>
    <t>CO0166</t>
  </si>
  <si>
    <t>Hemizonia</t>
  </si>
  <si>
    <t>clementina</t>
  </si>
  <si>
    <t>Brandegee</t>
  </si>
  <si>
    <t>http://data.kew.org/sid/SidServlet?ID=11882&amp;Num=BwO</t>
  </si>
  <si>
    <t>CO0167</t>
  </si>
  <si>
    <t>congesta</t>
  </si>
  <si>
    <t>http://data.kew.org/sid/SidServlet?ID=11883&amp;Num=giu</t>
  </si>
  <si>
    <t>CO0168</t>
  </si>
  <si>
    <t>calyculata</t>
  </si>
  <si>
    <t>http://data.kew.org/sid/SidServlet?ID=11884&amp;Num=T82</t>
  </si>
  <si>
    <t>CO0169</t>
  </si>
  <si>
    <t>http://data.kew.org/sid/SidServlet?ID=11885&amp;Num=oB1</t>
  </si>
  <si>
    <t>CO0170</t>
  </si>
  <si>
    <t>corymbosa</t>
  </si>
  <si>
    <t>http://data.kew.org/sid/SidServlet?ID=11886&amp;Num=1TR</t>
  </si>
  <si>
    <t>CO0171</t>
  </si>
  <si>
    <t>fasciculata</t>
  </si>
  <si>
    <t>http://data.kew.org/sid/SidServlet?ID=11887&amp;Num=Y43</t>
  </si>
  <si>
    <t>CO0172</t>
  </si>
  <si>
    <t>fitchii</t>
  </si>
  <si>
    <t>http://data.kew.org/sid/SidServlet?ID=11888&amp;Num=r1J</t>
  </si>
  <si>
    <t>CO0173</t>
  </si>
  <si>
    <t>increscens</t>
  </si>
  <si>
    <t>http://data.kew.org/sid/SidServlet?ID=11889&amp;Num=444</t>
  </si>
  <si>
    <t>CO0174</t>
  </si>
  <si>
    <t>kelloggii</t>
  </si>
  <si>
    <t>http://data.kew.org/sid/SidServlet?ID=11890&amp;Num=Ki4</t>
  </si>
  <si>
    <t>CO0175</t>
  </si>
  <si>
    <t>rudis</t>
  </si>
  <si>
    <t>http://data.kew.org/sid/SidServlet?ID=11891&amp;Num=j4h</t>
  </si>
  <si>
    <t>CO0176</t>
  </si>
  <si>
    <t>pungens</t>
  </si>
  <si>
    <t>(Hook. &amp; Arn.) Torr. &amp; A.Gray</t>
  </si>
  <si>
    <t>http://data.kew.org/sid/SidServlet?ID=11892&amp;Num=flH</t>
  </si>
  <si>
    <t>CO0177</t>
  </si>
  <si>
    <t>Hesperevax</t>
  </si>
  <si>
    <t>acaulis</t>
  </si>
  <si>
    <t>(Kellogg) Greene</t>
  </si>
  <si>
    <t>http://data.kew.org/sid/SidServlet?ID=11961&amp;Num=p0h</t>
  </si>
  <si>
    <t>CO0178</t>
  </si>
  <si>
    <t>sparsiflora</t>
  </si>
  <si>
    <t>(A.Gray) Greene</t>
  </si>
  <si>
    <t>http://data.kew.org/sid/SidServlet?ID=11962&amp;Num=414</t>
  </si>
  <si>
    <t>CO0179</t>
  </si>
  <si>
    <t>Heterolepis</t>
  </si>
  <si>
    <t>aliena</t>
  </si>
  <si>
    <t>(L.f.) Druce</t>
  </si>
  <si>
    <t>http://data.kew.org/sid/SidServlet?ID=11980&amp;Num=aP4</t>
  </si>
  <si>
    <t>CO0180</t>
  </si>
  <si>
    <t>Heterotheca</t>
  </si>
  <si>
    <t>http://data.kew.org/sid/SidServlet?ID=11992&amp;Num=t1v</t>
  </si>
  <si>
    <t>CO0181</t>
  </si>
  <si>
    <t>latifolia</t>
  </si>
  <si>
    <t>http://data.kew.org/sid/SidServlet?ID=11993&amp;Num=AoO</t>
  </si>
  <si>
    <t>CO0182</t>
  </si>
  <si>
    <t>subaxillaris</t>
  </si>
  <si>
    <t>(Lam.) Britton &amp; Rusby</t>
  </si>
  <si>
    <t>http://data.kew.org/sid/SidServlet?ID=11994&amp;Num=Aon</t>
  </si>
  <si>
    <t>CO0183</t>
  </si>
  <si>
    <t>villosa</t>
  </si>
  <si>
    <t>(Pursh) Shinners</t>
  </si>
  <si>
    <t>http://data.kew.org/sid/SidServlet?ID=11995&amp;Num=8j3</t>
  </si>
  <si>
    <t>CO0184</t>
  </si>
  <si>
    <t>Hieracium</t>
  </si>
  <si>
    <t>albiflorum</t>
  </si>
  <si>
    <t>Hook.</t>
  </si>
  <si>
    <t>http://data.kew.org/sid/SidServlet?ID=12072&amp;Num=199</t>
  </si>
  <si>
    <t>CO0185</t>
  </si>
  <si>
    <t>alpinum</t>
  </si>
  <si>
    <t>http://data.kew.org/sid/SidServlet?ID=12073&amp;Num=pp4</t>
  </si>
  <si>
    <t>CO0186</t>
  </si>
  <si>
    <t>attenuatifolium</t>
  </si>
  <si>
    <t>P.D.Sell &amp; C.West</t>
  </si>
  <si>
    <t>http://data.kew.org/sid/SidServlet?ID=12075&amp;Num=2Sx</t>
  </si>
  <si>
    <t>CO0187</t>
  </si>
  <si>
    <t>aurantiacum</t>
  </si>
  <si>
    <t>http://data.kew.org/sid/SidServlet?ID=12076&amp;Num=Sxc</t>
  </si>
  <si>
    <t>CO0188</t>
  </si>
  <si>
    <t>backhousei</t>
  </si>
  <si>
    <t>F.Hanb.</t>
  </si>
  <si>
    <t>http://data.kew.org/sid/SidServlet?ID=12077&amp;Num=Amg</t>
  </si>
  <si>
    <t>CO0189</t>
  </si>
  <si>
    <t>cacuminum</t>
  </si>
  <si>
    <t>http://data.kew.org/sid/SidServlet?ID=12078&amp;Num=x34</t>
  </si>
  <si>
    <t>CO0190</t>
  </si>
  <si>
    <t>calenduliflorum</t>
  </si>
  <si>
    <t>Backh.</t>
  </si>
  <si>
    <t>http://data.kew.org/sid/SidServlet?ID=12079&amp;Num=S1z</t>
  </si>
  <si>
    <t>CO0191</t>
  </si>
  <si>
    <t>calvum</t>
  </si>
  <si>
    <t>P.D.Sell &amp; D.J.Tennant</t>
  </si>
  <si>
    <t>http://data.kew.org/sid/SidServlet?ID=12080&amp;Num=07P</t>
  </si>
  <si>
    <t>CO0192</t>
  </si>
  <si>
    <t>cambricum</t>
  </si>
  <si>
    <t>Hanbury</t>
  </si>
  <si>
    <t>http://data.kew.org/sid/SidServlet?ID=12081&amp;Num=nC9</t>
  </si>
  <si>
    <t>CO0193</t>
  </si>
  <si>
    <t>cillense</t>
  </si>
  <si>
    <t>Pugsley</t>
  </si>
  <si>
    <t>http://data.kew.org/sid/SidServlet?ID=12082&amp;Num=92B</t>
  </si>
  <si>
    <t>CO0194</t>
  </si>
  <si>
    <t>completum</t>
  </si>
  <si>
    <t>http://data.kew.org/sid/SidServlet?ID=12083&amp;Num=8Pl</t>
  </si>
  <si>
    <t>CO0195</t>
  </si>
  <si>
    <t>eximium</t>
  </si>
  <si>
    <t>f.</t>
  </si>
  <si>
    <t>tenellum</t>
  </si>
  <si>
    <t>http://data.kew.org/sid/SidServlet?ID=12086&amp;Num=rRh</t>
  </si>
  <si>
    <t>CO0196</t>
  </si>
  <si>
    <t>exotericum</t>
  </si>
  <si>
    <t>http://data.kew.org/sid/SidServlet?ID=12087&amp;Num=AOd</t>
  </si>
  <si>
    <t>CO0197</t>
  </si>
  <si>
    <t>gigantium</t>
  </si>
  <si>
    <t>setulosum</t>
  </si>
  <si>
    <t>http://data.kew.org/sid/SidServlet?ID=12089&amp;Num=uLl</t>
  </si>
  <si>
    <t>CO0198</t>
  </si>
  <si>
    <t>graniticolum</t>
  </si>
  <si>
    <t>Linton</t>
  </si>
  <si>
    <t>http://data.kew.org/sid/SidServlet?ID=12091&amp;Num=f3D</t>
  </si>
  <si>
    <t>CO0199</t>
  </si>
  <si>
    <t>gronovii</t>
  </si>
  <si>
    <t>http://data.kew.org/sid/SidServlet?ID=12092&amp;Num=AOc</t>
  </si>
  <si>
    <t>CO0200</t>
  </si>
  <si>
    <t>hanburyi</t>
  </si>
  <si>
    <t>http://data.kew.org/sid/SidServlet?ID=12093&amp;Num=1T7</t>
  </si>
  <si>
    <t>CO0201</t>
  </si>
  <si>
    <t>atraticeps</t>
  </si>
  <si>
    <t>http://data.kew.org/sid/SidServlet?ID=12094&amp;Num=5Ag</t>
  </si>
  <si>
    <t>CO0202</t>
  </si>
  <si>
    <t>horridum</t>
  </si>
  <si>
    <t>Fr.</t>
  </si>
  <si>
    <t>http://data.kew.org/sid/SidServlet?ID=12095&amp;Num=MH2</t>
  </si>
  <si>
    <t>CO0203</t>
  </si>
  <si>
    <t>insigne</t>
  </si>
  <si>
    <t>http://data.kew.org/sid/SidServlet?ID=12096&amp;Num=34n</t>
  </si>
  <si>
    <t>CO0204</t>
  </si>
  <si>
    <t>laevigatum</t>
  </si>
  <si>
    <t>Willd.</t>
  </si>
  <si>
    <t>http://data.kew.org/sid/SidServlet?ID=12099&amp;Num=Q5r</t>
  </si>
  <si>
    <t>CO0205</t>
  </si>
  <si>
    <t>leptodon</t>
  </si>
  <si>
    <t>http://data.kew.org/sid/SidServlet?ID=12101&amp;Num=Pg7</t>
  </si>
  <si>
    <t>CO0206</t>
  </si>
  <si>
    <t>leyianum</t>
  </si>
  <si>
    <t>(Zahn) Roffey</t>
  </si>
  <si>
    <t>http://data.kew.org/sid/SidServlet?ID=12102&amp;Num=BvZ</t>
  </si>
  <si>
    <t>CO0207</t>
  </si>
  <si>
    <t>macrocarpum</t>
  </si>
  <si>
    <t>http://data.kew.org/sid/SidServlet?ID=12103&amp;Num=6vu</t>
  </si>
  <si>
    <t>CO0208</t>
  </si>
  <si>
    <t>Sm.</t>
  </si>
  <si>
    <t>http://data.kew.org/sid/SidServlet?ID=12104&amp;Num=1gm</t>
  </si>
  <si>
    <t>CO0209</t>
  </si>
  <si>
    <t>mundum</t>
  </si>
  <si>
    <t>http://data.kew.org/sid/SidServlet?ID=12106&amp;Num=Dr7</t>
  </si>
  <si>
    <t>CO0210</t>
  </si>
  <si>
    <t>notabile</t>
  </si>
  <si>
    <t>http://data.kew.org/sid/SidServlet?ID=12107&amp;Num=vK1</t>
  </si>
  <si>
    <t>CO0211</t>
  </si>
  <si>
    <t>orimeles</t>
  </si>
  <si>
    <t>W.R.Linton</t>
  </si>
  <si>
    <t>http://data.kew.org/sid/SidServlet?ID=12108&amp;Num=Bp4</t>
  </si>
  <si>
    <t>CO0212</t>
  </si>
  <si>
    <t>paniculatum</t>
  </si>
  <si>
    <t>http://data.kew.org/sid/SidServlet?ID=12109&amp;Num=aNW</t>
  </si>
  <si>
    <t>CO0213</t>
  </si>
  <si>
    <t>pannosum</t>
  </si>
  <si>
    <t>Boiss.</t>
  </si>
  <si>
    <t>http://data.kew.org/sid/SidServlet?ID=12110&amp;Num=ZTg</t>
  </si>
  <si>
    <t>CO0214</t>
  </si>
  <si>
    <t>pensum</t>
  </si>
  <si>
    <t>http://data.kew.org/sid/SidServlet?ID=12111&amp;Num=ouS</t>
  </si>
  <si>
    <t>CO0215</t>
  </si>
  <si>
    <t>perscitum</t>
  </si>
  <si>
    <t>Sell &amp; C.West</t>
  </si>
  <si>
    <t>http://data.kew.org/sid/SidServlet?ID=12112&amp;Num=DwV</t>
  </si>
  <si>
    <t>CO0216</t>
  </si>
  <si>
    <t>pilosella</t>
  </si>
  <si>
    <t>http://data.kew.org/sid/SidServlet?ID=12113&amp;Num=8RR</t>
  </si>
  <si>
    <t>CO0217</t>
  </si>
  <si>
    <t>porrifolium</t>
  </si>
  <si>
    <t>http://data.kew.org/sid/SidServlet?ID=12114&amp;Num=aNS</t>
  </si>
  <si>
    <t>CO0218</t>
  </si>
  <si>
    <t>portlandicum</t>
  </si>
  <si>
    <t>http://data.kew.org/sid/SidServlet?ID=12115&amp;Num=qb6</t>
  </si>
  <si>
    <t>CO0219</t>
  </si>
  <si>
    <t>pratense</t>
  </si>
  <si>
    <t>Tausch</t>
  </si>
  <si>
    <t>http://data.kew.org/sid/SidServlet?ID=12116&amp;Num=Mc7</t>
  </si>
  <si>
    <t>CO0220</t>
  </si>
  <si>
    <t>probum</t>
  </si>
  <si>
    <t>http://data.kew.org/sid/SidServlet?ID=12117&amp;Num=hKt</t>
  </si>
  <si>
    <t>CO0221</t>
  </si>
  <si>
    <t>pulchrius</t>
  </si>
  <si>
    <t>(Ley) W.R.Linton</t>
  </si>
  <si>
    <t>http://data.kew.org/sid/SidServlet?ID=12118&amp;Num=Ann</t>
  </si>
  <si>
    <t>CO0222</t>
  </si>
  <si>
    <t>radyrense</t>
  </si>
  <si>
    <t>(Pugsley) Sell &amp; C.West</t>
  </si>
  <si>
    <t>http://data.kew.org/sid/SidServlet?ID=12119&amp;Num=8nv</t>
  </si>
  <si>
    <t>CO0223</t>
  </si>
  <si>
    <t>sabaudum</t>
  </si>
  <si>
    <t>http://data.kew.org/sid/SidServlet?ID=12122&amp;Num=Ann</t>
  </si>
  <si>
    <t>CO0224</t>
  </si>
  <si>
    <t>scabrum</t>
  </si>
  <si>
    <t>http://data.kew.org/sid/SidServlet?ID=12123&amp;Num=3A9</t>
  </si>
  <si>
    <t>CO0225</t>
  </si>
  <si>
    <t>snowdoniense</t>
  </si>
  <si>
    <t>http://data.kew.org/sid/SidServlet?ID=12125&amp;Num=F9g</t>
  </si>
  <si>
    <t>CO0226</t>
  </si>
  <si>
    <t>sparsifolium</t>
  </si>
  <si>
    <t>Cukot.</t>
  </si>
  <si>
    <t>http://data.kew.org/sid/SidServlet?ID=12127&amp;Num=HpJ</t>
  </si>
  <si>
    <t>CO0227</t>
  </si>
  <si>
    <t>speluncarum</t>
  </si>
  <si>
    <t>Arv.-Touv.</t>
  </si>
  <si>
    <t>http://data.kew.org/sid/SidServlet?ID=12128&amp;Num=0cw</t>
  </si>
  <si>
    <t>CO0228</t>
  </si>
  <si>
    <t>subbritannicum</t>
  </si>
  <si>
    <t>(Ley) Sell &amp; C.West</t>
  </si>
  <si>
    <t>http://data.kew.org/sid/SidServlet?ID=12129&amp;Num=AMz</t>
  </si>
  <si>
    <t>CO0229</t>
  </si>
  <si>
    <t>sublepistoides</t>
  </si>
  <si>
    <t>Druce</t>
  </si>
  <si>
    <t>http://data.kew.org/sid/SidServlet?ID=12130&amp;Num=aMT</t>
  </si>
  <si>
    <t>CO0230</t>
  </si>
  <si>
    <t>(L.) L.</t>
  </si>
  <si>
    <t>http://data.kew.org/sid/SidServlet?ID=12132&amp;Num=ao0</t>
  </si>
  <si>
    <t>CO0231</t>
  </si>
  <si>
    <t>triste</t>
  </si>
  <si>
    <t>Willd. ex Spreng.</t>
  </si>
  <si>
    <t>http://data.kew.org/sid/SidServlet?ID=12133&amp;Num=74l</t>
  </si>
  <si>
    <t>CO0232</t>
  </si>
  <si>
    <t>umbellatum</t>
  </si>
  <si>
    <t>http://data.kew.org/sid/SidServlet?ID=12134&amp;Num=IKB</t>
  </si>
  <si>
    <t>CO0233</t>
  </si>
  <si>
    <t>vulgatum</t>
  </si>
  <si>
    <t>http://data.kew.org/sid/SidServlet?ID=12136&amp;Num=mNC</t>
  </si>
  <si>
    <t>CO0234</t>
  </si>
  <si>
    <t>zygophorum</t>
  </si>
  <si>
    <t>http://data.kew.org/sid/SidServlet?ID=12137&amp;Num=nH9</t>
  </si>
  <si>
    <t>CO0235</t>
  </si>
  <si>
    <t>Hirpicium</t>
  </si>
  <si>
    <t>bechuanense</t>
  </si>
  <si>
    <t>(S.Moore) Roessler</t>
  </si>
  <si>
    <t>http://data.kew.org/sid/SidServlet?ID=12184&amp;Num=1gU</t>
  </si>
  <si>
    <t>CO0236</t>
  </si>
  <si>
    <t>echinus</t>
  </si>
  <si>
    <t>http://data.kew.org/sid/SidServlet?ID=12185&amp;Num=AiO</t>
  </si>
  <si>
    <t>CO0237</t>
  </si>
  <si>
    <t>gazanioides</t>
  </si>
  <si>
    <t>(Harv.) Roessler</t>
  </si>
  <si>
    <t>http://data.kew.org/sid/SidServlet?ID=12186&amp;Num=aIR</t>
  </si>
  <si>
    <t>CO0238</t>
  </si>
  <si>
    <t>integrifolium</t>
  </si>
  <si>
    <t>(Thunb.) Less.</t>
  </si>
  <si>
    <t>http://data.kew.org/sid/SidServlet?ID=12187&amp;Num=AiA</t>
  </si>
  <si>
    <t>CO0239</t>
  </si>
  <si>
    <t>Hofmeisteria</t>
  </si>
  <si>
    <t>malvaefolia</t>
  </si>
  <si>
    <t>(Robinson. &amp; Greenm.) B.L.Turner</t>
  </si>
  <si>
    <t>http://data.kew.org/sid/SidServlet?ID=12196&amp;Num=aLY</t>
  </si>
  <si>
    <t>CO0240</t>
  </si>
  <si>
    <t>Holocarpha</t>
  </si>
  <si>
    <t>obconica</t>
  </si>
  <si>
    <t>(J.C.Clausen &amp; Keck) Keck</t>
  </si>
  <si>
    <t>http://data.kew.org/sid/SidServlet?ID=12208&amp;Num=6PO</t>
  </si>
  <si>
    <t>CO0241</t>
  </si>
  <si>
    <t>virgata</t>
  </si>
  <si>
    <t>(A.Gray) Keck</t>
  </si>
  <si>
    <t>http://data.kew.org/sid/SidServlet?ID=12209&amp;Num=7K2</t>
  </si>
  <si>
    <t>CO0242</t>
  </si>
  <si>
    <t>Homogyne</t>
  </si>
  <si>
    <t>alpina</t>
  </si>
  <si>
    <t>(L.) Cass.</t>
  </si>
  <si>
    <t>http://data.kew.org/sid/SidServlet?ID=12228&amp;Num=Aws</t>
  </si>
  <si>
    <t>CO0243</t>
  </si>
  <si>
    <t>Hulsea</t>
  </si>
  <si>
    <t>algida</t>
  </si>
  <si>
    <t>http://data.kew.org/sid/SidServlet?ID=12319&amp;Num=O7V</t>
  </si>
  <si>
    <t>CO0244</t>
  </si>
  <si>
    <t>heterochroma</t>
  </si>
  <si>
    <t>http://data.kew.org/sid/SidServlet?ID=12320&amp;Num=ePH</t>
  </si>
  <si>
    <t>CO0245</t>
  </si>
  <si>
    <t>Hymenoclea</t>
  </si>
  <si>
    <t>monogyra</t>
  </si>
  <si>
    <t>http://data.kew.org/sid/SidServlet?ID=12388&amp;Num=3pH</t>
  </si>
  <si>
    <t>CO0246</t>
  </si>
  <si>
    <t>salsola</t>
  </si>
  <si>
    <t>http://data.kew.org/sid/SidServlet?ID=12389&amp;Num=CFL</t>
  </si>
  <si>
    <t>CO0247</t>
  </si>
  <si>
    <t>http://data.kew.org/sid/SidServlet?ID=12390&amp;Num=89D</t>
  </si>
  <si>
    <t>CO0248</t>
  </si>
  <si>
    <t>Hymenolepis</t>
  </si>
  <si>
    <t>http://data.kew.org/sid/SidServlet?ID=12394&amp;Num=s0K</t>
  </si>
  <si>
    <t>CO0249</t>
  </si>
  <si>
    <t>Hymenonema</t>
  </si>
  <si>
    <t>laconicum</t>
  </si>
  <si>
    <t>Boiss. &amp; Heldr. ex Boiss.</t>
  </si>
  <si>
    <t>http://data.kew.org/sid/SidServlet?ID=12396&amp;Num=I2j</t>
  </si>
  <si>
    <t>CO0250</t>
  </si>
  <si>
    <t>Hymenopappus</t>
  </si>
  <si>
    <t>artemisiifolius</t>
  </si>
  <si>
    <t>http://data.kew.org/sid/SidServlet?ID=12397&amp;Num=0i3</t>
  </si>
  <si>
    <t>CO0251</t>
  </si>
  <si>
    <t>Hymenoxys</t>
  </si>
  <si>
    <t>cooperi</t>
  </si>
  <si>
    <t>(A.Gray) Cockerell</t>
  </si>
  <si>
    <t>http://data.kew.org/sid/SidServlet?ID=12402&amp;Num=ne4</t>
  </si>
  <si>
    <t>CO0252</t>
  </si>
  <si>
    <t>Hyoseris</t>
  </si>
  <si>
    <t>radiata</t>
  </si>
  <si>
    <t>http://data.kew.org/sid/SidServlet?ID=12414&amp;Num=3Z3</t>
  </si>
  <si>
    <t>CO0253</t>
  </si>
  <si>
    <t>Hypochaeris</t>
  </si>
  <si>
    <t>glabra</t>
  </si>
  <si>
    <t>http://data.kew.org/sid/SidServlet?ID=12486&amp;Num=m2r</t>
  </si>
  <si>
    <t>CO0254</t>
  </si>
  <si>
    <t>maculata</t>
  </si>
  <si>
    <t>http://data.kew.org/sid/SidServlet?ID=12487&amp;Num=tKb</t>
  </si>
  <si>
    <t>CO0255</t>
  </si>
  <si>
    <t>radicata</t>
  </si>
  <si>
    <t>http://data.kew.org/sid/SidServlet?ID=12490&amp;Num=632</t>
  </si>
  <si>
    <t>CO0256</t>
  </si>
  <si>
    <t>Hypochoeris</t>
  </si>
  <si>
    <t>argentina</t>
  </si>
  <si>
    <t>http://data.kew.org/sid/SidServlet?ID=12491&amp;Num=g6Z</t>
  </si>
  <si>
    <t>CO0257</t>
  </si>
  <si>
    <t>caespitosa</t>
  </si>
  <si>
    <t>http://data.kew.org/sid/SidServlet?ID=12492&amp;Num=Obm</t>
  </si>
  <si>
    <t>CO0258</t>
  </si>
  <si>
    <t>http://data.kew.org/sid/SidServlet?ID=12494&amp;Num=r2u</t>
  </si>
  <si>
    <t>CO0259</t>
  </si>
  <si>
    <t>http://data.kew.org/sid/SidServlet?ID=12495&amp;Num=8BW</t>
  </si>
  <si>
    <t>CO0260</t>
  </si>
  <si>
    <t>Inula</t>
  </si>
  <si>
    <t>conyza</t>
  </si>
  <si>
    <t>http://data.kew.org/sid/SidServlet?ID=12711&amp;Num=AC7</t>
  </si>
  <si>
    <t>CO0261</t>
  </si>
  <si>
    <t>(Griess.) Meikle</t>
  </si>
  <si>
    <t>http://data.kew.org/sid/SidServlet?ID=12712&amp;Num=S37</t>
  </si>
  <si>
    <t>CO0262</t>
  </si>
  <si>
    <t>crithmoides</t>
  </si>
  <si>
    <t>http://data.kew.org/sid/SidServlet?ID=12713&amp;Num=47e</t>
  </si>
  <si>
    <t>CO0263</t>
  </si>
  <si>
    <t>(L.) Desf.</t>
  </si>
  <si>
    <t>http://data.kew.org/sid/SidServlet?ID=12714&amp;Num=rH3</t>
  </si>
  <si>
    <t>CO0264</t>
  </si>
  <si>
    <t>helenium</t>
  </si>
  <si>
    <t>http://data.kew.org/sid/SidServlet?ID=12715&amp;Num=489</t>
  </si>
  <si>
    <t>CO0265</t>
  </si>
  <si>
    <t>hirta</t>
  </si>
  <si>
    <t>http://data.kew.org/sid/SidServlet?ID=12716&amp;Num=28u</t>
  </si>
  <si>
    <t>CO0266</t>
  </si>
  <si>
    <t>paniculata</t>
  </si>
  <si>
    <t>(Klatt) Burtt Davy</t>
  </si>
  <si>
    <t>http://data.kew.org/sid/SidServlet?ID=12718&amp;Num=Ll8</t>
  </si>
  <si>
    <t>CO0267</t>
  </si>
  <si>
    <t>salicina</t>
  </si>
  <si>
    <t>http://data.kew.org/sid/SidServlet?ID=12719&amp;Num=gx7</t>
  </si>
  <si>
    <t>CO0268</t>
  </si>
  <si>
    <t>verbascifolia</t>
  </si>
  <si>
    <t>(Willd.) Hausskn.</t>
  </si>
  <si>
    <t>http://data.kew.org/sid/SidServlet?ID=12720&amp;Num=a75</t>
  </si>
  <si>
    <t>CO0269</t>
  </si>
  <si>
    <t>viscosa</t>
  </si>
  <si>
    <t>(L.) Ait.</t>
  </si>
  <si>
    <t>http://data.kew.org/sid/SidServlet?ID=12721&amp;Num=caH</t>
  </si>
  <si>
    <t>CO0270</t>
  </si>
  <si>
    <t>Iostephane</t>
  </si>
  <si>
    <t>(Cav.) Benth.</t>
  </si>
  <si>
    <t>http://data.kew.org/sid/SidServlet?ID=12725&amp;Num=939</t>
  </si>
  <si>
    <t>CO0271</t>
  </si>
  <si>
    <t>Iphiona</t>
  </si>
  <si>
    <t>DC. ex Decn.</t>
  </si>
  <si>
    <t>http://data.kew.org/sid/SidServlet?ID=12727&amp;Num=P1y</t>
  </si>
  <si>
    <t>CO0272</t>
  </si>
  <si>
    <t>senecionoides</t>
  </si>
  <si>
    <t>(Baker) Anderb.</t>
  </si>
  <si>
    <t>http://data.kew.org/sid/SidServlet?ID=12728&amp;Num=41l</t>
  </si>
  <si>
    <t>CO0273</t>
  </si>
  <si>
    <t>Isocoma</t>
  </si>
  <si>
    <t>acradenia</t>
  </si>
  <si>
    <t>(Greene) Greene</t>
  </si>
  <si>
    <t>http://data.kew.org/sid/SidServlet?ID=12861&amp;Num=jP7</t>
  </si>
  <si>
    <t>CO0274</t>
  </si>
  <si>
    <t>eremophila</t>
  </si>
  <si>
    <t>http://data.kew.org/sid/SidServlet?ID=12862&amp;Num=3Cg</t>
  </si>
  <si>
    <t>CO0275</t>
  </si>
  <si>
    <t>http://data.kew.org/sid/SidServlet?ID=12863&amp;Num=aRA</t>
  </si>
  <si>
    <t>CO0276</t>
  </si>
  <si>
    <t>drummondii</t>
  </si>
  <si>
    <t>(Torr. &amp; A.Gray) Greene</t>
  </si>
  <si>
    <t>http://data.kew.org/sid/SidServlet?ID=12864&amp;Num=56Q</t>
  </si>
  <si>
    <t>CO0277</t>
  </si>
  <si>
    <t>Iva</t>
  </si>
  <si>
    <t>axillaris</t>
  </si>
  <si>
    <t>http://data.kew.org/sid/SidServlet?ID=12883&amp;Num=qEH</t>
  </si>
  <si>
    <t>CO0278</t>
  </si>
  <si>
    <t>frutescens</t>
  </si>
  <si>
    <t>http://data.kew.org/sid/SidServlet?ID=12884&amp;Num=jGB</t>
  </si>
  <si>
    <t>CO0279</t>
  </si>
  <si>
    <t>xanthiifolia</t>
  </si>
  <si>
    <t>http://data.kew.org/sid/SidServlet?ID=12888&amp;Num=gew</t>
  </si>
  <si>
    <t>CO0280</t>
  </si>
  <si>
    <t>Ixiolaena</t>
  </si>
  <si>
    <t>chloroleuca</t>
  </si>
  <si>
    <t>Haegi</t>
  </si>
  <si>
    <t>http://data.kew.org/sid/SidServlet?ID=12892&amp;Num=M9s</t>
  </si>
  <si>
    <t>CO0281</t>
  </si>
  <si>
    <t>Jaumea</t>
  </si>
  <si>
    <t>carnosa</t>
  </si>
  <si>
    <t>(Less.) A.Gray</t>
  </si>
  <si>
    <t>http://data.kew.org/sid/SidServlet?ID=12949&amp;Num=ggY</t>
  </si>
  <si>
    <t>CO0282</t>
  </si>
  <si>
    <t>Jefea</t>
  </si>
  <si>
    <t>(Greenm.) Strother</t>
  </si>
  <si>
    <t>http://data.kew.org/sid/SidServlet?ID=12950&amp;Num=y80</t>
  </si>
  <si>
    <t>CO0283</t>
  </si>
  <si>
    <t>Jurinea</t>
  </si>
  <si>
    <t>anatolica</t>
  </si>
  <si>
    <t>http://data.kew.org/sid/SidServlet?ID=13093&amp;Num=StW</t>
  </si>
  <si>
    <t>CO0284</t>
  </si>
  <si>
    <t>Kalimeris</t>
  </si>
  <si>
    <t>(Maxim.) Kitam.</t>
  </si>
  <si>
    <t>http://data.kew.org/sid/SidServlet?ID=13130&amp;Num=HN1</t>
  </si>
  <si>
    <t>CO0285</t>
  </si>
  <si>
    <t>Kleinia</t>
  </si>
  <si>
    <t>http://data.kew.org/sid/SidServlet?ID=13187&amp;Num=wX8</t>
  </si>
  <si>
    <t>CO0286</t>
  </si>
  <si>
    <t>Krigia</t>
  </si>
  <si>
    <t>virginica</t>
  </si>
  <si>
    <t>http://data.kew.org/sid/SidServlet?ID=13239&amp;Num=296</t>
  </si>
  <si>
    <t>CO0287</t>
  </si>
  <si>
    <t>Lactuca</t>
  </si>
  <si>
    <t>biennis</t>
  </si>
  <si>
    <t>(Moench) Fernald</t>
  </si>
  <si>
    <t>http://data.kew.org/sid/SidServlet?ID=13271&amp;Num=B8N</t>
  </si>
  <si>
    <t>CO0288</t>
  </si>
  <si>
    <t>cretica</t>
  </si>
  <si>
    <t>(L.) Dum.Cours.</t>
  </si>
  <si>
    <t>http://data.kew.org/sid/SidServlet?ID=13272&amp;Num=Dxm</t>
  </si>
  <si>
    <t>CO0289</t>
  </si>
  <si>
    <t>indica</t>
  </si>
  <si>
    <t>laciniata</t>
  </si>
  <si>
    <t>http://data.kew.org/sid/SidServlet?ID=13273&amp;Num=nir</t>
  </si>
  <si>
    <t>CO0290</t>
  </si>
  <si>
    <t>perennis</t>
  </si>
  <si>
    <t>http://data.kew.org/sid/SidServlet?ID=13276&amp;Num=1Wj</t>
  </si>
  <si>
    <t>CO0291</t>
  </si>
  <si>
    <t>saligna</t>
  </si>
  <si>
    <t>http://data.kew.org/sid/SidServlet?ID=13278&amp;Num=q94</t>
  </si>
  <si>
    <t>CO0292</t>
  </si>
  <si>
    <t>sativa</t>
  </si>
  <si>
    <t>http://data.kew.org/sid/SidServlet?ID=13279&amp;Num=19d</t>
  </si>
  <si>
    <t>CO0293</t>
  </si>
  <si>
    <t>scariola</t>
  </si>
  <si>
    <t>http://data.kew.org/sid/SidServlet?ID=13280&amp;Num=5Bm</t>
  </si>
  <si>
    <t>CO0294</t>
  </si>
  <si>
    <t>serriola</t>
  </si>
  <si>
    <t>http://data.kew.org/sid/SidServlet?ID=13281&amp;Num=uRZ</t>
  </si>
  <si>
    <t>CO0295</t>
  </si>
  <si>
    <t>spicata</t>
  </si>
  <si>
    <t>(Lam.) Hitchc.</t>
  </si>
  <si>
    <t>http://data.kew.org/sid/SidServlet?ID=13282&amp;Num=QKZ</t>
  </si>
  <si>
    <t>CO0296</t>
  </si>
  <si>
    <t>Jacq.</t>
  </si>
  <si>
    <t>http://data.kew.org/sid/SidServlet?ID=13283&amp;Num=3jU</t>
  </si>
  <si>
    <t>CO0297</t>
  </si>
  <si>
    <t>viminea</t>
  </si>
  <si>
    <t>J. &amp; C.Presl.</t>
  </si>
  <si>
    <t>http://data.kew.org/sid/SidServlet?ID=13284&amp;Num=AHQ</t>
  </si>
  <si>
    <t>CO0298</t>
  </si>
  <si>
    <t>virosa</t>
  </si>
  <si>
    <t>http://data.kew.org/sid/SidServlet?ID=13285&amp;Num=in6</t>
  </si>
  <si>
    <t>CO0299</t>
  </si>
  <si>
    <t>Laggera</t>
  </si>
  <si>
    <t>crispata</t>
  </si>
  <si>
    <t>(Vahl) Hepper &amp; J.R.I.Wood</t>
  </si>
  <si>
    <t>http://data.kew.org/sid/SidServlet?ID=13318&amp;Num=v3k</t>
  </si>
  <si>
    <t>CO0300</t>
  </si>
  <si>
    <t>decurrens</t>
  </si>
  <si>
    <t>http://data.kew.org/sid/SidServlet?ID=13319&amp;Num=80M</t>
  </si>
  <si>
    <t>CO0301</t>
  </si>
  <si>
    <t>Lagophylla</t>
  </si>
  <si>
    <t>minor</t>
  </si>
  <si>
    <t>(Keck) Keck</t>
  </si>
  <si>
    <t>http://data.kew.org/sid/SidServlet?ID=13321&amp;Num=L02</t>
  </si>
  <si>
    <t>CO0302</t>
  </si>
  <si>
    <t>ramosissima</t>
  </si>
  <si>
    <t>http://data.kew.org/sid/SidServlet?ID=13322&amp;Num=6Rm</t>
  </si>
  <si>
    <t>CO0303</t>
  </si>
  <si>
    <t>Lapsana</t>
  </si>
  <si>
    <t>communis</t>
  </si>
  <si>
    <t>http://data.kew.org/sid/SidServlet?ID=13387&amp;Num=3Ka</t>
  </si>
  <si>
    <t>CO0304</t>
  </si>
  <si>
    <t>http://data.kew.org/sid/SidServlet?ID=13388&amp;Num=Tos</t>
  </si>
  <si>
    <t>CO0305</t>
  </si>
  <si>
    <t>Lasiospermum</t>
  </si>
  <si>
    <t>brachyglossum</t>
  </si>
  <si>
    <t>http://data.kew.org/sid/SidServlet?ID=13426&amp;Num=N5d</t>
  </si>
  <si>
    <t>CO0306</t>
  </si>
  <si>
    <t>Lasthenia</t>
  </si>
  <si>
    <t>DC. ex Lindl.</t>
  </si>
  <si>
    <t>http://data.kew.org/sid/SidServlet?ID=13428&amp;Num=DFJ</t>
  </si>
  <si>
    <t>CO0307</t>
  </si>
  <si>
    <t>glaberrima</t>
  </si>
  <si>
    <t>http://data.kew.org/sid/SidServlet?ID=13431&amp;Num=QgE</t>
  </si>
  <si>
    <t>CO0308</t>
  </si>
  <si>
    <t>glabrata</t>
  </si>
  <si>
    <t>Lindl.</t>
  </si>
  <si>
    <t>http://data.kew.org/sid/SidServlet?ID=13432&amp;Num=ZYz</t>
  </si>
  <si>
    <t>CO0309</t>
  </si>
  <si>
    <t>Launaea</t>
  </si>
  <si>
    <t>intybacea</t>
  </si>
  <si>
    <t>(Jacq. ex Murray) P.Beauv.</t>
  </si>
  <si>
    <t>http://data.kew.org/sid/SidServlet?ID=13479&amp;Num=1Q0</t>
  </si>
  <si>
    <t>CO0310</t>
  </si>
  <si>
    <t>nudicaulis</t>
  </si>
  <si>
    <t>(L.) Hook.f.</t>
  </si>
  <si>
    <t>http://data.kew.org/sid/SidServlet?ID=13480&amp;Num=k04</t>
  </si>
  <si>
    <t>CO0311</t>
  </si>
  <si>
    <t>Lawrencella</t>
  </si>
  <si>
    <t>(F.Muell.) Paul G.Wilson</t>
  </si>
  <si>
    <t>http://data.kew.org/sid/SidServlet?ID=13509&amp;Num=och</t>
  </si>
  <si>
    <t>CO0312</t>
  </si>
  <si>
    <t>rosea</t>
  </si>
  <si>
    <t>http://data.kew.org/sid/SidServlet?ID=13510&amp;Num=QEv</t>
  </si>
  <si>
    <t>CO0313</t>
  </si>
  <si>
    <t>Layia</t>
  </si>
  <si>
    <t>chrysanthemoides</t>
  </si>
  <si>
    <t>http://data.kew.org/sid/SidServlet?ID=13512&amp;Num=fU4</t>
  </si>
  <si>
    <t>CO0314</t>
  </si>
  <si>
    <t>fremonti</t>
  </si>
  <si>
    <t>(Torr. &amp; A.Gray) A.Gray</t>
  </si>
  <si>
    <t>http://data.kew.org/sid/SidServlet?ID=13513&amp;Num=eE5</t>
  </si>
  <si>
    <t>CO0315</t>
  </si>
  <si>
    <t>glandulosa</t>
  </si>
  <si>
    <t>(Hook.) Hook. &amp; Arn.</t>
  </si>
  <si>
    <t>http://data.kew.org/sid/SidServlet?ID=13514&amp;Num=RPL</t>
  </si>
  <si>
    <t>CO0316</t>
  </si>
  <si>
    <t>heterotricha</t>
  </si>
  <si>
    <t>(DC.) Hook. &amp; Arn.</t>
  </si>
  <si>
    <t>http://data.kew.org/sid/SidServlet?ID=13515&amp;Num=JqT</t>
  </si>
  <si>
    <t>CO0317</t>
  </si>
  <si>
    <t>platyglossa</t>
  </si>
  <si>
    <t>(Fisch. &amp; C.A.Mey.) A.Gray</t>
  </si>
  <si>
    <t>http://data.kew.org/sid/SidServlet?ID=13516&amp;Num=b95</t>
  </si>
  <si>
    <t>CO0318</t>
  </si>
  <si>
    <t>Leontodon</t>
  </si>
  <si>
    <t>autumnalis</t>
  </si>
  <si>
    <t>http://data.kew.org/sid/SidServlet?ID=13563&amp;Num=kR0</t>
  </si>
  <si>
    <t>CO0319</t>
  </si>
  <si>
    <t>helveticus</t>
  </si>
  <si>
    <t>Mﾃｩrat</t>
  </si>
  <si>
    <t>http://data.kew.org/sid/SidServlet?ID=13564&amp;Num=T9l</t>
  </si>
  <si>
    <t>CO0320</t>
  </si>
  <si>
    <t>hispidus</t>
  </si>
  <si>
    <t>http://data.kew.org/sid/SidServlet?ID=13565&amp;Num=sL6</t>
  </si>
  <si>
    <t>CO0321</t>
  </si>
  <si>
    <t>saxatilis</t>
  </si>
  <si>
    <t>http://data.kew.org/sid/SidServlet?ID=13567&amp;Num=wxG</t>
  </si>
  <si>
    <t>CO0322</t>
  </si>
  <si>
    <t>taraxacoides</t>
  </si>
  <si>
    <t>(Vill.) Mﾃｩrat</t>
  </si>
  <si>
    <t>http://data.kew.org/sid/SidServlet?ID=13568&amp;Num=gK7</t>
  </si>
  <si>
    <t>CO0323</t>
  </si>
  <si>
    <t>longirostris</t>
  </si>
  <si>
    <t>http://data.kew.org/sid/SidServlet?ID=13569&amp;Num=T6m</t>
  </si>
  <si>
    <t>CO0324</t>
  </si>
  <si>
    <t>tenuiflorus</t>
  </si>
  <si>
    <t>Rchb.</t>
  </si>
  <si>
    <t>http://data.kew.org/sid/SidServlet?ID=13570&amp;Num=ZE0</t>
  </si>
  <si>
    <t>CO0325</t>
  </si>
  <si>
    <t>http://data.kew.org/sid/SidServlet?ID=13571&amp;Num=XGg</t>
  </si>
  <si>
    <t>CO0326</t>
  </si>
  <si>
    <t>Leontopodium</t>
  </si>
  <si>
    <t>Cass.</t>
  </si>
  <si>
    <t>http://data.kew.org/sid/SidServlet?ID=13572&amp;Num=B6i</t>
  </si>
  <si>
    <t>CO0327</t>
  </si>
  <si>
    <t>Lepidesmia</t>
  </si>
  <si>
    <t>Klatt</t>
  </si>
  <si>
    <t>http://data.kew.org/sid/SidServlet?ID=13583&amp;Num=3bS</t>
  </si>
  <si>
    <t>CO0328</t>
  </si>
  <si>
    <t>Lepidospartum</t>
  </si>
  <si>
    <t>squamatum</t>
  </si>
  <si>
    <t>(A.Gray) A.Gray</t>
  </si>
  <si>
    <t>http://data.kew.org/sid/SidServlet?ID=13629&amp;Num=ymM</t>
  </si>
  <si>
    <t>CO0329</t>
  </si>
  <si>
    <t>Leptorhynchos</t>
  </si>
  <si>
    <t>panaetioides</t>
  </si>
  <si>
    <t>(DC.) Benth.</t>
  </si>
  <si>
    <t>http://data.kew.org/sid/SidServlet?ID=13660&amp;Num=A41</t>
  </si>
  <si>
    <t>CO0330</t>
  </si>
  <si>
    <t>squamatus</t>
  </si>
  <si>
    <t>(Labill.) Less.</t>
  </si>
  <si>
    <t>http://data.kew.org/sid/SidServlet?ID=13661&amp;Num=WBR</t>
  </si>
  <si>
    <t>CO0331</t>
  </si>
  <si>
    <t>tenuifolius</t>
  </si>
  <si>
    <t>http://data.kew.org/sid/SidServlet?ID=13662&amp;Num=Aka</t>
  </si>
  <si>
    <t>CO0332</t>
  </si>
  <si>
    <t>Lessingia</t>
  </si>
  <si>
    <t>filaginifolia</t>
  </si>
  <si>
    <t>http://data.kew.org/sid/SidServlet?ID=13753&amp;Num=4L4</t>
  </si>
  <si>
    <t>CO0333</t>
  </si>
  <si>
    <t>http://data.kew.org/sid/SidServlet?ID=13754&amp;Num=Ib7</t>
  </si>
  <si>
    <t>CO0334</t>
  </si>
  <si>
    <t>germanorum</t>
  </si>
  <si>
    <t>Cham.</t>
  </si>
  <si>
    <t>http://data.kew.org/sid/SidServlet?ID=13755&amp;Num=z17</t>
  </si>
  <si>
    <t>CO0335</t>
  </si>
  <si>
    <t>glandulifera</t>
  </si>
  <si>
    <t>http://data.kew.org/sid/SidServlet?ID=13756&amp;Num=qHn</t>
  </si>
  <si>
    <t>CO0336</t>
  </si>
  <si>
    <t>pectinata</t>
  </si>
  <si>
    <t>http://data.kew.org/sid/SidServlet?ID=13757&amp;Num=w1h</t>
  </si>
  <si>
    <t>CO0337</t>
  </si>
  <si>
    <t>hololeuca</t>
  </si>
  <si>
    <t>http://data.kew.org/sid/SidServlet?ID=13758&amp;Num=82f</t>
  </si>
  <si>
    <t>CO0338</t>
  </si>
  <si>
    <t>lemmonii</t>
  </si>
  <si>
    <t>http://data.kew.org/sid/SidServlet?ID=13759&amp;Num=Z44</t>
  </si>
  <si>
    <t>CO0339</t>
  </si>
  <si>
    <t>peirsonii</t>
  </si>
  <si>
    <t>http://data.kew.org/sid/SidServlet?ID=13760&amp;Num=0QA</t>
  </si>
  <si>
    <t>CO0340</t>
  </si>
  <si>
    <t>ranunculosissimum</t>
  </si>
  <si>
    <t>http://data.kew.org/sid/SidServlet?ID=13761&amp;Num=7Of</t>
  </si>
  <si>
    <t>CO0341</t>
  </si>
  <si>
    <t>leptoclada</t>
  </si>
  <si>
    <t>http://data.kew.org/sid/SidServlet?ID=13762&amp;Num=8Cr</t>
  </si>
  <si>
    <t>CO0342</t>
  </si>
  <si>
    <t>micradenia</t>
  </si>
  <si>
    <t>http://data.kew.org/sid/SidServlet?ID=13763&amp;Num=qwC</t>
  </si>
  <si>
    <t>CO0343</t>
  </si>
  <si>
    <t>nana</t>
  </si>
  <si>
    <t>http://data.kew.org/sid/SidServlet?ID=13764&amp;Num=Nry</t>
  </si>
  <si>
    <t>CO0344</t>
  </si>
  <si>
    <t>nemaclada</t>
  </si>
  <si>
    <t>http://data.kew.org/sid/SidServlet?ID=13765&amp;Num=J47</t>
  </si>
  <si>
    <t>CO0345</t>
  </si>
  <si>
    <t>ramulosa</t>
  </si>
  <si>
    <t>http://data.kew.org/sid/SidServlet?ID=13766&amp;Num=yi1</t>
  </si>
  <si>
    <t>CO0346</t>
  </si>
  <si>
    <t>tenuis</t>
  </si>
  <si>
    <t>(A.Gray) Coville</t>
  </si>
  <si>
    <t>http://data.kew.org/sid/SidServlet?ID=13767&amp;Num=HO5</t>
  </si>
  <si>
    <t>CO0347</t>
  </si>
  <si>
    <t>http://data.kew.org/sid/SidServlet?ID=13768&amp;Num=fLT</t>
  </si>
  <si>
    <t>CO0348</t>
  </si>
  <si>
    <t>Leucanthemopsis</t>
  </si>
  <si>
    <t>(L.) Heyw.</t>
  </si>
  <si>
    <t>http://data.kew.org/sid/SidServlet?ID=13821&amp;Num=57h</t>
  </si>
  <si>
    <t>CO0349</t>
  </si>
  <si>
    <t>Leucanthemum</t>
  </si>
  <si>
    <t>heterophyllum</t>
  </si>
  <si>
    <t>(Willd.) DC.</t>
  </si>
  <si>
    <t>http://data.kew.org/sid/SidServlet?ID=13823&amp;Num=b6b</t>
  </si>
  <si>
    <t>CO0350</t>
  </si>
  <si>
    <t>vulgare</t>
  </si>
  <si>
    <t>http://data.kew.org/sid/SidServlet?ID=13826&amp;Num=NSe</t>
  </si>
  <si>
    <t>CO0351</t>
  </si>
  <si>
    <t>Leucochrysum</t>
  </si>
  <si>
    <t>albicans</t>
  </si>
  <si>
    <t>(A.Cunn.) Paul G.Wilson</t>
  </si>
  <si>
    <t>http://data.kew.org/sid/SidServlet?ID=13831&amp;Num=MUG</t>
  </si>
  <si>
    <t>CO0352</t>
  </si>
  <si>
    <t>fitzgibbonii</t>
  </si>
  <si>
    <t>http://data.kew.org/sid/SidServlet?ID=13832&amp;Num=e9f</t>
  </si>
  <si>
    <t>CO0353</t>
  </si>
  <si>
    <t>molle</t>
  </si>
  <si>
    <t>(DC.) Paul G.Wilson</t>
  </si>
  <si>
    <t>http://data.kew.org/sid/SidServlet?ID=13833&amp;Num=RAC</t>
  </si>
  <si>
    <t>CO0354</t>
  </si>
  <si>
    <t>Leuzea</t>
  </si>
  <si>
    <t>conifera</t>
  </si>
  <si>
    <t>http://data.kew.org/sid/SidServlet?ID=13859&amp;Num=AOL</t>
  </si>
  <si>
    <t>CO0355</t>
  </si>
  <si>
    <t>Leysera</t>
  </si>
  <si>
    <t>gnaphalodes</t>
  </si>
  <si>
    <t>http://data.kew.org/sid/SidServlet?ID=13874&amp;Num=Gb6</t>
  </si>
  <si>
    <t>CO0356</t>
  </si>
  <si>
    <t>tenella</t>
  </si>
  <si>
    <t>http://data.kew.org/sid/SidServlet?ID=13876&amp;Num=wBQ</t>
  </si>
  <si>
    <t>CO0357</t>
  </si>
  <si>
    <t>Liatris</t>
  </si>
  <si>
    <t>aspera</t>
  </si>
  <si>
    <t>http://data.kew.org/sid/SidServlet?ID=13878&amp;Num=GqN</t>
  </si>
  <si>
    <t>CO0358</t>
  </si>
  <si>
    <t>cylindracea</t>
  </si>
  <si>
    <t>http://data.kew.org/sid/SidServlet?ID=13879&amp;Num=QD9</t>
  </si>
  <si>
    <t>CO0359</t>
  </si>
  <si>
    <t>mucronata</t>
  </si>
  <si>
    <t>http://data.kew.org/sid/SidServlet?ID=13880&amp;Num=yUa</t>
  </si>
  <si>
    <t>CO0360</t>
  </si>
  <si>
    <t>punctata</t>
  </si>
  <si>
    <t>http://data.kew.org/sid/SidServlet?ID=13881&amp;Num=z7t</t>
  </si>
  <si>
    <t>CO0361</t>
  </si>
  <si>
    <t>pycnostachya</t>
  </si>
  <si>
    <t>http://data.kew.org/sid/SidServlet?ID=13882&amp;Num=93w</t>
  </si>
  <si>
    <t>CO0362</t>
  </si>
  <si>
    <t>scariosa</t>
  </si>
  <si>
    <t>http://data.kew.org/sid/SidServlet?ID=13883&amp;Num=oru</t>
  </si>
  <si>
    <t>CO0363</t>
  </si>
  <si>
    <t>http://data.kew.org/sid/SidServlet?ID=13884&amp;Num=58A</t>
  </si>
  <si>
    <t>CO0364</t>
  </si>
  <si>
    <t>(L.) Michx.</t>
  </si>
  <si>
    <t>http://data.kew.org/sid/SidServlet?ID=13885&amp;Num=7x6</t>
  </si>
  <si>
    <t>CO0365</t>
  </si>
  <si>
    <t>Logfia</t>
  </si>
  <si>
    <t>arvensis</t>
  </si>
  <si>
    <t>(L.) Holub</t>
  </si>
  <si>
    <t>http://data.kew.org/sid/SidServlet?ID=14244&amp;Num=2eR</t>
  </si>
  <si>
    <t>CO0366</t>
  </si>
  <si>
    <t>(L.) Coss. &amp; Germ.</t>
  </si>
  <si>
    <t>http://data.kew.org/sid/SidServlet?ID=14245&amp;Num=pW1</t>
  </si>
  <si>
    <t>CO0367</t>
  </si>
  <si>
    <t>(Sm.) Dumort.</t>
  </si>
  <si>
    <t>http://data.kew.org/sid/SidServlet?ID=14246&amp;Num=92A</t>
  </si>
  <si>
    <t>CO0368</t>
  </si>
  <si>
    <t>Lonas</t>
  </si>
  <si>
    <t>annua</t>
  </si>
  <si>
    <t>(L.) Vines &amp; Druce</t>
  </si>
  <si>
    <t>http://data.kew.org/sid/SidServlet?ID=14284&amp;Num=TP4</t>
  </si>
  <si>
    <t>CO0369</t>
  </si>
  <si>
    <t>Lopholaena</t>
  </si>
  <si>
    <t>(Sond.) E.Phillips &amp; C.A.Sm.</t>
  </si>
  <si>
    <t>http://data.kew.org/sid/SidServlet?ID=14341&amp;Num=aXy</t>
  </si>
  <si>
    <t>CO0370</t>
  </si>
  <si>
    <t>Lygodesmia</t>
  </si>
  <si>
    <t>(Torr. &amp; A.Gray) Greene ex Small</t>
  </si>
  <si>
    <t>http://data.kew.org/sid/SidServlet?ID=14616&amp;Num=3rC</t>
  </si>
  <si>
    <t>CO0371</t>
  </si>
  <si>
    <t>Machaeranthera</t>
  </si>
  <si>
    <t>(Pursh) A.Gray</t>
  </si>
  <si>
    <t>http://data.kew.org/sid/SidServlet?ID=14672&amp;Num=Agi</t>
  </si>
  <si>
    <t>CO0372</t>
  </si>
  <si>
    <t>http://data.kew.org/sid/SidServlet?ID=14673&amp;Num=Htf</t>
  </si>
  <si>
    <t>CO0373</t>
  </si>
  <si>
    <t>gracilis</t>
  </si>
  <si>
    <t>(Nutt.) Shinners</t>
  </si>
  <si>
    <t>http://data.kew.org/sid/SidServlet?ID=14675&amp;Num=0l2</t>
  </si>
  <si>
    <t>CO0374</t>
  </si>
  <si>
    <t>orcuttii</t>
  </si>
  <si>
    <t>(Vasey &amp; Rose) Cronquist &amp; Keck</t>
  </si>
  <si>
    <t>http://data.kew.org/sid/SidServlet?ID=14676&amp;Num=jkb</t>
  </si>
  <si>
    <t>CO0375</t>
  </si>
  <si>
    <t>tanacetifolia</t>
  </si>
  <si>
    <t>(Humb.笘 Bonpl. &amp; Kunth) Nees</t>
  </si>
  <si>
    <t>http://data.kew.org/sid/SidServlet?ID=14678&amp;Num=9V4</t>
  </si>
  <si>
    <t>CO0376</t>
  </si>
  <si>
    <t>tortifolia</t>
  </si>
  <si>
    <t>http://data.kew.org/sid/SidServlet?ID=14679&amp;Num=7cs</t>
  </si>
  <si>
    <t>CO0377</t>
  </si>
  <si>
    <t>Madia</t>
  </si>
  <si>
    <t>elegans</t>
  </si>
  <si>
    <t>D.Don ex Lindl.</t>
  </si>
  <si>
    <t>http://data.kew.org/sid/SidServlet?ID=14730&amp;Num=lTs</t>
  </si>
  <si>
    <t>CO0378</t>
  </si>
  <si>
    <t>densifolia</t>
  </si>
  <si>
    <t>http://data.kew.org/sid/SidServlet?ID=14731&amp;Num=j2D</t>
  </si>
  <si>
    <t>CO0379</t>
  </si>
  <si>
    <t>vernalis</t>
  </si>
  <si>
    <t>http://data.kew.org/sid/SidServlet?ID=14732&amp;Num=8X8</t>
  </si>
  <si>
    <t>CO0380</t>
  </si>
  <si>
    <t>exigua</t>
  </si>
  <si>
    <t>(Sm.) A.Gray</t>
  </si>
  <si>
    <t>http://data.kew.org/sid/SidServlet?ID=14733&amp;Num=Pct</t>
  </si>
  <si>
    <t>CO0381</t>
  </si>
  <si>
    <t>glomerata</t>
  </si>
  <si>
    <t>http://data.kew.org/sid/SidServlet?ID=14734&amp;Num=s7r</t>
  </si>
  <si>
    <t>CO0382</t>
  </si>
  <si>
    <t>(Sm.) Keck</t>
  </si>
  <si>
    <t>http://data.kew.org/sid/SidServlet?ID=14735&amp;Num=Wpz</t>
  </si>
  <si>
    <t>CO0383</t>
  </si>
  <si>
    <t>madioides</t>
  </si>
  <si>
    <t>http://data.kew.org/sid/SidServlet?ID=14736&amp;Num=B09</t>
  </si>
  <si>
    <t>CO0384</t>
  </si>
  <si>
    <t>nutans</t>
  </si>
  <si>
    <t>(Greene) Keck</t>
  </si>
  <si>
    <t>http://data.kew.org/sid/SidServlet?ID=14737&amp;Num=R5X</t>
  </si>
  <si>
    <t>CO0385</t>
  </si>
  <si>
    <t>Kellogg</t>
  </si>
  <si>
    <t>http://data.kew.org/sid/SidServlet?ID=14738&amp;Num=2Yt</t>
  </si>
  <si>
    <t>CO0386</t>
  </si>
  <si>
    <t>Molina</t>
  </si>
  <si>
    <t>http://data.kew.org/sid/SidServlet?ID=14739&amp;Num=noE</t>
  </si>
  <si>
    <t>CO0387</t>
  </si>
  <si>
    <t>Malacothrix</t>
  </si>
  <si>
    <t>http://data.kew.org/sid/SidServlet?ID=14822&amp;Num=9a7</t>
  </si>
  <si>
    <t>CO0388</t>
  </si>
  <si>
    <t>clevelandii</t>
  </si>
  <si>
    <t>http://data.kew.org/sid/SidServlet?ID=14823&amp;Num=GzI</t>
  </si>
  <si>
    <t>CO0389</t>
  </si>
  <si>
    <t>coulteri</t>
  </si>
  <si>
    <t>Harv. &amp; A.Gray</t>
  </si>
  <si>
    <t>http://data.kew.org/sid/SidServlet?ID=14824&amp;Num=jor</t>
  </si>
  <si>
    <t>CO0390</t>
  </si>
  <si>
    <t>foliosa</t>
  </si>
  <si>
    <t>http://data.kew.org/sid/SidServlet?ID=14825&amp;Num=a06</t>
  </si>
  <si>
    <t>CO0391</t>
  </si>
  <si>
    <t>(A.Gray ex D.C.Eaton) A.Gray</t>
  </si>
  <si>
    <t>http://data.kew.org/sid/SidServlet?ID=14826&amp;Num=V60</t>
  </si>
  <si>
    <t>CO0392</t>
  </si>
  <si>
    <t>(Nutt.) Torr. &amp; A.Gray</t>
  </si>
  <si>
    <t>http://data.kew.org/sid/SidServlet?ID=14827&amp;Num=9gD</t>
  </si>
  <si>
    <t>CO0393</t>
  </si>
  <si>
    <t>Marshallia</t>
  </si>
  <si>
    <t>signata</t>
  </si>
  <si>
    <t>http://data.kew.org/sid/SidServlet?ID=14996&amp;Num=opg</t>
  </si>
  <si>
    <t>CO0394</t>
  </si>
  <si>
    <t>Matricaria</t>
  </si>
  <si>
    <t>capensis</t>
  </si>
  <si>
    <t>http://data.kew.org/sid/SidServlet?ID=15018&amp;Num=843</t>
  </si>
  <si>
    <t>CO0395</t>
  </si>
  <si>
    <t>discoidea</t>
  </si>
  <si>
    <t>http://data.kew.org/sid/SidServlet?ID=15019&amp;Num=jDU</t>
  </si>
  <si>
    <t>CO0396</t>
  </si>
  <si>
    <t>Porter ex Britton</t>
  </si>
  <si>
    <t>http://data.kew.org/sid/SidServlet?ID=15021&amp;Num=ncp</t>
  </si>
  <si>
    <t>CO0397</t>
  </si>
  <si>
    <t>http://data.kew.org/sid/SidServlet?ID=15022&amp;Num=U38</t>
  </si>
  <si>
    <t>CO0398</t>
  </si>
  <si>
    <t>perforata</t>
  </si>
  <si>
    <t>http://data.kew.org/sid/SidServlet?ID=15023&amp;Num=ukZ</t>
  </si>
  <si>
    <t>CO0399</t>
  </si>
  <si>
    <t>http://data.kew.org/sid/SidServlet?ID=15024&amp;Num=0bq</t>
  </si>
  <si>
    <t>CO0400</t>
  </si>
  <si>
    <t>suaveolens</t>
  </si>
  <si>
    <t>(Pursh) Rydb.</t>
  </si>
  <si>
    <t>http://data.kew.org/sid/SidServlet?ID=15025&amp;Num=x1z</t>
  </si>
  <si>
    <t>CO0401</t>
  </si>
  <si>
    <t>Melampodium</t>
  </si>
  <si>
    <t>(Cav.) Kunth</t>
  </si>
  <si>
    <t>http://data.kew.org/sid/SidServlet?ID=15259&amp;Num=h33</t>
  </si>
  <si>
    <t>CO0402</t>
  </si>
  <si>
    <t>Melanodendron</t>
  </si>
  <si>
    <t>http://data.kew.org/sid/SidServlet?ID=15267&amp;Num=JjH</t>
  </si>
  <si>
    <t>CO0403</t>
  </si>
  <si>
    <t>Melanthera</t>
  </si>
  <si>
    <t>biflora</t>
  </si>
  <si>
    <t>(L.) Wild</t>
  </si>
  <si>
    <t>http://data.kew.org/sid/SidServlet?ID=15271&amp;Num=ZpY</t>
  </si>
  <si>
    <t>CO0404</t>
  </si>
  <si>
    <t>Metalasia</t>
  </si>
  <si>
    <t>muricata</t>
  </si>
  <si>
    <t>(L.) D.Don</t>
  </si>
  <si>
    <t>http://data.kew.org/sid/SidServlet?ID=15422&amp;Num=crt</t>
  </si>
  <si>
    <t>CO0405</t>
  </si>
  <si>
    <t>Microglossa</t>
  </si>
  <si>
    <t>pyrifolia</t>
  </si>
  <si>
    <t>(Lam.) Kuntze</t>
  </si>
  <si>
    <t>http://data.kew.org/sid/SidServlet?ID=15483&amp;Num=BIK</t>
  </si>
  <si>
    <t>CO0406</t>
  </si>
  <si>
    <t>Micropus</t>
  </si>
  <si>
    <t>californicus</t>
  </si>
  <si>
    <t>Fisch. &amp; C.A.Mey.</t>
  </si>
  <si>
    <t>http://data.kew.org/sid/SidServlet?ID=15496&amp;Num=1F1</t>
  </si>
  <si>
    <t>CO0407</t>
  </si>
  <si>
    <t>Microseris</t>
  </si>
  <si>
    <t>acuminata</t>
  </si>
  <si>
    <t>http://data.kew.org/sid/SidServlet?ID=15497&amp;Num=9D8</t>
  </si>
  <si>
    <t>CO0408</t>
  </si>
  <si>
    <t>(A.Gray) Schultz.-Bip.</t>
  </si>
  <si>
    <t>http://data.kew.org/sid/SidServlet?ID=15498&amp;Num=7fm</t>
  </si>
  <si>
    <t>CO0409</t>
  </si>
  <si>
    <t>campestris</t>
  </si>
  <si>
    <t>http://data.kew.org/sid/SidServlet?ID=15499&amp;Num=cEE</t>
  </si>
  <si>
    <t>CO0410</t>
  </si>
  <si>
    <t>douglasii</t>
  </si>
  <si>
    <t>(DC.) Schultz.-Bip.</t>
  </si>
  <si>
    <t>http://data.kew.org/sid/SidServlet?ID=15500&amp;Num=CW5</t>
  </si>
  <si>
    <t>CO0411</t>
  </si>
  <si>
    <t>Greene ex A.Gray</t>
  </si>
  <si>
    <t>http://data.kew.org/sid/SidServlet?ID=15501&amp;Num=Sv6</t>
  </si>
  <si>
    <t>CO0412</t>
  </si>
  <si>
    <t>heterocarpa</t>
  </si>
  <si>
    <t>(Nutt.) K.L.Chambers</t>
  </si>
  <si>
    <t>http://data.kew.org/sid/SidServlet?ID=15502&amp;Num=4wm</t>
  </si>
  <si>
    <t>CO0413</t>
  </si>
  <si>
    <t>(Hook.) Schultz.-Bip.</t>
  </si>
  <si>
    <t>http://data.kew.org/sid/SidServlet?ID=15503&amp;Num=E65</t>
  </si>
  <si>
    <t>CO0414</t>
  </si>
  <si>
    <t>(Walp.) Schultz.-Bip.</t>
  </si>
  <si>
    <t>http://data.kew.org/sid/SidServlet?ID=15504&amp;Num=n3R</t>
  </si>
  <si>
    <t>CO0415</t>
  </si>
  <si>
    <t>http://data.kew.org/sid/SidServlet?ID=15505&amp;Num=6g2</t>
  </si>
  <si>
    <t>CO0416</t>
  </si>
  <si>
    <t>paludosa</t>
  </si>
  <si>
    <t>(Greene) J.T.Howell</t>
  </si>
  <si>
    <t>http://data.kew.org/sid/SidServlet?ID=15506&amp;Num=tWe</t>
  </si>
  <si>
    <t>CO0417</t>
  </si>
  <si>
    <t>sylvatica</t>
  </si>
  <si>
    <t>(Benth.) Schultz.-Bip.</t>
  </si>
  <si>
    <t>http://data.kew.org/sid/SidServlet?ID=15507&amp;Num=lSQ</t>
  </si>
  <si>
    <t>CO0418</t>
  </si>
  <si>
    <t>Mikania</t>
  </si>
  <si>
    <t>cordata</t>
  </si>
  <si>
    <t>(Burm.f.) B.L.Rob.</t>
  </si>
  <si>
    <t>http://data.kew.org/sid/SidServlet?ID=15510&amp;Num=gwc</t>
  </si>
  <si>
    <t>CO0419</t>
  </si>
  <si>
    <t>firmula</t>
  </si>
  <si>
    <t>http://data.kew.org/sid/SidServlet?ID=15511&amp;Num=wsH</t>
  </si>
  <si>
    <t>CO0420</t>
  </si>
  <si>
    <t>http://data.kew.org/sid/SidServlet?ID=15513&amp;Num=fih</t>
  </si>
  <si>
    <t>CO0421</t>
  </si>
  <si>
    <t>Milleria</t>
  </si>
  <si>
    <t>quinqueflora</t>
  </si>
  <si>
    <t>http://data.kew.org/sid/SidServlet?ID=15521&amp;Num=9zd</t>
  </si>
  <si>
    <t>CO0422</t>
  </si>
  <si>
    <t>Minuria</t>
  </si>
  <si>
    <t>cunninghamii</t>
  </si>
  <si>
    <t>http://data.kew.org/sid/SidServlet?ID=15627&amp;Num=x85</t>
  </si>
  <si>
    <t>CO0423</t>
  </si>
  <si>
    <t>denticulata</t>
  </si>
  <si>
    <t>http://data.kew.org/sid/SidServlet?ID=15628&amp;Num=cf6</t>
  </si>
  <si>
    <t>CO0424</t>
  </si>
  <si>
    <t>Amblyolepis</t>
  </si>
  <si>
    <t>setigera</t>
  </si>
  <si>
    <t>http://data.kew.org/sid/SidServlet?ID=1569&amp;Num=304</t>
  </si>
  <si>
    <t>CO0425</t>
  </si>
  <si>
    <t>Amblyopappus</t>
  </si>
  <si>
    <t>pusillus</t>
  </si>
  <si>
    <t>http://data.kew.org/sid/SidServlet?ID=1570&amp;Num=V0L</t>
  </si>
  <si>
    <t>CO0426</t>
  </si>
  <si>
    <t>Monolopia</t>
  </si>
  <si>
    <t>http://data.kew.org/sid/SidServlet?ID=15721&amp;Num=YtE</t>
  </si>
  <si>
    <t>CO0427</t>
  </si>
  <si>
    <t>major</t>
  </si>
  <si>
    <t>http://data.kew.org/sid/SidServlet?ID=15722&amp;Num=nWF</t>
  </si>
  <si>
    <t>CO0428</t>
  </si>
  <si>
    <t>Monoptilon</t>
  </si>
  <si>
    <t>bellioides</t>
  </si>
  <si>
    <t>(A.Gray) H.M.Hall</t>
  </si>
  <si>
    <t>http://data.kew.org/sid/SidServlet?ID=15725&amp;Num=XSH</t>
  </si>
  <si>
    <t>CO0429</t>
  </si>
  <si>
    <t>Ambrosia</t>
  </si>
  <si>
    <t>acanthicarpa</t>
  </si>
  <si>
    <t>http://data.kew.org/sid/SidServlet?ID=1573&amp;Num=BOF</t>
  </si>
  <si>
    <t>CO0430</t>
  </si>
  <si>
    <t>Montanoa</t>
  </si>
  <si>
    <t>arborescens</t>
  </si>
  <si>
    <t>http://data.kew.org/sid/SidServlet?ID=15733&amp;Num=suS</t>
  </si>
  <si>
    <t>CO0431</t>
  </si>
  <si>
    <t>hibiscifolia</t>
  </si>
  <si>
    <t>(Benth.) Schultz.-Bip. ex G.Koch</t>
  </si>
  <si>
    <t>http://data.kew.org/sid/SidServlet?ID=15735&amp;Num=suo</t>
  </si>
  <si>
    <t>CO0432</t>
  </si>
  <si>
    <t>mollissima</t>
  </si>
  <si>
    <t>Brongn. ex Groenl.</t>
  </si>
  <si>
    <t>http://data.kew.org/sid/SidServlet?ID=15737&amp;Num=Cu5</t>
  </si>
  <si>
    <t>CO0433</t>
  </si>
  <si>
    <t>http://data.kew.org/sid/SidServlet?ID=15738&amp;Num=7PX</t>
  </si>
  <si>
    <t>CO0434</t>
  </si>
  <si>
    <t>artemisiifolia</t>
  </si>
  <si>
    <t>http://data.kew.org/sid/SidServlet?ID=1575&amp;Num=1HN</t>
  </si>
  <si>
    <t>CO0435</t>
  </si>
  <si>
    <t>chamissonis</t>
  </si>
  <si>
    <t>http://data.kew.org/sid/SidServlet?ID=1577&amp;Num=9t7</t>
  </si>
  <si>
    <t>CO0436</t>
  </si>
  <si>
    <t>dumosa</t>
  </si>
  <si>
    <t>(A.Gray) Payne</t>
  </si>
  <si>
    <t>http://data.kew.org/sid/SidServlet?ID=1580&amp;Num=59c</t>
  </si>
  <si>
    <t>CO0437</t>
  </si>
  <si>
    <t>eriocentra</t>
  </si>
  <si>
    <t>http://data.kew.org/sid/SidServlet?ID=1582&amp;Num=18L</t>
  </si>
  <si>
    <t>CO0438</t>
  </si>
  <si>
    <t>http://data.kew.org/sid/SidServlet?ID=1583&amp;Num=705</t>
  </si>
  <si>
    <t>CO0439</t>
  </si>
  <si>
    <t>trifida</t>
  </si>
  <si>
    <t>http://data.kew.org/sid/SidServlet?ID=1584&amp;Num=WXB</t>
  </si>
  <si>
    <t>CO0440</t>
  </si>
  <si>
    <t>Munnozia</t>
  </si>
  <si>
    <t>hastifolia</t>
  </si>
  <si>
    <t>(Poepp.) H.Rob. &amp; Brettall</t>
  </si>
  <si>
    <t>http://data.kew.org/sid/SidServlet?ID=15845&amp;Num=838</t>
  </si>
  <si>
    <t>CO0441</t>
  </si>
  <si>
    <t>Mutisia</t>
  </si>
  <si>
    <t>ilicifolia</t>
  </si>
  <si>
    <t>http://data.kew.org/sid/SidServlet?ID=15873&amp;Num=o74</t>
  </si>
  <si>
    <t>CO0442</t>
  </si>
  <si>
    <t>http://data.kew.org/sid/SidServlet?ID=15874&amp;Num=x2g</t>
  </si>
  <si>
    <t>CO0443</t>
  </si>
  <si>
    <t>Mycelis</t>
  </si>
  <si>
    <t>muralis</t>
  </si>
  <si>
    <t>http://data.kew.org/sid/SidServlet?ID=15877&amp;Num=z6i</t>
  </si>
  <si>
    <t>CO0444</t>
  </si>
  <si>
    <t>Nassauvia</t>
  </si>
  <si>
    <t>pinnigera</t>
  </si>
  <si>
    <t>http://data.kew.org/sid/SidServlet?ID=15974&amp;Num=xEm</t>
  </si>
  <si>
    <t>CO0445</t>
  </si>
  <si>
    <t>Amellus</t>
  </si>
  <si>
    <t>Burm.</t>
  </si>
  <si>
    <t>http://data.kew.org/sid/SidServlet?ID=1601&amp;Num=0e0</t>
  </si>
  <si>
    <t>CO0446</t>
  </si>
  <si>
    <t>Ammobium</t>
  </si>
  <si>
    <t>alatum</t>
  </si>
  <si>
    <t>R.Br.</t>
  </si>
  <si>
    <t>http://data.kew.org/sid/SidServlet?ID=1608&amp;Num=KET</t>
  </si>
  <si>
    <t>CO0447</t>
  </si>
  <si>
    <t>grandiflorum</t>
  </si>
  <si>
    <t>http://data.kew.org/sid/SidServlet?ID=1609&amp;Num=0se</t>
  </si>
  <si>
    <t>CO0448</t>
  </si>
  <si>
    <t>Neurolaena</t>
  </si>
  <si>
    <t>lobata</t>
  </si>
  <si>
    <t>http://data.kew.org/sid/SidServlet?ID=16101&amp;Num=mIK</t>
  </si>
  <si>
    <t>CO0449</t>
  </si>
  <si>
    <t>Nolletia</t>
  </si>
  <si>
    <t>chrysocomoides</t>
  </si>
  <si>
    <t>http://data.kew.org/sid/SidServlet?ID=16169&amp;Num=ZwD</t>
  </si>
  <si>
    <t>CO0450</t>
  </si>
  <si>
    <t>Nothocalais</t>
  </si>
  <si>
    <t>troximoides</t>
  </si>
  <si>
    <t>http://data.kew.org/sid/SidServlet?ID=16174&amp;Num=bj8</t>
  </si>
  <si>
    <t>CO0451</t>
  </si>
  <si>
    <t>Noticastrum</t>
  </si>
  <si>
    <t>argenteum</t>
  </si>
  <si>
    <t>http://data.kew.org/sid/SidServlet?ID=16192&amp;Num=8H6</t>
  </si>
  <si>
    <t>CO0452</t>
  </si>
  <si>
    <t>marginatum</t>
  </si>
  <si>
    <t>(Kunth) Cuatrec.</t>
  </si>
  <si>
    <t>http://data.kew.org/sid/SidServlet?ID=16193&amp;Num=qKb</t>
  </si>
  <si>
    <t>CO0453</t>
  </si>
  <si>
    <t>Notobasis</t>
  </si>
  <si>
    <t>syriaca</t>
  </si>
  <si>
    <t>http://data.kew.org/sid/SidServlet?ID=16194&amp;Num=117</t>
  </si>
  <si>
    <t>CO0454</t>
  </si>
  <si>
    <t>Oedera</t>
  </si>
  <si>
    <t>(L.) Druce</t>
  </si>
  <si>
    <t>http://data.kew.org/sid/SidServlet?ID=16284&amp;Num=0o8</t>
  </si>
  <si>
    <t>CO0455</t>
  </si>
  <si>
    <t>Olearia</t>
  </si>
  <si>
    <t>N.A.Wakef.</t>
  </si>
  <si>
    <t>http://data.kew.org/sid/SidServlet?ID=16376&amp;Num=3ef</t>
  </si>
  <si>
    <t>CO0456</t>
  </si>
  <si>
    <t>(DC.) F.Muell.</t>
  </si>
  <si>
    <t>http://data.kew.org/sid/SidServlet?ID=16377&amp;Num=k45</t>
  </si>
  <si>
    <t>CO0457</t>
  </si>
  <si>
    <t>ferresii</t>
  </si>
  <si>
    <t>(F.Muell.) Benth.</t>
  </si>
  <si>
    <t>http://data.kew.org/sid/SidServlet?ID=16378&amp;Num=L78</t>
  </si>
  <si>
    <t>CO0458</t>
  </si>
  <si>
    <t>Hook.f.</t>
  </si>
  <si>
    <t>http://data.kew.org/sid/SidServlet?ID=16379&amp;Num=9xb</t>
  </si>
  <si>
    <t>CO0459</t>
  </si>
  <si>
    <t>http://data.kew.org/sid/SidServlet?ID=16380&amp;Num=NFx</t>
  </si>
  <si>
    <t>CO0460</t>
  </si>
  <si>
    <t>nernstii</t>
  </si>
  <si>
    <t>http://data.kew.org/sid/SidServlet?ID=16381&amp;Num=74U</t>
  </si>
  <si>
    <t>CO0461</t>
  </si>
  <si>
    <t>phlogopappa</t>
  </si>
  <si>
    <t>flavescens</t>
  </si>
  <si>
    <t>http://data.kew.org/sid/SidServlet?ID=16382&amp;Num=uRK</t>
  </si>
  <si>
    <t>CO0462</t>
  </si>
  <si>
    <t>subrepanda</t>
  </si>
  <si>
    <t>http://data.kew.org/sid/SidServlet?ID=16383&amp;Num=vTK</t>
  </si>
  <si>
    <t>CO0463</t>
  </si>
  <si>
    <t>rani</t>
  </si>
  <si>
    <t>http://data.kew.org/sid/SidServlet?ID=16385&amp;Num=v7M</t>
  </si>
  <si>
    <t>CO0464</t>
  </si>
  <si>
    <t>viscidula</t>
  </si>
  <si>
    <t>http://data.kew.org/sid/SidServlet?ID=16386&amp;Num=w58</t>
  </si>
  <si>
    <t>CO0465</t>
  </si>
  <si>
    <t>Oligochaeta</t>
  </si>
  <si>
    <t>(Roxb.) Wagenitz</t>
  </si>
  <si>
    <t>http://data.kew.org/sid/SidServlet?ID=16387&amp;Num=Dir</t>
  </si>
  <si>
    <t>CO0466</t>
  </si>
  <si>
    <t>Omalotheca</t>
  </si>
  <si>
    <t>(L.) Schultz.-Bip &amp; F.W.Schultz</t>
  </si>
  <si>
    <t>http://data.kew.org/sid/SidServlet?ID=16393&amp;Num=NW2</t>
  </si>
  <si>
    <t>CO0467</t>
  </si>
  <si>
    <t>Oncosiphon</t>
  </si>
  <si>
    <t>(Thunb.) Kﾃ､llersjﾃｶ</t>
  </si>
  <si>
    <t>http://data.kew.org/sid/SidServlet?ID=16401&amp;Num=Eb4</t>
  </si>
  <si>
    <t>CO0468</t>
  </si>
  <si>
    <t>piluliferum</t>
  </si>
  <si>
    <t>(L.f.) Kﾃ､llersjﾃｶ</t>
  </si>
  <si>
    <t>http://data.kew.org/sid/SidServlet?ID=16402&amp;Num=0hw</t>
  </si>
  <si>
    <t>CO0469</t>
  </si>
  <si>
    <t>Onopordum</t>
  </si>
  <si>
    <t>acanthium</t>
  </si>
  <si>
    <t>http://data.kew.org/sid/SidServlet?ID=16446&amp;Num=zlH</t>
  </si>
  <si>
    <t>CO0470</t>
  </si>
  <si>
    <t>Fresen.</t>
  </si>
  <si>
    <t>http://data.kew.org/sid/SidServlet?ID=16447&amp;Num=Pt3</t>
  </si>
  <si>
    <t>CO0471</t>
  </si>
  <si>
    <t>arabicum</t>
  </si>
  <si>
    <t>http://data.kew.org/sid/SidServlet?ID=16448&amp;Num=QQV</t>
  </si>
  <si>
    <t>CO0472</t>
  </si>
  <si>
    <t>arenarium</t>
  </si>
  <si>
    <t>http://data.kew.org/sid/SidServlet?ID=16449&amp;Num=Srt</t>
  </si>
  <si>
    <t>CO0473</t>
  </si>
  <si>
    <t>carduiforme</t>
  </si>
  <si>
    <t>http://data.kew.org/sid/SidServlet?ID=16450&amp;Num=C3X</t>
  </si>
  <si>
    <t>CO0474</t>
  </si>
  <si>
    <t>cynarocephalum</t>
  </si>
  <si>
    <t>Boiss. &amp; Blanch.</t>
  </si>
  <si>
    <t>http://data.kew.org/sid/SidServlet?ID=16451&amp;Num=5rY</t>
  </si>
  <si>
    <t>CO0475</t>
  </si>
  <si>
    <t>dissectum</t>
  </si>
  <si>
    <t>Murb.</t>
  </si>
  <si>
    <t>http://data.kew.org/sid/SidServlet?ID=16452&amp;Num=RMV</t>
  </si>
  <si>
    <t>CO0476</t>
  </si>
  <si>
    <t>heteracanthum</t>
  </si>
  <si>
    <t>C.A.Mey.</t>
  </si>
  <si>
    <t>http://data.kew.org/sid/SidServlet?ID=16453&amp;Num=sSE</t>
  </si>
  <si>
    <t>CO0477</t>
  </si>
  <si>
    <t>illyricum</t>
  </si>
  <si>
    <t>http://data.kew.org/sid/SidServlet?ID=16454&amp;Num=2tj</t>
  </si>
  <si>
    <t>CO0478</t>
  </si>
  <si>
    <t>nervosum</t>
  </si>
  <si>
    <t>http://data.kew.org/sid/SidServlet?ID=16455&amp;Num=1A7</t>
  </si>
  <si>
    <t>CO0479</t>
  </si>
  <si>
    <t>Ophryosporus</t>
  </si>
  <si>
    <t>triangularis</t>
  </si>
  <si>
    <t>Meyen</t>
  </si>
  <si>
    <t>http://data.kew.org/sid/SidServlet?ID=16475&amp;Num=tq5</t>
  </si>
  <si>
    <t>CO0480</t>
  </si>
  <si>
    <t>Osteospermum</t>
  </si>
  <si>
    <t>amplectens</t>
  </si>
  <si>
    <t>(Harv.) T.Norl.</t>
  </si>
  <si>
    <t>http://data.kew.org/sid/SidServlet?ID=16647&amp;Num=SzK</t>
  </si>
  <si>
    <t>CO0481</t>
  </si>
  <si>
    <t>calendulaceum</t>
  </si>
  <si>
    <t>L.f.</t>
  </si>
  <si>
    <t>http://data.kew.org/sid/SidServlet?ID=16649&amp;Num=M88</t>
  </si>
  <si>
    <t>CO0482</t>
  </si>
  <si>
    <t>caulescens</t>
  </si>
  <si>
    <t>http://data.kew.org/sid/SidServlet?ID=16650&amp;Num=2Z9</t>
  </si>
  <si>
    <t>CO0483</t>
  </si>
  <si>
    <t>clandestinum</t>
  </si>
  <si>
    <t>(Less.) T.Norl.</t>
  </si>
  <si>
    <t>http://data.kew.org/sid/SidServlet?ID=16651&amp;Num=V46</t>
  </si>
  <si>
    <t>CO0484</t>
  </si>
  <si>
    <t>dregei</t>
  </si>
  <si>
    <t>(DC.) T.Norl.</t>
  </si>
  <si>
    <t>http://data.kew.org/sid/SidServlet?ID=16652&amp;Num=u47</t>
  </si>
  <si>
    <t>CO0485</t>
  </si>
  <si>
    <t>ecklonis</t>
  </si>
  <si>
    <t>http://data.kew.org/sid/SidServlet?ID=16653&amp;Num=xNm</t>
  </si>
  <si>
    <t>CO0486</t>
  </si>
  <si>
    <t>http://data.kew.org/sid/SidServlet?ID=16655&amp;Num=Qld</t>
  </si>
  <si>
    <t>CO0487</t>
  </si>
  <si>
    <t>hyoseroides</t>
  </si>
  <si>
    <t>http://data.kew.org/sid/SidServlet?ID=16656&amp;Num=uS9</t>
  </si>
  <si>
    <t>CO0488</t>
  </si>
  <si>
    <t>junceum</t>
  </si>
  <si>
    <t>Berg.</t>
  </si>
  <si>
    <t>http://data.kew.org/sid/SidServlet?ID=16657&amp;Num=cB9</t>
  </si>
  <si>
    <t>CO0489</t>
  </si>
  <si>
    <t>muricatum</t>
  </si>
  <si>
    <t>E.Mey. ex DC.</t>
  </si>
  <si>
    <t>http://data.kew.org/sid/SidServlet?ID=16659&amp;Num=6u6</t>
  </si>
  <si>
    <t>CO0490</t>
  </si>
  <si>
    <t>oppositifolium</t>
  </si>
  <si>
    <t>(Ait.) Norlindh</t>
  </si>
  <si>
    <t>http://data.kew.org/sid/SidServlet?ID=16661&amp;Num=4yD</t>
  </si>
  <si>
    <t>CO0491</t>
  </si>
  <si>
    <t>scariosum</t>
  </si>
  <si>
    <t>http://data.kew.org/sid/SidServlet?ID=16665&amp;Num=x6M</t>
  </si>
  <si>
    <t>CO0492</t>
  </si>
  <si>
    <t>sinuatum</t>
  </si>
  <si>
    <t>http://data.kew.org/sid/SidServlet?ID=16666&amp;Num=y8s</t>
  </si>
  <si>
    <t>CO0493</t>
  </si>
  <si>
    <t>spinescens</t>
  </si>
  <si>
    <t>http://data.kew.org/sid/SidServlet?ID=16667&amp;Num=qFz</t>
  </si>
  <si>
    <t>CO0494</t>
  </si>
  <si>
    <t>Othonna</t>
  </si>
  <si>
    <t>arbuscula</t>
  </si>
  <si>
    <t>(Thunb.) Schultz.-Bip.</t>
  </si>
  <si>
    <t>http://data.kew.org/sid/SidServlet?ID=16683&amp;Num=iOv</t>
  </si>
  <si>
    <t>CO0495</t>
  </si>
  <si>
    <t>brandbergensis</t>
  </si>
  <si>
    <t>B.Nord.</t>
  </si>
  <si>
    <t>http://data.kew.org/sid/SidServlet?ID=16684&amp;Num=E1G</t>
  </si>
  <si>
    <t>CO0496</t>
  </si>
  <si>
    <t>lasiocarpa</t>
  </si>
  <si>
    <t>http://data.kew.org/sid/SidServlet?ID=16685&amp;Num=XKG</t>
  </si>
  <si>
    <t>CO0497</t>
  </si>
  <si>
    <t>Othonnopsis</t>
  </si>
  <si>
    <t>intermedia</t>
  </si>
  <si>
    <t>http://data.kew.org/sid/SidServlet?ID=16687&amp;Num=04r</t>
  </si>
  <si>
    <t>CO0498</t>
  </si>
  <si>
    <t>Ozothamnus</t>
  </si>
  <si>
    <t>compacta</t>
  </si>
  <si>
    <t>http://data.kew.org/sid/SidServlet?ID=16753&amp;Num=t0P</t>
  </si>
  <si>
    <t>CO0499</t>
  </si>
  <si>
    <t>diosmifolius</t>
  </si>
  <si>
    <t>http://data.kew.org/sid/SidServlet?ID=16754&amp;Num=57y</t>
  </si>
  <si>
    <t>CO0500</t>
  </si>
  <si>
    <t>secundiflorus</t>
  </si>
  <si>
    <t>(Wakef.) Anderb.</t>
  </si>
  <si>
    <t>http://data.kew.org/sid/SidServlet?ID=16755&amp;Num=T0p</t>
  </si>
  <si>
    <t>CO0501</t>
  </si>
  <si>
    <t>Packera</t>
  </si>
  <si>
    <t>multilobata</t>
  </si>
  <si>
    <t>(Torr. &amp; A.Gray) W.A.Weber &amp; ﾃ.Lﾃｶve</t>
  </si>
  <si>
    <t>http://data.kew.org/sid/SidServlet?ID=16774&amp;Num=0gg</t>
  </si>
  <si>
    <t>CO0502</t>
  </si>
  <si>
    <t>Palafoxia</t>
  </si>
  <si>
    <t>arida</t>
  </si>
  <si>
    <t>http://data.kew.org/sid/SidServlet?ID=16794&amp;Num=Zrz</t>
  </si>
  <si>
    <t>CO0503</t>
  </si>
  <si>
    <t>Pallenis</t>
  </si>
  <si>
    <t>spinosa</t>
  </si>
  <si>
    <t>http://data.kew.org/sid/SidServlet?ID=16810&amp;Num=g04</t>
  </si>
  <si>
    <t>CO0504</t>
  </si>
  <si>
    <t>Anacyclus</t>
  </si>
  <si>
    <t>(Desf.) Pers.</t>
  </si>
  <si>
    <t>http://data.kew.org/sid/SidServlet?ID=1690&amp;Num=qGy</t>
  </si>
  <si>
    <t>CO0505</t>
  </si>
  <si>
    <t>monanthos</t>
  </si>
  <si>
    <t>http://data.kew.org/sid/SidServlet?ID=1692&amp;Num=TSx</t>
  </si>
  <si>
    <t>CO0506</t>
  </si>
  <si>
    <t>Parthenium</t>
  </si>
  <si>
    <t>argentatum</t>
  </si>
  <si>
    <t>http://data.kew.org/sid/SidServlet?ID=17048&amp;Num=Ha7</t>
  </si>
  <si>
    <t>CO0507</t>
  </si>
  <si>
    <t>hysterophorus</t>
  </si>
  <si>
    <t>http://data.kew.org/sid/SidServlet?ID=17049&amp;Num=gG2</t>
  </si>
  <si>
    <t>CO0508</t>
  </si>
  <si>
    <t>Anaphalis</t>
  </si>
  <si>
    <t>contorta</t>
  </si>
  <si>
    <t>(D.Don) Hook.f.</t>
  </si>
  <si>
    <t>http://data.kew.org/sid/SidServlet?ID=1705&amp;Num=2U8</t>
  </si>
  <si>
    <t>CO0509</t>
  </si>
  <si>
    <t>incanum</t>
  </si>
  <si>
    <t>http://data.kew.org/sid/SidServlet?ID=17050&amp;Num=Uk5</t>
  </si>
  <si>
    <t>CO0510</t>
  </si>
  <si>
    <t>http://data.kew.org/sid/SidServlet?ID=17051&amp;Num=50Z</t>
  </si>
  <si>
    <t>CO0511</t>
  </si>
  <si>
    <t>margaritacea</t>
  </si>
  <si>
    <t>(L.) Benth. &amp; Hook.f.</t>
  </si>
  <si>
    <t>http://data.kew.org/sid/SidServlet?ID=1706&amp;Num=230</t>
  </si>
  <si>
    <t>CO0512</t>
  </si>
  <si>
    <t>royleana</t>
  </si>
  <si>
    <t>concolor</t>
  </si>
  <si>
    <t>http://data.kew.org/sid/SidServlet?ID=1708&amp;Num=3Zz</t>
  </si>
  <si>
    <t>CO0513</t>
  </si>
  <si>
    <t>Pectis</t>
  </si>
  <si>
    <t>papposa</t>
  </si>
  <si>
    <t>http://data.kew.org/sid/SidServlet?ID=17144&amp;Num=iZn</t>
  </si>
  <si>
    <t>CO0514</t>
  </si>
  <si>
    <t>Pentzia</t>
  </si>
  <si>
    <t>incana</t>
  </si>
  <si>
    <t>(Thun.) Kuntze</t>
  </si>
  <si>
    <t>http://data.kew.org/sid/SidServlet?ID=17292&amp;Num=Q5f</t>
  </si>
  <si>
    <t>CO0515</t>
  </si>
  <si>
    <t>sphaerocephala</t>
  </si>
  <si>
    <t>http://data.kew.org/sid/SidServlet?ID=17293&amp;Num=cQ2</t>
  </si>
  <si>
    <t>CO0516</t>
  </si>
  <si>
    <t>Perezia</t>
  </si>
  <si>
    <t>http://data.kew.org/sid/SidServlet?ID=17311&amp;Num=5yS</t>
  </si>
  <si>
    <t>CO0517</t>
  </si>
  <si>
    <t>Perityle</t>
  </si>
  <si>
    <t>emoryi</t>
  </si>
  <si>
    <t>http://data.kew.org/sid/SidServlet?ID=17331&amp;Num=324</t>
  </si>
  <si>
    <t>CO0518</t>
  </si>
  <si>
    <t>Perralderia</t>
  </si>
  <si>
    <t>dentata</t>
  </si>
  <si>
    <t>http://data.kew.org/sid/SidServlet?ID=17337&amp;Num=pv8</t>
  </si>
  <si>
    <t>CO0519</t>
  </si>
  <si>
    <t>Petasites</t>
  </si>
  <si>
    <t>albus</t>
  </si>
  <si>
    <t>(L.) Gaertn.</t>
  </si>
  <si>
    <t>http://data.kew.org/sid/SidServlet?ID=17393&amp;Num=720</t>
  </si>
  <si>
    <t>CO0520</t>
  </si>
  <si>
    <t>frigidus</t>
  </si>
  <si>
    <t>palmatus</t>
  </si>
  <si>
    <t>http://data.kew.org/sid/SidServlet?ID=17394&amp;Num=VAk</t>
  </si>
  <si>
    <t>CO0521</t>
  </si>
  <si>
    <t>hybridus</t>
  </si>
  <si>
    <t>(L.) P.Gaertn.笘 B.Me.r &amp; Scherb.</t>
  </si>
  <si>
    <t>http://data.kew.org/sid/SidServlet?ID=17395&amp;Num=4mX</t>
  </si>
  <si>
    <t>CO0522</t>
  </si>
  <si>
    <t>japonicus</t>
  </si>
  <si>
    <t>(Sieber &amp; Zucc.) F.W.Schmidt</t>
  </si>
  <si>
    <t>http://data.kew.org/sid/SidServlet?ID=17396&amp;Num=7LA</t>
  </si>
  <si>
    <t>CO0523</t>
  </si>
  <si>
    <t>sagittatus</t>
  </si>
  <si>
    <t>http://data.kew.org/sid/SidServlet?ID=17397&amp;Num=120</t>
  </si>
  <si>
    <t>CO0524</t>
  </si>
  <si>
    <t>Peucephyllum</t>
  </si>
  <si>
    <t>schottii</t>
  </si>
  <si>
    <t>http://data.kew.org/sid/SidServlet?ID=17442&amp;Num=4aB</t>
  </si>
  <si>
    <t>CO0525</t>
  </si>
  <si>
    <t>Phaenocoma</t>
  </si>
  <si>
    <t>prolifera</t>
  </si>
  <si>
    <t>http://data.kew.org/sid/SidServlet?ID=17488&amp;Num=8cs</t>
  </si>
  <si>
    <t>CO0526</t>
  </si>
  <si>
    <t>Phagnalon</t>
  </si>
  <si>
    <t>barbeyanum</t>
  </si>
  <si>
    <t>Asch. &amp; Schweinf.</t>
  </si>
  <si>
    <t>http://data.kew.org/sid/SidServlet?ID=17490&amp;Num=6K8</t>
  </si>
  <si>
    <t>CO0527</t>
  </si>
  <si>
    <t>rupestre</t>
  </si>
  <si>
    <t>http://data.kew.org/sid/SidServlet?ID=17491&amp;Num=y4N</t>
  </si>
  <si>
    <t>CO0528</t>
  </si>
  <si>
    <t>saxatile</t>
  </si>
  <si>
    <t>http://data.kew.org/sid/SidServlet?ID=17492&amp;Num=uOo</t>
  </si>
  <si>
    <t>CO0529</t>
  </si>
  <si>
    <t>Andryala</t>
  </si>
  <si>
    <t>http://data.kew.org/sid/SidServlet?ID=1762&amp;Num=R98</t>
  </si>
  <si>
    <t>CO0530</t>
  </si>
  <si>
    <t>Picnomon</t>
  </si>
  <si>
    <t>acarna</t>
  </si>
  <si>
    <t>http://data.kew.org/sid/SidServlet?ID=17758&amp;Num=C6u</t>
  </si>
  <si>
    <t>CO0531</t>
  </si>
  <si>
    <t>Picris</t>
  </si>
  <si>
    <t>amalecitana</t>
  </si>
  <si>
    <t>(Boiss.) Eig</t>
  </si>
  <si>
    <t>http://data.kew.org/sid/SidServlet?ID=17766&amp;Num=WXK</t>
  </si>
  <si>
    <t>CO0532</t>
  </si>
  <si>
    <t>echioides</t>
  </si>
  <si>
    <t>http://data.kew.org/sid/SidServlet?ID=17767&amp;Num=rEK</t>
  </si>
  <si>
    <t>CO0533</t>
  </si>
  <si>
    <t>hieracioides</t>
  </si>
  <si>
    <t>http://data.kew.org/sid/SidServlet?ID=17769&amp;Num=2mQ</t>
  </si>
  <si>
    <t>CO0534</t>
  </si>
  <si>
    <t>japonica</t>
  </si>
  <si>
    <t>http://data.kew.org/sid/SidServlet?ID=17770&amp;Num=1Qr</t>
  </si>
  <si>
    <t>CO0535</t>
  </si>
  <si>
    <t>sinuata</t>
  </si>
  <si>
    <t>(Lam.) Lack</t>
  </si>
  <si>
    <t>http://data.kew.org/sid/SidServlet?ID=17771&amp;Num=bV5</t>
  </si>
  <si>
    <t>CO0536</t>
  </si>
  <si>
    <t>strigosa</t>
  </si>
  <si>
    <t>(Kunth) Baker</t>
  </si>
  <si>
    <t>http://data.kew.org/sid/SidServlet?ID=17772&amp;Num=Yxz</t>
  </si>
  <si>
    <t>CO0537</t>
  </si>
  <si>
    <t>Pilosella</t>
  </si>
  <si>
    <t>flagellaris</t>
  </si>
  <si>
    <t>(Willd.) Sell &amp; C.West</t>
  </si>
  <si>
    <t>http://data.kew.org/sid/SidServlet?ID=17788&amp;Num=bvG</t>
  </si>
  <si>
    <t>CO0538</t>
  </si>
  <si>
    <t>bicapitata</t>
  </si>
  <si>
    <t>http://data.kew.org/sid/SidServlet?ID=17789&amp;Num=ImU</t>
  </si>
  <si>
    <t>CO0539</t>
  </si>
  <si>
    <t>officinarum</t>
  </si>
  <si>
    <t>F.W.Schultz &amp; Schultz-Bip.</t>
  </si>
  <si>
    <t>http://data.kew.org/sid/SidServlet?ID=17791&amp;Num=yVB</t>
  </si>
  <si>
    <t>CO0540</t>
  </si>
  <si>
    <t>Pinaropappus</t>
  </si>
  <si>
    <t>roseus</t>
  </si>
  <si>
    <t>http://data.kew.org/sid/SidServlet?ID=17818&amp;Num=3DP</t>
  </si>
  <si>
    <t>CO0541</t>
  </si>
  <si>
    <t>Piqueria</t>
  </si>
  <si>
    <t>http://data.kew.org/sid/SidServlet?ID=18020&amp;Num=9x1</t>
  </si>
  <si>
    <t>CO0542</t>
  </si>
  <si>
    <t>Angianthus</t>
  </si>
  <si>
    <t>tomentosus</t>
  </si>
  <si>
    <t>J.C.Wendl.</t>
  </si>
  <si>
    <t>http://data.kew.org/sid/SidServlet?ID=1806&amp;Num=DFY</t>
  </si>
  <si>
    <t>CO0543</t>
  </si>
  <si>
    <t>Plecostachys</t>
  </si>
  <si>
    <t>serphyllifolia</t>
  </si>
  <si>
    <t>(Berg.) Hilliard &amp; B.L.Burtt</t>
  </si>
  <si>
    <t>http://data.kew.org/sid/SidServlet?ID=18188&amp;Num=FuE</t>
  </si>
  <si>
    <t>CO0544</t>
  </si>
  <si>
    <t>Pluchea</t>
  </si>
  <si>
    <t>dentex</t>
  </si>
  <si>
    <t>R.Br. ex Benth.</t>
  </si>
  <si>
    <t>http://data.kew.org/sid/SidServlet?ID=18229&amp;Num=Ex7</t>
  </si>
  <si>
    <t>CO0545</t>
  </si>
  <si>
    <t>odorata</t>
  </si>
  <si>
    <t>http://data.kew.org/sid/SidServlet?ID=18232&amp;Num=eg3</t>
  </si>
  <si>
    <t>CO0546</t>
  </si>
  <si>
    <t>ovalis</t>
  </si>
  <si>
    <t>(Pers.) DC.</t>
  </si>
  <si>
    <t>http://data.kew.org/sid/SidServlet?ID=18233&amp;Num=QEm</t>
  </si>
  <si>
    <t>CO0547</t>
  </si>
  <si>
    <t>sericea</t>
  </si>
  <si>
    <t>http://data.kew.org/sid/SidServlet?ID=18235&amp;Num=k95</t>
  </si>
  <si>
    <t>CO0548</t>
  </si>
  <si>
    <t>sordida</t>
  </si>
  <si>
    <t>(Vatke) Oliv.o &amp; Hier.</t>
  </si>
  <si>
    <t>http://data.kew.org/sid/SidServlet?ID=18236&amp;Num=J4t</t>
  </si>
  <si>
    <t>CO0549</t>
  </si>
  <si>
    <t>Anisocoma</t>
  </si>
  <si>
    <t>http://data.kew.org/sid/SidServlet?ID=1827&amp;Num=fUf</t>
  </si>
  <si>
    <t>CO0550</t>
  </si>
  <si>
    <t>Podachaenium</t>
  </si>
  <si>
    <t>eminens</t>
  </si>
  <si>
    <t>(Lag.) Schultz.-Bip.</t>
  </si>
  <si>
    <t>http://data.kew.org/sid/SidServlet?ID=18290&amp;Num=GBG</t>
  </si>
  <si>
    <t>CO0551</t>
  </si>
  <si>
    <t>Podolepis</t>
  </si>
  <si>
    <t>http://data.kew.org/sid/SidServlet?ID=18317&amp;Num=ApS</t>
  </si>
  <si>
    <t>CO0552</t>
  </si>
  <si>
    <t>jaceoides</t>
  </si>
  <si>
    <t>(Sims) Voss</t>
  </si>
  <si>
    <t>http://data.kew.org/sid/SidServlet?ID=18319&amp;Num=8je</t>
  </si>
  <si>
    <t>CO0553</t>
  </si>
  <si>
    <t>kendallii</t>
  </si>
  <si>
    <t>(F.Muell.) F.Muell.</t>
  </si>
  <si>
    <t>http://data.kew.org/sid/SidServlet?ID=18320&amp;Num=3G2</t>
  </si>
  <si>
    <t>CO0554</t>
  </si>
  <si>
    <t>Podotheca</t>
  </si>
  <si>
    <t>gnaphalioides</t>
  </si>
  <si>
    <t>Graham</t>
  </si>
  <si>
    <t>http://data.kew.org/sid/SidServlet?ID=18323&amp;Num=57o</t>
  </si>
  <si>
    <t>CO0555</t>
  </si>
  <si>
    <t>Polyachyrus</t>
  </si>
  <si>
    <t>carduoides</t>
  </si>
  <si>
    <t>http://data.kew.org/sid/SidServlet?ID=18355&amp;Num=e14</t>
  </si>
  <si>
    <t>CO0556</t>
  </si>
  <si>
    <t>Polymnia</t>
  </si>
  <si>
    <t>uvedalia</t>
  </si>
  <si>
    <t>http://data.kew.org/sid/SidServlet?ID=18464&amp;Num=0DY</t>
  </si>
  <si>
    <t>CO0557</t>
  </si>
  <si>
    <t>Porophyllum</t>
  </si>
  <si>
    <t>gracile</t>
  </si>
  <si>
    <t>Benth.</t>
  </si>
  <si>
    <t>http://data.kew.org/sid/SidServlet?ID=18527&amp;Num=78Y</t>
  </si>
  <si>
    <t>CO0558</t>
  </si>
  <si>
    <t>punctatum</t>
  </si>
  <si>
    <t>(Mill.) S.F.Blake</t>
  </si>
  <si>
    <t>http://data.kew.org/sid/SidServlet?ID=18528&amp;Num=Y4g</t>
  </si>
  <si>
    <t>CO0559</t>
  </si>
  <si>
    <t>ruderale</t>
  </si>
  <si>
    <t>http://data.kew.org/sid/SidServlet?ID=18529&amp;Num=S72</t>
  </si>
  <si>
    <t>CO0560</t>
  </si>
  <si>
    <t>Porphyrostemma</t>
  </si>
  <si>
    <t>grantii</t>
  </si>
  <si>
    <t>Benth. ex Oliv.</t>
  </si>
  <si>
    <t>http://data.kew.org/sid/SidServlet?ID=18531&amp;Num=9k6</t>
  </si>
  <si>
    <t>CO0561</t>
  </si>
  <si>
    <t>Praxelis</t>
  </si>
  <si>
    <t>pauciflora</t>
  </si>
  <si>
    <t>(Kunth) R.M.King &amp; H.Rob.</t>
  </si>
  <si>
    <t>http://data.kew.org/sid/SidServlet?ID=18680&amp;Num=TGB</t>
  </si>
  <si>
    <t>CO0562</t>
  </si>
  <si>
    <t>Prenanthes</t>
  </si>
  <si>
    <t>purpurea</t>
  </si>
  <si>
    <t>http://data.kew.org/sid/SidServlet?ID=18686&amp;Num=v4O</t>
  </si>
  <si>
    <t>CO0563</t>
  </si>
  <si>
    <t>Antennaria</t>
  </si>
  <si>
    <t>carpatica</t>
  </si>
  <si>
    <t>(Wahlenb.) Bluff &amp; Fingerh.</t>
  </si>
  <si>
    <t>http://data.kew.org/sid/SidServlet?ID=1869&amp;Num=6cL</t>
  </si>
  <si>
    <t>CO0564</t>
  </si>
  <si>
    <t>E.E.Nelson</t>
  </si>
  <si>
    <t>http://data.kew.org/sid/SidServlet?ID=1870&amp;Num=N3V</t>
  </si>
  <si>
    <t>CO0565</t>
  </si>
  <si>
    <t>dioica</t>
  </si>
  <si>
    <t>http://data.kew.org/sid/SidServlet?ID=1871&amp;Num=H8w</t>
  </si>
  <si>
    <t>CO0566</t>
  </si>
  <si>
    <t>http://data.kew.org/sid/SidServlet?ID=1872&amp;Num=4Fd</t>
  </si>
  <si>
    <t>CO0567</t>
  </si>
  <si>
    <t>lanata</t>
  </si>
  <si>
    <t>http://data.kew.org/sid/SidServlet?ID=1873&amp;Num=MAY</t>
  </si>
  <si>
    <t>CO0568</t>
  </si>
  <si>
    <t>monocephala</t>
  </si>
  <si>
    <t>http://data.kew.org/sid/SidServlet?ID=1874&amp;Num=AoO</t>
  </si>
  <si>
    <t>CO0569</t>
  </si>
  <si>
    <t>neglecta</t>
  </si>
  <si>
    <t>http://data.kew.org/sid/SidServlet?ID=1875&amp;Num=TZe</t>
  </si>
  <si>
    <t>CO0570</t>
  </si>
  <si>
    <t>parvifolia</t>
  </si>
  <si>
    <t>http://data.kew.org/sid/SidServlet?ID=1877&amp;Num=kGl</t>
  </si>
  <si>
    <t>CO0571</t>
  </si>
  <si>
    <t>plantaginifolia</t>
  </si>
  <si>
    <t>(L.) Hook.</t>
  </si>
  <si>
    <t>http://data.kew.org/sid/SidServlet?ID=1878&amp;Num=eHB</t>
  </si>
  <si>
    <t>CO0572</t>
  </si>
  <si>
    <t>http://data.kew.org/sid/SidServlet?ID=1879&amp;Num=5O8</t>
  </si>
  <si>
    <t>CO0573</t>
  </si>
  <si>
    <t>racemosa</t>
  </si>
  <si>
    <t>http://data.kew.org/sid/SidServlet?ID=1880&amp;Num=0k8</t>
  </si>
  <si>
    <t>CO0574</t>
  </si>
  <si>
    <t>http://data.kew.org/sid/SidServlet?ID=1881&amp;Num=Uk5</t>
  </si>
  <si>
    <t>CO0575</t>
  </si>
  <si>
    <t>Anthemis</t>
  </si>
  <si>
    <t>http://data.kew.org/sid/SidServlet?ID=1882&amp;Num=A1y</t>
  </si>
  <si>
    <t>CO0576</t>
  </si>
  <si>
    <t>bornmuelleri</t>
  </si>
  <si>
    <t>Stoj. &amp; Acht.</t>
  </si>
  <si>
    <t>http://data.kew.org/sid/SidServlet?ID=1883&amp;Num=Ym7</t>
  </si>
  <si>
    <t>CO0577</t>
  </si>
  <si>
    <t>cotula</t>
  </si>
  <si>
    <t>http://data.kew.org/sid/SidServlet?ID=1884&amp;Num=38U</t>
  </si>
  <si>
    <t>CO0578</t>
  </si>
  <si>
    <t>http://data.kew.org/sid/SidServlet?ID=1885&amp;Num=C55</t>
  </si>
  <si>
    <t>CO0579</t>
  </si>
  <si>
    <t>http://data.kew.org/sid/SidServlet?ID=1887&amp;Num=ZtG</t>
  </si>
  <si>
    <t>CO0580</t>
  </si>
  <si>
    <t>sancti-johannis</t>
  </si>
  <si>
    <t>Stoj. &amp; Turrill</t>
  </si>
  <si>
    <t>http://data.kew.org/sid/SidServlet?ID=1889&amp;Num=M63</t>
  </si>
  <si>
    <t>CO0581</t>
  </si>
  <si>
    <t>http://data.kew.org/sid/SidServlet?ID=1890&amp;Num=giu</t>
  </si>
  <si>
    <t>CO0582</t>
  </si>
  <si>
    <t>Psathyrotes</t>
  </si>
  <si>
    <t>(Torr.) A.Gray</t>
  </si>
  <si>
    <t>http://data.kew.org/sid/SidServlet?ID=18909&amp;Num=908</t>
  </si>
  <si>
    <t>CO0583</t>
  </si>
  <si>
    <t>tinctoria</t>
  </si>
  <si>
    <t>http://data.kew.org/sid/SidServlet?ID=1891&amp;Num=3At</t>
  </si>
  <si>
    <t>CO0584</t>
  </si>
  <si>
    <t>http://data.kew.org/sid/SidServlet?ID=1892&amp;Num=amz</t>
  </si>
  <si>
    <t>CO0585</t>
  </si>
  <si>
    <t>Pseudognaphalium</t>
  </si>
  <si>
    <t>(L.) Hilliard &amp; B.L.Burtt</t>
  </si>
  <si>
    <t>http://data.kew.org/sid/SidServlet?ID=18928&amp;Num=SV9</t>
  </si>
  <si>
    <t>CO0586</t>
  </si>
  <si>
    <t>kelwayi</t>
  </si>
  <si>
    <t>http://data.kew.org/sid/SidServlet?ID=1893&amp;Num=Jwj</t>
  </si>
  <si>
    <t>CO0587</t>
  </si>
  <si>
    <t>triumfetti</t>
  </si>
  <si>
    <t>http://data.kew.org/sid/SidServlet?ID=1894&amp;Num=9S3</t>
  </si>
  <si>
    <t>CO0588</t>
  </si>
  <si>
    <t>Psiadia</t>
  </si>
  <si>
    <t>punctulata</t>
  </si>
  <si>
    <t>(DC.) Vatke</t>
  </si>
  <si>
    <t>http://data.kew.org/sid/SidServlet?ID=18958&amp;Num=doB</t>
  </si>
  <si>
    <t>CO0589</t>
  </si>
  <si>
    <t>Psilocarphus</t>
  </si>
  <si>
    <t>brevissimus</t>
  </si>
  <si>
    <t>http://data.kew.org/sid/SidServlet?ID=18967&amp;Num=9N4</t>
  </si>
  <si>
    <t>CO0590</t>
  </si>
  <si>
    <t>oregonus</t>
  </si>
  <si>
    <t>http://data.kew.org/sid/SidServlet?ID=18968&amp;Num=C51</t>
  </si>
  <si>
    <t>CO0591</t>
  </si>
  <si>
    <t>tenellus</t>
  </si>
  <si>
    <t>http://data.kew.org/sid/SidServlet?ID=18969&amp;Num=i9U</t>
  </si>
  <si>
    <t>CO0592</t>
  </si>
  <si>
    <t>Psilostrophe</t>
  </si>
  <si>
    <t>http://data.kew.org/sid/SidServlet?ID=18977&amp;Num=b4A</t>
  </si>
  <si>
    <t>CO0593</t>
  </si>
  <si>
    <t>http://data.kew.org/sid/SidServlet?ID=18978&amp;Num=388</t>
  </si>
  <si>
    <t>CO0594</t>
  </si>
  <si>
    <t>Pterocaulon</t>
  </si>
  <si>
    <t>sphacelatum</t>
  </si>
  <si>
    <t>(Labill.) Benth.</t>
  </si>
  <si>
    <t>http://data.kew.org/sid/SidServlet?ID=19072&amp;Num=l00</t>
  </si>
  <si>
    <t>CO0595</t>
  </si>
  <si>
    <t>Pteronia</t>
  </si>
  <si>
    <t>http://data.kew.org/sid/SidServlet?ID=19080&amp;Num=hGE</t>
  </si>
  <si>
    <t>CO0596</t>
  </si>
  <si>
    <t>adenocarpa</t>
  </si>
  <si>
    <t>http://data.kew.org/sid/SidServlet?ID=19081&amp;Num=llm</t>
  </si>
  <si>
    <t>CO0597</t>
  </si>
  <si>
    <t>divaricata</t>
  </si>
  <si>
    <t>(P.Berg.) Less.</t>
  </si>
  <si>
    <t>http://data.kew.org/sid/SidServlet?ID=19082&amp;Num=ekD</t>
  </si>
  <si>
    <t>CO0598</t>
  </si>
  <si>
    <t>(Burm.) DC.</t>
  </si>
  <si>
    <t>http://data.kew.org/sid/SidServlet?ID=19083&amp;Num=m4b</t>
  </si>
  <si>
    <t>CO0599</t>
  </si>
  <si>
    <t>Ptilostemon</t>
  </si>
  <si>
    <t>afer</t>
  </si>
  <si>
    <t>(Jacq.) Greuter</t>
  </si>
  <si>
    <t>http://data.kew.org/sid/SidServlet?ID=19107&amp;Num=Edo</t>
  </si>
  <si>
    <t>CO0600</t>
  </si>
  <si>
    <t>chamaepeuce</t>
  </si>
  <si>
    <t>(L.) Less.</t>
  </si>
  <si>
    <t>http://data.kew.org/sid/SidServlet?ID=19109&amp;Num=QvF</t>
  </si>
  <si>
    <t>CO0601</t>
  </si>
  <si>
    <t>diacantha</t>
  </si>
  <si>
    <t>(Labill.) Greuter</t>
  </si>
  <si>
    <t>http://data.kew.org/sid/SidServlet?ID=19110&amp;Num=364</t>
  </si>
  <si>
    <t>CO0602</t>
  </si>
  <si>
    <t>Pulicaria</t>
  </si>
  <si>
    <t>crispa</t>
  </si>
  <si>
    <t>(Forssk.) Benth. &amp; Hook.f. ex Oliv. &amp; Hiern</t>
  </si>
  <si>
    <t>http://data.kew.org/sid/SidServlet?ID=19152&amp;Num=306</t>
  </si>
  <si>
    <t>CO0603</t>
  </si>
  <si>
    <t>dysenterica</t>
  </si>
  <si>
    <t>(L.) Bernh.</t>
  </si>
  <si>
    <t>http://data.kew.org/sid/SidServlet?ID=19153&amp;Num=xBm</t>
  </si>
  <si>
    <t>CO0604</t>
  </si>
  <si>
    <t>(Boiss.) Jaub. &amp; Spach</t>
  </si>
  <si>
    <t>http://data.kew.org/sid/SidServlet?ID=19154&amp;Num=P1x</t>
  </si>
  <si>
    <t>CO0605</t>
  </si>
  <si>
    <t>incisa</t>
  </si>
  <si>
    <t>candolleana</t>
  </si>
  <si>
    <t>http://data.kew.org/sid/SidServlet?ID=19155&amp;Num=1d1</t>
  </si>
  <si>
    <t>CO0606</t>
  </si>
  <si>
    <t>odora</t>
  </si>
  <si>
    <t>(L.) Rchb.</t>
  </si>
  <si>
    <t>http://data.kew.org/sid/SidServlet?ID=19156&amp;Num=Ec8</t>
  </si>
  <si>
    <t>CO0607</t>
  </si>
  <si>
    <t>somalensis</t>
  </si>
  <si>
    <t>O.Hoffm.</t>
  </si>
  <si>
    <t>http://data.kew.org/sid/SidServlet?ID=19157&amp;Num=x7F</t>
  </si>
  <si>
    <t>CO0608</t>
  </si>
  <si>
    <t>undulata</t>
  </si>
  <si>
    <t>(L.) Kostel.</t>
  </si>
  <si>
    <t>http://data.kew.org/sid/SidServlet?ID=19158&amp;Num=1jJ</t>
  </si>
  <si>
    <t>CO0609</t>
  </si>
  <si>
    <t>Gaertn.</t>
  </si>
  <si>
    <t>http://data.kew.org/sid/SidServlet?ID=19159&amp;Num=Fkh</t>
  </si>
  <si>
    <t>CO0610</t>
  </si>
  <si>
    <t>Pyrrocoma</t>
  </si>
  <si>
    <t>http://data.kew.org/sid/SidServlet?ID=19227&amp;Num=8bC</t>
  </si>
  <si>
    <t>CO0611</t>
  </si>
  <si>
    <t>carthamoides</t>
  </si>
  <si>
    <t>http://data.kew.org/sid/SidServlet?ID=19228&amp;Num=gU6</t>
  </si>
  <si>
    <t>CO0612</t>
  </si>
  <si>
    <t>Rafinesquia</t>
  </si>
  <si>
    <t>http://data.kew.org/sid/SidServlet?ID=19373&amp;Num=Rz8</t>
  </si>
  <si>
    <t>CO0613</t>
  </si>
  <si>
    <t>neomexicana</t>
  </si>
  <si>
    <t>http://data.kew.org/sid/SidServlet?ID=19374&amp;Num=G44</t>
  </si>
  <si>
    <t>CO0614</t>
  </si>
  <si>
    <t>Ratibida</t>
  </si>
  <si>
    <t>columnaris</t>
  </si>
  <si>
    <t>(Pursh) D.Don</t>
  </si>
  <si>
    <t>http://data.kew.org/sid/SidServlet?ID=19481&amp;Num=0NY</t>
  </si>
  <si>
    <t>CO0615</t>
  </si>
  <si>
    <t>columnifera</t>
  </si>
  <si>
    <t>(Nutt.) Wooton &amp; Standl.</t>
  </si>
  <si>
    <t>http://data.kew.org/sid/SidServlet?ID=19482&amp;Num=c3d</t>
  </si>
  <si>
    <t>CO0616</t>
  </si>
  <si>
    <t>(Vent.) Barnhart</t>
  </si>
  <si>
    <t>http://data.kew.org/sid/SidServlet?ID=19483&amp;Num=0W7</t>
  </si>
  <si>
    <t>CO0617</t>
  </si>
  <si>
    <t>Reichardia</t>
  </si>
  <si>
    <t>gaditana</t>
  </si>
  <si>
    <t>(Willk.) Cout.</t>
  </si>
  <si>
    <t>http://data.kew.org/sid/SidServlet?ID=19504&amp;Num=VOm</t>
  </si>
  <si>
    <t>CO0618</t>
  </si>
  <si>
    <t>Rhagadiolus</t>
  </si>
  <si>
    <t>stellatus</t>
  </si>
  <si>
    <t>http://data.kew.org/sid/SidServlet?ID=19549&amp;Num=4Q6</t>
  </si>
  <si>
    <t>CO0619</t>
  </si>
  <si>
    <t>Rhodanthe</t>
  </si>
  <si>
    <t>anthemoides</t>
  </si>
  <si>
    <t>(Sieber ex Spreng.) Paul G.Wilson</t>
  </si>
  <si>
    <t>http://data.kew.org/sid/SidServlet?ID=19620&amp;Num=h52</t>
  </si>
  <si>
    <t>CO0620</t>
  </si>
  <si>
    <t>chlorocephala</t>
  </si>
  <si>
    <t>(Turcz.) Paul G.Wilson</t>
  </si>
  <si>
    <t>http://data.kew.org/sid/SidServlet?ID=19621&amp;Num=X6p</t>
  </si>
  <si>
    <t>CO0621</t>
  </si>
  <si>
    <t>http://data.kew.org/sid/SidServlet?ID=19622&amp;Num=21F</t>
  </si>
  <si>
    <t>CO0622</t>
  </si>
  <si>
    <t>floribunda</t>
  </si>
  <si>
    <t>http://data.kew.org/sid/SidServlet?ID=19623&amp;Num=7fo</t>
  </si>
  <si>
    <t>CO0623</t>
  </si>
  <si>
    <t>manglesii</t>
  </si>
  <si>
    <t>http://data.kew.org/sid/SidServlet?ID=19624&amp;Num=I5Z</t>
  </si>
  <si>
    <t>CO0624</t>
  </si>
  <si>
    <t>maryonii</t>
  </si>
  <si>
    <t>(S.Moore) Paul G.Wilson</t>
  </si>
  <si>
    <t>http://data.kew.org/sid/SidServlet?ID=19625&amp;Num=x9a</t>
  </si>
  <si>
    <t>CO0625</t>
  </si>
  <si>
    <t>Aphanostephus</t>
  </si>
  <si>
    <t>arizonicus</t>
  </si>
  <si>
    <t>http://data.kew.org/sid/SidServlet?ID=1980&amp;Num=0qK</t>
  </si>
  <si>
    <t>CO0626</t>
  </si>
  <si>
    <t>Rigiopappus</t>
  </si>
  <si>
    <t>leptocladus</t>
  </si>
  <si>
    <t>http://data.kew.org/sid/SidServlet?ID=19818&amp;Num=V41</t>
  </si>
  <si>
    <t>CO0627</t>
  </si>
  <si>
    <t>Rolandra</t>
  </si>
  <si>
    <t>http://data.kew.org/sid/SidServlet?ID=19843&amp;Num=nvg</t>
  </si>
  <si>
    <t>CO0628</t>
  </si>
  <si>
    <t>Rudbeckia</t>
  </si>
  <si>
    <t>bicolor</t>
  </si>
  <si>
    <t>superba</t>
  </si>
  <si>
    <t>http://data.kew.org/sid/SidServlet?ID=19993&amp;Num=Z3j</t>
  </si>
  <si>
    <t>CO0629</t>
  </si>
  <si>
    <t>http://data.kew.org/sid/SidServlet?ID=19994&amp;Num=fgW</t>
  </si>
  <si>
    <t>CO0630</t>
  </si>
  <si>
    <t>http://data.kew.org/sid/SidServlet?ID=19995&amp;Num=Vcy</t>
  </si>
  <si>
    <t>CO0631</t>
  </si>
  <si>
    <t>fulgida</t>
  </si>
  <si>
    <t>Ait.</t>
  </si>
  <si>
    <t>http://data.kew.org/sid/SidServlet?ID=19996&amp;Num=NWC</t>
  </si>
  <si>
    <t>CO0632</t>
  </si>
  <si>
    <t>alismifolia</t>
  </si>
  <si>
    <t>http://data.kew.org/sid/SidServlet?ID=19997&amp;Num=6Ar</t>
  </si>
  <si>
    <t>CO0633</t>
  </si>
  <si>
    <t>http://data.kew.org/sid/SidServlet?ID=19998&amp;Num=w9J</t>
  </si>
  <si>
    <t>CO0634</t>
  </si>
  <si>
    <t>pulcherrima</t>
  </si>
  <si>
    <t>http://data.kew.org/sid/SidServlet?ID=19999&amp;Num=a8e</t>
  </si>
  <si>
    <t>CO0635</t>
  </si>
  <si>
    <t>http://data.kew.org/sid/SidServlet?ID=20000&amp;Num=UMv</t>
  </si>
  <si>
    <t>CO0636</t>
  </si>
  <si>
    <t>maxima</t>
  </si>
  <si>
    <t>http://data.kew.org/sid/SidServlet?ID=20001&amp;Num=rzK</t>
  </si>
  <si>
    <t>CO0637</t>
  </si>
  <si>
    <t>http://data.kew.org/sid/SidServlet?ID=20002&amp;Num=1Rh</t>
  </si>
  <si>
    <t>CO0638</t>
  </si>
  <si>
    <t>serotina</t>
  </si>
  <si>
    <t>(Nutt.) Sweet</t>
  </si>
  <si>
    <t>http://data.kew.org/sid/SidServlet?ID=20003&amp;Num=yjD</t>
  </si>
  <si>
    <t>CO0639</t>
  </si>
  <si>
    <t>Aposeris</t>
  </si>
  <si>
    <t>foetida</t>
  </si>
  <si>
    <t>http://data.kew.org/sid/SidServlet?ID=2008&amp;Num=R1B</t>
  </si>
  <si>
    <t>CO0640</t>
  </si>
  <si>
    <t>Rutidosis</t>
  </si>
  <si>
    <t>helichrysoides</t>
  </si>
  <si>
    <t>http://data.kew.org/sid/SidServlet?ID=20105&amp;Num=2IQ</t>
  </si>
  <si>
    <t>CO0641</t>
  </si>
  <si>
    <t>leptorrhynchoides</t>
  </si>
  <si>
    <t>http://data.kew.org/sid/SidServlet?ID=20106&amp;Num=KvO</t>
  </si>
  <si>
    <t>CO0642</t>
  </si>
  <si>
    <t>Santolina</t>
  </si>
  <si>
    <t>rosmarinifolia</t>
  </si>
  <si>
    <t>http://data.kew.org/sid/SidServlet?ID=20435&amp;Num=wqm</t>
  </si>
  <si>
    <t>CO0643</t>
  </si>
  <si>
    <t>Sanvitalia</t>
  </si>
  <si>
    <t>ocymoides</t>
  </si>
  <si>
    <t>http://data.kew.org/sid/SidServlet?ID=20437&amp;Num=5CJ</t>
  </si>
  <si>
    <t>CO0644</t>
  </si>
  <si>
    <t>procumbens</t>
  </si>
  <si>
    <t>http://data.kew.org/sid/SidServlet?ID=20438&amp;Num=300</t>
  </si>
  <si>
    <t>CO0645</t>
  </si>
  <si>
    <t>Saussurea</t>
  </si>
  <si>
    <t>nuda</t>
  </si>
  <si>
    <t>Ledeb.</t>
  </si>
  <si>
    <t>http://data.kew.org/sid/SidServlet?ID=20529&amp;Num=0lJ</t>
  </si>
  <si>
    <t>CO0646</t>
  </si>
  <si>
    <t>Schistocarpha</t>
  </si>
  <si>
    <t>eupatorioides</t>
  </si>
  <si>
    <t>(Fenzl) Kuntze</t>
  </si>
  <si>
    <t>http://data.kew.org/sid/SidServlet?ID=20658&amp;Num=9h4</t>
  </si>
  <si>
    <t>CO0647</t>
  </si>
  <si>
    <t>Schistostephium</t>
  </si>
  <si>
    <t>artemisiifolium</t>
  </si>
  <si>
    <t>http://data.kew.org/sid/SidServlet?ID=20659&amp;Num=2z8</t>
  </si>
  <si>
    <t>CO0648</t>
  </si>
  <si>
    <t>Schkuhria</t>
  </si>
  <si>
    <t>(Lam.) Thell.</t>
  </si>
  <si>
    <t>http://data.kew.org/sid/SidServlet?ID=20681&amp;Num=CZf</t>
  </si>
  <si>
    <t>CO0649</t>
  </si>
  <si>
    <t>wrightii</t>
  </si>
  <si>
    <t>http://data.kew.org/sid/SidServlet?ID=20682&amp;Num=02V</t>
  </si>
  <si>
    <t>CO0650</t>
  </si>
  <si>
    <t>Schoenia</t>
  </si>
  <si>
    <t>cassiniana</t>
  </si>
  <si>
    <t>Steetz</t>
  </si>
  <si>
    <t>http://data.kew.org/sid/SidServlet?ID=20688&amp;Num=4G5</t>
  </si>
  <si>
    <t>CO0651</t>
  </si>
  <si>
    <t>Sclerocarpus</t>
  </si>
  <si>
    <t>africanus</t>
  </si>
  <si>
    <t>Jacq. ex Murray</t>
  </si>
  <si>
    <t>http://data.kew.org/sid/SidServlet?ID=20772&amp;Num=N5F</t>
  </si>
  <si>
    <t>CO0652</t>
  </si>
  <si>
    <t>spathulatus</t>
  </si>
  <si>
    <t>Rose</t>
  </si>
  <si>
    <t>http://data.kew.org/sid/SidServlet?ID=20773&amp;Num=hIF</t>
  </si>
  <si>
    <t>CO0653</t>
  </si>
  <si>
    <t>Scolymus</t>
  </si>
  <si>
    <t>hispanicus</t>
  </si>
  <si>
    <t>http://data.kew.org/sid/SidServlet?ID=20816&amp;Num=5ZZ</t>
  </si>
  <si>
    <t>CO0654</t>
  </si>
  <si>
    <t>maculatus</t>
  </si>
  <si>
    <t>http://data.kew.org/sid/SidServlet?ID=20817&amp;Num=St4</t>
  </si>
  <si>
    <t>CO0655</t>
  </si>
  <si>
    <t>Scorzonera</t>
  </si>
  <si>
    <t>austriaca</t>
  </si>
  <si>
    <t>http://data.kew.org/sid/SidServlet?ID=20825&amp;Num=32W</t>
  </si>
  <si>
    <t>CO0656</t>
  </si>
  <si>
    <t>cana</t>
  </si>
  <si>
    <t>http://data.kew.org/sid/SidServlet?ID=20826&amp;Num=pn2</t>
  </si>
  <si>
    <t>CO0657</t>
  </si>
  <si>
    <t>hispanica</t>
  </si>
  <si>
    <t>http://data.kew.org/sid/SidServlet?ID=20827&amp;Num=yVK</t>
  </si>
  <si>
    <t>CO0658</t>
  </si>
  <si>
    <t>humilis</t>
  </si>
  <si>
    <t>http://data.kew.org/sid/SidServlet?ID=20828&amp;Num=13H</t>
  </si>
  <si>
    <t>CO0659</t>
  </si>
  <si>
    <t>Senecio</t>
  </si>
  <si>
    <t>ambrosioides</t>
  </si>
  <si>
    <t>Rydb.</t>
  </si>
  <si>
    <t>http://data.kew.org/sid/SidServlet?ID=20934&amp;Num=u4W</t>
  </si>
  <si>
    <t>CO0660</t>
  </si>
  <si>
    <t>appendiculatus</t>
  </si>
  <si>
    <t>Poir.</t>
  </si>
  <si>
    <t>http://data.kew.org/sid/SidServlet?ID=20936&amp;Num=P94</t>
  </si>
  <si>
    <t>CO0661</t>
  </si>
  <si>
    <t>aquaticus</t>
  </si>
  <si>
    <t>Hill</t>
  </si>
  <si>
    <t>http://data.kew.org/sid/SidServlet?ID=20937&amp;Num=lX9</t>
  </si>
  <si>
    <t>CO0662</t>
  </si>
  <si>
    <t>barbareifolius</t>
  </si>
  <si>
    <t>http://data.kew.org/sid/SidServlet?ID=20938&amp;Num=HKx</t>
  </si>
  <si>
    <t>CO0663</t>
  </si>
  <si>
    <t>arenarius</t>
  </si>
  <si>
    <t>http://data.kew.org/sid/SidServlet?ID=20939&amp;Num=MiV</t>
  </si>
  <si>
    <t>CO0664</t>
  </si>
  <si>
    <t>aronicoides</t>
  </si>
  <si>
    <t>http://data.kew.org/sid/SidServlet?ID=20940&amp;Num=0fe</t>
  </si>
  <si>
    <t>CO0665</t>
  </si>
  <si>
    <t>atratus</t>
  </si>
  <si>
    <t>http://data.kew.org/sid/SidServlet?ID=20941&amp;Num=UMr</t>
  </si>
  <si>
    <t>CO0666</t>
  </si>
  <si>
    <t>aureus</t>
  </si>
  <si>
    <t>http://data.kew.org/sid/SidServlet?ID=20942&amp;Num=Vxq</t>
  </si>
  <si>
    <t>CO0667</t>
  </si>
  <si>
    <t>bahioides</t>
  </si>
  <si>
    <t>http://data.kew.org/sid/SidServlet?ID=20944&amp;Num=0Zo</t>
  </si>
  <si>
    <t>CO0668</t>
  </si>
  <si>
    <t>barbertonicus</t>
  </si>
  <si>
    <t>http://data.kew.org/sid/SidServlet?ID=20945&amp;Num=p0v</t>
  </si>
  <si>
    <t>CO0669</t>
  </si>
  <si>
    <t>benaventianus</t>
  </si>
  <si>
    <t>Remy</t>
  </si>
  <si>
    <t>http://data.kew.org/sid/SidServlet?ID=20946&amp;Num=1Ah</t>
  </si>
  <si>
    <t>CO0670</t>
  </si>
  <si>
    <t>bombayensis</t>
  </si>
  <si>
    <t>N.P.Balakr.</t>
  </si>
  <si>
    <t>http://data.kew.org/sid/SidServlet?ID=20947&amp;Num=8j1</t>
  </si>
  <si>
    <t>CO0671</t>
  </si>
  <si>
    <t>http://data.kew.org/sid/SidServlet?ID=20948&amp;Num=Ltl</t>
  </si>
  <si>
    <t>CO0672</t>
  </si>
  <si>
    <t>cannabifolius</t>
  </si>
  <si>
    <t>http://data.kew.org/sid/SidServlet?ID=20950&amp;Num=KSA</t>
  </si>
  <si>
    <t>CO0673</t>
  </si>
  <si>
    <t>canus</t>
  </si>
  <si>
    <t>http://data.kew.org/sid/SidServlet?ID=20951&amp;Num=i3c</t>
  </si>
  <si>
    <t>CO0674</t>
  </si>
  <si>
    <t>congestus</t>
  </si>
  <si>
    <t>(R.Br.) DC.</t>
  </si>
  <si>
    <t>http://data.kew.org/sid/SidServlet?ID=20953&amp;Num=KY9</t>
  </si>
  <si>
    <t>CO0675</t>
  </si>
  <si>
    <t>coquimbensis</t>
  </si>
  <si>
    <t>http://data.kew.org/sid/SidServlet?ID=20954&amp;Num=KZ5</t>
  </si>
  <si>
    <t>CO0676</t>
  </si>
  <si>
    <t>cruentus</t>
  </si>
  <si>
    <t>(Masson ex L'Hﾃｩr.) DC.</t>
  </si>
  <si>
    <t>http://data.kew.org/sid/SidServlet?ID=20955&amp;Num=MKe</t>
  </si>
  <si>
    <t>CO0677</t>
  </si>
  <si>
    <t>deppeanus</t>
  </si>
  <si>
    <t>Hemsl.</t>
  </si>
  <si>
    <t>http://data.kew.org/sid/SidServlet?ID=20956&amp;Num=Dsk</t>
  </si>
  <si>
    <t>CO0678</t>
  </si>
  <si>
    <t>doronicum</t>
  </si>
  <si>
    <t>http://data.kew.org/sid/SidServlet?ID=20959&amp;Num=KTB</t>
  </si>
  <si>
    <t>CO0679</t>
  </si>
  <si>
    <t>erucaeformis</t>
  </si>
  <si>
    <t>J.Rﾃｩmy</t>
  </si>
  <si>
    <t>http://data.kew.org/sid/SidServlet?ID=20962&amp;Num=f4o</t>
  </si>
  <si>
    <t>CO0680</t>
  </si>
  <si>
    <t>erucifolius</t>
  </si>
  <si>
    <t>http://data.kew.org/sid/SidServlet?ID=20963&amp;Num=T17</t>
  </si>
  <si>
    <t>CO0681</t>
  </si>
  <si>
    <t>filaginoides</t>
  </si>
  <si>
    <t>http://data.kew.org/sid/SidServlet?ID=20964&amp;Num=LV9</t>
  </si>
  <si>
    <t>CO0682</t>
  </si>
  <si>
    <t>flaccidus</t>
  </si>
  <si>
    <t>http://data.kew.org/sid/SidServlet?ID=20966&amp;Num=Fvy</t>
  </si>
  <si>
    <t>CO0683</t>
  </si>
  <si>
    <t>monoensis</t>
  </si>
  <si>
    <t>http://data.kew.org/sid/SidServlet?ID=20967&amp;Num=wJY</t>
  </si>
  <si>
    <t>CO0684</t>
  </si>
  <si>
    <t>fuchsii</t>
  </si>
  <si>
    <t>C.C.Gmel.</t>
  </si>
  <si>
    <t>http://data.kew.org/sid/SidServlet?ID=20968&amp;Num=1g2</t>
  </si>
  <si>
    <t>CO0685</t>
  </si>
  <si>
    <t>glastifolius</t>
  </si>
  <si>
    <t>http://data.kew.org/sid/SidServlet?ID=20969&amp;Num=7b7</t>
  </si>
  <si>
    <t>CO0686</t>
  </si>
  <si>
    <t>glossanthus</t>
  </si>
  <si>
    <t>(Sond.) R.O.Blecher</t>
  </si>
  <si>
    <t>http://data.kew.org/sid/SidServlet?ID=20970&amp;Num=5Rc</t>
  </si>
  <si>
    <t>CO0687</t>
  </si>
  <si>
    <t>gregorii</t>
  </si>
  <si>
    <t>http://data.kew.org/sid/SidServlet?ID=20971&amp;Num=56D</t>
  </si>
  <si>
    <t>CO0688</t>
  </si>
  <si>
    <t>halimifolius</t>
  </si>
  <si>
    <t>http://data.kew.org/sid/SidServlet?ID=20973&amp;Num=D26</t>
  </si>
  <si>
    <t>CO0689</t>
  </si>
  <si>
    <t>hartwegii</t>
  </si>
  <si>
    <t>http://data.kew.org/sid/SidServlet?ID=20974&amp;Num=3Da</t>
  </si>
  <si>
    <t>CO0690</t>
  </si>
  <si>
    <t>hieracifolius</t>
  </si>
  <si>
    <t>http://data.kew.org/sid/SidServlet?ID=20975&amp;Num=iA4</t>
  </si>
  <si>
    <t>CO0691</t>
  </si>
  <si>
    <t>hydrophiloides</t>
  </si>
  <si>
    <t>http://data.kew.org/sid/SidServlet?ID=20977&amp;Num=hkg</t>
  </si>
  <si>
    <t>CO0692</t>
  </si>
  <si>
    <t>ilicifolius</t>
  </si>
  <si>
    <t>http://data.kew.org/sid/SidServlet?ID=20978&amp;Num=08a</t>
  </si>
  <si>
    <t>CO0693</t>
  </si>
  <si>
    <t>inaequidens</t>
  </si>
  <si>
    <t>http://data.kew.org/sid/SidServlet?ID=20979&amp;Num=5D4</t>
  </si>
  <si>
    <t>CO0694</t>
  </si>
  <si>
    <t>incanus</t>
  </si>
  <si>
    <t>http://data.kew.org/sid/SidServlet?ID=20980&amp;Num=fN8</t>
  </si>
  <si>
    <t>CO0695</t>
  </si>
  <si>
    <t>http://data.kew.org/sid/SidServlet?ID=20981&amp;Num=WvV</t>
  </si>
  <si>
    <t>CO0696</t>
  </si>
  <si>
    <t>integerrimus</t>
  </si>
  <si>
    <t>http://data.kew.org/sid/SidServlet?ID=20982&amp;Num=EtO</t>
  </si>
  <si>
    <t>CO0697</t>
  </si>
  <si>
    <t>exaltatus</t>
  </si>
  <si>
    <t>http://data.kew.org/sid/SidServlet?ID=20983&amp;Num=y0Z</t>
  </si>
  <si>
    <t>CO0698</t>
  </si>
  <si>
    <t>http://data.kew.org/sid/SidServlet?ID=20984&amp;Num=hep</t>
  </si>
  <si>
    <t>CO0699</t>
  </si>
  <si>
    <t>jacobaea</t>
  </si>
  <si>
    <t>http://data.kew.org/sid/SidServlet?ID=20985&amp;Num=j7F</t>
  </si>
  <si>
    <t>CO0700</t>
  </si>
  <si>
    <t>latifolius</t>
  </si>
  <si>
    <t>http://data.kew.org/sid/SidServlet?ID=20987&amp;Num=y1x</t>
  </si>
  <si>
    <t>CO0701</t>
  </si>
  <si>
    <t>littoralis</t>
  </si>
  <si>
    <t>Poepp.</t>
  </si>
  <si>
    <t>http://data.kew.org/sid/SidServlet?ID=20990&amp;Num=hOr</t>
  </si>
  <si>
    <t>CO0702</t>
  </si>
  <si>
    <t>lyoni</t>
  </si>
  <si>
    <t>http://data.kew.org/sid/SidServlet?ID=20992&amp;Num=pO6</t>
  </si>
  <si>
    <t>CO0703</t>
  </si>
  <si>
    <t>macrocarpus</t>
  </si>
  <si>
    <t>F.Muell. ex Belcher</t>
  </si>
  <si>
    <t>http://data.kew.org/sid/SidServlet?ID=20993&amp;Num=lkf</t>
  </si>
  <si>
    <t>CO0704</t>
  </si>
  <si>
    <t>madagascariensis</t>
  </si>
  <si>
    <t>http://data.kew.org/sid/SidServlet?ID=20994&amp;Num=8F8</t>
  </si>
  <si>
    <t>CO0705</t>
  </si>
  <si>
    <t>magnificus</t>
  </si>
  <si>
    <t>http://data.kew.org/sid/SidServlet?ID=20995&amp;Num=Fhg</t>
  </si>
  <si>
    <t>CO0706</t>
  </si>
  <si>
    <t>munnozii</t>
  </si>
  <si>
    <t>http://data.kew.org/sid/SidServlet?ID=20996&amp;Num=14F</t>
  </si>
  <si>
    <t>CO0707</t>
  </si>
  <si>
    <t>orientalis</t>
  </si>
  <si>
    <t>http://data.kew.org/sid/SidServlet?ID=20998&amp;Num=VDo</t>
  </si>
  <si>
    <t>CO0708</t>
  </si>
  <si>
    <t>paludosus</t>
  </si>
  <si>
    <t>http://data.kew.org/sid/SidServlet?ID=20999&amp;Num=yck</t>
  </si>
  <si>
    <t>CO0709</t>
  </si>
  <si>
    <t>pauperculus</t>
  </si>
  <si>
    <t>http://data.kew.org/sid/SidServlet?ID=21002&amp;Num=33a</t>
  </si>
  <si>
    <t>CO0710</t>
  </si>
  <si>
    <t>pinifolius</t>
  </si>
  <si>
    <t>Dusﾃｩn</t>
  </si>
  <si>
    <t>http://data.kew.org/sid/SidServlet?ID=21004&amp;Num=b84</t>
  </si>
  <si>
    <t>CO0711</t>
  </si>
  <si>
    <t>plattensis</t>
  </si>
  <si>
    <t>http://data.kew.org/sid/SidServlet?ID=21005&amp;Num=T3x</t>
  </si>
  <si>
    <t>CO0712</t>
  </si>
  <si>
    <t>pleistocephalus</t>
  </si>
  <si>
    <t>http://data.kew.org/sid/SidServlet?ID=21006&amp;Num=8AK</t>
  </si>
  <si>
    <t>CO0713</t>
  </si>
  <si>
    <t>quadridentatus</t>
  </si>
  <si>
    <t>http://data.kew.org/sid/SidServlet?ID=21007&amp;Num=Re4</t>
  </si>
  <si>
    <t>CO0714</t>
  </si>
  <si>
    <t>scapiflorus</t>
  </si>
  <si>
    <t>(L'Hﾃｩr.) C.A.Sm.</t>
  </si>
  <si>
    <t>http://data.kew.org/sid/SidServlet?ID=21008&amp;Num=QIV</t>
  </si>
  <si>
    <t>CO0715</t>
  </si>
  <si>
    <t>schaffneri</t>
  </si>
  <si>
    <t>Schultz.-Bip. ex Klatt</t>
  </si>
  <si>
    <t>http://data.kew.org/sid/SidServlet?ID=21009&amp;Num=5a9</t>
  </si>
  <si>
    <t>CO0716</t>
  </si>
  <si>
    <t>serra</t>
  </si>
  <si>
    <t>http://data.kew.org/sid/SidServlet?ID=21010&amp;Num=NNE</t>
  </si>
  <si>
    <t>CO0717</t>
  </si>
  <si>
    <t>spartioides</t>
  </si>
  <si>
    <t>http://data.kew.org/sid/SidServlet?ID=21012&amp;Num=UR9</t>
  </si>
  <si>
    <t>CO0718</t>
  </si>
  <si>
    <t>spp.</t>
  </si>
  <si>
    <t>http://data.kew.org/sid/SidServlet?ID=21013&amp;Num=va8</t>
  </si>
  <si>
    <t>CO0719</t>
  </si>
  <si>
    <t>squalidus</t>
  </si>
  <si>
    <t>http://data.kew.org/sid/SidServlet?ID=21014&amp;Num=KZH</t>
  </si>
  <si>
    <t>CO0720</t>
  </si>
  <si>
    <t>subcanescens</t>
  </si>
  <si>
    <t>(DC.) Compton</t>
  </si>
  <si>
    <t>http://data.kew.org/sid/SidServlet?ID=21016&amp;Num=5VK</t>
  </si>
  <si>
    <t>CO0721</t>
  </si>
  <si>
    <t>sylvaticus</t>
  </si>
  <si>
    <t>http://data.kew.org/sid/SidServlet?ID=21018&amp;Num=D7B</t>
  </si>
  <si>
    <t>CO0722</t>
  </si>
  <si>
    <t>http://data.kew.org/sid/SidServlet?ID=21019&amp;Num=2IC</t>
  </si>
  <si>
    <t>CO0723</t>
  </si>
  <si>
    <t>umbellatus</t>
  </si>
  <si>
    <t>http://data.kew.org/sid/SidServlet?ID=21020&amp;Num=bB5</t>
  </si>
  <si>
    <t>CO0724</t>
  </si>
  <si>
    <t>viscosus</t>
  </si>
  <si>
    <t>http://data.kew.org/sid/SidServlet?ID=21022&amp;Num=o1m</t>
  </si>
  <si>
    <t>CO0725</t>
  </si>
  <si>
    <t>http://data.kew.org/sid/SidServlet?ID=21023&amp;Num=hg3</t>
  </si>
  <si>
    <t>CO0726</t>
  </si>
  <si>
    <t>werneriaefolius</t>
  </si>
  <si>
    <t>http://data.kew.org/sid/SidServlet?ID=21024&amp;Num=95w</t>
  </si>
  <si>
    <t>CO0727</t>
  </si>
  <si>
    <t>Sericocarpus</t>
  </si>
  <si>
    <t>asteroides</t>
  </si>
  <si>
    <t>(L.) Nees</t>
  </si>
  <si>
    <t>http://data.kew.org/sid/SidServlet?ID=21111&amp;Num=qOI</t>
  </si>
  <si>
    <t>CO0728</t>
  </si>
  <si>
    <t>Seriphidium</t>
  </si>
  <si>
    <t>herba-alba</t>
  </si>
  <si>
    <t>(Asso) Y.R.Ling</t>
  </si>
  <si>
    <t>http://data.kew.org/sid/SidServlet?ID=21114&amp;Num=ZWG</t>
  </si>
  <si>
    <t>CO0729</t>
  </si>
  <si>
    <t>Serratula</t>
  </si>
  <si>
    <t>quinquefolia</t>
  </si>
  <si>
    <t>http://data.kew.org/sid/SidServlet?ID=21130&amp;Num=8s2</t>
  </si>
  <si>
    <t>CO0730</t>
  </si>
  <si>
    <t>http://data.kew.org/sid/SidServlet?ID=21131&amp;Num=PeO</t>
  </si>
  <si>
    <t>CO0731</t>
  </si>
  <si>
    <t>Arctium</t>
  </si>
  <si>
    <t>lappa</t>
  </si>
  <si>
    <t>http://data.kew.org/sid/SidServlet?ID=2117&amp;Num=6gl</t>
  </si>
  <si>
    <t>CO0732</t>
  </si>
  <si>
    <t>minus</t>
  </si>
  <si>
    <t>(Hill) Bernh.</t>
  </si>
  <si>
    <t>http://data.kew.org/sid/SidServlet?ID=2119&amp;Num=Ymc</t>
  </si>
  <si>
    <t>CO0733</t>
  </si>
  <si>
    <t>http://data.kew.org/sid/SidServlet?ID=2121&amp;Num=4gM</t>
  </si>
  <si>
    <t>CO0734</t>
  </si>
  <si>
    <t>Sigesbeckia</t>
  </si>
  <si>
    <t>http://data.kew.org/sid/SidServlet?ID=21361&amp;Num=2IF</t>
  </si>
  <si>
    <t>CO0735</t>
  </si>
  <si>
    <t>serrata</t>
  </si>
  <si>
    <t>http://data.kew.org/sid/SidServlet?ID=21362&amp;Num=5Mp</t>
  </si>
  <si>
    <t>CO0736</t>
  </si>
  <si>
    <t>Silphium</t>
  </si>
  <si>
    <t>http://data.kew.org/sid/SidServlet?ID=21493&amp;Num=kxn</t>
  </si>
  <si>
    <t>CO0737</t>
  </si>
  <si>
    <t>Silybum</t>
  </si>
  <si>
    <t>marianum</t>
  </si>
  <si>
    <t>http://data.kew.org/sid/SidServlet?ID=21495&amp;Num=z5I</t>
  </si>
  <si>
    <t>CO0738</t>
  </si>
  <si>
    <t>Arctotheca</t>
  </si>
  <si>
    <t>calendula</t>
  </si>
  <si>
    <t>(L.) Levyns</t>
  </si>
  <si>
    <t>http://data.kew.org/sid/SidServlet?ID=2150&amp;Num=0UX</t>
  </si>
  <si>
    <t>CO0739</t>
  </si>
  <si>
    <t>Simsia</t>
  </si>
  <si>
    <t>amplexicaulis</t>
  </si>
  <si>
    <t>(Cav.) Pers.</t>
  </si>
  <si>
    <t>http://data.kew.org/sid/SidServlet?ID=21502&amp;Num=Og0</t>
  </si>
  <si>
    <t>CO0740</t>
  </si>
  <si>
    <t>calva</t>
  </si>
  <si>
    <t>(A.Gray &amp; Engelm.) A.Gray</t>
  </si>
  <si>
    <t>http://data.kew.org/sid/SidServlet?ID=21503&amp;Num=d7x</t>
  </si>
  <si>
    <t>CO0741</t>
  </si>
  <si>
    <t>(Cav.) Blake</t>
  </si>
  <si>
    <t>http://data.kew.org/sid/SidServlet?ID=21504&amp;Num=ddJ</t>
  </si>
  <si>
    <t>CO0742</t>
  </si>
  <si>
    <t>lagascaeformis</t>
  </si>
  <si>
    <t>http://data.kew.org/sid/SidServlet?ID=21505&amp;Num=X31</t>
  </si>
  <si>
    <t>CO0743</t>
  </si>
  <si>
    <t>sanguinea</t>
  </si>
  <si>
    <t>http://data.kew.org/sid/SidServlet?ID=21506&amp;Num=jZ0</t>
  </si>
  <si>
    <t>CO0744</t>
  </si>
  <si>
    <t>(Berg) Norlindh</t>
  </si>
  <si>
    <t>http://data.kew.org/sid/SidServlet?ID=2152&amp;Num=12f</t>
  </si>
  <si>
    <t>CO0745</t>
  </si>
  <si>
    <t>Arctotis</t>
  </si>
  <si>
    <t>http://data.kew.org/sid/SidServlet?ID=2153&amp;Num=134</t>
  </si>
  <si>
    <t>CO0746</t>
  </si>
  <si>
    <t>fastuosa</t>
  </si>
  <si>
    <t>http://data.kew.org/sid/SidServlet?ID=2155&amp;Num=W3w</t>
  </si>
  <si>
    <t>CO0747</t>
  </si>
  <si>
    <t>grandis</t>
  </si>
  <si>
    <t>http://data.kew.org/sid/SidServlet?ID=2156&amp;Num=E02</t>
  </si>
  <si>
    <t>CO0748</t>
  </si>
  <si>
    <t>stoechadifolia</t>
  </si>
  <si>
    <t>http://data.kew.org/sid/SidServlet?ID=2158&amp;Num=l27</t>
  </si>
  <si>
    <t>CO0749</t>
  </si>
  <si>
    <t>Solenogyne</t>
  </si>
  <si>
    <t>http://data.kew.org/sid/SidServlet?ID=21825&amp;Num=ULI</t>
  </si>
  <si>
    <t>CO0750</t>
  </si>
  <si>
    <t>Solidago</t>
  </si>
  <si>
    <t>altissima</t>
  </si>
  <si>
    <t>http://data.kew.org/sid/SidServlet?ID=21831&amp;Num=e2L</t>
  </si>
  <si>
    <t>CO0751</t>
  </si>
  <si>
    <t>canadensis</t>
  </si>
  <si>
    <t>http://data.kew.org/sid/SidServlet?ID=21832&amp;Num=w6m</t>
  </si>
  <si>
    <t>CO0752</t>
  </si>
  <si>
    <t>elongata</t>
  </si>
  <si>
    <t>http://data.kew.org/sid/SidServlet?ID=21833&amp;Num=8FQ</t>
  </si>
  <si>
    <t>CO0753</t>
  </si>
  <si>
    <t>gilvocanescens</t>
  </si>
  <si>
    <t>http://data.kew.org/sid/SidServlet?ID=21834&amp;Num=Ee6</t>
  </si>
  <si>
    <t>CO0754</t>
  </si>
  <si>
    <t>cf. californica</t>
  </si>
  <si>
    <t>http://data.kew.org/sid/SidServlet?ID=21835&amp;Num=45L</t>
  </si>
  <si>
    <t>CO0755</t>
  </si>
  <si>
    <t>gigantea</t>
  </si>
  <si>
    <t>http://data.kew.org/sid/SidServlet?ID=21837&amp;Num=y0F</t>
  </si>
  <si>
    <t>CO0756</t>
  </si>
  <si>
    <t>gillmanii</t>
  </si>
  <si>
    <t>(A.Gray) E.S.Steele</t>
  </si>
  <si>
    <t>http://data.kew.org/sid/SidServlet?ID=21838&amp;Num=B07</t>
  </si>
  <si>
    <t>CO0757</t>
  </si>
  <si>
    <t>graminea</t>
  </si>
  <si>
    <t>(Wooton. &amp; Standl.) Blake</t>
  </si>
  <si>
    <t>http://data.kew.org/sid/SidServlet?ID=21839&amp;Num=I52</t>
  </si>
  <si>
    <t>CO0758</t>
  </si>
  <si>
    <t>graminifolia</t>
  </si>
  <si>
    <t>(L.) Salisb.</t>
  </si>
  <si>
    <t>http://data.kew.org/sid/SidServlet?ID=21840&amp;Num=4LL</t>
  </si>
  <si>
    <t>CO0759</t>
  </si>
  <si>
    <t>Mill.</t>
  </si>
  <si>
    <t>http://data.kew.org/sid/SidServlet?ID=21841&amp;Num=LxV</t>
  </si>
  <si>
    <t>CO0760</t>
  </si>
  <si>
    <t>juncea</t>
  </si>
  <si>
    <t>http://data.kew.org/sid/SidServlet?ID=21842&amp;Num=6cA</t>
  </si>
  <si>
    <t>CO0761</t>
  </si>
  <si>
    <t>missouriensis</t>
  </si>
  <si>
    <t>http://data.kew.org/sid/SidServlet?ID=21844&amp;Num=ms2</t>
  </si>
  <si>
    <t>CO0762</t>
  </si>
  <si>
    <t>Bartl.</t>
  </si>
  <si>
    <t>http://data.kew.org/sid/SidServlet?ID=21845&amp;Num=WR7</t>
  </si>
  <si>
    <t>CO0763</t>
  </si>
  <si>
    <t>multiradiata</t>
  </si>
  <si>
    <t>http://data.kew.org/sid/SidServlet?ID=21846&amp;Num=E6Z</t>
  </si>
  <si>
    <t>CO0764</t>
  </si>
  <si>
    <t>http://data.kew.org/sid/SidServlet?ID=21847&amp;Num=085</t>
  </si>
  <si>
    <t>CO0765</t>
  </si>
  <si>
    <t>nemoralis</t>
  </si>
  <si>
    <t>http://data.kew.org/sid/SidServlet?ID=21848&amp;Num=HW5</t>
  </si>
  <si>
    <t>CO0766</t>
  </si>
  <si>
    <t>ohioensis</t>
  </si>
  <si>
    <t>http://data.kew.org/sid/SidServlet?ID=21849&amp;Num=59N</t>
  </si>
  <si>
    <t>CO0767</t>
  </si>
  <si>
    <t>http://data.kew.org/sid/SidServlet?ID=21850&amp;Num=rM0</t>
  </si>
  <si>
    <t>CO0768</t>
  </si>
  <si>
    <t>rigida</t>
  </si>
  <si>
    <t>http://data.kew.org/sid/SidServlet?ID=21851&amp;Num=x3q</t>
  </si>
  <si>
    <t>CO0769</t>
  </si>
  <si>
    <t>rugosa</t>
  </si>
  <si>
    <t>http://data.kew.org/sid/SidServlet?ID=21852&amp;Num=2mW</t>
  </si>
  <si>
    <t>CO0770</t>
  </si>
  <si>
    <t>sempervirens</t>
  </si>
  <si>
    <t>http://data.kew.org/sid/SidServlet?ID=21853&amp;Num=9t6</t>
  </si>
  <si>
    <t>CO0771</t>
  </si>
  <si>
    <t>Retz.</t>
  </si>
  <si>
    <t>http://data.kew.org/sid/SidServlet?ID=21854&amp;Num=EXP</t>
  </si>
  <si>
    <t>CO0772</t>
  </si>
  <si>
    <t>speciosa</t>
  </si>
  <si>
    <t>http://data.kew.org/sid/SidServlet?ID=21856&amp;Num=463</t>
  </si>
  <si>
    <t>CO0773</t>
  </si>
  <si>
    <t>ulmifolia</t>
  </si>
  <si>
    <t>Muhl. ex Willd.</t>
  </si>
  <si>
    <t>http://data.kew.org/sid/SidServlet?ID=21858&amp;Num=2Qw</t>
  </si>
  <si>
    <t>CO0774</t>
  </si>
  <si>
    <t>velutina</t>
  </si>
  <si>
    <t>http://data.kew.org/sid/SidServlet?ID=21859&amp;Num=r8v</t>
  </si>
  <si>
    <t>CO0775</t>
  </si>
  <si>
    <t>virgaurea</t>
  </si>
  <si>
    <t>http://data.kew.org/sid/SidServlet?ID=21860&amp;Num=H6G</t>
  </si>
  <si>
    <t>CO0776</t>
  </si>
  <si>
    <t>asiatica</t>
  </si>
  <si>
    <t>http://data.kew.org/sid/SidServlet?ID=21861&amp;Num=9aK</t>
  </si>
  <si>
    <t>CO0777</t>
  </si>
  <si>
    <t>Soliva</t>
  </si>
  <si>
    <t>sessilis</t>
  </si>
  <si>
    <t>Ruiz &amp; Pav.</t>
  </si>
  <si>
    <t>http://data.kew.org/sid/SidServlet?ID=21862&amp;Num=610</t>
  </si>
  <si>
    <t>CO0778</t>
  </si>
  <si>
    <t>Sonchus</t>
  </si>
  <si>
    <t>http://data.kew.org/sid/SidServlet?ID=21865&amp;Num=Ya5</t>
  </si>
  <si>
    <t>CO0779</t>
  </si>
  <si>
    <t>uliginosus</t>
  </si>
  <si>
    <t>http://data.kew.org/sid/SidServlet?ID=21866&amp;Num=m1O</t>
  </si>
  <si>
    <t>CO0780</t>
  </si>
  <si>
    <t>asper</t>
  </si>
  <si>
    <t>(L.) Hill</t>
  </si>
  <si>
    <t>http://data.kew.org/sid/SidServlet?ID=21867&amp;Num=PQS</t>
  </si>
  <si>
    <t>CO0781</t>
  </si>
  <si>
    <t>crassifolius</t>
  </si>
  <si>
    <t>Pourr. ex Willd.</t>
  </si>
  <si>
    <t>http://data.kew.org/sid/SidServlet?ID=21868&amp;Num=6JA</t>
  </si>
  <si>
    <t>CO0782</t>
  </si>
  <si>
    <t>maritimus</t>
  </si>
  <si>
    <t>http://data.kew.org/sid/SidServlet?ID=21871&amp;Num=Ck1</t>
  </si>
  <si>
    <t>CO0783</t>
  </si>
  <si>
    <t>oleraceus</t>
  </si>
  <si>
    <t>http://data.kew.org/sid/SidServlet?ID=21872&amp;Num=00k</t>
  </si>
  <si>
    <t>CO0784</t>
  </si>
  <si>
    <t>palustris</t>
  </si>
  <si>
    <t>http://data.kew.org/sid/SidServlet?ID=21873&amp;Num=EeP</t>
  </si>
  <si>
    <t>CO0785</t>
  </si>
  <si>
    <t>wilmsii</t>
  </si>
  <si>
    <t>R.E.Fr.</t>
  </si>
  <si>
    <t>http://data.kew.org/sid/SidServlet?ID=21874&amp;Num=7y7</t>
  </si>
  <si>
    <t>CO0786</t>
  </si>
  <si>
    <t>Sphaeranthus</t>
  </si>
  <si>
    <t>indicus</t>
  </si>
  <si>
    <t>http://data.kew.org/sid/SidServlet?ID=22017&amp;Num=8b8</t>
  </si>
  <si>
    <t>CO0787</t>
  </si>
  <si>
    <t>kirkii</t>
  </si>
  <si>
    <t>http://data.kew.org/sid/SidServlet?ID=22018&amp;Num=c94</t>
  </si>
  <si>
    <t>CO0788</t>
  </si>
  <si>
    <t>ukambensis</t>
  </si>
  <si>
    <t>Vatke &amp; O.Hoffm.</t>
  </si>
  <si>
    <t>http://data.kew.org/sid/SidServlet?ID=22019&amp;Num=ORy</t>
  </si>
  <si>
    <t>CO0789</t>
  </si>
  <si>
    <t>Staehelina</t>
  </si>
  <si>
    <t>dubia</t>
  </si>
  <si>
    <t>http://data.kew.org/sid/SidServlet?ID=22160&amp;Num=6n7</t>
  </si>
  <si>
    <t>CO0790</t>
  </si>
  <si>
    <t>Stebbinsoseris</t>
  </si>
  <si>
    <t>http://data.kew.org/sid/SidServlet?ID=22177&amp;Num=i8L</t>
  </si>
  <si>
    <t>CO0791</t>
  </si>
  <si>
    <t>Stephanomeria</t>
  </si>
  <si>
    <t>blairii</t>
  </si>
  <si>
    <t>Munz &amp; I.M.Johnst.</t>
  </si>
  <si>
    <t>http://data.kew.org/sid/SidServlet?ID=22226&amp;Num=6Uh</t>
  </si>
  <si>
    <t>CO0792</t>
  </si>
  <si>
    <t>cichoriacea</t>
  </si>
  <si>
    <t>http://data.kew.org/sid/SidServlet?ID=22227&amp;Num=0o4</t>
  </si>
  <si>
    <t>CO0793</t>
  </si>
  <si>
    <t>http://data.kew.org/sid/SidServlet?ID=22228&amp;Num=JXB</t>
  </si>
  <si>
    <t>CO0794</t>
  </si>
  <si>
    <t>http://data.kew.org/sid/SidServlet?ID=22229&amp;Num=9WI</t>
  </si>
  <si>
    <t>CO0795</t>
  </si>
  <si>
    <t>lactucina</t>
  </si>
  <si>
    <t>http://data.kew.org/sid/SidServlet?ID=22230&amp;Num=51r</t>
  </si>
  <si>
    <t>CO0796</t>
  </si>
  <si>
    <t>(Torr.) A.Nels.</t>
  </si>
  <si>
    <t>http://data.kew.org/sid/SidServlet?ID=22231&amp;Num=uSA</t>
  </si>
  <si>
    <t>CO0797</t>
  </si>
  <si>
    <t>(Nutt.) Tomb</t>
  </si>
  <si>
    <t>http://data.kew.org/sid/SidServlet?ID=22232&amp;Num=5J8</t>
  </si>
  <si>
    <t>CO0798</t>
  </si>
  <si>
    <t>http://data.kew.org/sid/SidServlet?ID=22233&amp;Num=zKv</t>
  </si>
  <si>
    <t>CO0799</t>
  </si>
  <si>
    <t>Stevia</t>
  </si>
  <si>
    <t>hirsuta</t>
  </si>
  <si>
    <t>http://data.kew.org/sid/SidServlet?ID=22269&amp;Num=pNL</t>
  </si>
  <si>
    <t>CO0800</t>
  </si>
  <si>
    <t>lucida</t>
  </si>
  <si>
    <t>Lag.</t>
  </si>
  <si>
    <t>http://data.kew.org/sid/SidServlet?ID=22270&amp;Num=n68</t>
  </si>
  <si>
    <t>CO0801</t>
  </si>
  <si>
    <t>rhombifolia</t>
  </si>
  <si>
    <t>uniaristata</t>
  </si>
  <si>
    <t>http://data.kew.org/sid/SidServlet?ID=22271&amp;Num=9JT</t>
  </si>
  <si>
    <t>CO0802</t>
  </si>
  <si>
    <t>salicifolia</t>
  </si>
  <si>
    <t>http://data.kew.org/sid/SidServlet?ID=22272&amp;Num=h4b</t>
  </si>
  <si>
    <t>CO0803</t>
  </si>
  <si>
    <t>http://data.kew.org/sid/SidServlet?ID=22273&amp;Num=C2S</t>
  </si>
  <si>
    <t>CO0804</t>
  </si>
  <si>
    <t>arguta</t>
  </si>
  <si>
    <t>http://data.kew.org/sid/SidServlet?ID=22274&amp;Num=x5I</t>
  </si>
  <si>
    <t>CO0805</t>
  </si>
  <si>
    <t>linoides</t>
  </si>
  <si>
    <t>http://data.kew.org/sid/SidServlet?ID=22275&amp;Num=KLq</t>
  </si>
  <si>
    <t>CO0806</t>
  </si>
  <si>
    <t>http://data.kew.org/sid/SidServlet?ID=22277&amp;Num=f07</t>
  </si>
  <si>
    <t>CO0807</t>
  </si>
  <si>
    <t>viscida</t>
  </si>
  <si>
    <t>http://data.kew.org/sid/SidServlet?ID=22278&amp;Num=903</t>
  </si>
  <si>
    <t>CO0808</t>
  </si>
  <si>
    <t>Stokesia</t>
  </si>
  <si>
    <t>cyanea</t>
  </si>
  <si>
    <t>L'Hﾃｩr.</t>
  </si>
  <si>
    <t>http://data.kew.org/sid/SidServlet?ID=22346&amp;Num=wf9</t>
  </si>
  <si>
    <t>CO0809</t>
  </si>
  <si>
    <t>Streptoglossa</t>
  </si>
  <si>
    <t>(F.Muell.) Dunlop</t>
  </si>
  <si>
    <t>http://data.kew.org/sid/SidServlet?ID=22365&amp;Num=I2X</t>
  </si>
  <si>
    <t>CO0810</t>
  </si>
  <si>
    <t>Stylocline</t>
  </si>
  <si>
    <t>http://data.kew.org/sid/SidServlet?ID=22410&amp;Num=7TI</t>
  </si>
  <si>
    <t>CO0811</t>
  </si>
  <si>
    <t>charsleyae</t>
  </si>
  <si>
    <t>http://data.kew.org/sid/SidServlet?ID=22554&amp;Num=44G</t>
  </si>
  <si>
    <t>CO0812</t>
  </si>
  <si>
    <t>roseum</t>
  </si>
  <si>
    <t>(Hook.) Benth.</t>
  </si>
  <si>
    <t>http://data.kew.org/sid/SidServlet?ID=22556&amp;Num=9M4</t>
  </si>
  <si>
    <t>CO0813</t>
  </si>
  <si>
    <t>Syncarpha</t>
  </si>
  <si>
    <t>speciosissima</t>
  </si>
  <si>
    <t>(L.) B.Nord.</t>
  </si>
  <si>
    <t>http://data.kew.org/sid/SidServlet?ID=22558&amp;Num=Ak0</t>
  </si>
  <si>
    <t>CO0814</t>
  </si>
  <si>
    <t>vestita</t>
  </si>
  <si>
    <t>http://data.kew.org/sid/SidServlet?ID=22560&amp;Num=aUK</t>
  </si>
  <si>
    <t>CO0815</t>
  </si>
  <si>
    <t>Synedrella</t>
  </si>
  <si>
    <t>nodiflora</t>
  </si>
  <si>
    <t>http://data.kew.org/sid/SidServlet?ID=22565&amp;Num=lue</t>
  </si>
  <si>
    <t>CO0816</t>
  </si>
  <si>
    <t>Syntrichopappus</t>
  </si>
  <si>
    <t>fremontii</t>
  </si>
  <si>
    <t>http://data.kew.org/sid/SidServlet?ID=22571&amp;Num=NXB</t>
  </si>
  <si>
    <t>CO0817</t>
  </si>
  <si>
    <t>Aristeguietia</t>
  </si>
  <si>
    <t>(Colla) R.M.King &amp; H.Rob.</t>
  </si>
  <si>
    <t>http://data.kew.org/sid/SidServlet?ID=2258&amp;Num=82C</t>
  </si>
  <si>
    <t>CO0818</t>
  </si>
  <si>
    <t>Tagetes</t>
  </si>
  <si>
    <t>http://data.kew.org/sid/SidServlet?ID=22686&amp;Num=5l3</t>
  </si>
  <si>
    <t>CO0819</t>
  </si>
  <si>
    <t>coronopifolia</t>
  </si>
  <si>
    <t>http://data.kew.org/sid/SidServlet?ID=22687&amp;Num=JTp</t>
  </si>
  <si>
    <t>CO0820</t>
  </si>
  <si>
    <t>http://data.kew.org/sid/SidServlet?ID=22688&amp;Num=8bg</t>
  </si>
  <si>
    <t>CO0821</t>
  </si>
  <si>
    <t>http://data.kew.org/sid/SidServlet?ID=22689&amp;Num=evs</t>
  </si>
  <si>
    <t>CO0822</t>
  </si>
  <si>
    <t>minuta</t>
  </si>
  <si>
    <t>http://data.kew.org/sid/SidServlet?ID=22690&amp;Num=Pla</t>
  </si>
  <si>
    <t>CO0823</t>
  </si>
  <si>
    <t>patula</t>
  </si>
  <si>
    <t>http://data.kew.org/sid/SidServlet?ID=22691&amp;Num=U12</t>
  </si>
  <si>
    <t>CO0824</t>
  </si>
  <si>
    <t>http://data.kew.org/sid/SidServlet?ID=22692&amp;Num=p6k</t>
  </si>
  <si>
    <t>CO0825</t>
  </si>
  <si>
    <t>subulata</t>
  </si>
  <si>
    <t>Cerv.</t>
  </si>
  <si>
    <t>http://data.kew.org/sid/SidServlet?ID=22693&amp;Num=8cZ</t>
  </si>
  <si>
    <t>CO0826</t>
  </si>
  <si>
    <t>Tanacetum</t>
  </si>
  <si>
    <t>camphoratum</t>
  </si>
  <si>
    <t>http://data.kew.org/sid/SidServlet?ID=22743&amp;Num=hy1</t>
  </si>
  <si>
    <t>CO0827</t>
  </si>
  <si>
    <t>chiliophyllum</t>
  </si>
  <si>
    <t>(Fisch. &amp; E.Mey. ex DC.) Schultz.-Bip.</t>
  </si>
  <si>
    <t>http://data.kew.org/sid/SidServlet?ID=22744&amp;Num=kc0</t>
  </si>
  <si>
    <t>CO0828</t>
  </si>
  <si>
    <t>cinerariaefolium</t>
  </si>
  <si>
    <t>http://data.kew.org/sid/SidServlet?ID=22745&amp;Num=xI9</t>
  </si>
  <si>
    <t>CO0829</t>
  </si>
  <si>
    <t>coccineum</t>
  </si>
  <si>
    <t>(Willd.) Grierson</t>
  </si>
  <si>
    <t>http://data.kew.org/sid/SidServlet?ID=22746&amp;Num=AtH</t>
  </si>
  <si>
    <t>CO0830</t>
  </si>
  <si>
    <t>corymbosum</t>
  </si>
  <si>
    <t>(L.) Schultz.-Bip.</t>
  </si>
  <si>
    <t>http://data.kew.org/sid/SidServlet?ID=22747&amp;Num=2Mr</t>
  </si>
  <si>
    <t>CO0831</t>
  </si>
  <si>
    <t>microphyllum</t>
  </si>
  <si>
    <t>http://data.kew.org/sid/SidServlet?ID=22748&amp;Num=Q28</t>
  </si>
  <si>
    <t>CO0832</t>
  </si>
  <si>
    <t>parthenifolium</t>
  </si>
  <si>
    <t>(Willd.) Schultz.-Bip.</t>
  </si>
  <si>
    <t>http://data.kew.org/sid/SidServlet?ID=22749&amp;Num=3kS</t>
  </si>
  <si>
    <t>CO0833</t>
  </si>
  <si>
    <t>parthenium</t>
  </si>
  <si>
    <t>http://data.kew.org/sid/SidServlet?ID=22750&amp;Num=sd3</t>
  </si>
  <si>
    <t>CO0834</t>
  </si>
  <si>
    <t>ptarmicifolium</t>
  </si>
  <si>
    <t>http://data.kew.org/sid/SidServlet?ID=22752&amp;Num=G74</t>
  </si>
  <si>
    <t>CO0835</t>
  </si>
  <si>
    <t>http://data.kew.org/sid/SidServlet?ID=22753&amp;Num=TCC</t>
  </si>
  <si>
    <t>CO0836</t>
  </si>
  <si>
    <t>Taraxacum</t>
  </si>
  <si>
    <t>Hegetschw. &amp; Herrera</t>
  </si>
  <si>
    <t>http://data.kew.org/sid/SidServlet?ID=22762&amp;Num=n4t</t>
  </si>
  <si>
    <t>CO0837</t>
  </si>
  <si>
    <t>erythrospermum</t>
  </si>
  <si>
    <t>Andrz.</t>
  </si>
  <si>
    <t>http://data.kew.org/sid/SidServlet?ID=22764&amp;Num=plo</t>
  </si>
  <si>
    <t>CO0838</t>
  </si>
  <si>
    <t>officinale</t>
  </si>
  <si>
    <t>F.H.Wigg.</t>
  </si>
  <si>
    <t>http://data.kew.org/sid/SidServlet?ID=22765&amp;Num=9tP</t>
  </si>
  <si>
    <t>CO0839</t>
  </si>
  <si>
    <t>officinale agg.</t>
  </si>
  <si>
    <t>http://data.kew.org/sid/SidServlet?ID=22766&amp;Num=snX</t>
  </si>
  <si>
    <t>CO0840</t>
  </si>
  <si>
    <t>(Lyons) Symons</t>
  </si>
  <si>
    <t>http://data.kew.org/sid/SidServlet?ID=22767&amp;Num=34w</t>
  </si>
  <si>
    <t>CO0841</t>
  </si>
  <si>
    <t>ruberulum</t>
  </si>
  <si>
    <t>Dahlst. &amp; Borgv.</t>
  </si>
  <si>
    <t>http://data.kew.org/sid/SidServlet?ID=22768&amp;Num=3yv</t>
  </si>
  <si>
    <t>CO0842</t>
  </si>
  <si>
    <t>(Lam.) Schrank</t>
  </si>
  <si>
    <t>http://data.kew.org/sid/SidServlet?ID=22770&amp;Num=o80</t>
  </si>
  <si>
    <t>CO0843</t>
  </si>
  <si>
    <t>Tarchonanthus</t>
  </si>
  <si>
    <t>camphoratus</t>
  </si>
  <si>
    <t>http://data.kew.org/sid/SidServlet?ID=22771&amp;Num=tVf</t>
  </si>
  <si>
    <t>CO0844</t>
  </si>
  <si>
    <t>Telekia</t>
  </si>
  <si>
    <t>http://data.kew.org/sid/SidServlet?ID=22810&amp;Num=bR4</t>
  </si>
  <si>
    <t>CO0845</t>
  </si>
  <si>
    <t>Tetradymia</t>
  </si>
  <si>
    <t>A.Nels.</t>
  </si>
  <si>
    <t>http://data.kew.org/sid/SidServlet?ID=22933&amp;Num=uM5</t>
  </si>
  <si>
    <t>CO0846</t>
  </si>
  <si>
    <t>longispina</t>
  </si>
  <si>
    <t>http://data.kew.org/sid/SidServlet?ID=22934&amp;Num=p6n</t>
  </si>
  <si>
    <t>CO0847</t>
  </si>
  <si>
    <t>http://data.kew.org/sid/SidServlet?ID=22935&amp;Num=3F8</t>
  </si>
  <si>
    <t>CO0848</t>
  </si>
  <si>
    <t>Tetragonotheca</t>
  </si>
  <si>
    <t>A.Gray &amp; Engelm.</t>
  </si>
  <si>
    <t>http://data.kew.org/sid/SidServlet?ID=22953&amp;Num=e1R</t>
  </si>
  <si>
    <t>CO0849</t>
  </si>
  <si>
    <t>Tetraneuris</t>
  </si>
  <si>
    <t>linearifolia</t>
  </si>
  <si>
    <t>http://data.kew.org/sid/SidServlet?ID=22963&amp;Num=20o</t>
  </si>
  <si>
    <t>CO0850</t>
  </si>
  <si>
    <t>Thelesperma</t>
  </si>
  <si>
    <t>http://data.kew.org/sid/SidServlet?ID=23056&amp;Num=57P</t>
  </si>
  <si>
    <t>CO0851</t>
  </si>
  <si>
    <t>longipes</t>
  </si>
  <si>
    <t>http://data.kew.org/sid/SidServlet?ID=23058&amp;Num=b2y</t>
  </si>
  <si>
    <t>CO0852</t>
  </si>
  <si>
    <t>megapotamicum</t>
  </si>
  <si>
    <t>(Spreng.) Kuntze</t>
  </si>
  <si>
    <t>http://data.kew.org/sid/SidServlet?ID=23059&amp;Num=g92</t>
  </si>
  <si>
    <t>CO0853</t>
  </si>
  <si>
    <t>Thymophylla</t>
  </si>
  <si>
    <t>pentachaeta</t>
  </si>
  <si>
    <t>(DC.) Small</t>
  </si>
  <si>
    <t>http://data.kew.org/sid/SidServlet?ID=23129&amp;Num=58v</t>
  </si>
  <si>
    <t>CO0854</t>
  </si>
  <si>
    <t>setifolia</t>
  </si>
  <si>
    <t>http://data.kew.org/sid/SidServlet?ID=23130&amp;Num=vf2</t>
  </si>
  <si>
    <t>CO0855</t>
  </si>
  <si>
    <t>Tithonia</t>
  </si>
  <si>
    <t>http://data.kew.org/sid/SidServlet?ID=23205&amp;Num=mrh</t>
  </si>
  <si>
    <t>CO0856</t>
  </si>
  <si>
    <t>diversifolia</t>
  </si>
  <si>
    <t>(Hemsl.) A.Gray</t>
  </si>
  <si>
    <t>http://data.kew.org/sid/SidServlet?ID=23206&amp;Num=4I6</t>
  </si>
  <si>
    <t>CO0857</t>
  </si>
  <si>
    <t>rotundifolia</t>
  </si>
  <si>
    <t>http://data.kew.org/sid/SidServlet?ID=23207&amp;Num=LqR</t>
  </si>
  <si>
    <t>CO0858</t>
  </si>
  <si>
    <t>(Hook.) Hook. &amp; Griseb.</t>
  </si>
  <si>
    <t>http://data.kew.org/sid/SidServlet?ID=23208&amp;Num=b6E</t>
  </si>
  <si>
    <t>CO0859</t>
  </si>
  <si>
    <t>thurberi</t>
  </si>
  <si>
    <t>http://data.kew.org/sid/SidServlet?ID=23209&amp;Num=PTh</t>
  </si>
  <si>
    <t>CO0860</t>
  </si>
  <si>
    <t>(Jacq.) Cass.</t>
  </si>
  <si>
    <t>http://data.kew.org/sid/SidServlet?ID=23210&amp;Num=wn2</t>
  </si>
  <si>
    <t>CO0861</t>
  </si>
  <si>
    <t>Tolpis</t>
  </si>
  <si>
    <t>barbata</t>
  </si>
  <si>
    <t>http://data.kew.org/sid/SidServlet?ID=23224&amp;Num=0s2</t>
  </si>
  <si>
    <t>CO0862</t>
  </si>
  <si>
    <t>Arnica</t>
  </si>
  <si>
    <t>http://data.kew.org/sid/SidServlet?ID=2325&amp;Num=7PX</t>
  </si>
  <si>
    <t>CO0863</t>
  </si>
  <si>
    <t>Townsendia</t>
  </si>
  <si>
    <t>florifer</t>
  </si>
  <si>
    <t>(Hook.) A.Gray</t>
  </si>
  <si>
    <t>http://data.kew.org/sid/SidServlet?ID=23258&amp;Num=205</t>
  </si>
  <si>
    <t>CO0864</t>
  </si>
  <si>
    <t>cordifolia</t>
  </si>
  <si>
    <t>http://data.kew.org/sid/SidServlet?ID=2326&amp;Num=sdi</t>
  </si>
  <si>
    <t>CO0865</t>
  </si>
  <si>
    <t>http://data.kew.org/sid/SidServlet?ID=2327&amp;Num=0X3</t>
  </si>
  <si>
    <t>CO0866</t>
  </si>
  <si>
    <t>http://data.kew.org/sid/SidServlet?ID=2328&amp;Num=Z2Y</t>
  </si>
  <si>
    <t>CO0867</t>
  </si>
  <si>
    <t>longifolia</t>
  </si>
  <si>
    <t>Eaton</t>
  </si>
  <si>
    <t>http://data.kew.org/sid/SidServlet?ID=2329&amp;Num=215</t>
  </si>
  <si>
    <t>CO0868</t>
  </si>
  <si>
    <t>Tragopogon</t>
  </si>
  <si>
    <t>buphthalmoides</t>
  </si>
  <si>
    <t>http://data.kew.org/sid/SidServlet?ID=23290&amp;Num=07N</t>
  </si>
  <si>
    <t>CO0869</t>
  </si>
  <si>
    <t>dubius</t>
  </si>
  <si>
    <t>Scop.</t>
  </si>
  <si>
    <t>http://data.kew.org/sid/SidServlet?ID=23291&amp;Num=yeh</t>
  </si>
  <si>
    <t>CO0870</t>
  </si>
  <si>
    <t>http://data.kew.org/sid/SidServlet?ID=23293&amp;Num=69d</t>
  </si>
  <si>
    <t>CO0871</t>
  </si>
  <si>
    <t>porrifolius</t>
  </si>
  <si>
    <t>http://data.kew.org/sid/SidServlet?ID=23294&amp;Num=gqp</t>
  </si>
  <si>
    <t>CO0872</t>
  </si>
  <si>
    <t>pratensis</t>
  </si>
  <si>
    <t>http://data.kew.org/sid/SidServlet?ID=23295&amp;Num=5Xv</t>
  </si>
  <si>
    <t>CO0873</t>
  </si>
  <si>
    <t>http://data.kew.org/sid/SidServlet?ID=23296&amp;Num=dQ5</t>
  </si>
  <si>
    <t>CO0874</t>
  </si>
  <si>
    <t>http://data.kew.org/sid/SidServlet?ID=2330&amp;Num=2oH</t>
  </si>
  <si>
    <t>CO0875</t>
  </si>
  <si>
    <t>montana</t>
  </si>
  <si>
    <t>http://data.kew.org/sid/SidServlet?ID=2331&amp;Num=v33</t>
  </si>
  <si>
    <t>CO0876</t>
  </si>
  <si>
    <t>sororia</t>
  </si>
  <si>
    <t>http://data.kew.org/sid/SidServlet?ID=2332&amp;Num=5Tk</t>
  </si>
  <si>
    <t>CO0877</t>
  </si>
  <si>
    <t>http://data.kew.org/sid/SidServlet?ID=2333&amp;Num=YAh</t>
  </si>
  <si>
    <t>CO0878</t>
  </si>
  <si>
    <t>Tridax</t>
  </si>
  <si>
    <t>(Kunth) Hemsl.</t>
  </si>
  <si>
    <t>http://data.kew.org/sid/SidServlet?ID=23404&amp;Num=3fJ</t>
  </si>
  <si>
    <t>CO0879</t>
  </si>
  <si>
    <t>mexicana</t>
  </si>
  <si>
    <t>http://data.kew.org/sid/SidServlet?ID=23405&amp;Num=J79</t>
  </si>
  <si>
    <t>CO0880</t>
  </si>
  <si>
    <t>http://data.kew.org/sid/SidServlet?ID=23406&amp;Num=FhV</t>
  </si>
  <si>
    <t>CO0881</t>
  </si>
  <si>
    <t>Tripleurospermum</t>
  </si>
  <si>
    <t>inodorum</t>
  </si>
  <si>
    <t>(L.) Schultz-Bip.</t>
  </si>
  <si>
    <t>http://data.kew.org/sid/SidServlet?ID=23568&amp;Num=58r</t>
  </si>
  <si>
    <t>CO0882</t>
  </si>
  <si>
    <t>maritimum</t>
  </si>
  <si>
    <t>(L.) Koch</t>
  </si>
  <si>
    <t>http://data.kew.org/sid/SidServlet?ID=23569&amp;Num=6WE</t>
  </si>
  <si>
    <t>CO0883</t>
  </si>
  <si>
    <t>Triptilion</t>
  </si>
  <si>
    <t>gibbosum</t>
  </si>
  <si>
    <t>http://data.kew.org/sid/SidServlet?ID=23579&amp;Num=x2o</t>
  </si>
  <si>
    <t>CO0884</t>
  </si>
  <si>
    <t>Triptilodiscus</t>
  </si>
  <si>
    <t>pygmaeus</t>
  </si>
  <si>
    <t>http://data.kew.org/sid/SidServlet?ID=23580&amp;Num=dMO</t>
  </si>
  <si>
    <t>CO0885</t>
  </si>
  <si>
    <t>Artemisia</t>
  </si>
  <si>
    <t>absinthium</t>
  </si>
  <si>
    <t>http://data.kew.org/sid/SidServlet?ID=2360&amp;Num=c65</t>
  </si>
  <si>
    <t>CO0886</t>
  </si>
  <si>
    <t>afra</t>
  </si>
  <si>
    <t>http://data.kew.org/sid/SidServlet?ID=2361&amp;Num=as7</t>
  </si>
  <si>
    <t>CO0887</t>
  </si>
  <si>
    <t>http://data.kew.org/sid/SidServlet?ID=2362&amp;Num=2c0</t>
  </si>
  <si>
    <t>CO0888</t>
  </si>
  <si>
    <t>http://data.kew.org/sid/SidServlet?ID=2363&amp;Num=7p4</t>
  </si>
  <si>
    <t>CO0889</t>
  </si>
  <si>
    <t>Trixis</t>
  </si>
  <si>
    <t>http://data.kew.org/sid/SidServlet?ID=23631&amp;Num=Euf</t>
  </si>
  <si>
    <t>CO0890</t>
  </si>
  <si>
    <t>haenkei</t>
  </si>
  <si>
    <t>http://data.kew.org/sid/SidServlet?ID=23632&amp;Num=6s5</t>
  </si>
  <si>
    <t>CO0891</t>
  </si>
  <si>
    <t>inula</t>
  </si>
  <si>
    <t>Crantz</t>
  </si>
  <si>
    <t>http://data.kew.org/sid/SidServlet?ID=23633&amp;Num=JpB</t>
  </si>
  <si>
    <t>CO0892</t>
  </si>
  <si>
    <t>radialis</t>
  </si>
  <si>
    <t>(L.) Lag.</t>
  </si>
  <si>
    <t>http://data.kew.org/sid/SidServlet?ID=23634&amp;Num=YK3</t>
  </si>
  <si>
    <t>CO0893</t>
  </si>
  <si>
    <t>arctica</t>
  </si>
  <si>
    <t>http://data.kew.org/sid/SidServlet?ID=2364&amp;Num=52z</t>
  </si>
  <si>
    <t>CO0894</t>
  </si>
  <si>
    <t>http://data.kew.org/sid/SidServlet?ID=2365&amp;Num=t8R</t>
  </si>
  <si>
    <t>CO0895</t>
  </si>
  <si>
    <t>armeniaca</t>
  </si>
  <si>
    <t>http://data.kew.org/sid/SidServlet?ID=2367&amp;Num=DGo</t>
  </si>
  <si>
    <t>CO0896</t>
  </si>
  <si>
    <t>http://data.kew.org/sid/SidServlet?ID=2368&amp;Num=f1c</t>
  </si>
  <si>
    <t>CO0897</t>
  </si>
  <si>
    <t>Tussilago</t>
  </si>
  <si>
    <t>farfara</t>
  </si>
  <si>
    <t>http://data.kew.org/sid/SidServlet?ID=23681&amp;Num=4q9</t>
  </si>
  <si>
    <t>CO0898</t>
  </si>
  <si>
    <t>http://data.kew.org/sid/SidServlet?ID=2369&amp;Num=L47</t>
  </si>
  <si>
    <t>CO0899</t>
  </si>
  <si>
    <t>http://data.kew.org/sid/SidServlet?ID=2370&amp;Num=7HP</t>
  </si>
  <si>
    <t>CO0900</t>
  </si>
  <si>
    <t>caudata</t>
  </si>
  <si>
    <t>http://data.kew.org/sid/SidServlet?ID=2371&amp;Num=Ik4</t>
  </si>
  <si>
    <t>CO0901</t>
  </si>
  <si>
    <t>douglasiana</t>
  </si>
  <si>
    <t>Besser</t>
  </si>
  <si>
    <t>http://data.kew.org/sid/SidServlet?ID=2372&amp;Num=bqj</t>
  </si>
  <si>
    <t>CO0902</t>
  </si>
  <si>
    <t>dracunculus</t>
  </si>
  <si>
    <t>http://data.kew.org/sid/SidServlet?ID=2373&amp;Num=VoY</t>
  </si>
  <si>
    <t>CO0903</t>
  </si>
  <si>
    <t>frigida</t>
  </si>
  <si>
    <t>http://data.kew.org/sid/SidServlet?ID=2374&amp;Num=7Cu</t>
  </si>
  <si>
    <t>CO0904</t>
  </si>
  <si>
    <t>genipi</t>
  </si>
  <si>
    <t>Weber</t>
  </si>
  <si>
    <t>http://data.kew.org/sid/SidServlet?ID=2375&amp;Num=IsK</t>
  </si>
  <si>
    <t>CO0905</t>
  </si>
  <si>
    <t>gnaphaloides</t>
  </si>
  <si>
    <t>http://data.kew.org/sid/SidServlet?ID=2376&amp;Num=sB6</t>
  </si>
  <si>
    <t>CO0906</t>
  </si>
  <si>
    <t>Urospermum</t>
  </si>
  <si>
    <t>dalechampii</t>
  </si>
  <si>
    <t>(L.) Scop.</t>
  </si>
  <si>
    <t>http://data.kew.org/sid/SidServlet?ID=23767&amp;Num=i7I</t>
  </si>
  <si>
    <t>CO0907</t>
  </si>
  <si>
    <t>picroides</t>
  </si>
  <si>
    <t>(L.) F.W.Schmidt</t>
  </si>
  <si>
    <t>http://data.kew.org/sid/SidServlet?ID=23768&amp;Num=uLd</t>
  </si>
  <si>
    <t>CO0908</t>
  </si>
  <si>
    <t>Ursinia</t>
  </si>
  <si>
    <t>(L.) Poir.</t>
  </si>
  <si>
    <t>http://data.kew.org/sid/SidServlet?ID=23769&amp;Num=uLE</t>
  </si>
  <si>
    <t>CO0909</t>
  </si>
  <si>
    <t>cakilefolia</t>
  </si>
  <si>
    <t>http://data.kew.org/sid/SidServlet?ID=23770&amp;Num=1pl</t>
  </si>
  <si>
    <t>CO0910</t>
  </si>
  <si>
    <t>paleacea</t>
  </si>
  <si>
    <t>http://data.kew.org/sid/SidServlet?ID=23773&amp;Num=8c0</t>
  </si>
  <si>
    <t>CO0911</t>
  </si>
  <si>
    <t>http://data.kew.org/sid/SidServlet?ID=23774&amp;Num=ULI</t>
  </si>
  <si>
    <t>CO0912</t>
  </si>
  <si>
    <t>tenuifolia</t>
  </si>
  <si>
    <t>http://data.kew.org/sid/SidServlet?ID=23775&amp;Num=eqb</t>
  </si>
  <si>
    <t>CO0913</t>
  </si>
  <si>
    <t>http://data.kew.org/sid/SidServlet?ID=2378&amp;Num=J4D</t>
  </si>
  <si>
    <t>CO0914</t>
  </si>
  <si>
    <t>judaica</t>
  </si>
  <si>
    <t>http://data.kew.org/sid/SidServlet?ID=2379&amp;Num=l5b</t>
  </si>
  <si>
    <t>CO0915</t>
  </si>
  <si>
    <t>ludoviciana</t>
  </si>
  <si>
    <t>http://data.kew.org/sid/SidServlet?ID=2380&amp;Num=0Ay</t>
  </si>
  <si>
    <t>CO0916</t>
  </si>
  <si>
    <t>maritima</t>
  </si>
  <si>
    <t>http://data.kew.org/sid/SidServlet?ID=2381&amp;Num=U2S</t>
  </si>
  <si>
    <t>CO0917</t>
  </si>
  <si>
    <t>monosperma</t>
  </si>
  <si>
    <t>Del.</t>
  </si>
  <si>
    <t>http://data.kew.org/sid/SidServlet?ID=2382&amp;Num=dSB</t>
  </si>
  <si>
    <t>CO0918</t>
  </si>
  <si>
    <t>(Nakai) Pamp.</t>
  </si>
  <si>
    <t>http://data.kew.org/sid/SidServlet?ID=2383&amp;Num=AHj</t>
  </si>
  <si>
    <t>CO0919</t>
  </si>
  <si>
    <t>myriantha</t>
  </si>
  <si>
    <t>Y.R.Ling</t>
  </si>
  <si>
    <t>http://data.kew.org/sid/SidServlet?ID=2384&amp;Num=b5m</t>
  </si>
  <si>
    <t>CO0920</t>
  </si>
  <si>
    <t>http://data.kew.org/sid/SidServlet?ID=2385&amp;Num=4sT</t>
  </si>
  <si>
    <t>CO0921</t>
  </si>
  <si>
    <t>nova</t>
  </si>
  <si>
    <t>http://data.kew.org/sid/SidServlet?ID=2386&amp;Num=Lme</t>
  </si>
  <si>
    <t>CO0922</t>
  </si>
  <si>
    <t>princeps</t>
  </si>
  <si>
    <t>Pamp.</t>
  </si>
  <si>
    <t>http://data.kew.org/sid/SidServlet?ID=2387&amp;Num=91o</t>
  </si>
  <si>
    <t>CO0923</t>
  </si>
  <si>
    <t>pycnocephala</t>
  </si>
  <si>
    <t>(Less.) DC.</t>
  </si>
  <si>
    <t>http://data.kew.org/sid/SidServlet?ID=2388&amp;Num=77O</t>
  </si>
  <si>
    <t>CO0924</t>
  </si>
  <si>
    <t>scoparia</t>
  </si>
  <si>
    <t>Waldst. &amp; Kit.</t>
  </si>
  <si>
    <t>http://data.kew.org/sid/SidServlet?ID=2389&amp;Num=YJz</t>
  </si>
  <si>
    <t>CO0925</t>
  </si>
  <si>
    <t>Venegasia</t>
  </si>
  <si>
    <t>carpesioides</t>
  </si>
  <si>
    <t>http://data.kew.org/sid/SidServlet?ID=23893&amp;Num=UpQ</t>
  </si>
  <si>
    <t>CO0926</t>
  </si>
  <si>
    <t>splendens</t>
  </si>
  <si>
    <t>http://data.kew.org/sid/SidServlet?ID=2390&amp;Num=Q28</t>
  </si>
  <si>
    <t>CO0927</t>
  </si>
  <si>
    <t>suksdorfii</t>
  </si>
  <si>
    <t>Piper</t>
  </si>
  <si>
    <t>http://data.kew.org/sid/SidServlet?ID=2391&amp;Num=W3i</t>
  </si>
  <si>
    <t>CO0928</t>
  </si>
  <si>
    <t>tridentata</t>
  </si>
  <si>
    <t>http://data.kew.org/sid/SidServlet?ID=2392&amp;Num=AzX</t>
  </si>
  <si>
    <t>CO0929</t>
  </si>
  <si>
    <t>http://data.kew.org/sid/SidServlet?ID=2393&amp;Num=n9z</t>
  </si>
  <si>
    <t>CO0930</t>
  </si>
  <si>
    <t>http://data.kew.org/sid/SidServlet?ID=2394&amp;Num=64L</t>
  </si>
  <si>
    <t>CO0931</t>
  </si>
  <si>
    <t>vaseyana</t>
  </si>
  <si>
    <t>http://data.kew.org/sid/SidServlet?ID=2395&amp;Num=a8m</t>
  </si>
  <si>
    <t>CO0932</t>
  </si>
  <si>
    <t>Verbesina</t>
  </si>
  <si>
    <t>(Benth.) Blake</t>
  </si>
  <si>
    <t>http://data.kew.org/sid/SidServlet?ID=23958&amp;Num=aU5</t>
  </si>
  <si>
    <t>CO0933</t>
  </si>
  <si>
    <t>caracasana</t>
  </si>
  <si>
    <t>http://data.kew.org/sid/SidServlet?ID=23959&amp;Num=UNd</t>
  </si>
  <si>
    <t>CO0934</t>
  </si>
  <si>
    <t>chilapana</t>
  </si>
  <si>
    <t>B.L.Turner</t>
  </si>
  <si>
    <t>http://data.kew.org/sid/SidServlet?ID=23960&amp;Num=ung</t>
  </si>
  <si>
    <t>CO0935</t>
  </si>
  <si>
    <t>encelioides</t>
  </si>
  <si>
    <t>(Cav.) Benth. &amp; Hook.f. ex A.Gray</t>
  </si>
  <si>
    <t>http://data.kew.org/sid/SidServlet?ID=23961&amp;Num=UNh</t>
  </si>
  <si>
    <t>CO0936</t>
  </si>
  <si>
    <t>exauriculata</t>
  </si>
  <si>
    <t>http://data.kew.org/sid/SidServlet?ID=23962&amp;Num=uNl</t>
  </si>
  <si>
    <t>CO0937</t>
  </si>
  <si>
    <t>klattii</t>
  </si>
  <si>
    <t>http://data.kew.org/sid/SidServlet?ID=23963&amp;Num=UnO</t>
  </si>
  <si>
    <t>CO0938</t>
  </si>
  <si>
    <t>myriocephala</t>
  </si>
  <si>
    <t>http://data.kew.org/sid/SidServlet?ID=23964&amp;Num=UNq</t>
  </si>
  <si>
    <t>CO0939</t>
  </si>
  <si>
    <t>olsenii</t>
  </si>
  <si>
    <t>http://data.kew.org/sid/SidServlet?ID=23965&amp;Num=Unw</t>
  </si>
  <si>
    <t>CO0940</t>
  </si>
  <si>
    <t>rothrockii</t>
  </si>
  <si>
    <t>http://data.kew.org/sid/SidServlet?ID=23966&amp;Num=uJH</t>
  </si>
  <si>
    <t>CO0941</t>
  </si>
  <si>
    <t>http://data.kew.org/sid/SidServlet?ID=23967&amp;Num=6c5</t>
  </si>
  <si>
    <t>CO0942</t>
  </si>
  <si>
    <t>http://data.kew.org/sid/SidServlet?ID=23968&amp;Num=95M</t>
  </si>
  <si>
    <t>CO0943</t>
  </si>
  <si>
    <t>tripartita</t>
  </si>
  <si>
    <t>http://data.kew.org/sid/SidServlet?ID=2397&amp;Num=7Jd</t>
  </si>
  <si>
    <t>CO0944</t>
  </si>
  <si>
    <t>http://data.kew.org/sid/SidServlet?ID=23970&amp;Num=yTe</t>
  </si>
  <si>
    <t>CO0945</t>
  </si>
  <si>
    <t>http://data.kew.org/sid/SidServlet?ID=23971&amp;Num=uO5</t>
  </si>
  <si>
    <t>CO0946</t>
  </si>
  <si>
    <t>Vernonia</t>
  </si>
  <si>
    <t>adoensis</t>
  </si>
  <si>
    <t>Walp.</t>
  </si>
  <si>
    <t>http://data.kew.org/sid/SidServlet?ID=23972&amp;Num=Uop</t>
  </si>
  <si>
    <t>CO0947</t>
  </si>
  <si>
    <t>aemulans</t>
  </si>
  <si>
    <t>Vatke</t>
  </si>
  <si>
    <t>http://data.kew.org/sid/SidServlet?ID=23973&amp;Num=Uo8</t>
  </si>
  <si>
    <t>CO0948</t>
  </si>
  <si>
    <t>http://data.kew.org/sid/SidServlet?ID=23974&amp;Num=un8</t>
  </si>
  <si>
    <t>CO0949</t>
  </si>
  <si>
    <t>amygdalina</t>
  </si>
  <si>
    <t>http://data.kew.org/sid/SidServlet?ID=23975&amp;Num=V5T</t>
  </si>
  <si>
    <t>CO0950</t>
  </si>
  <si>
    <t>anthelmintica</t>
  </si>
  <si>
    <t>http://data.kew.org/sid/SidServlet?ID=23977&amp;Num=7vl</t>
  </si>
  <si>
    <t>CO0951</t>
  </si>
  <si>
    <t>auriculifera</t>
  </si>
  <si>
    <t>Hiern</t>
  </si>
  <si>
    <t>http://data.kew.org/sid/SidServlet?ID=23978&amp;Num=6ju</t>
  </si>
  <si>
    <t>CO0952</t>
  </si>
  <si>
    <t>umbelliformis</t>
  </si>
  <si>
    <t>http://data.kew.org/sid/SidServlet?ID=2398&amp;Num=nt3</t>
  </si>
  <si>
    <t>CO0953</t>
  </si>
  <si>
    <t>baldwini</t>
  </si>
  <si>
    <t>http://data.kew.org/sid/SidServlet?ID=23980&amp;Num=yI5</t>
  </si>
  <si>
    <t>CO0954</t>
  </si>
  <si>
    <t>bolivarensis</t>
  </si>
  <si>
    <t>V.M.Badillo</t>
  </si>
  <si>
    <t>http://data.kew.org/sid/SidServlet?ID=23981&amp;Num=D8O</t>
  </si>
  <si>
    <t>CO0955</t>
  </si>
  <si>
    <t>brasiliana</t>
  </si>
  <si>
    <t>http://data.kew.org/sid/SidServlet?ID=23982&amp;Num=UOF</t>
  </si>
  <si>
    <t>CO0956</t>
  </si>
  <si>
    <t>cinerea</t>
  </si>
  <si>
    <t>http://data.kew.org/sid/SidServlet?ID=23983&amp;Num=UOF</t>
  </si>
  <si>
    <t>CO0957</t>
  </si>
  <si>
    <t>colorata</t>
  </si>
  <si>
    <t>(Willd.) Drake</t>
  </si>
  <si>
    <t>http://data.kew.org/sid/SidServlet?ID=23984&amp;Num=uoI</t>
  </si>
  <si>
    <t>CO0958</t>
  </si>
  <si>
    <t>deppeana</t>
  </si>
  <si>
    <t>http://data.kew.org/sid/SidServlet?ID=23986&amp;Num=434</t>
  </si>
  <si>
    <t>CO0959</t>
  </si>
  <si>
    <t>http://data.kew.org/sid/SidServlet?ID=23987&amp;Num=uOK</t>
  </si>
  <si>
    <t>CO0960</t>
  </si>
  <si>
    <t>fastigiata</t>
  </si>
  <si>
    <t>Oliv.&amp; Hiern</t>
  </si>
  <si>
    <t>http://data.kew.org/sid/SidServlet?ID=23988&amp;Num=lL2</t>
  </si>
  <si>
    <t>CO0961</t>
  </si>
  <si>
    <t>variabilis</t>
  </si>
  <si>
    <t>Ten.</t>
  </si>
  <si>
    <t>http://data.kew.org/sid/SidServlet?ID=2399&amp;Num=56k</t>
  </si>
  <si>
    <t>CO0962</t>
  </si>
  <si>
    <t>galamensis</t>
  </si>
  <si>
    <t>nairobiensis</t>
  </si>
  <si>
    <t>http://data.kew.org/sid/SidServlet?ID=23990&amp;Num=2q9</t>
  </si>
  <si>
    <t>CO0963</t>
  </si>
  <si>
    <t>hymenolepis</t>
  </si>
  <si>
    <t>A.Rich.</t>
  </si>
  <si>
    <t>http://data.kew.org/sid/SidServlet?ID=23992&amp;Num=Z8j</t>
  </si>
  <si>
    <t>CO0964</t>
  </si>
  <si>
    <t>lasiopus</t>
  </si>
  <si>
    <t>http://data.kew.org/sid/SidServlet?ID=23993&amp;Num=UOm</t>
  </si>
  <si>
    <t>CO0965</t>
  </si>
  <si>
    <t>liatroides</t>
  </si>
  <si>
    <t>http://data.kew.org/sid/SidServlet?ID=23994&amp;Num=22k</t>
  </si>
  <si>
    <t>CO0966</t>
  </si>
  <si>
    <t>missurica</t>
  </si>
  <si>
    <t>Raf.</t>
  </si>
  <si>
    <t>http://data.kew.org/sid/SidServlet?ID=23995&amp;Num=AzA</t>
  </si>
  <si>
    <t>CO0967</t>
  </si>
  <si>
    <t>http://data.kew.org/sid/SidServlet?ID=23996&amp;Num=Uoo</t>
  </si>
  <si>
    <t>CO0968</t>
  </si>
  <si>
    <t>noveboracensis</t>
  </si>
  <si>
    <t>http://data.kew.org/sid/SidServlet?ID=23997&amp;Num=uOo</t>
  </si>
  <si>
    <t>CO0969</t>
  </si>
  <si>
    <t>pallens</t>
  </si>
  <si>
    <t>http://data.kew.org/sid/SidServlet?ID=23999&amp;Num=po7</t>
  </si>
  <si>
    <t>CO0970</t>
  </si>
  <si>
    <t>http://data.kew.org/sid/SidServlet?ID=2400&amp;Num=0to</t>
  </si>
  <si>
    <t>CO0971</t>
  </si>
  <si>
    <t>patens</t>
  </si>
  <si>
    <t>http://data.kew.org/sid/SidServlet?ID=24000&amp;Num=84M</t>
  </si>
  <si>
    <t>CO0972</t>
  </si>
  <si>
    <t>perrottetii</t>
  </si>
  <si>
    <t>Schultz.-Bip. ex Walp.</t>
  </si>
  <si>
    <t>http://data.kew.org/sid/SidServlet?ID=24001&amp;Num=BS2</t>
  </si>
  <si>
    <t>CO0973</t>
  </si>
  <si>
    <t>poskeana</t>
  </si>
  <si>
    <t>Vatke &amp; Hildebrandt</t>
  </si>
  <si>
    <t>http://data.kew.org/sid/SidServlet?ID=24002&amp;Num=1x1</t>
  </si>
  <si>
    <t>CO0974</t>
  </si>
  <si>
    <t>http://data.kew.org/sid/SidServlet?ID=24005&amp;Num=8Fu</t>
  </si>
  <si>
    <t>CO0975</t>
  </si>
  <si>
    <t>remotiflora</t>
  </si>
  <si>
    <t>Rich.</t>
  </si>
  <si>
    <t>http://data.kew.org/sid/SidServlet?ID=24006&amp;Num=eA3</t>
  </si>
  <si>
    <t>CO0976</t>
  </si>
  <si>
    <t>wollastonii</t>
  </si>
  <si>
    <t>http://data.kew.org/sid/SidServlet?ID=24011&amp;Num=F59</t>
  </si>
  <si>
    <t>CO0977</t>
  </si>
  <si>
    <t>Viguiera</t>
  </si>
  <si>
    <t>(Rob. &amp; Greenm.) Blake</t>
  </si>
  <si>
    <t>http://data.kew.org/sid/SidServlet?ID=24148&amp;Num=iQD</t>
  </si>
  <si>
    <t>CO0978</t>
  </si>
  <si>
    <t>http://data.kew.org/sid/SidServlet?ID=24149&amp;Num=i78</t>
  </si>
  <si>
    <t>CO0979</t>
  </si>
  <si>
    <t>(Cav.) Spreng.</t>
  </si>
  <si>
    <t>http://data.kew.org/sid/SidServlet?ID=24150&amp;Num=hj9</t>
  </si>
  <si>
    <t>CO0980</t>
  </si>
  <si>
    <t>lancifolia</t>
  </si>
  <si>
    <t>http://data.kew.org/sid/SidServlet?ID=24152&amp;Num=QW3</t>
  </si>
  <si>
    <t>CO0981</t>
  </si>
  <si>
    <t>excelsa</t>
  </si>
  <si>
    <t>Benth. &amp; Hook.</t>
  </si>
  <si>
    <t>http://data.kew.org/sid/SidServlet?ID=24153&amp;Num=u56</t>
  </si>
  <si>
    <t>CO0982</t>
  </si>
  <si>
    <t>hypargyrea</t>
  </si>
  <si>
    <t>http://data.kew.org/sid/SidServlet?ID=24154&amp;Num=flO</t>
  </si>
  <si>
    <t>CO0983</t>
  </si>
  <si>
    <t>http://data.kew.org/sid/SidServlet?ID=24155&amp;Num=Z7L</t>
  </si>
  <si>
    <t>CO0984</t>
  </si>
  <si>
    <t>(Cav.) Schultz.-Bip.</t>
  </si>
  <si>
    <t>http://data.kew.org/sid/SidServlet?ID=24156&amp;Num=8gR</t>
  </si>
  <si>
    <t>CO0985</t>
  </si>
  <si>
    <t>multiflora</t>
  </si>
  <si>
    <t>(Nutt.) S.F.Blake</t>
  </si>
  <si>
    <t>http://data.kew.org/sid/SidServlet?ID=24157&amp;Num=1sE</t>
  </si>
  <si>
    <t>CO0986</t>
  </si>
  <si>
    <t>http://data.kew.org/sid/SidServlet?ID=24158&amp;Num=41i</t>
  </si>
  <si>
    <t>CO0987</t>
  </si>
  <si>
    <t>reticulata</t>
  </si>
  <si>
    <t>S.Watson</t>
  </si>
  <si>
    <t>http://data.kew.org/sid/SidServlet?ID=24159&amp;Num=UwI</t>
  </si>
  <si>
    <t>CO0988</t>
  </si>
  <si>
    <t>stenoloba</t>
  </si>
  <si>
    <t>Blake</t>
  </si>
  <si>
    <t>http://data.kew.org/sid/SidServlet?ID=24161&amp;Num=2OQ</t>
  </si>
  <si>
    <t>CO0989</t>
  </si>
  <si>
    <t>Vittadinia</t>
  </si>
  <si>
    <t>cuneata</t>
  </si>
  <si>
    <t>http://data.kew.org/sid/SidServlet?ID=24274&amp;Num=64J</t>
  </si>
  <si>
    <t>CO0990</t>
  </si>
  <si>
    <t>dissecta</t>
  </si>
  <si>
    <t>http://data.kew.org/sid/SidServlet?ID=24276&amp;Num=21N</t>
  </si>
  <si>
    <t>CO0991</t>
  </si>
  <si>
    <t>eremaea</t>
  </si>
  <si>
    <t>N.T.Burb.</t>
  </si>
  <si>
    <t>http://data.kew.org/sid/SidServlet?ID=24277&amp;Num=RB4</t>
  </si>
  <si>
    <t>CO0992</t>
  </si>
  <si>
    <t>muelleri</t>
  </si>
  <si>
    <t>http://data.kew.org/sid/SidServlet?ID=24278&amp;Num=iU0</t>
  </si>
  <si>
    <t>CO0993</t>
  </si>
  <si>
    <t>Volutaria</t>
  </si>
  <si>
    <t>lippii</t>
  </si>
  <si>
    <t>(L.) Cass. ex Maire</t>
  </si>
  <si>
    <t>http://data.kew.org/sid/SidServlet?ID=24290&amp;Num=oO4</t>
  </si>
  <si>
    <t>CO0994</t>
  </si>
  <si>
    <t>Waitzia</t>
  </si>
  <si>
    <t>nitida</t>
  </si>
  <si>
    <t>(Lindl.) Paul G.Wilson</t>
  </si>
  <si>
    <t>http://data.kew.org/sid/SidServlet?ID=24339&amp;Num=8X2</t>
  </si>
  <si>
    <t>CO0995</t>
  </si>
  <si>
    <t>F.Muell. ex Benth.</t>
  </si>
  <si>
    <t>http://data.kew.org/sid/SidServlet?ID=24340&amp;Num=1c2</t>
  </si>
  <si>
    <t>CO0996</t>
  </si>
  <si>
    <t>(Benth.) Druce</t>
  </si>
  <si>
    <t>http://data.kew.org/sid/SidServlet?ID=24341&amp;Num=DX2</t>
  </si>
  <si>
    <t>CO0997</t>
  </si>
  <si>
    <t>flava</t>
  </si>
  <si>
    <t>http://data.kew.org/sid/SidServlet?ID=24342&amp;Num=8v6</t>
  </si>
  <si>
    <t>CO0998</t>
  </si>
  <si>
    <t>Wedelia</t>
  </si>
  <si>
    <t>prostrata</t>
  </si>
  <si>
    <t>http://data.kew.org/sid/SidServlet?ID=24363&amp;Num=0pJ</t>
  </si>
  <si>
    <t>CO0999</t>
  </si>
  <si>
    <t>Wilkesia</t>
  </si>
  <si>
    <t>gymnoxiphium</t>
  </si>
  <si>
    <t>http://data.kew.org/sid/SidServlet?ID=24392&amp;Num=8BF</t>
  </si>
  <si>
    <t>CO1000</t>
  </si>
  <si>
    <t>Wulffia</t>
  </si>
  <si>
    <t>stenoglossa</t>
  </si>
  <si>
    <t>(Cass.) DC.</t>
  </si>
  <si>
    <t>http://data.kew.org/sid/SidServlet?ID=24424&amp;Num=1u9</t>
  </si>
  <si>
    <t>CO1001</t>
  </si>
  <si>
    <t>Wyethia</t>
  </si>
  <si>
    <t>(DC.) Nutt.</t>
  </si>
  <si>
    <t>http://data.kew.org/sid/SidServlet?ID=24427&amp;Num=cL5</t>
  </si>
  <si>
    <t>CO1002</t>
  </si>
  <si>
    <t>(A.Gray) W.A.Weber</t>
  </si>
  <si>
    <t>http://data.kew.org/sid/SidServlet?ID=24428&amp;Num=x9D</t>
  </si>
  <si>
    <t>CO1003</t>
  </si>
  <si>
    <t>elata</t>
  </si>
  <si>
    <t>H.M.Hall</t>
  </si>
  <si>
    <t>http://data.kew.org/sid/SidServlet?ID=24429&amp;Num=CyG</t>
  </si>
  <si>
    <t>CO1004</t>
  </si>
  <si>
    <t>helenioides</t>
  </si>
  <si>
    <t>http://data.kew.org/sid/SidServlet?ID=24430&amp;Num=x5l</t>
  </si>
  <si>
    <t>CO1005</t>
  </si>
  <si>
    <t>http://data.kew.org/sid/SidServlet?ID=24431&amp;Num=fI5</t>
  </si>
  <si>
    <t>CO1006</t>
  </si>
  <si>
    <t>Xanthisma</t>
  </si>
  <si>
    <t>texanum</t>
  </si>
  <si>
    <t>http://data.kew.org/sid/SidServlet?ID=24433&amp;Num=AMR</t>
  </si>
  <si>
    <t>CO1007</t>
  </si>
  <si>
    <t>Xanthium</t>
  </si>
  <si>
    <t>pensylvanicum</t>
  </si>
  <si>
    <t>Wallr.</t>
  </si>
  <si>
    <t>http://data.kew.org/sid/SidServlet?ID=24436&amp;Num=j7j</t>
  </si>
  <si>
    <t>CO1008</t>
  </si>
  <si>
    <t>speciosum</t>
  </si>
  <si>
    <t>Kearney</t>
  </si>
  <si>
    <t>http://data.kew.org/sid/SidServlet?ID=24438&amp;Num=c34</t>
  </si>
  <si>
    <t>CO1009</t>
  </si>
  <si>
    <t>spinosum</t>
  </si>
  <si>
    <t>http://data.kew.org/sid/SidServlet?ID=24439&amp;Num=30o</t>
  </si>
  <si>
    <t>CO1010</t>
  </si>
  <si>
    <t>strumarium</t>
  </si>
  <si>
    <t>http://data.kew.org/sid/SidServlet?ID=24440&amp;Num=y12</t>
  </si>
  <si>
    <t>CO1011</t>
  </si>
  <si>
    <t>Xeranthemum</t>
  </si>
  <si>
    <t>annuum</t>
  </si>
  <si>
    <t>http://data.kew.org/sid/SidServlet?ID=24452&amp;Num=V4U</t>
  </si>
  <si>
    <t>CO1012</t>
  </si>
  <si>
    <t>cylindraceum</t>
  </si>
  <si>
    <t>Sibth. &amp; Sm.</t>
  </si>
  <si>
    <t>http://data.kew.org/sid/SidServlet?ID=24453&amp;Num=01q</t>
  </si>
  <si>
    <t>CO1013</t>
  </si>
  <si>
    <t>Xylorhiza</t>
  </si>
  <si>
    <t>http://data.kew.org/sid/SidServlet?ID=24483&amp;Num=fx6</t>
  </si>
  <si>
    <t>CO1014</t>
  </si>
  <si>
    <t>Zexmenia</t>
  </si>
  <si>
    <t>seemannii</t>
  </si>
  <si>
    <t>http://data.kew.org/sid/SidServlet?ID=24571&amp;Num=622</t>
  </si>
  <si>
    <t>CO1015</t>
  </si>
  <si>
    <t>Zinnia</t>
  </si>
  <si>
    <t>acerosa</t>
  </si>
  <si>
    <t>http://data.kew.org/sid/SidServlet?ID=24585&amp;Num=DnT</t>
  </si>
  <si>
    <t>CO1016</t>
  </si>
  <si>
    <t>http://data.kew.org/sid/SidServlet?ID=24587&amp;Num=4FC</t>
  </si>
  <si>
    <t>CO1017</t>
  </si>
  <si>
    <t>http://data.kew.org/sid/SidServlet?ID=24588&amp;Num=tB7</t>
  </si>
  <si>
    <t>CO1018</t>
  </si>
  <si>
    <t>haageana</t>
  </si>
  <si>
    <t>Regel</t>
  </si>
  <si>
    <t>http://data.kew.org/sid/SidServlet?ID=24589&amp;Num=D56</t>
  </si>
  <si>
    <t>CO1019</t>
  </si>
  <si>
    <t>http://data.kew.org/sid/SidServlet?ID=24590&amp;Num=mQP</t>
  </si>
  <si>
    <t>CO1020</t>
  </si>
  <si>
    <t>Aster</t>
  </si>
  <si>
    <t>acuminatus</t>
  </si>
  <si>
    <t>http://data.kew.org/sid/SidServlet?ID=2558&amp;Num=f34</t>
  </si>
  <si>
    <t>CO1021</t>
  </si>
  <si>
    <t>alpinus</t>
  </si>
  <si>
    <t>http://data.kew.org/sid/SidServlet?ID=2560&amp;Num=R5x</t>
  </si>
  <si>
    <t>CO1022</t>
  </si>
  <si>
    <t>amellus</t>
  </si>
  <si>
    <t>http://data.kew.org/sid/SidServlet?ID=2562&amp;Num=iD3</t>
  </si>
  <si>
    <t>CO1023</t>
  </si>
  <si>
    <t>ascendens</t>
  </si>
  <si>
    <t>http://data.kew.org/sid/SidServlet?ID=2563&amp;Num=KaI</t>
  </si>
  <si>
    <t>CO1024</t>
  </si>
  <si>
    <t>azureus</t>
  </si>
  <si>
    <t>http://data.kew.org/sid/SidServlet?ID=2564&amp;Num=247</t>
  </si>
  <si>
    <t>CO1025</t>
  </si>
  <si>
    <t>brachyactis</t>
  </si>
  <si>
    <t>S.F.Blake</t>
  </si>
  <si>
    <t>http://data.kew.org/sid/SidServlet?ID=2565&amp;Num=LhW</t>
  </si>
  <si>
    <t>CO1026</t>
  </si>
  <si>
    <t>chilensis</t>
  </si>
  <si>
    <t>Nees</t>
  </si>
  <si>
    <t>http://data.kew.org/sid/SidServlet?ID=2566&amp;Num=xCw</t>
  </si>
  <si>
    <t>CO1027</t>
  </si>
  <si>
    <t>dumosus</t>
  </si>
  <si>
    <t>http://data.kew.org/sid/SidServlet?ID=2568&amp;Num=dXo</t>
  </si>
  <si>
    <t>CO1028</t>
  </si>
  <si>
    <t>ericoides</t>
  </si>
  <si>
    <t>http://data.kew.org/sid/SidServlet?ID=2569&amp;Num=MK3</t>
  </si>
  <si>
    <t>CO1029</t>
  </si>
  <si>
    <t>Bunge</t>
  </si>
  <si>
    <t>http://data.kew.org/sid/SidServlet?ID=2570&amp;Num=IQ4</t>
  </si>
  <si>
    <t>CO1030</t>
  </si>
  <si>
    <t>glehni</t>
  </si>
  <si>
    <t>hondoensis</t>
  </si>
  <si>
    <t>http://data.kew.org/sid/SidServlet?ID=2572&amp;Num=yjD</t>
  </si>
  <si>
    <t>CO1031</t>
  </si>
  <si>
    <t>hallii</t>
  </si>
  <si>
    <t>http://data.kew.org/sid/SidServlet?ID=2573&amp;Num=UMv</t>
  </si>
  <si>
    <t>CO1032</t>
  </si>
  <si>
    <t>hesperius</t>
  </si>
  <si>
    <t>http://data.kew.org/sid/SidServlet?ID=2574&amp;Num=a8e</t>
  </si>
  <si>
    <t>CO1033</t>
  </si>
  <si>
    <t>junceus</t>
  </si>
  <si>
    <t>http://data.kew.org/sid/SidServlet?ID=2576&amp;Num=h5L</t>
  </si>
  <si>
    <t>CO1034</t>
  </si>
  <si>
    <t>http://data.kew.org/sid/SidServlet?ID=2577&amp;Num=Lq3</t>
  </si>
  <si>
    <t>CO1035</t>
  </si>
  <si>
    <t>linosyris</t>
  </si>
  <si>
    <t>(L.) Benth.</t>
  </si>
  <si>
    <t>http://data.kew.org/sid/SidServlet?ID=2578&amp;Num=BeM</t>
  </si>
  <si>
    <t>CO1036</t>
  </si>
  <si>
    <t>novae-angliae</t>
  </si>
  <si>
    <t>http://data.kew.org/sid/SidServlet?ID=2579&amp;Num=VfD</t>
  </si>
  <si>
    <t>CO1037</t>
  </si>
  <si>
    <t>novi-belgii</t>
  </si>
  <si>
    <t>http://data.kew.org/sid/SidServlet?ID=2580&amp;Num=B2P</t>
  </si>
  <si>
    <t>CO1038</t>
  </si>
  <si>
    <t>http://data.kew.org/sid/SidServlet?ID=2581&amp;Num=Vj0</t>
  </si>
  <si>
    <t>CO1039</t>
  </si>
  <si>
    <t>paniculatus</t>
  </si>
  <si>
    <t>http://data.kew.org/sid/SidServlet?ID=2582&amp;Num=orL</t>
  </si>
  <si>
    <t>CO1040</t>
  </si>
  <si>
    <t>prenanthoides</t>
  </si>
  <si>
    <t>http://data.kew.org/sid/SidServlet?ID=2583&amp;Num=TG2</t>
  </si>
  <si>
    <t>CO1041</t>
  </si>
  <si>
    <t>puniceus</t>
  </si>
  <si>
    <t>http://data.kew.org/sid/SidServlet?ID=2585&amp;Num=XDF</t>
  </si>
  <si>
    <t>CO1042</t>
  </si>
  <si>
    <t>sinensis</t>
  </si>
  <si>
    <t>Hoffm.</t>
  </si>
  <si>
    <t>http://data.kew.org/sid/SidServlet?ID=2587&amp;Num=k0I</t>
  </si>
  <si>
    <t>CO1043</t>
  </si>
  <si>
    <t>Hieron.</t>
  </si>
  <si>
    <t>http://data.kew.org/sid/SidServlet?ID=2590&amp;Num=V7b</t>
  </si>
  <si>
    <t>CO1044</t>
  </si>
  <si>
    <t>subspicatus</t>
  </si>
  <si>
    <t>http://data.kew.org/sid/SidServlet?ID=2591&amp;Num=RH4</t>
  </si>
  <si>
    <t>CO1045</t>
  </si>
  <si>
    <t>subulatus</t>
  </si>
  <si>
    <t>ligulatus</t>
  </si>
  <si>
    <t>http://data.kew.org/sid/SidServlet?ID=2592&amp;Num=1zV</t>
  </si>
  <si>
    <t>CO1046</t>
  </si>
  <si>
    <t>tanacetifolius</t>
  </si>
  <si>
    <t>http://data.kew.org/sid/SidServlet?ID=2593&amp;Num=0n8</t>
  </si>
  <si>
    <t>CO1047</t>
  </si>
  <si>
    <t>tongolensis</t>
  </si>
  <si>
    <t>Franch.</t>
  </si>
  <si>
    <t>http://data.kew.org/sid/SidServlet?ID=2595&amp;Num=z5Y</t>
  </si>
  <si>
    <t>CO1048</t>
  </si>
  <si>
    <t>tradescantii</t>
  </si>
  <si>
    <t>http://data.kew.org/sid/SidServlet?ID=2596&amp;Num=pbZ</t>
  </si>
  <si>
    <t>CO1049</t>
  </si>
  <si>
    <t>http://data.kew.org/sid/SidServlet?ID=2598&amp;Num=gLq</t>
  </si>
  <si>
    <t>CO1050</t>
  </si>
  <si>
    <t>vimineus</t>
  </si>
  <si>
    <t>http://data.kew.org/sid/SidServlet?ID=2599&amp;Num=P2M</t>
  </si>
  <si>
    <t>CO1051</t>
  </si>
  <si>
    <t>wasatchensis</t>
  </si>
  <si>
    <t>(Jones) Blake</t>
  </si>
  <si>
    <t>http://data.kew.org/sid/SidServlet?ID=2600&amp;Num=I5x</t>
  </si>
  <si>
    <t>CO1052</t>
  </si>
  <si>
    <t>Asteriscus</t>
  </si>
  <si>
    <t>(Forssk.) Less.</t>
  </si>
  <si>
    <t>http://data.kew.org/sid/SidServlet?ID=2601&amp;Num=0VJ</t>
  </si>
  <si>
    <t>CO1053</t>
  </si>
  <si>
    <t>Athanasia</t>
  </si>
  <si>
    <t>crithmifolia</t>
  </si>
  <si>
    <t>http://data.kew.org/sid/SidServlet?ID=2748&amp;Num=Qrx</t>
  </si>
  <si>
    <t>CO1054</t>
  </si>
  <si>
    <t>http://data.kew.org/sid/SidServlet?ID=2749&amp;Num=7CF</t>
  </si>
  <si>
    <t>CO1055</t>
  </si>
  <si>
    <t>flexuosa</t>
  </si>
  <si>
    <t>http://data.kew.org/sid/SidServlet?ID=2750&amp;Num=lNn</t>
  </si>
  <si>
    <t>CO1056</t>
  </si>
  <si>
    <t>http://data.kew.org/sid/SidServlet?ID=2751&amp;Num=9x6</t>
  </si>
  <si>
    <t>CO1057</t>
  </si>
  <si>
    <t>Athrixia</t>
  </si>
  <si>
    <t>(Turcz.) C.A.Gardner</t>
  </si>
  <si>
    <t>http://data.kew.org/sid/SidServlet?ID=2753&amp;Num=tFd</t>
  </si>
  <si>
    <t>CO1058</t>
  </si>
  <si>
    <t>Aztecaster</t>
  </si>
  <si>
    <t>pyramidatus</t>
  </si>
  <si>
    <t>(Robinson. &amp; Greenm.) G.L.Nesom</t>
  </si>
  <si>
    <t>http://data.kew.org/sid/SidServlet?ID=2972&amp;Num=IX4</t>
  </si>
  <si>
    <t>CO1059</t>
  </si>
  <si>
    <t>Baccharis</t>
  </si>
  <si>
    <t>http://data.kew.org/sid/SidServlet?ID=2980&amp;Num=D3l</t>
  </si>
  <si>
    <t>CO1060</t>
  </si>
  <si>
    <t>http://data.kew.org/sid/SidServlet?ID=2981&amp;Num=A47</t>
  </si>
  <si>
    <t>CO1061</t>
  </si>
  <si>
    <t>http://data.kew.org/sid/SidServlet?ID=2982&amp;Num=121</t>
  </si>
  <si>
    <t>CO1062</t>
  </si>
  <si>
    <t>http://data.kew.org/sid/SidServlet?ID=2984&amp;Num=Ohr</t>
  </si>
  <si>
    <t>CO1063</t>
  </si>
  <si>
    <t>halimifolia</t>
  </si>
  <si>
    <t>http://data.kew.org/sid/SidServlet?ID=2985&amp;Num=GEB</t>
  </si>
  <si>
    <t>CO1064</t>
  </si>
  <si>
    <t>Reiche</t>
  </si>
  <si>
    <t>http://data.kew.org/sid/SidServlet?ID=2988&amp;Num=A8K</t>
  </si>
  <si>
    <t>CO1065</t>
  </si>
  <si>
    <t>pilularis</t>
  </si>
  <si>
    <t>http://data.kew.org/sid/SidServlet?ID=2989&amp;Num=1Jt</t>
  </si>
  <si>
    <t>CO1066</t>
  </si>
  <si>
    <t>consanguinea</t>
  </si>
  <si>
    <t>http://data.kew.org/sid/SidServlet?ID=2990&amp;Num=62C</t>
  </si>
  <si>
    <t>CO1067</t>
  </si>
  <si>
    <t>http://data.kew.org/sid/SidServlet?ID=2991&amp;Num=880</t>
  </si>
  <si>
    <t>CO1068</t>
  </si>
  <si>
    <t>(Ruiz &amp; Pav.) Pers.</t>
  </si>
  <si>
    <t>http://data.kew.org/sid/SidServlet?ID=2992&amp;Num=GOw</t>
  </si>
  <si>
    <t>CO1069</t>
  </si>
  <si>
    <t>sarothroides</t>
  </si>
  <si>
    <t>http://data.kew.org/sid/SidServlet?ID=2993&amp;Num=d7E</t>
  </si>
  <si>
    <t>CO1070</t>
  </si>
  <si>
    <t>sergiloides</t>
  </si>
  <si>
    <t>http://data.kew.org/sid/SidServlet?ID=2994&amp;Num=9wE</t>
  </si>
  <si>
    <t>CO1071</t>
  </si>
  <si>
    <t>vaccinioides</t>
  </si>
  <si>
    <t>Gardner</t>
  </si>
  <si>
    <t>http://data.kew.org/sid/SidServlet?ID=2996&amp;Num=2ud</t>
  </si>
  <si>
    <t>CO1072</t>
  </si>
  <si>
    <t>http://data.kew.org/sid/SidServlet?ID=2997&amp;Num=OoL</t>
  </si>
  <si>
    <t>CO1073</t>
  </si>
  <si>
    <t>Bahia</t>
  </si>
  <si>
    <t>http://data.kew.org/sid/SidServlet?ID=3021&amp;Num=6T0</t>
  </si>
  <si>
    <t>CO1074</t>
  </si>
  <si>
    <t>Greenm.</t>
  </si>
  <si>
    <t>http://data.kew.org/sid/SidServlet?ID=3022&amp;Num=tOI</t>
  </si>
  <si>
    <t>CO1075</t>
  </si>
  <si>
    <t>Baileya</t>
  </si>
  <si>
    <t>pleniradiata</t>
  </si>
  <si>
    <t>http://data.kew.org/sid/SidServlet?ID=3024&amp;Num=PZ2</t>
  </si>
  <si>
    <t>CO1076</t>
  </si>
  <si>
    <t>Balsamorhiza</t>
  </si>
  <si>
    <t>hookeri</t>
  </si>
  <si>
    <t>http://data.kew.org/sid/SidServlet?ID=3054&amp;Num=27v</t>
  </si>
  <si>
    <t>CO1077</t>
  </si>
  <si>
    <t>http://data.kew.org/sid/SidServlet?ID=3055&amp;Num=F3S</t>
  </si>
  <si>
    <t>CO1078</t>
  </si>
  <si>
    <t>macrophylla</t>
  </si>
  <si>
    <t>http://data.kew.org/sid/SidServlet?ID=3056&amp;Num=Lu4</t>
  </si>
  <si>
    <t>CO1079</t>
  </si>
  <si>
    <t>sagittata</t>
  </si>
  <si>
    <t>(Pursh) Nutt.</t>
  </si>
  <si>
    <t>http://data.kew.org/sid/SidServlet?ID=3057&amp;Num=92y</t>
  </si>
  <si>
    <t>CO1080</t>
  </si>
  <si>
    <t>Barkleyanthus</t>
  </si>
  <si>
    <t>salicifolius</t>
  </si>
  <si>
    <t>(Kunth) H.Rob &amp; Brettell</t>
  </si>
  <si>
    <t>http://data.kew.org/sid/SidServlet?ID=3126&amp;Num=Nxm</t>
  </si>
  <si>
    <t>CO1081</t>
  </si>
  <si>
    <t>Actinobole</t>
  </si>
  <si>
    <t>H.Eichler</t>
  </si>
  <si>
    <t>http://data.kew.org/sid/SidServlet?ID=31279&amp;Num=9Np</t>
  </si>
  <si>
    <t>CO1082</t>
  </si>
  <si>
    <t>acicularis</t>
  </si>
  <si>
    <t>http://data.kew.org/sid/SidServlet?ID=31329&amp;Num=K6h</t>
  </si>
  <si>
    <t>CO1083</t>
  </si>
  <si>
    <t>tenuissima</t>
  </si>
  <si>
    <t>http://data.kew.org/sid/SidServlet?ID=31330&amp;Num=wOm</t>
  </si>
  <si>
    <t>CO1084</t>
  </si>
  <si>
    <t>Myriocephalus</t>
  </si>
  <si>
    <t>guerinae</t>
  </si>
  <si>
    <t>http://data.kew.org/sid/SidServlet?ID=31331&amp;Num=56a</t>
  </si>
  <si>
    <t>CO1085</t>
  </si>
  <si>
    <t>citrina</t>
  </si>
  <si>
    <t>(Benth.) Paul G.Wilson</t>
  </si>
  <si>
    <t>http://data.kew.org/sid/SidServlet?ID=31332&amp;Num=MKe</t>
  </si>
  <si>
    <t>CO1086</t>
  </si>
  <si>
    <t>Achillea</t>
  </si>
  <si>
    <t>aspleniifolia</t>
  </si>
  <si>
    <t>Vent.</t>
  </si>
  <si>
    <t>http://data.kew.org/sid/SidServlet?ID=31662&amp;Num=JCA</t>
  </si>
  <si>
    <t>CO1087</t>
  </si>
  <si>
    <t>clavennae</t>
  </si>
  <si>
    <t>http://data.kew.org/sid/SidServlet?ID=31663&amp;Num=xet</t>
  </si>
  <si>
    <t>CO1088</t>
  </si>
  <si>
    <t>collina</t>
  </si>
  <si>
    <t>(Becker ex Rchb.f.) Heimerl</t>
  </si>
  <si>
    <t>http://data.kew.org/sid/SidServlet?ID=31664&amp;Num=2K1</t>
  </si>
  <si>
    <t>CO1089</t>
  </si>
  <si>
    <t>distans</t>
  </si>
  <si>
    <t>Waldst. &amp; Kit. ex Willd.</t>
  </si>
  <si>
    <t>http://data.kew.org/sid/SidServlet?ID=31665&amp;Num=EE8</t>
  </si>
  <si>
    <t>CO1090</t>
  </si>
  <si>
    <t>fragrantissima</t>
  </si>
  <si>
    <t>Sch.Bip.</t>
  </si>
  <si>
    <t>http://data.kew.org/sid/SidServlet?ID=31666&amp;Num=IW5</t>
  </si>
  <si>
    <t>CO1091</t>
  </si>
  <si>
    <t>leptophylla</t>
  </si>
  <si>
    <t>M.Bieb.</t>
  </si>
  <si>
    <t>http://data.kew.org/sid/SidServlet?ID=31667&amp;Num=xit</t>
  </si>
  <si>
    <t>CO1092</t>
  </si>
  <si>
    <t>Achnophora</t>
  </si>
  <si>
    <t>tatei</t>
  </si>
  <si>
    <t>http://data.kew.org/sid/SidServlet?ID=31676&amp;Num=7G9</t>
  </si>
  <si>
    <t>CO1093</t>
  </si>
  <si>
    <t>Acmella</t>
  </si>
  <si>
    <t>oppositifolia</t>
  </si>
  <si>
    <t>http://data.kew.org/sid/SidServlet?ID=31684&amp;Num=34v</t>
  </si>
  <si>
    <t>CO1094</t>
  </si>
  <si>
    <t>(Sw.) Cass.</t>
  </si>
  <si>
    <t>http://data.kew.org/sid/SidServlet?ID=31685&amp;Num=4Pz</t>
  </si>
  <si>
    <t>CO1095</t>
  </si>
  <si>
    <t>Acomis</t>
  </si>
  <si>
    <t>acoma</t>
  </si>
  <si>
    <t>(F.Muell.) Druce</t>
  </si>
  <si>
    <t>http://data.kew.org/sid/SidServlet?ID=31688&amp;Num=e8N</t>
  </si>
  <si>
    <t>CO1096</t>
  </si>
  <si>
    <t>Acourtia</t>
  </si>
  <si>
    <t>dugesii</t>
  </si>
  <si>
    <t>(A. Gray) Reveal &amp; King</t>
  </si>
  <si>
    <t>http://data.kew.org/sid/SidServlet?ID=31696&amp;Num=Wn6</t>
  </si>
  <si>
    <t>CO1097</t>
  </si>
  <si>
    <t>http://data.kew.org/sid/SidServlet?ID=31697&amp;Num=ve2</t>
  </si>
  <si>
    <t>CO1098</t>
  </si>
  <si>
    <t>Adenostemma</t>
  </si>
  <si>
    <t>caffrum</t>
  </si>
  <si>
    <t>longifolium</t>
  </si>
  <si>
    <t>http://data.kew.org/sid/SidServlet?ID=31723&amp;Num=82m</t>
  </si>
  <si>
    <t>CO1099</t>
  </si>
  <si>
    <t>Ageratina</t>
  </si>
  <si>
    <t>(L.) R.M.King &amp; H.Rob.</t>
  </si>
  <si>
    <t>http://data.kew.org/sid/SidServlet?ID=31778&amp;Num=jnV</t>
  </si>
  <si>
    <t>CO1100</t>
  </si>
  <si>
    <t>areolaris</t>
  </si>
  <si>
    <t>(DC.) Gage ex B.L.Turner</t>
  </si>
  <si>
    <t>http://data.kew.org/sid/SidServlet?ID=31779&amp;Num=ozg</t>
  </si>
  <si>
    <t>CO1101</t>
  </si>
  <si>
    <t>brevipes</t>
  </si>
  <si>
    <t>(DC.) R.M.King &amp; H.Rob.</t>
  </si>
  <si>
    <t>http://data.kew.org/sid/SidServlet?ID=31780&amp;Num=vR8</t>
  </si>
  <si>
    <t>CO1102</t>
  </si>
  <si>
    <t>calaminthifolia</t>
  </si>
  <si>
    <t>http://data.kew.org/sid/SidServlet?ID=31781&amp;Num=2oa</t>
  </si>
  <si>
    <t>CO1103</t>
  </si>
  <si>
    <t>http://data.kew.org/sid/SidServlet?ID=31782&amp;Num=gSe</t>
  </si>
  <si>
    <t>CO1104</t>
  </si>
  <si>
    <t>(B.L.Rob.) R.M.King &amp; H.Rob.</t>
  </si>
  <si>
    <t>http://data.kew.org/sid/SidServlet?ID=31783&amp;Num=6DI</t>
  </si>
  <si>
    <t>CO1105</t>
  </si>
  <si>
    <t>mairetiana</t>
  </si>
  <si>
    <t>http://data.kew.org/sid/SidServlet?ID=31784&amp;Num=T4F</t>
  </si>
  <si>
    <t>CO1106</t>
  </si>
  <si>
    <t>pazcuarensis</t>
  </si>
  <si>
    <t>http://data.kew.org/sid/SidServlet?ID=31785&amp;Num=bDP</t>
  </si>
  <si>
    <t>CO1107</t>
  </si>
  <si>
    <t>(Moc. ex DC.) R.M.King &amp; H.Rob.</t>
  </si>
  <si>
    <t>http://data.kew.org/sid/SidServlet?ID=31786&amp;Num=117</t>
  </si>
  <si>
    <t>CO1108</t>
  </si>
  <si>
    <t>Ageratinastrum</t>
  </si>
  <si>
    <t>polyphyllum</t>
  </si>
  <si>
    <t>(Baker) Mattf.</t>
  </si>
  <si>
    <t>http://data.kew.org/sid/SidServlet?ID=31787&amp;Num=kN0</t>
  </si>
  <si>
    <t>CO1109</t>
  </si>
  <si>
    <t>Ageratum</t>
  </si>
  <si>
    <t>houstonianum</t>
  </si>
  <si>
    <t>http://data.kew.org/sid/SidServlet?ID=31788&amp;Num=340</t>
  </si>
  <si>
    <t>CO1110</t>
  </si>
  <si>
    <t>tomentosum</t>
  </si>
  <si>
    <t>http://data.kew.org/sid/SidServlet?ID=31789&amp;Num=15T</t>
  </si>
  <si>
    <t>CO1111</t>
  </si>
  <si>
    <t>Allopterigeron</t>
  </si>
  <si>
    <t>filifolius</t>
  </si>
  <si>
    <t>http://data.kew.org/sid/SidServlet?ID=31904&amp;Num=v5o</t>
  </si>
  <si>
    <t>CO1112</t>
  </si>
  <si>
    <t>Bebbia</t>
  </si>
  <si>
    <t>http://data.kew.org/sid/SidServlet?ID=3201&amp;Num=2K2</t>
  </si>
  <si>
    <t>CO1113</t>
  </si>
  <si>
    <t>http://data.kew.org/sid/SidServlet?ID=3202&amp;Num=mwK</t>
  </si>
  <si>
    <t>CO1114</t>
  </si>
  <si>
    <t>Amauriopsis</t>
  </si>
  <si>
    <t>http://data.kew.org/sid/SidServlet?ID=32029&amp;Num=saL</t>
  </si>
  <si>
    <t>CO1115</t>
  </si>
  <si>
    <t>http://data.kew.org/sid/SidServlet?ID=3203&amp;Num=FL4</t>
  </si>
  <si>
    <t>CO1116</t>
  </si>
  <si>
    <t>Amberboa</t>
  </si>
  <si>
    <t>(Willd.) Grossh.</t>
  </si>
  <si>
    <t>http://data.kew.org/sid/SidServlet?ID=32031&amp;Num=sAS</t>
  </si>
  <si>
    <t>CO1117</t>
  </si>
  <si>
    <t>confertiflora</t>
  </si>
  <si>
    <t>http://data.kew.org/sid/SidServlet?ID=32032&amp;Num=SAw</t>
  </si>
  <si>
    <t>CO1118</t>
  </si>
  <si>
    <t>http://data.kew.org/sid/SidServlet?ID=32033&amp;Num=SaX</t>
  </si>
  <si>
    <t>CO1119</t>
  </si>
  <si>
    <t>Amphiachyris</t>
  </si>
  <si>
    <t>dracunculoides</t>
  </si>
  <si>
    <t>http://data.kew.org/sid/SidServlet?ID=32046&amp;Num=s8L</t>
  </si>
  <si>
    <t>CO1120</t>
  </si>
  <si>
    <t>Amphiglossa</t>
  </si>
  <si>
    <t>http://data.kew.org/sid/SidServlet?ID=32055&amp;Num=S96</t>
  </si>
  <si>
    <t>CO1121</t>
  </si>
  <si>
    <t>Anemocarpa</t>
  </si>
  <si>
    <t>(Paul G.Wilson) Paul G.Wilson</t>
  </si>
  <si>
    <t>http://data.kew.org/sid/SidServlet?ID=32081&amp;Num=sEm</t>
  </si>
  <si>
    <t>CO1122</t>
  </si>
  <si>
    <t>preissianus</t>
  </si>
  <si>
    <t>http://data.kew.org/sid/SidServlet?ID=32095&amp;Num=sb5</t>
  </si>
  <si>
    <t>CO1123</t>
  </si>
  <si>
    <t>Anisopappus</t>
  </si>
  <si>
    <t>(Oliv.) Brenan</t>
  </si>
  <si>
    <t>http://data.kew.org/sid/SidServlet?ID=32107&amp;Num=sBr</t>
  </si>
  <si>
    <t>CO1124</t>
  </si>
  <si>
    <t>pinnatifidus</t>
  </si>
  <si>
    <t>http://data.kew.org/sid/SidServlet?ID=32108&amp;Num=sBs</t>
  </si>
  <si>
    <t>CO1125</t>
  </si>
  <si>
    <t>http://data.kew.org/sid/SidServlet?ID=32114&amp;Num=scS</t>
  </si>
  <si>
    <t>CO1126</t>
  </si>
  <si>
    <t>luzuloides</t>
  </si>
  <si>
    <t>Torr. &amp; A. Gray</t>
  </si>
  <si>
    <t>http://data.kew.org/sid/SidServlet?ID=32115&amp;Num=ScW</t>
  </si>
  <si>
    <t>CO1127</t>
  </si>
  <si>
    <t>parlinii</t>
  </si>
  <si>
    <t>http://data.kew.org/sid/SidServlet?ID=32117&amp;Num=scX</t>
  </si>
  <si>
    <t>CO1128</t>
  </si>
  <si>
    <t>http://data.kew.org/sid/SidServlet?ID=32118&amp;Num=Sp1</t>
  </si>
  <si>
    <t>CO1129</t>
  </si>
  <si>
    <t>hyalina</t>
  </si>
  <si>
    <t>http://data.kew.org/sid/SidServlet?ID=32120&amp;Num=sM6</t>
  </si>
  <si>
    <t>CO1130</t>
  </si>
  <si>
    <t>iberica</t>
  </si>
  <si>
    <t>http://data.kew.org/sid/SidServlet?ID=32121&amp;Num=sxo</t>
  </si>
  <si>
    <t>CO1131</t>
  </si>
  <si>
    <t>http://data.kew.org/sid/SidServlet?ID=32122&amp;Num=SxQ</t>
  </si>
  <si>
    <t>CO1132</t>
  </si>
  <si>
    <t>pauciloba</t>
  </si>
  <si>
    <t>http://data.kew.org/sid/SidServlet?ID=32123&amp;Num=SXV</t>
  </si>
  <si>
    <t>CO1133</t>
  </si>
  <si>
    <t>regis-borisii</t>
  </si>
  <si>
    <t>http://data.kew.org/sid/SidServlet?ID=32124&amp;Num=SXW</t>
  </si>
  <si>
    <t>CO1134</t>
  </si>
  <si>
    <t>rigescens</t>
  </si>
  <si>
    <t>http://data.kew.org/sid/SidServlet?ID=32125&amp;Num=sXx</t>
  </si>
  <si>
    <t>CO1135</t>
  </si>
  <si>
    <t>zyghia</t>
  </si>
  <si>
    <t>Woronow</t>
  </si>
  <si>
    <t>http://data.kew.org/sid/SidServlet?ID=32126&amp;Num=SxY</t>
  </si>
  <si>
    <t>CO1136</t>
  </si>
  <si>
    <t>pannonica</t>
  </si>
  <si>
    <t>Scheele</t>
  </si>
  <si>
    <t>http://data.kew.org/sid/SidServlet?ID=32154&amp;Num=13d</t>
  </si>
  <si>
    <t>CO1137</t>
  </si>
  <si>
    <t>alba</t>
  </si>
  <si>
    <t>Turra</t>
  </si>
  <si>
    <t>http://data.kew.org/sid/SidServlet?ID=32155&amp;Num=r8s</t>
  </si>
  <si>
    <t>CO1138</t>
  </si>
  <si>
    <t>sedifolius</t>
  </si>
  <si>
    <t>http://data.kew.org/sid/SidServlet?ID=32156&amp;Num=13H</t>
  </si>
  <si>
    <t>CO1139</t>
  </si>
  <si>
    <t>tripolium</t>
  </si>
  <si>
    <t>pannonicus</t>
  </si>
  <si>
    <t>http://data.kew.org/sid/SidServlet?ID=32157&amp;Num=qyN</t>
  </si>
  <si>
    <t>CO1140</t>
  </si>
  <si>
    <t>Carpesium</t>
  </si>
  <si>
    <t>cernuum</t>
  </si>
  <si>
    <t>http://data.kew.org/sid/SidServlet?ID=32160&amp;Num=13J</t>
  </si>
  <si>
    <t>CO1141</t>
  </si>
  <si>
    <t>Centaurea</t>
  </si>
  <si>
    <t>rhenana</t>
  </si>
  <si>
    <t>Boreau</t>
  </si>
  <si>
    <t>http://data.kew.org/sid/SidServlet?ID=32161&amp;Num=134</t>
  </si>
  <si>
    <t>CO1142</t>
  </si>
  <si>
    <t>stenolepis</t>
  </si>
  <si>
    <t>Kern.</t>
  </si>
  <si>
    <t>http://data.kew.org/sid/SidServlet?ID=32162&amp;Num=13R</t>
  </si>
  <si>
    <t>CO1143</t>
  </si>
  <si>
    <t>Cirsium</t>
  </si>
  <si>
    <t>brachycephalum</t>
  </si>
  <si>
    <t>Juratzka</t>
  </si>
  <si>
    <t>http://data.kew.org/sid/SidServlet?ID=32166&amp;Num=140</t>
  </si>
  <si>
    <t>CO1144</t>
  </si>
  <si>
    <t>Doronicum</t>
  </si>
  <si>
    <t>hungaricum</t>
  </si>
  <si>
    <t>Rchb.f.</t>
  </si>
  <si>
    <t>http://data.kew.org/sid/SidServlet?ID=32171&amp;Num=12k</t>
  </si>
  <si>
    <t>CO1145</t>
  </si>
  <si>
    <t>http://data.kew.org/sid/SidServlet?ID=32174&amp;Num=12a</t>
  </si>
  <si>
    <t>CO1146</t>
  </si>
  <si>
    <t>racemosum</t>
  </si>
  <si>
    <t>http://data.kew.org/sid/SidServlet?ID=32175&amp;Num=12B</t>
  </si>
  <si>
    <t>CO1147</t>
  </si>
  <si>
    <t>(L.) Gouan</t>
  </si>
  <si>
    <t>http://data.kew.org/sid/SidServlet?ID=32176&amp;Num=12b</t>
  </si>
  <si>
    <t>CO1148</t>
  </si>
  <si>
    <t>britannica</t>
  </si>
  <si>
    <t>http://data.kew.org/sid/SidServlet?ID=32178&amp;Num=12d</t>
  </si>
  <si>
    <t>CO1149</t>
  </si>
  <si>
    <t>ensifolia</t>
  </si>
  <si>
    <t>http://data.kew.org/sid/SidServlet?ID=32179&amp;Num=eE6</t>
  </si>
  <si>
    <t>CO1150</t>
  </si>
  <si>
    <t>germanica</t>
  </si>
  <si>
    <t>http://data.kew.org/sid/SidServlet?ID=32180&amp;Num=12d</t>
  </si>
  <si>
    <t>CO1151</t>
  </si>
  <si>
    <t>spiraeifolia</t>
  </si>
  <si>
    <t>http://data.kew.org/sid/SidServlet?ID=32181&amp;Num=12E</t>
  </si>
  <si>
    <t>CO1152</t>
  </si>
  <si>
    <t>quercina</t>
  </si>
  <si>
    <t>http://data.kew.org/sid/SidServlet?ID=32184&amp;Num=yxv</t>
  </si>
  <si>
    <t>CO1153</t>
  </si>
  <si>
    <t>Podospermum</t>
  </si>
  <si>
    <t>canum</t>
  </si>
  <si>
    <t>http://data.kew.org/sid/SidServlet?ID=32198&amp;Num=12x</t>
  </si>
  <si>
    <t>CO1154</t>
  </si>
  <si>
    <t>http://data.kew.org/sid/SidServlet?ID=32223&amp;Num=1Db</t>
  </si>
  <si>
    <t>CO1155</t>
  </si>
  <si>
    <t>doria</t>
  </si>
  <si>
    <t>http://data.kew.org/sid/SidServlet?ID=32225&amp;Num=1dI</t>
  </si>
  <si>
    <t>CO1156</t>
  </si>
  <si>
    <t>fluviatilis</t>
  </si>
  <si>
    <t>http://data.kew.org/sid/SidServlet?ID=32226&amp;Num=1DJ</t>
  </si>
  <si>
    <t>CO1157</t>
  </si>
  <si>
    <t>http://data.kew.org/sid/SidServlet?ID=32227&amp;Num=0Qc</t>
  </si>
  <si>
    <t>CO1158</t>
  </si>
  <si>
    <t>Stenactis</t>
  </si>
  <si>
    <t>http://data.kew.org/sid/SidServlet?ID=32231&amp;Num=1d1</t>
  </si>
  <si>
    <t>CO1159</t>
  </si>
  <si>
    <t>bessarabicum</t>
  </si>
  <si>
    <t>Hand.-Mazz.</t>
  </si>
  <si>
    <t>http://data.kew.org/sid/SidServlet?ID=32233&amp;Num=02p</t>
  </si>
  <si>
    <t>CO1160</t>
  </si>
  <si>
    <t>http://data.kew.org/sid/SidServlet?ID=32234&amp;Num=1b7</t>
  </si>
  <si>
    <t>CO1161</t>
  </si>
  <si>
    <t>Baumg.</t>
  </si>
  <si>
    <t>http://data.kew.org/sid/SidServlet?ID=32235&amp;Num=1b8</t>
  </si>
  <si>
    <t>CO1162</t>
  </si>
  <si>
    <t>Euchiton</t>
  </si>
  <si>
    <t>collinus</t>
  </si>
  <si>
    <t>(Labill.) Cass.</t>
  </si>
  <si>
    <t>http://data.kew.org/sid/SidServlet?ID=32307&amp;Num=89Q</t>
  </si>
  <si>
    <t>CO1163</t>
  </si>
  <si>
    <t>traversii</t>
  </si>
  <si>
    <t>(Hook.f.) Holub</t>
  </si>
  <si>
    <t>http://data.kew.org/sid/SidServlet?ID=32319&amp;Num=4Xa</t>
  </si>
  <si>
    <t>CO1164</t>
  </si>
  <si>
    <t>Bejaranoa</t>
  </si>
  <si>
    <t>semistriata</t>
  </si>
  <si>
    <t>(Baker) R.M.King &amp; H.Rob.</t>
  </si>
  <si>
    <t>http://data.kew.org/sid/SidServlet?ID=3232&amp;Num=hrt</t>
  </si>
  <si>
    <t>CO1165</t>
  </si>
  <si>
    <t>http://data.kew.org/sid/SidServlet?ID=32331&amp;Num=Cs2</t>
  </si>
  <si>
    <t>CO1166</t>
  </si>
  <si>
    <t>capillifolium</t>
  </si>
  <si>
    <t>(Lam.) Small ex Porter &amp; Britton</t>
  </si>
  <si>
    <t>http://data.kew.org/sid/SidServlet?ID=32333&amp;Num=uzQ</t>
  </si>
  <si>
    <t>CO1167</t>
  </si>
  <si>
    <t>altissimum</t>
  </si>
  <si>
    <t>http://data.kew.org/sid/SidServlet?ID=32335&amp;Num=r13</t>
  </si>
  <si>
    <t>CO1168</t>
  </si>
  <si>
    <t>involucratus</t>
  </si>
  <si>
    <t>(G.Forst.) Holub</t>
  </si>
  <si>
    <t>http://data.kew.org/sid/SidServlet?ID=32339&amp;Num=dRN</t>
  </si>
  <si>
    <t>CO1169</t>
  </si>
  <si>
    <t>Bellida</t>
  </si>
  <si>
    <t>Ewart</t>
  </si>
  <si>
    <t>http://data.kew.org/sid/SidServlet?ID=3239&amp;Num=GrD</t>
  </si>
  <si>
    <t>CO1170</t>
  </si>
  <si>
    <t>Ethulia</t>
  </si>
  <si>
    <t>conyzoides</t>
  </si>
  <si>
    <t>http://data.kew.org/sid/SidServlet?ID=32393&amp;Num=9c8</t>
  </si>
  <si>
    <t>CO1171</t>
  </si>
  <si>
    <t>Bellis</t>
  </si>
  <si>
    <t>http://data.kew.org/sid/SidServlet?ID=3240&amp;Num=yTo</t>
  </si>
  <si>
    <t>CO1172</t>
  </si>
  <si>
    <t>sylvestris</t>
  </si>
  <si>
    <t>(L.) Cirillo</t>
  </si>
  <si>
    <t>http://data.kew.org/sid/SidServlet?ID=3241&amp;Num=29F</t>
  </si>
  <si>
    <t>CO1173</t>
  </si>
  <si>
    <t>Erlangea</t>
  </si>
  <si>
    <t>http://data.kew.org/sid/SidServlet?ID=32428&amp;Num=1w5</t>
  </si>
  <si>
    <t>CO1174</t>
  </si>
  <si>
    <t>remifolia</t>
  </si>
  <si>
    <t>http://data.kew.org/sid/SidServlet?ID=32429&amp;Num=kI4</t>
  </si>
  <si>
    <t>CO1175</t>
  </si>
  <si>
    <t>Erymophyllum</t>
  </si>
  <si>
    <t>http://data.kew.org/sid/SidServlet?ID=32433&amp;Num=R2j</t>
  </si>
  <si>
    <t>CO1176</t>
  </si>
  <si>
    <t>amoena</t>
  </si>
  <si>
    <t>http://data.kew.org/sid/SidServlet?ID=32510&amp;Num=lvI</t>
  </si>
  <si>
    <t>CO1177</t>
  </si>
  <si>
    <t>australis</t>
  </si>
  <si>
    <t>(Alston) Phillips</t>
  </si>
  <si>
    <t>http://data.kew.org/sid/SidServlet?ID=32511&amp;Num=5av</t>
  </si>
  <si>
    <t>CO1178</t>
  </si>
  <si>
    <t>clavipilosa</t>
  </si>
  <si>
    <t>http://data.kew.org/sid/SidServlet?ID=32512&amp;Num=ie0</t>
  </si>
  <si>
    <t>CO1179</t>
  </si>
  <si>
    <t>http://data.kew.org/sid/SidServlet?ID=32513&amp;Num=Wcr</t>
  </si>
  <si>
    <t>CO1180</t>
  </si>
  <si>
    <t>smaragdina</t>
  </si>
  <si>
    <t>(S.Moore) Merxm.</t>
  </si>
  <si>
    <t>http://data.kew.org/sid/SidServlet?ID=32514&amp;Num=Tdj</t>
  </si>
  <si>
    <t>CO1181</t>
  </si>
  <si>
    <t>M.D.Hend.</t>
  </si>
  <si>
    <t>http://data.kew.org/sid/SidServlet?ID=32542&amp;Num=D1U</t>
  </si>
  <si>
    <t>CO1182</t>
  </si>
  <si>
    <t>(DC.) B.Nord.</t>
  </si>
  <si>
    <t>http://data.kew.org/sid/SidServlet?ID=32543&amp;Num=Us9</t>
  </si>
  <si>
    <t>CO1183</t>
  </si>
  <si>
    <t>dregeanus</t>
  </si>
  <si>
    <t>http://data.kew.org/sid/SidServlet?ID=32544&amp;Num=4J3</t>
  </si>
  <si>
    <t>CO1184</t>
  </si>
  <si>
    <t>laxus</t>
  </si>
  <si>
    <t>(Harv.) Burtt Davy</t>
  </si>
  <si>
    <t>http://data.kew.org/sid/SidServlet?ID=32545&amp;Num=dy2</t>
  </si>
  <si>
    <t>CO1185</t>
  </si>
  <si>
    <t>http://data.kew.org/sid/SidServlet?ID=32558&amp;Num=nds</t>
  </si>
  <si>
    <t>CO1186</t>
  </si>
  <si>
    <t>http://data.kew.org/sid/SidServlet?ID=32574&amp;Num=qh0</t>
  </si>
  <si>
    <t>CO1187</t>
  </si>
  <si>
    <t>contracta</t>
  </si>
  <si>
    <t>(Boiss.) Chrtek &amp; Holub</t>
  </si>
  <si>
    <t>http://data.kew.org/sid/SidServlet?ID=32612&amp;Num=DX2</t>
  </si>
  <si>
    <t>CO1188</t>
  </si>
  <si>
    <t>Erigeron</t>
  </si>
  <si>
    <t>foliosus</t>
  </si>
  <si>
    <t>http://data.kew.org/sid/SidServlet?ID=32624&amp;Num=Tg8</t>
  </si>
  <si>
    <t>CO1189</t>
  </si>
  <si>
    <t>Ericameria</t>
  </si>
  <si>
    <t>laricifolia</t>
  </si>
  <si>
    <t>(A.Gray) Shinners</t>
  </si>
  <si>
    <t>http://data.kew.org/sid/SidServlet?ID=32627&amp;Num=tfK</t>
  </si>
  <si>
    <t>CO1190</t>
  </si>
  <si>
    <t>suffruticosa</t>
  </si>
  <si>
    <t>(Nutt.) G.L.Nesom</t>
  </si>
  <si>
    <t>http://data.kew.org/sid/SidServlet?ID=32628&amp;Num=tfK</t>
  </si>
  <si>
    <t>CO1191</t>
  </si>
  <si>
    <t>arenarioides</t>
  </si>
  <si>
    <t>(D.C.Eaton) Rydb.</t>
  </si>
  <si>
    <t>http://data.kew.org/sid/SidServlet?ID=32629&amp;Num=tfk</t>
  </si>
  <si>
    <t>CO1192</t>
  </si>
  <si>
    <t>bellidioides</t>
  </si>
  <si>
    <t>Benth. &amp; Hook.f.</t>
  </si>
  <si>
    <t>http://data.kew.org/sid/SidServlet?ID=32630&amp;Num=TFk</t>
  </si>
  <si>
    <t>CO1193</t>
  </si>
  <si>
    <t>caespitosus</t>
  </si>
  <si>
    <t>http://data.kew.org/sid/SidServlet?ID=32631&amp;Num=tFp</t>
  </si>
  <si>
    <t>CO1194</t>
  </si>
  <si>
    <t>corymbosus</t>
  </si>
  <si>
    <t>http://data.kew.org/sid/SidServlet?ID=32634&amp;Num=TFv</t>
  </si>
  <si>
    <t>CO1195</t>
  </si>
  <si>
    <t>eatonii</t>
  </si>
  <si>
    <t>http://data.kew.org/sid/SidServlet?ID=32635&amp;Num=th3</t>
  </si>
  <si>
    <t>CO1196</t>
  </si>
  <si>
    <t>eximius</t>
  </si>
  <si>
    <t>http://data.kew.org/sid/SidServlet?ID=32636&amp;Num=Tfw</t>
  </si>
  <si>
    <t>CO1197</t>
  </si>
  <si>
    <t>http://data.kew.org/sid/SidServlet?ID=32638&amp;Num=tg6</t>
  </si>
  <si>
    <t>CO1198</t>
  </si>
  <si>
    <t>formosissimus</t>
  </si>
  <si>
    <t>http://data.kew.org/sid/SidServlet?ID=32640&amp;Num=TGB</t>
  </si>
  <si>
    <t>CO1199</t>
  </si>
  <si>
    <t>Spreng. ex DC.</t>
  </si>
  <si>
    <t>http://data.kew.org/sid/SidServlet?ID=32641&amp;Num=tGg</t>
  </si>
  <si>
    <t>CO1200</t>
  </si>
  <si>
    <t>nanus</t>
  </si>
  <si>
    <t>http://data.kew.org/sid/SidServlet?ID=32643&amp;Num=tgt</t>
  </si>
  <si>
    <t>CO1201</t>
  </si>
  <si>
    <t>subtrinervis</t>
  </si>
  <si>
    <t>Rydb. ex Porter &amp; Britton</t>
  </si>
  <si>
    <t>http://data.kew.org/sid/SidServlet?ID=32644&amp;Num=tGU</t>
  </si>
  <si>
    <t>CO1202</t>
  </si>
  <si>
    <t>tweedyi</t>
  </si>
  <si>
    <t>Canby</t>
  </si>
  <si>
    <t>http://data.kew.org/sid/SidServlet?ID=32645&amp;Num=tgz</t>
  </si>
  <si>
    <t>CO1203</t>
  </si>
  <si>
    <t>http://data.kew.org/sid/SidServlet?ID=32653&amp;Num=tFd</t>
  </si>
  <si>
    <t>CO1204</t>
  </si>
  <si>
    <t>Eriocephalus</t>
  </si>
  <si>
    <t>kingesii</t>
  </si>
  <si>
    <t>Merxm. &amp; Eberle</t>
  </si>
  <si>
    <t>http://data.kew.org/sid/SidServlet?ID=32670&amp;Num=TkI</t>
  </si>
  <si>
    <t>CO1205</t>
  </si>
  <si>
    <t>Eriophyllum</t>
  </si>
  <si>
    <t>confertiflorum</t>
  </si>
  <si>
    <t>http://data.kew.org/sid/SidServlet?ID=32692&amp;Num=tJd</t>
  </si>
  <si>
    <t>CO1206</t>
  </si>
  <si>
    <t>lanatum</t>
  </si>
  <si>
    <t>http://data.kew.org/sid/SidServlet?ID=32694&amp;Num=tJj</t>
  </si>
  <si>
    <t>CO1207</t>
  </si>
  <si>
    <t>luederitzianus</t>
  </si>
  <si>
    <t>http://data.kew.org/sid/SidServlet?ID=32718&amp;Num=tKL</t>
  </si>
  <si>
    <t>CO1208</t>
  </si>
  <si>
    <t>merxmuelleri</t>
  </si>
  <si>
    <t>M.A.N.Mﾃｼll.</t>
  </si>
  <si>
    <t>http://data.kew.org/sid/SidServlet?ID=32719&amp;Num=tKL</t>
  </si>
  <si>
    <t>CO1209</t>
  </si>
  <si>
    <t>http://data.kew.org/sid/SidServlet?ID=32753&amp;Num=64X</t>
  </si>
  <si>
    <t>CO1210</t>
  </si>
  <si>
    <t>piloselloides</t>
  </si>
  <si>
    <t>http://data.kew.org/sid/SidServlet?ID=32755&amp;Num=6IQ</t>
  </si>
  <si>
    <t>CO1211</t>
  </si>
  <si>
    <t>viridiflora</t>
  </si>
  <si>
    <t>http://data.kew.org/sid/SidServlet?ID=32757&amp;Num=n39</t>
  </si>
  <si>
    <t>CO1212</t>
  </si>
  <si>
    <t>http://data.kew.org/sid/SidServlet?ID=32758&amp;Num=KIJ</t>
  </si>
  <si>
    <t>CO1213</t>
  </si>
  <si>
    <t>lichtensteinii</t>
  </si>
  <si>
    <t>http://data.kew.org/sid/SidServlet?ID=32760&amp;Num=G4b</t>
  </si>
  <si>
    <t>CO1214</t>
  </si>
  <si>
    <t>Gilberta</t>
  </si>
  <si>
    <t>http://data.kew.org/sid/SidServlet?ID=32765&amp;Num=LqR</t>
  </si>
  <si>
    <t>CO1215</t>
  </si>
  <si>
    <t>Berkheya</t>
  </si>
  <si>
    <t>J.M.Wood &amp; M.S.Evans</t>
  </si>
  <si>
    <t>http://data.kew.org/sid/SidServlet?ID=3277&amp;Num=5CL</t>
  </si>
  <si>
    <t>CO1216</t>
  </si>
  <si>
    <t>Geigeria</t>
  </si>
  <si>
    <t>englerana</t>
  </si>
  <si>
    <t>Muschl.</t>
  </si>
  <si>
    <t>http://data.kew.org/sid/SidServlet?ID=32779&amp;Num=C8B</t>
  </si>
  <si>
    <t>CO1217</t>
  </si>
  <si>
    <t>rhapontica</t>
  </si>
  <si>
    <t>http://data.kew.org/sid/SidServlet?ID=3278&amp;Num=8N2</t>
  </si>
  <si>
    <t>CO1218</t>
  </si>
  <si>
    <t>http://data.kew.org/sid/SidServlet?ID=32782&amp;Num=zlF</t>
  </si>
  <si>
    <t>CO1219</t>
  </si>
  <si>
    <t>setifera</t>
  </si>
  <si>
    <t>http://data.kew.org/sid/SidServlet?ID=3279&amp;Num=Kxk</t>
  </si>
  <si>
    <t>CO1220</t>
  </si>
  <si>
    <t>angianthoides</t>
  </si>
  <si>
    <t>(Steetz) Anderb.</t>
  </si>
  <si>
    <t>http://data.kew.org/sid/SidServlet?ID=32808&amp;Num=9hm</t>
  </si>
  <si>
    <t>CO1221</t>
  </si>
  <si>
    <t>(DC.) O.Hoffm.</t>
  </si>
  <si>
    <t>http://data.kew.org/sid/SidServlet?ID=3281&amp;Num=3jl</t>
  </si>
  <si>
    <t>CO1222</t>
  </si>
  <si>
    <t>Glossocardia</t>
  </si>
  <si>
    <t>bidens</t>
  </si>
  <si>
    <t>(Retz.) Veldkamp</t>
  </si>
  <si>
    <t>http://data.kew.org/sid/SidServlet?ID=32810&amp;Num=vu4</t>
  </si>
  <si>
    <t>CO1223</t>
  </si>
  <si>
    <t>umbellata</t>
  </si>
  <si>
    <t>http://data.kew.org/sid/SidServlet?ID=3282&amp;Num=USN</t>
  </si>
  <si>
    <t>CO1224</t>
  </si>
  <si>
    <t>cheiranthifolium</t>
  </si>
  <si>
    <t>http://data.kew.org/sid/SidServlet?ID=32821&amp;Num=LL9</t>
  </si>
  <si>
    <t>CO1225</t>
  </si>
  <si>
    <t>purpusii</t>
  </si>
  <si>
    <t>http://data.kew.org/sid/SidServlet?ID=32828&amp;Num=j2A</t>
  </si>
  <si>
    <t>CO1226</t>
  </si>
  <si>
    <t>heterotrichum</t>
  </si>
  <si>
    <t>http://data.kew.org/sid/SidServlet?ID=32829&amp;Num=35K</t>
  </si>
  <si>
    <t>CO1227</t>
  </si>
  <si>
    <t>eriocarpa</t>
  </si>
  <si>
    <t>http://data.kew.org/sid/SidServlet?ID=32834&amp;Num=CYJ</t>
  </si>
  <si>
    <t>CO1228</t>
  </si>
  <si>
    <t>(A.Gray) P.S.Short</t>
  </si>
  <si>
    <t>http://data.kew.org/sid/SidServlet?ID=32835&amp;Num=Ec0</t>
  </si>
  <si>
    <t>CO1229</t>
  </si>
  <si>
    <t>arachnoidea</t>
  </si>
  <si>
    <t>http://data.kew.org/sid/SidServlet?ID=32836&amp;Num=8JB</t>
  </si>
  <si>
    <t>CO1230</t>
  </si>
  <si>
    <t>jurineifolia</t>
  </si>
  <si>
    <t>http://data.kew.org/sid/SidServlet?ID=32840&amp;Num=PcQ</t>
  </si>
  <si>
    <t>CO1231</t>
  </si>
  <si>
    <t>spathulata</t>
  </si>
  <si>
    <t>http://data.kew.org/sid/SidServlet?ID=32881&amp;Num=pr3</t>
  </si>
  <si>
    <t>CO1232</t>
  </si>
  <si>
    <t>suavis</t>
  </si>
  <si>
    <t>(A.Gray &amp; Engelm.) Britton &amp; Rusby</t>
  </si>
  <si>
    <t>http://data.kew.org/sid/SidServlet?ID=32882&amp;Num=a97</t>
  </si>
  <si>
    <t>CO1233</t>
  </si>
  <si>
    <t>Distephanus</t>
  </si>
  <si>
    <t>anisochaetoides</t>
  </si>
  <si>
    <t>(Sond) H.Rob. &amp; B.Kahn</t>
  </si>
  <si>
    <t>http://data.kew.org/sid/SidServlet?ID=32994&amp;Num=u8W</t>
  </si>
  <si>
    <t>CO1234</t>
  </si>
  <si>
    <t>antandroy</t>
  </si>
  <si>
    <t>(H.Humbert) H.Rob. &amp; B.Kahn</t>
  </si>
  <si>
    <t>http://data.kew.org/sid/SidServlet?ID=32995&amp;Num=u8Y</t>
  </si>
  <si>
    <t>CO1235</t>
  </si>
  <si>
    <t>plumosus</t>
  </si>
  <si>
    <t>(O.Hoffm.) Mesfin</t>
  </si>
  <si>
    <t>http://data.kew.org/sid/SidServlet?ID=32996&amp;Num=u9Q</t>
  </si>
  <si>
    <t>CO1236</t>
  </si>
  <si>
    <t>polygalifolius</t>
  </si>
  <si>
    <t>(Less.) H.Rob. &amp; B.Kahn</t>
  </si>
  <si>
    <t>http://data.kew.org/sid/SidServlet?ID=32997&amp;Num=u90</t>
  </si>
  <si>
    <t>CO1237</t>
  </si>
  <si>
    <t>Dolichorrhiza</t>
  </si>
  <si>
    <t>renifolia</t>
  </si>
  <si>
    <t>(C.A.Mey.) Galushko</t>
  </si>
  <si>
    <t>http://data.kew.org/sid/SidServlet?ID=33017&amp;Num=TAF</t>
  </si>
  <si>
    <t>CO1238</t>
  </si>
  <si>
    <t>turkestanicum</t>
  </si>
  <si>
    <t>Cavill.</t>
  </si>
  <si>
    <t>http://data.kew.org/sid/SidServlet?ID=33092&amp;Num=TB5</t>
  </si>
  <si>
    <t>CO1239</t>
  </si>
  <si>
    <t>Dichrocephala</t>
  </si>
  <si>
    <t>Kuntze</t>
  </si>
  <si>
    <t>http://data.kew.org/sid/SidServlet?ID=33141&amp;Num=uG3</t>
  </si>
  <si>
    <t>CO1240</t>
  </si>
  <si>
    <t>Dichromochlamys</t>
  </si>
  <si>
    <t>dentatifolia</t>
  </si>
  <si>
    <t>http://data.kew.org/sid/SidServlet?ID=33142&amp;Num=uGc</t>
  </si>
  <si>
    <t>CO1241</t>
  </si>
  <si>
    <t>Dicoma</t>
  </si>
  <si>
    <t>cuneneensis</t>
  </si>
  <si>
    <t>Wild</t>
  </si>
  <si>
    <t>http://data.kew.org/sid/SidServlet?ID=33162&amp;Num=ugM</t>
  </si>
  <si>
    <t>CO1242</t>
  </si>
  <si>
    <t>anomala</t>
  </si>
  <si>
    <t>Sond.</t>
  </si>
  <si>
    <t>http://data.kew.org/sid/SidServlet?ID=33178&amp;Num=Ugh</t>
  </si>
  <si>
    <t>CO1243</t>
  </si>
  <si>
    <t>Dimorphotheca</t>
  </si>
  <si>
    <t>http://data.kew.org/sid/SidServlet?ID=33182&amp;Num=U62</t>
  </si>
  <si>
    <t>CO1244</t>
  </si>
  <si>
    <t>Dicoria</t>
  </si>
  <si>
    <t>http://data.kew.org/sid/SidServlet?ID=33210&amp;Num=ugM</t>
  </si>
  <si>
    <t>CO1245</t>
  </si>
  <si>
    <t>http://data.kew.org/sid/SidServlet?ID=33237&amp;Num=ugk</t>
  </si>
  <si>
    <t>CO1246</t>
  </si>
  <si>
    <t>Epaltes</t>
  </si>
  <si>
    <t>http://data.kew.org/sid/SidServlet?ID=33278&amp;Num=t78</t>
  </si>
  <si>
    <t>CO1247</t>
  </si>
  <si>
    <t>Epitriche</t>
  </si>
  <si>
    <t>demissus</t>
  </si>
  <si>
    <t>http://data.kew.org/sid/SidServlet?ID=33294&amp;Num=tNE</t>
  </si>
  <si>
    <t>CO1248</t>
  </si>
  <si>
    <t>Eremothamnus</t>
  </si>
  <si>
    <t>marlothianus</t>
  </si>
  <si>
    <t>http://data.kew.org/sid/SidServlet?ID=33337&amp;Num=TN5</t>
  </si>
  <si>
    <t>CO1249</t>
  </si>
  <si>
    <t>Dyscritothamnus</t>
  </si>
  <si>
    <t>matudae</t>
  </si>
  <si>
    <t>Paray</t>
  </si>
  <si>
    <t>http://data.kew.org/sid/SidServlet?ID=33398&amp;Num=TFB</t>
  </si>
  <si>
    <t>CO1250</t>
  </si>
  <si>
    <t>Echinops</t>
  </si>
  <si>
    <t>tenuisectus</t>
  </si>
  <si>
    <t>Rech.f.</t>
  </si>
  <si>
    <t>http://data.kew.org/sid/SidServlet?ID=33411&amp;Num=tce</t>
  </si>
  <si>
    <t>CO1251</t>
  </si>
  <si>
    <t>colchicus</t>
  </si>
  <si>
    <t>Sosn. ex Kem.-Nath.</t>
  </si>
  <si>
    <t>http://data.kew.org/sid/SidServlet?ID=33412&amp;Num=TCC</t>
  </si>
  <si>
    <t>CO1252</t>
  </si>
  <si>
    <t>Emilia</t>
  </si>
  <si>
    <t>marlothiana</t>
  </si>
  <si>
    <t>(O.Hoffm.) C.Jeffrey</t>
  </si>
  <si>
    <t>http://data.kew.org/sid/SidServlet?ID=33429&amp;Num=t83</t>
  </si>
  <si>
    <t>CO1253</t>
  </si>
  <si>
    <t>Bidens</t>
  </si>
  <si>
    <t>andicola</t>
  </si>
  <si>
    <t>decomposita</t>
  </si>
  <si>
    <t>http://data.kew.org/sid/SidServlet?ID=3343&amp;Num=GSA</t>
  </si>
  <si>
    <t>CO1254</t>
  </si>
  <si>
    <t>vanmeelii</t>
  </si>
  <si>
    <t>Lawalree</t>
  </si>
  <si>
    <t>http://data.kew.org/sid/SidServlet?ID=33430&amp;Num=T86</t>
  </si>
  <si>
    <t>CO1255</t>
  </si>
  <si>
    <t>Encelia</t>
  </si>
  <si>
    <t>oblongifolia</t>
  </si>
  <si>
    <t>http://data.kew.org/sid/SidServlet?ID=33431&amp;Num=t8Z</t>
  </si>
  <si>
    <t>CO1256</t>
  </si>
  <si>
    <t>aristosa</t>
  </si>
  <si>
    <t>http://data.kew.org/sid/SidServlet?ID=3344&amp;Num=2Lk</t>
  </si>
  <si>
    <t>CO1257</t>
  </si>
  <si>
    <t>Enydra</t>
  </si>
  <si>
    <t>radicans</t>
  </si>
  <si>
    <t>(Willd.) Lack</t>
  </si>
  <si>
    <t>http://data.kew.org/sid/SidServlet?ID=33440&amp;Num=T6U</t>
  </si>
  <si>
    <t>CO1258</t>
  </si>
  <si>
    <t>Engleria</t>
  </si>
  <si>
    <t>africana</t>
  </si>
  <si>
    <t>http://data.kew.org/sid/SidServlet?ID=33444&amp;Num=t8L</t>
  </si>
  <si>
    <t>CO1259</t>
  </si>
  <si>
    <t>bipinnata</t>
  </si>
  <si>
    <t>http://data.kew.org/sid/SidServlet?ID=3346&amp;Num=m1q</t>
  </si>
  <si>
    <t>CO1260</t>
  </si>
  <si>
    <t>biternata</t>
  </si>
  <si>
    <t>(Lour.) Merr. &amp; Sherff</t>
  </si>
  <si>
    <t>http://data.kew.org/sid/SidServlet?ID=3347&amp;Num=A7n</t>
  </si>
  <si>
    <t>CO1261</t>
  </si>
  <si>
    <t>http://data.kew.org/sid/SidServlet?ID=3348&amp;Num=A15</t>
  </si>
  <si>
    <t>CO1262</t>
  </si>
  <si>
    <t>comosa</t>
  </si>
  <si>
    <t>(A.Gray) Wiegand</t>
  </si>
  <si>
    <t>http://data.kew.org/sid/SidServlet?ID=3350&amp;Num=a67</t>
  </si>
  <si>
    <t>CO1263</t>
  </si>
  <si>
    <t>aschersoniana</t>
  </si>
  <si>
    <t>Janka</t>
  </si>
  <si>
    <t>http://data.kew.org/sid/SidServlet?ID=33501&amp;Num=c1U</t>
  </si>
  <si>
    <t>CO1264</t>
  </si>
  <si>
    <t>mannii</t>
  </si>
  <si>
    <t>http://data.kew.org/sid/SidServlet?ID=33505&amp;Num=4X2</t>
  </si>
  <si>
    <t>CO1265</t>
  </si>
  <si>
    <t>rhizocephala</t>
  </si>
  <si>
    <t>Schrenk</t>
  </si>
  <si>
    <t>http://data.kew.org/sid/SidServlet?ID=33506&amp;Num=xQ6</t>
  </si>
  <si>
    <t>CO1266</t>
  </si>
  <si>
    <t>Ionactis</t>
  </si>
  <si>
    <t>http://data.kew.org/sid/SidServlet?ID=33507&amp;Num=S9V</t>
  </si>
  <si>
    <t>CO1267</t>
  </si>
  <si>
    <t>maris-mortui</t>
  </si>
  <si>
    <t>Feinbrun</t>
  </si>
  <si>
    <t>http://data.kew.org/sid/SidServlet?ID=33509&amp;Num=SY5</t>
  </si>
  <si>
    <t>CO1268</t>
  </si>
  <si>
    <t>http://data.kew.org/sid/SidServlet?ID=3352&amp;Num=RNZ</t>
  </si>
  <si>
    <t>CO1269</t>
  </si>
  <si>
    <t>(Torr. &amp; A.Gray) Britton</t>
  </si>
  <si>
    <t>http://data.kew.org/sid/SidServlet?ID=3354&amp;Num=YWG</t>
  </si>
  <si>
    <t>CO1270</t>
  </si>
  <si>
    <t>menziesii</t>
  </si>
  <si>
    <t>decumbens</t>
  </si>
  <si>
    <t>http://data.kew.org/sid/SidServlet?ID=33553&amp;Num=Tx2</t>
  </si>
  <si>
    <t>CO1271</t>
  </si>
  <si>
    <t>tenuisecta</t>
  </si>
  <si>
    <t>http://data.kew.org/sid/SidServlet?ID=33554&amp;Num=jGU</t>
  </si>
  <si>
    <t>CO1272</t>
  </si>
  <si>
    <t>veneta</t>
  </si>
  <si>
    <t>http://data.kew.org/sid/SidServlet?ID=33555&amp;Num=fmw</t>
  </si>
  <si>
    <t>CO1273</t>
  </si>
  <si>
    <t>frondosa</t>
  </si>
  <si>
    <t>http://data.kew.org/sid/SidServlet?ID=3356&amp;Num=iUD</t>
  </si>
  <si>
    <t>CO1274</t>
  </si>
  <si>
    <t>gentryi</t>
  </si>
  <si>
    <t>Sherff</t>
  </si>
  <si>
    <t>http://data.kew.org/sid/SidServlet?ID=3358&amp;Num=dBf</t>
  </si>
  <si>
    <t>CO1275</t>
  </si>
  <si>
    <t>hildebrandtii</t>
  </si>
  <si>
    <t>http://data.kew.org/sid/SidServlet?ID=3360&amp;Num=v8y</t>
  </si>
  <si>
    <t>CO1276</t>
  </si>
  <si>
    <t>http://data.kew.org/sid/SidServlet?ID=33613&amp;Num=g3f</t>
  </si>
  <si>
    <t>CO1277</t>
  </si>
  <si>
    <t>http://data.kew.org/sid/SidServlet?ID=33614&amp;Num=pA2</t>
  </si>
  <si>
    <t>CO1278</t>
  </si>
  <si>
    <t>hoopesii</t>
  </si>
  <si>
    <t>(A.Gray) Bierner</t>
  </si>
  <si>
    <t>http://data.kew.org/sid/SidServlet?ID=33615&amp;Num=2V9</t>
  </si>
  <si>
    <t>CO1279</t>
  </si>
  <si>
    <t>richardsonii</t>
  </si>
  <si>
    <t>Cockerell</t>
  </si>
  <si>
    <t>http://data.kew.org/sid/SidServlet?ID=33616&amp;Num=p0O</t>
  </si>
  <si>
    <t>CO1280</t>
  </si>
  <si>
    <t>http://data.kew.org/sid/SidServlet?ID=33617&amp;Num=90m</t>
  </si>
  <si>
    <t>CO1281</t>
  </si>
  <si>
    <t>Hypericophyllum</t>
  </si>
  <si>
    <t>elatum</t>
  </si>
  <si>
    <t>N.E.Br.</t>
  </si>
  <si>
    <t>http://data.kew.org/sid/SidServlet?ID=33626&amp;Num=Ny0</t>
  </si>
  <si>
    <t>CO1282</t>
  </si>
  <si>
    <t>(L.) Britton笘 Sterns &amp; Poggenb.</t>
  </si>
  <si>
    <t>http://data.kew.org/sid/SidServlet?ID=3363&amp;Num=biL</t>
  </si>
  <si>
    <t>CO1283</t>
  </si>
  <si>
    <t>pilosa</t>
  </si>
  <si>
    <t>http://data.kew.org/sid/SidServlet?ID=3365&amp;Num=52P</t>
  </si>
  <si>
    <t>CO1284</t>
  </si>
  <si>
    <t>Hyalosperma</t>
  </si>
  <si>
    <t>http://data.kew.org/sid/SidServlet?ID=33659&amp;Num=XJ8</t>
  </si>
  <si>
    <t>CO1285</t>
  </si>
  <si>
    <t>http://data.kew.org/sid/SidServlet?ID=3366&amp;Num=B1i</t>
  </si>
  <si>
    <t>CO1286</t>
  </si>
  <si>
    <t>venustum</t>
  </si>
  <si>
    <t>http://data.kew.org/sid/SidServlet?ID=33661&amp;Num=rR6</t>
  </si>
  <si>
    <t>CO1287</t>
  </si>
  <si>
    <t>schimperi</t>
  </si>
  <si>
    <t>http://data.kew.org/sid/SidServlet?ID=3368&amp;Num=b3R</t>
  </si>
  <si>
    <t>CO1288</t>
  </si>
  <si>
    <t>Ifloga</t>
  </si>
  <si>
    <t>(Forssk.) Sch.Bip.</t>
  </si>
  <si>
    <t>http://data.kew.org/sid/SidServlet?ID=33680&amp;Num=w2A</t>
  </si>
  <si>
    <t>CO1289</t>
  </si>
  <si>
    <t>http://data.kew.org/sid/SidServlet?ID=33701&amp;Num=57P</t>
  </si>
  <si>
    <t>CO1290</t>
  </si>
  <si>
    <t>facchiniana</t>
  </si>
  <si>
    <t>Ambr.</t>
  </si>
  <si>
    <t>http://data.kew.org/sid/SidServlet?ID=33715&amp;Num=zml</t>
  </si>
  <si>
    <t>CO1291</t>
  </si>
  <si>
    <t>http://data.kew.org/sid/SidServlet?ID=3372&amp;Num=0Rj</t>
  </si>
  <si>
    <t>CO1292</t>
  </si>
  <si>
    <t>salzmanniana</t>
  </si>
  <si>
    <t>http://data.kew.org/sid/SidServlet?ID=33722&amp;Num=96H</t>
  </si>
  <si>
    <t>CO1293</t>
  </si>
  <si>
    <t>scorzonerae</t>
  </si>
  <si>
    <t>http://data.kew.org/sid/SidServlet?ID=33730&amp;Num=yKH</t>
  </si>
  <si>
    <t>CO1294</t>
  </si>
  <si>
    <t>petraea</t>
  </si>
  <si>
    <t>(R.E.Fr.) C.Jeffrey</t>
  </si>
  <si>
    <t>http://data.kew.org/sid/SidServlet?ID=33776&amp;Num=SBI</t>
  </si>
  <si>
    <t>CO1295</t>
  </si>
  <si>
    <t>Kippistia</t>
  </si>
  <si>
    <t>suaedifolia</t>
  </si>
  <si>
    <t>http://data.kew.org/sid/SidServlet?ID=33787&amp;Num=w8V</t>
  </si>
  <si>
    <t>CO1296</t>
  </si>
  <si>
    <t>Koelpinia</t>
  </si>
  <si>
    <t>Pall.</t>
  </si>
  <si>
    <t>http://data.kew.org/sid/SidServlet?ID=33790&amp;Num=dnC</t>
  </si>
  <si>
    <t>CO1297</t>
  </si>
  <si>
    <t>elatior</t>
  </si>
  <si>
    <t>http://data.kew.org/sid/SidServlet?ID=33794&amp;Num=h4P</t>
  </si>
  <si>
    <t>CO1298</t>
  </si>
  <si>
    <t>Lamyropsis</t>
  </si>
  <si>
    <t>(Moris) Dittrich &amp; Greuter</t>
  </si>
  <si>
    <t>http://data.kew.org/sid/SidServlet?ID=33818&amp;Num=T39</t>
  </si>
  <si>
    <t>CO1299</t>
  </si>
  <si>
    <t>Lagenophora</t>
  </si>
  <si>
    <t>stipitata</t>
  </si>
  <si>
    <t>http://data.kew.org/sid/SidServlet?ID=33821&amp;Num=t8Z</t>
  </si>
  <si>
    <t>CO1300</t>
  </si>
  <si>
    <t>Oliv. &amp; Hiern</t>
  </si>
  <si>
    <t>http://data.kew.org/sid/SidServlet?ID=33837&amp;Num=F3j</t>
  </si>
  <si>
    <t>CO1301</t>
  </si>
  <si>
    <t>http://data.kew.org/sid/SidServlet?ID=33839&amp;Num=8yg</t>
  </si>
  <si>
    <t>CO1302</t>
  </si>
  <si>
    <t>huegelii</t>
  </si>
  <si>
    <t>http://data.kew.org/sid/SidServlet?ID=33840&amp;Num=LB9</t>
  </si>
  <si>
    <t>CO1303</t>
  </si>
  <si>
    <t>http://data.kew.org/sid/SidServlet?ID=33841&amp;Num=97j</t>
  </si>
  <si>
    <t>CO1304</t>
  </si>
  <si>
    <t>Lagascea</t>
  </si>
  <si>
    <t>helianthifolia</t>
  </si>
  <si>
    <t>http://data.kew.org/sid/SidServlet?ID=33842&amp;Num=C0m</t>
  </si>
  <si>
    <t>CO1305</t>
  </si>
  <si>
    <t>(Nutt.) Riddell</t>
  </si>
  <si>
    <t>http://data.kew.org/sid/SidServlet?ID=33843&amp;Num=LnT</t>
  </si>
  <si>
    <t>CO1306</t>
  </si>
  <si>
    <t>floridana</t>
  </si>
  <si>
    <t>http://data.kew.org/sid/SidServlet?ID=33845&amp;Num=04n</t>
  </si>
  <si>
    <t>CO1307</t>
  </si>
  <si>
    <t>Ixiochlamys</t>
  </si>
  <si>
    <t>filicifolia</t>
  </si>
  <si>
    <t>Dunlop</t>
  </si>
  <si>
    <t>http://data.kew.org/sid/SidServlet?ID=33891&amp;Num=IXU</t>
  </si>
  <si>
    <t>CO1308</t>
  </si>
  <si>
    <t>Ixodia</t>
  </si>
  <si>
    <t>achillaeoides</t>
  </si>
  <si>
    <t>arenicola</t>
  </si>
  <si>
    <t>http://data.kew.org/sid/SidServlet?ID=33894&amp;Num=npC</t>
  </si>
  <si>
    <t>CO1309</t>
  </si>
  <si>
    <t>blanda</t>
  </si>
  <si>
    <t>http://data.kew.org/sid/SidServlet?ID=33929&amp;Num=8U4</t>
  </si>
  <si>
    <t>CO1310</t>
  </si>
  <si>
    <t>albicaulis</t>
  </si>
  <si>
    <t>kilaea</t>
  </si>
  <si>
    <t>http://data.kew.org/sid/SidServlet?ID=33944&amp;Num=8U2</t>
  </si>
  <si>
    <t>CO1311</t>
  </si>
  <si>
    <t>Haegiela</t>
  </si>
  <si>
    <t>(F.Muell.) P.S.Short &amp; Paul G.Wilson</t>
  </si>
  <si>
    <t>http://data.kew.org/sid/SidServlet?ID=33985&amp;Num=Odc</t>
  </si>
  <si>
    <t>CO1312</t>
  </si>
  <si>
    <t>hirsutula</t>
  </si>
  <si>
    <t>http://data.kew.org/sid/SidServlet?ID=34009&amp;Num=69d</t>
  </si>
  <si>
    <t>CO1313</t>
  </si>
  <si>
    <t>http://data.kew.org/sid/SidServlet?ID=34010&amp;Num=oJm</t>
  </si>
  <si>
    <t>CO1314</t>
  </si>
  <si>
    <t>inuloides</t>
  </si>
  <si>
    <t>http://data.kew.org/sid/SidServlet?ID=34011&amp;Num=11M</t>
  </si>
  <si>
    <t>CO1315</t>
  </si>
  <si>
    <t>http://data.kew.org/sid/SidServlet?ID=34012&amp;Num=8SW</t>
  </si>
  <si>
    <t>CO1316</t>
  </si>
  <si>
    <t>http://data.kew.org/sid/SidServlet?ID=34016&amp;Num=5GY</t>
  </si>
  <si>
    <t>CO1317</t>
  </si>
  <si>
    <t>Gutenbergia</t>
  </si>
  <si>
    <t>marginata</t>
  </si>
  <si>
    <t>http://data.kew.org/sid/SidServlet?ID=34018&amp;Num=S9m</t>
  </si>
  <si>
    <t>CO1318</t>
  </si>
  <si>
    <t>polycephala</t>
  </si>
  <si>
    <t>Oliver &amp; Hiern</t>
  </si>
  <si>
    <t>http://data.kew.org/sid/SidServlet?ID=34019&amp;Num=8M1</t>
  </si>
  <si>
    <t>CO1319</t>
  </si>
  <si>
    <t>Gymnolaena</t>
  </si>
  <si>
    <t>oaxacana</t>
  </si>
  <si>
    <t>http://data.kew.org/sid/SidServlet?ID=34030&amp;Num=8tO</t>
  </si>
  <si>
    <t>CO1320</t>
  </si>
  <si>
    <t>Blainvillea</t>
  </si>
  <si>
    <t>acmella</t>
  </si>
  <si>
    <t>(L.) Philipson</t>
  </si>
  <si>
    <t>http://data.kew.org/sid/SidServlet?ID=3404&amp;Num=CjV</t>
  </si>
  <si>
    <t>CO1321</t>
  </si>
  <si>
    <t>rhomboidea</t>
  </si>
  <si>
    <t>http://data.kew.org/sid/SidServlet?ID=3406&amp;Num=Bgi</t>
  </si>
  <si>
    <t>CO1322</t>
  </si>
  <si>
    <t>velutinus</t>
  </si>
  <si>
    <t>http://data.kew.org/sid/SidServlet?ID=34067&amp;Num=Bg0</t>
  </si>
  <si>
    <t>CO1323</t>
  </si>
  <si>
    <t>chrysanthemifolius</t>
  </si>
  <si>
    <t>http://data.kew.org/sid/SidServlet?ID=34069&amp;Num=IOh</t>
  </si>
  <si>
    <t>CO1324</t>
  </si>
  <si>
    <t>Haptotrichion</t>
  </si>
  <si>
    <t>colwillii</t>
  </si>
  <si>
    <t>Paul G.Wilson</t>
  </si>
  <si>
    <t>http://data.kew.org/sid/SidServlet?ID=34083&amp;Num=T0w</t>
  </si>
  <si>
    <t>CO1325</t>
  </si>
  <si>
    <t>mucronatus</t>
  </si>
  <si>
    <t>http://data.kew.org/sid/SidServlet?ID=34084&amp;Num=JRm</t>
  </si>
  <si>
    <t>CO1326</t>
  </si>
  <si>
    <t>remyanus</t>
  </si>
  <si>
    <t>Wedd.</t>
  </si>
  <si>
    <t>http://data.kew.org/sid/SidServlet?ID=34086&amp;Num=F0Q</t>
  </si>
  <si>
    <t>CO1327</t>
  </si>
  <si>
    <t>pulchellus</t>
  </si>
  <si>
    <t>http://data.kew.org/sid/SidServlet?ID=34087&amp;Num=p7h</t>
  </si>
  <si>
    <t>CO1328</t>
  </si>
  <si>
    <t>poeppigianus</t>
  </si>
  <si>
    <t>http://data.kew.org/sid/SidServlet?ID=34088&amp;Num=D29</t>
  </si>
  <si>
    <t>CO1329</t>
  </si>
  <si>
    <t>platylepis</t>
  </si>
  <si>
    <t>http://data.kew.org/sid/SidServlet?ID=34089&amp;Num=cs6</t>
  </si>
  <si>
    <t>CO1330</t>
  </si>
  <si>
    <t>parvifolius</t>
  </si>
  <si>
    <t>http://data.kew.org/sid/SidServlet?ID=34091&amp;Num=M6y</t>
  </si>
  <si>
    <t>CO1331</t>
  </si>
  <si>
    <t>macrocephalus</t>
  </si>
  <si>
    <t>http://data.kew.org/sid/SidServlet?ID=34094&amp;Num=H4H</t>
  </si>
  <si>
    <t>CO1332</t>
  </si>
  <si>
    <t>ischnos</t>
  </si>
  <si>
    <t>http://data.kew.org/sid/SidServlet?ID=34095&amp;Num=4Qt</t>
  </si>
  <si>
    <t>CO1333</t>
  </si>
  <si>
    <t>deserticola</t>
  </si>
  <si>
    <t>http://data.kew.org/sid/SidServlet?ID=34097&amp;Num=UFh</t>
  </si>
  <si>
    <t>CO1334</t>
  </si>
  <si>
    <t>Blennosperma</t>
  </si>
  <si>
    <t>bakeri</t>
  </si>
  <si>
    <t>Heiser</t>
  </si>
  <si>
    <t>http://data.kew.org/sid/SidServlet?ID=3410&amp;Num=A1g</t>
  </si>
  <si>
    <t>CO1335</t>
  </si>
  <si>
    <t>nanum</t>
  </si>
  <si>
    <t>(Hook.) S.F.Blake</t>
  </si>
  <si>
    <t>http://data.kew.org/sid/SidServlet?ID=3411&amp;Num=A2d</t>
  </si>
  <si>
    <t>CO1336</t>
  </si>
  <si>
    <t>http://data.kew.org/sid/SidServlet?ID=34113&amp;Num=5Xv</t>
  </si>
  <si>
    <t>CO1337</t>
  </si>
  <si>
    <t>Blepharipappus</t>
  </si>
  <si>
    <t>scaber</t>
  </si>
  <si>
    <t>http://data.kew.org/sid/SidServlet?ID=3412&amp;Num=bfa</t>
  </si>
  <si>
    <t>CO1338</t>
  </si>
  <si>
    <t>Blepharispermum</t>
  </si>
  <si>
    <t>hirtum</t>
  </si>
  <si>
    <t>Oliv.</t>
  </si>
  <si>
    <t>http://data.kew.org/sid/SidServlet?ID=3427&amp;Num=k8Z</t>
  </si>
  <si>
    <t>CO1339</t>
  </si>
  <si>
    <t>pumila</t>
  </si>
  <si>
    <t>(Greene) Semple</t>
  </si>
  <si>
    <t>http://data.kew.org/sid/SidServlet?ID=34271&amp;Num=ZM4</t>
  </si>
  <si>
    <t>CO1340</t>
  </si>
  <si>
    <t>(DC.) Shinners</t>
  </si>
  <si>
    <t>http://data.kew.org/sid/SidServlet?ID=34272&amp;Num=8pB</t>
  </si>
  <si>
    <t>CO1341</t>
  </si>
  <si>
    <t>Heterosperma</t>
  </si>
  <si>
    <t>pinnatum</t>
  </si>
  <si>
    <t>http://data.kew.org/sid/SidServlet?ID=34273&amp;Num=g5y</t>
  </si>
  <si>
    <t>CO1342</t>
  </si>
  <si>
    <t>Heteropappus</t>
  </si>
  <si>
    <t>altaicus</t>
  </si>
  <si>
    <t>http://data.kew.org/sid/SidServlet?ID=34277&amp;Num=O26</t>
  </si>
  <si>
    <t>CO1343</t>
  </si>
  <si>
    <t>zanguebaricum</t>
  </si>
  <si>
    <t>http://data.kew.org/sid/SidServlet?ID=3428&amp;Num=MjI</t>
  </si>
  <si>
    <t>CO1344</t>
  </si>
  <si>
    <t>gorterioides</t>
  </si>
  <si>
    <t>http://data.kew.org/sid/SidServlet?ID=34294&amp;Num=lCc</t>
  </si>
  <si>
    <t>CO1345</t>
  </si>
  <si>
    <t>vagicola</t>
  </si>
  <si>
    <t>P.D.Sell</t>
  </si>
  <si>
    <t>http://data.kew.org/sid/SidServlet?ID=34313&amp;Num=OfC</t>
  </si>
  <si>
    <t>CO1346</t>
  </si>
  <si>
    <t>dowardense</t>
  </si>
  <si>
    <t>http://data.kew.org/sid/SidServlet?ID=34315&amp;Num=783</t>
  </si>
  <si>
    <t>CO1347</t>
  </si>
  <si>
    <t>(Pugsley) P.D.Sell</t>
  </si>
  <si>
    <t>http://data.kew.org/sid/SidServlet?ID=34327&amp;Num=Hid</t>
  </si>
  <si>
    <t>CO1348</t>
  </si>
  <si>
    <t>britanniciforme</t>
  </si>
  <si>
    <t>http://data.kew.org/sid/SidServlet?ID=34328&amp;Num=2H6</t>
  </si>
  <si>
    <t>CO1349</t>
  </si>
  <si>
    <t>longipilum</t>
  </si>
  <si>
    <t>Torr. ex Hook.</t>
  </si>
  <si>
    <t>http://data.kew.org/sid/SidServlet?ID=34330&amp;Num=3r3</t>
  </si>
  <si>
    <t>CO1350</t>
  </si>
  <si>
    <t>tenuifrons</t>
  </si>
  <si>
    <t>Omang</t>
  </si>
  <si>
    <t>http://data.kew.org/sid/SidServlet?ID=34331&amp;Num=586</t>
  </si>
  <si>
    <t>CO1351</t>
  </si>
  <si>
    <t>stewartii</t>
  </si>
  <si>
    <t>(F.Hanb.) Roffey</t>
  </si>
  <si>
    <t>http://data.kew.org/sid/SidServlet?ID=34332&amp;Num=hxU</t>
  </si>
  <si>
    <t>CO1352</t>
  </si>
  <si>
    <t>sparsifrons</t>
  </si>
  <si>
    <t>http://data.kew.org/sid/SidServlet?ID=34333&amp;Num=0F4</t>
  </si>
  <si>
    <t>CO1353</t>
  </si>
  <si>
    <t>solum</t>
  </si>
  <si>
    <t>http://data.kew.org/sid/SidServlet?ID=34334&amp;Num=eCY</t>
  </si>
  <si>
    <t>CO1354</t>
  </si>
  <si>
    <t>britannicoides</t>
  </si>
  <si>
    <t>http://data.kew.org/sid/SidServlet?ID=34336&amp;Num=083</t>
  </si>
  <si>
    <t>CO1355</t>
  </si>
  <si>
    <t>rectulum</t>
  </si>
  <si>
    <t>Ley</t>
  </si>
  <si>
    <t>http://data.kew.org/sid/SidServlet?ID=34337&amp;Num=5Q5</t>
  </si>
  <si>
    <t>CO1356</t>
  </si>
  <si>
    <t>discophyllum</t>
  </si>
  <si>
    <t>http://data.kew.org/sid/SidServlet?ID=34338&amp;Num=LD7</t>
  </si>
  <si>
    <t>CO1357</t>
  </si>
  <si>
    <t>http://data.kew.org/sid/SidServlet?ID=34339&amp;Num=NyD</t>
  </si>
  <si>
    <t>CO1358</t>
  </si>
  <si>
    <t>hesperium</t>
  </si>
  <si>
    <t>http://data.kew.org/sid/SidServlet?ID=34340&amp;Num=9Ru</t>
  </si>
  <si>
    <t>CO1359</t>
  </si>
  <si>
    <t>pusillum</t>
  </si>
  <si>
    <t>http://data.kew.org/sid/SidServlet?ID=34341&amp;Num=7sQ</t>
  </si>
  <si>
    <t>CO1360</t>
  </si>
  <si>
    <t>grovesii</t>
  </si>
  <si>
    <t>http://data.kew.org/sid/SidServlet?ID=34342&amp;Num=YIr</t>
  </si>
  <si>
    <t>CO1361</t>
  </si>
  <si>
    <t>http://data.kew.org/sid/SidServlet?ID=34343&amp;Num=Kc9</t>
  </si>
  <si>
    <t>CO1362</t>
  </si>
  <si>
    <t>sanguineum</t>
  </si>
  <si>
    <t>Zahn</t>
  </si>
  <si>
    <t>http://data.kew.org/sid/SidServlet?ID=34345&amp;Num=i22</t>
  </si>
  <si>
    <t>CO1363</t>
  </si>
  <si>
    <t>rubicundum</t>
  </si>
  <si>
    <t>Bornm.</t>
  </si>
  <si>
    <t>http://data.kew.org/sid/SidServlet?ID=34346&amp;Num=684</t>
  </si>
  <si>
    <t>CO1364</t>
  </si>
  <si>
    <t>densiflorum</t>
  </si>
  <si>
    <t>Oliver</t>
  </si>
  <si>
    <t>http://data.kew.org/sid/SidServlet?ID=34347&amp;Num=qH3</t>
  </si>
  <si>
    <t>CO1365</t>
  </si>
  <si>
    <t>erubescens</t>
  </si>
  <si>
    <t>Hilliard</t>
  </si>
  <si>
    <t>http://data.kew.org/sid/SidServlet?ID=34349&amp;Num=0D9</t>
  </si>
  <si>
    <t>CO1366</t>
  </si>
  <si>
    <t>herbaceum</t>
  </si>
  <si>
    <t>http://data.kew.org/sid/SidServlet?ID=34350&amp;Num=CRG</t>
  </si>
  <si>
    <t>CO1367</t>
  </si>
  <si>
    <t>http://data.kew.org/sid/SidServlet?ID=34351&amp;Num=1xR</t>
  </si>
  <si>
    <t>CO1368</t>
  </si>
  <si>
    <t>petersii</t>
  </si>
  <si>
    <t>http://data.kew.org/sid/SidServlet?ID=34352&amp;Num=iFI</t>
  </si>
  <si>
    <t>CO1369</t>
  </si>
  <si>
    <t>lastii</t>
  </si>
  <si>
    <t>Engl.</t>
  </si>
  <si>
    <t>http://data.kew.org/sid/SidServlet?ID=34353&amp;Num=aRM</t>
  </si>
  <si>
    <t>CO1370</t>
  </si>
  <si>
    <t>mutabile</t>
  </si>
  <si>
    <t>http://data.kew.org/sid/SidServlet?ID=34354&amp;Num=4IW</t>
  </si>
  <si>
    <t>CO1371</t>
  </si>
  <si>
    <t>nitens</t>
  </si>
  <si>
    <t>http://data.kew.org/sid/SidServlet?ID=34356&amp;Num=CZ4</t>
  </si>
  <si>
    <t>CO1372</t>
  </si>
  <si>
    <t>nudifolium</t>
  </si>
  <si>
    <t>http://data.kew.org/sid/SidServlet?ID=34357&amp;Num=E9y</t>
  </si>
  <si>
    <t>CO1373</t>
  </si>
  <si>
    <t>odoratissimum</t>
  </si>
  <si>
    <t>http://data.kew.org/sid/SidServlet?ID=34358&amp;Num=LL5</t>
  </si>
  <si>
    <t>CO1374</t>
  </si>
  <si>
    <t>plicatum</t>
  </si>
  <si>
    <t>http://data.kew.org/sid/SidServlet?ID=34360&amp;Num=qci</t>
  </si>
  <si>
    <t>CO1375</t>
  </si>
  <si>
    <t>buchananii</t>
  </si>
  <si>
    <t>http://data.kew.org/sid/SidServlet?ID=34361&amp;Num=qk2</t>
  </si>
  <si>
    <t>CO1376</t>
  </si>
  <si>
    <t>Hilliard &amp; B.L.Burtt</t>
  </si>
  <si>
    <t>http://data.kew.org/sid/SidServlet?ID=34362&amp;Num=Kut</t>
  </si>
  <si>
    <t>CO1377</t>
  </si>
  <si>
    <t>rutilans</t>
  </si>
  <si>
    <t>D.Don.</t>
  </si>
  <si>
    <t>http://data.kew.org/sid/SidServlet?ID=34364&amp;Num=uwq</t>
  </si>
  <si>
    <t>CO1378</t>
  </si>
  <si>
    <t>Kostel.</t>
  </si>
  <si>
    <t>http://data.kew.org/sid/SidServlet?ID=34365&amp;Num=5a9</t>
  </si>
  <si>
    <t>CO1379</t>
  </si>
  <si>
    <t>Moeser</t>
  </si>
  <si>
    <t>http://data.kew.org/sid/SidServlet?ID=34366&amp;Num=JkB</t>
  </si>
  <si>
    <t>CO1380</t>
  </si>
  <si>
    <t>splendidum</t>
  </si>
  <si>
    <t>http://data.kew.org/sid/SidServlet?ID=34367&amp;Num=rGJ</t>
  </si>
  <si>
    <t>CO1381</t>
  </si>
  <si>
    <t>http://data.kew.org/sid/SidServlet?ID=34369&amp;Num=nhV</t>
  </si>
  <si>
    <t>CO1382</t>
  </si>
  <si>
    <t>patulifolium</t>
  </si>
  <si>
    <t>http://data.kew.org/sid/SidServlet?ID=34375&amp;Num=xvX</t>
  </si>
  <si>
    <t>CO1383</t>
  </si>
  <si>
    <t>anomalus</t>
  </si>
  <si>
    <t>http://data.kew.org/sid/SidServlet?ID=34376&amp;Num=TtP</t>
  </si>
  <si>
    <t>CO1384</t>
  </si>
  <si>
    <t>aromaticum</t>
  </si>
  <si>
    <t>L.H.Bailey</t>
  </si>
  <si>
    <t>http://data.kew.org/sid/SidServlet?ID=34379&amp;Num=2l5</t>
  </si>
  <si>
    <t>CO1385</t>
  </si>
  <si>
    <t>glaucum</t>
  </si>
  <si>
    <t>(Cav.) Stuntz</t>
  </si>
  <si>
    <t>http://data.kew.org/sid/SidServlet?ID=34381&amp;Num=7p5</t>
  </si>
  <si>
    <t>CO1386</t>
  </si>
  <si>
    <t>mexicanum</t>
  </si>
  <si>
    <t>http://data.kew.org/sid/SidServlet?ID=34382&amp;Num=24k</t>
  </si>
  <si>
    <t>CO1387</t>
  </si>
  <si>
    <t>quinquenervis</t>
  </si>
  <si>
    <t>http://data.kew.org/sid/SidServlet?ID=34383&amp;Num=I2r</t>
  </si>
  <si>
    <t>CO1388</t>
  </si>
  <si>
    <t>uniflora</t>
  </si>
  <si>
    <t>http://data.kew.org/sid/SidServlet?ID=34384&amp;Num=gnQ</t>
  </si>
  <si>
    <t>CO1389</t>
  </si>
  <si>
    <t>pauciflorus</t>
  </si>
  <si>
    <t>subrhomboideus</t>
  </si>
  <si>
    <t>http://data.kew.org/sid/SidServlet?ID=34391&amp;Num=Y78</t>
  </si>
  <si>
    <t>CO1390</t>
  </si>
  <si>
    <t>brassii</t>
  </si>
  <si>
    <t>Brenan</t>
  </si>
  <si>
    <t>http://data.kew.org/sid/SidServlet?ID=34393&amp;Num=7MI</t>
  </si>
  <si>
    <t>CO1391</t>
  </si>
  <si>
    <t>baxteri</t>
  </si>
  <si>
    <t>http://data.kew.org/sid/SidServlet?ID=34394&amp;Num=R3U</t>
  </si>
  <si>
    <t>CO1392</t>
  </si>
  <si>
    <t>abietinum</t>
  </si>
  <si>
    <t>http://data.kew.org/sid/SidServlet?ID=34396&amp;Num=41W</t>
  </si>
  <si>
    <t>CO1393</t>
  </si>
  <si>
    <t>A.Dietr.</t>
  </si>
  <si>
    <t>http://data.kew.org/sid/SidServlet?ID=34398&amp;Num=aIx</t>
  </si>
  <si>
    <t>CO1394</t>
  </si>
  <si>
    <t>http://data.kew.org/sid/SidServlet?ID=34400&amp;Num=y05</t>
  </si>
  <si>
    <t>CO1395</t>
  </si>
  <si>
    <t>http://data.kew.org/sid/SidServlet?ID=34401&amp;Num=2W5</t>
  </si>
  <si>
    <t>CO1396</t>
  </si>
  <si>
    <t>grosseserratus</t>
  </si>
  <si>
    <t>M.Martens</t>
  </si>
  <si>
    <t>http://data.kew.org/sid/SidServlet?ID=34403&amp;Num=50C</t>
  </si>
  <si>
    <t>CO1397</t>
  </si>
  <si>
    <t>chrysophorum</t>
  </si>
  <si>
    <t>http://data.kew.org/sid/SidServlet?ID=34405&amp;Num=Bq1</t>
  </si>
  <si>
    <t>CO1398</t>
  </si>
  <si>
    <t>strumosus</t>
  </si>
  <si>
    <t>http://data.kew.org/sid/SidServlet?ID=34406&amp;Num=4UC</t>
  </si>
  <si>
    <t>CO1399</t>
  </si>
  <si>
    <t>Herderia</t>
  </si>
  <si>
    <t>truncata</t>
  </si>
  <si>
    <t>http://data.kew.org/sid/SidServlet?ID=34422&amp;Num=k0F</t>
  </si>
  <si>
    <t>CO1400</t>
  </si>
  <si>
    <t>http://data.kew.org/sid/SidServlet?ID=34449&amp;Num=Ne7</t>
  </si>
  <si>
    <t>CO1401</t>
  </si>
  <si>
    <t>http://data.kew.org/sid/SidServlet?ID=34450&amp;Num=40O</t>
  </si>
  <si>
    <t>CO1402</t>
  </si>
  <si>
    <t>Brickellia</t>
  </si>
  <si>
    <t>http://data.kew.org/sid/SidServlet?ID=34472&amp;Num=Q5C</t>
  </si>
  <si>
    <t>CO1403</t>
  </si>
  <si>
    <t>http://data.kew.org/sid/SidServlet?ID=34473&amp;Num=q59</t>
  </si>
  <si>
    <t>CO1404</t>
  </si>
  <si>
    <t>http://data.kew.org/sid/SidServlet?ID=34474&amp;Num=Q58</t>
  </si>
  <si>
    <t>CO1405</t>
  </si>
  <si>
    <t>secundiflora</t>
  </si>
  <si>
    <t>nepetifolia</t>
  </si>
  <si>
    <t>http://data.kew.org/sid/SidServlet?ID=34475&amp;Num=q6F</t>
  </si>
  <si>
    <t>CO1406</t>
  </si>
  <si>
    <t>Brachythrix</t>
  </si>
  <si>
    <t>pawekiae</t>
  </si>
  <si>
    <t>http://data.kew.org/sid/SidServlet?ID=34484&amp;Num=q5Q</t>
  </si>
  <si>
    <t>CO1407</t>
  </si>
  <si>
    <t>ellenbeckii</t>
  </si>
  <si>
    <t>Cufod.</t>
  </si>
  <si>
    <t>http://data.kew.org/sid/SidServlet?ID=34610&amp;Num=Rg1</t>
  </si>
  <si>
    <t>CO1408</t>
  </si>
  <si>
    <t>villosum</t>
  </si>
  <si>
    <t>http://data.kew.org/sid/SidServlet?ID=34611&amp;Num=rgM</t>
  </si>
  <si>
    <t>CO1409</t>
  </si>
  <si>
    <t>Blumea</t>
  </si>
  <si>
    <t>(Lam.) DC.</t>
  </si>
  <si>
    <t>http://data.kew.org/sid/SidServlet?ID=34614&amp;Num=rFz</t>
  </si>
  <si>
    <t>CO1410</t>
  </si>
  <si>
    <t>W.Fitzg.</t>
  </si>
  <si>
    <t>http://data.kew.org/sid/SidServlet?ID=34615&amp;Num=rFR</t>
  </si>
  <si>
    <t>CO1411</t>
  </si>
  <si>
    <t>http://data.kew.org/sid/SidServlet?ID=34616&amp;Num=RFO</t>
  </si>
  <si>
    <t>CO1412</t>
  </si>
  <si>
    <t>http://data.kew.org/sid/SidServlet?ID=34622&amp;Num=rcU</t>
  </si>
  <si>
    <t>CO1413</t>
  </si>
  <si>
    <t>schinzii</t>
  </si>
  <si>
    <t>O.Hoffm. ex Hutch.</t>
  </si>
  <si>
    <t>http://data.kew.org/sid/SidServlet?ID=34623&amp;Num=Rcb</t>
  </si>
  <si>
    <t>CO1414</t>
  </si>
  <si>
    <t>http://data.kew.org/sid/SidServlet?ID=34624&amp;Num=RcA</t>
  </si>
  <si>
    <t>CO1415</t>
  </si>
  <si>
    <t>zeyheri</t>
  </si>
  <si>
    <t>Harv. &amp; Sond.</t>
  </si>
  <si>
    <t>http://data.kew.org/sid/SidServlet?ID=34625&amp;Num=RCa</t>
  </si>
  <si>
    <t>CO1416</t>
  </si>
  <si>
    <t>vulgata</t>
  </si>
  <si>
    <t>http://data.kew.org/sid/SidServlet?ID=34640&amp;Num=ra0</t>
  </si>
  <si>
    <t>CO1417</t>
  </si>
  <si>
    <t>trichosperma</t>
  </si>
  <si>
    <t>(Michx.) Britton</t>
  </si>
  <si>
    <t>http://data.kew.org/sid/SidServlet?ID=34641&amp;Num=raz</t>
  </si>
  <si>
    <t>CO1418</t>
  </si>
  <si>
    <t>pinnatipartita</t>
  </si>
  <si>
    <t>(O.Hoffm.) Wild</t>
  </si>
  <si>
    <t>http://data.kew.org/sid/SidServlet?ID=34643&amp;Num=r9k</t>
  </si>
  <si>
    <t>CO1419</t>
  </si>
  <si>
    <t>kilimandscharica</t>
  </si>
  <si>
    <t>http://data.kew.org/sid/SidServlet?ID=34645&amp;Num=R9o</t>
  </si>
  <si>
    <t>CO1420</t>
  </si>
  <si>
    <t>http://data.kew.org/sid/SidServlet?ID=34646&amp;Num=R9o</t>
  </si>
  <si>
    <t>CO1421</t>
  </si>
  <si>
    <t>aurea</t>
  </si>
  <si>
    <t>(Aiton) Sherff</t>
  </si>
  <si>
    <t>http://data.kew.org/sid/SidServlet?ID=34647&amp;Num=R9p</t>
  </si>
  <si>
    <t>CO1422</t>
  </si>
  <si>
    <t>serrulata</t>
  </si>
  <si>
    <t>(Poir.) Desf.</t>
  </si>
  <si>
    <t>http://data.kew.org/sid/SidServlet?ID=34651&amp;Num=RAX</t>
  </si>
  <si>
    <t>CO1423</t>
  </si>
  <si>
    <t>Bothriocline</t>
  </si>
  <si>
    <t>laxa</t>
  </si>
  <si>
    <t>http://data.kew.org/sid/SidServlet?ID=34662&amp;Num=Res</t>
  </si>
  <si>
    <t>CO1424</t>
  </si>
  <si>
    <t>milanjiensis</t>
  </si>
  <si>
    <t>(S.Moore) Wild &amp; G.V.Pope</t>
  </si>
  <si>
    <t>http://data.kew.org/sid/SidServlet?ID=34663&amp;Num=REr</t>
  </si>
  <si>
    <t>CO1425</t>
  </si>
  <si>
    <t>trifoliata</t>
  </si>
  <si>
    <t>(De Wild. &amp; Muschl.) Wild &amp; G.V.Pope</t>
  </si>
  <si>
    <t>http://data.kew.org/sid/SidServlet?ID=34664&amp;Num=ReR</t>
  </si>
  <si>
    <t>CO1426</t>
  </si>
  <si>
    <t>Bombycilaena</t>
  </si>
  <si>
    <t>(L.) Smoljan.</t>
  </si>
  <si>
    <t>http://data.kew.org/sid/SidServlet?ID=34696&amp;Num=RfI</t>
  </si>
  <si>
    <t>CO1427</t>
  </si>
  <si>
    <t>Boltonia</t>
  </si>
  <si>
    <t>(L.) L'Hﾃｩr.</t>
  </si>
  <si>
    <t>http://data.kew.org/sid/SidServlet?ID=3470&amp;Num=XC0</t>
  </si>
  <si>
    <t>CO1428</t>
  </si>
  <si>
    <t>Camptacra</t>
  </si>
  <si>
    <t>http://data.kew.org/sid/SidServlet?ID=34750&amp;Num=q2P</t>
  </si>
  <si>
    <t>CO1429</t>
  </si>
  <si>
    <t>Carlina</t>
  </si>
  <si>
    <t>biebersteinii</t>
  </si>
  <si>
    <t>brevibracteata</t>
  </si>
  <si>
    <t>http://data.kew.org/sid/SidServlet?ID=34793&amp;Num=QRg</t>
  </si>
  <si>
    <t>CO1430</t>
  </si>
  <si>
    <t>Calea</t>
  </si>
  <si>
    <t>ternifolia</t>
  </si>
  <si>
    <t>http://data.kew.org/sid/SidServlet?ID=34846&amp;Num=PxC</t>
  </si>
  <si>
    <t>CO1431</t>
  </si>
  <si>
    <t>Callicephalus</t>
  </si>
  <si>
    <t>http://data.kew.org/sid/SidServlet?ID=34851&amp;Num=pxf</t>
  </si>
  <si>
    <t>CO1432</t>
  </si>
  <si>
    <t>Callilepis</t>
  </si>
  <si>
    <t>laureola</t>
  </si>
  <si>
    <t>http://data.kew.org/sid/SidServlet?ID=34855&amp;Num=Pz5</t>
  </si>
  <si>
    <t>CO1433</t>
  </si>
  <si>
    <t>bipinnatifida</t>
  </si>
  <si>
    <t>echinopsoides</t>
  </si>
  <si>
    <t>http://data.kew.org/sid/SidServlet?ID=34868&amp;Num=rco</t>
  </si>
  <si>
    <t>CO1434</t>
  </si>
  <si>
    <t>Calycoseris</t>
  </si>
  <si>
    <t>http://data.kew.org/sid/SidServlet?ID=34900&amp;Num=q4K</t>
  </si>
  <si>
    <t>CO1435</t>
  </si>
  <si>
    <t>Calyptocarpus</t>
  </si>
  <si>
    <t>vialis</t>
  </si>
  <si>
    <t>http://data.kew.org/sid/SidServlet?ID=34904&amp;Num=q3I</t>
  </si>
  <si>
    <t>CO1436</t>
  </si>
  <si>
    <t>Calocephalus</t>
  </si>
  <si>
    <t>citreus</t>
  </si>
  <si>
    <t>http://data.kew.org/sid/SidServlet?ID=34931&amp;Num=pYq</t>
  </si>
  <si>
    <t>CO1437</t>
  </si>
  <si>
    <t>knappii</t>
  </si>
  <si>
    <t>(F.Muell.) Ewart &amp; Jean White</t>
  </si>
  <si>
    <t>http://data.kew.org/sid/SidServlet?ID=34933&amp;Num=q22</t>
  </si>
  <si>
    <t>CO1438</t>
  </si>
  <si>
    <t>lacteus</t>
  </si>
  <si>
    <t>http://data.kew.org/sid/SidServlet?ID=34934&amp;Num=Q4E</t>
  </si>
  <si>
    <t>CO1439</t>
  </si>
  <si>
    <t>sonderi</t>
  </si>
  <si>
    <t>http://data.kew.org/sid/SidServlet?ID=34935&amp;Num=q1L</t>
  </si>
  <si>
    <t>CO1440</t>
  </si>
  <si>
    <t>Calotis</t>
  </si>
  <si>
    <t>scapigera</t>
  </si>
  <si>
    <t>http://data.kew.org/sid/SidServlet?ID=34946&amp;Num=Q50</t>
  </si>
  <si>
    <t>CO1441</t>
  </si>
  <si>
    <t>cymbacantha</t>
  </si>
  <si>
    <t>http://data.kew.org/sid/SidServlet?ID=34947&amp;Num=q50</t>
  </si>
  <si>
    <t>CO1442</t>
  </si>
  <si>
    <t>http://data.kew.org/sid/SidServlet?ID=34948&amp;Num=q50</t>
  </si>
  <si>
    <t>CO1443</t>
  </si>
  <si>
    <t>G.L.Davis</t>
  </si>
  <si>
    <t>http://data.kew.org/sid/SidServlet?ID=34949&amp;Num=Q51</t>
  </si>
  <si>
    <t>CO1444</t>
  </si>
  <si>
    <t>Calostephane</t>
  </si>
  <si>
    <t>http://data.kew.org/sid/SidServlet?ID=34950&amp;Num=q4a</t>
  </si>
  <si>
    <t>CO1445</t>
  </si>
  <si>
    <t>http://data.kew.org/sid/SidServlet?ID=34952&amp;Num=q42</t>
  </si>
  <si>
    <t>CO1446</t>
  </si>
  <si>
    <t>breviseta</t>
  </si>
  <si>
    <t>http://data.kew.org/sid/SidServlet?ID=34959&amp;Num=q55</t>
  </si>
  <si>
    <t>CO1447</t>
  </si>
  <si>
    <t>tilesii</t>
  </si>
  <si>
    <t>http://data.kew.org/sid/SidServlet?ID=34990&amp;Num=R87</t>
  </si>
  <si>
    <t>CO1448</t>
  </si>
  <si>
    <t>Bong.</t>
  </si>
  <si>
    <t>http://data.kew.org/sid/SidServlet?ID=34993&amp;Num=R3e</t>
  </si>
  <si>
    <t>CO1449</t>
  </si>
  <si>
    <t>Arnoglossum</t>
  </si>
  <si>
    <t>atriplicifolium</t>
  </si>
  <si>
    <t>(L.) H.Rob.</t>
  </si>
  <si>
    <t>http://data.kew.org/sid/SidServlet?ID=34995&amp;Num=R3A</t>
  </si>
  <si>
    <t>CO1450</t>
  </si>
  <si>
    <t>http://data.kew.org/sid/SidServlet?ID=34999&amp;Num=R52</t>
  </si>
  <si>
    <t>CO1451</t>
  </si>
  <si>
    <t>Asso</t>
  </si>
  <si>
    <t>http://data.kew.org/sid/SidServlet?ID=35000&amp;Num=R8k</t>
  </si>
  <si>
    <t>CO1452</t>
  </si>
  <si>
    <t>lindleyana</t>
  </si>
  <si>
    <t>Bess.</t>
  </si>
  <si>
    <t>http://data.kew.org/sid/SidServlet?ID=35001&amp;Num=R8j</t>
  </si>
  <si>
    <t>CO1453</t>
  </si>
  <si>
    <t>palmeri</t>
  </si>
  <si>
    <t>http://data.kew.org/sid/SidServlet?ID=35002&amp;Num=R8g</t>
  </si>
  <si>
    <t>CO1454</t>
  </si>
  <si>
    <t>S.F. Blake &amp; Cronquist</t>
  </si>
  <si>
    <t>http://data.kew.org/sid/SidServlet?ID=35003&amp;Num=R89</t>
  </si>
  <si>
    <t>CO1455</t>
  </si>
  <si>
    <t>Aspilia</t>
  </si>
  <si>
    <t>eenii</t>
  </si>
  <si>
    <t>Moore</t>
  </si>
  <si>
    <t>http://data.kew.org/sid/SidServlet?ID=35006&amp;Num=R5R</t>
  </si>
  <si>
    <t>CO1456</t>
  </si>
  <si>
    <t>pedatifida</t>
  </si>
  <si>
    <t>http://data.kew.org/sid/SidServlet?ID=35011&amp;Num=r87</t>
  </si>
  <si>
    <t>CO1457</t>
  </si>
  <si>
    <t>pedemontana</t>
  </si>
  <si>
    <t>Balb. ex Loisel.</t>
  </si>
  <si>
    <t>http://data.kew.org/sid/SidServlet?ID=35013&amp;Num=r7L</t>
  </si>
  <si>
    <t>CO1458</t>
  </si>
  <si>
    <t>laevigatus</t>
  </si>
  <si>
    <t>http://data.kew.org/sid/SidServlet?ID=35052&amp;Num=R1D</t>
  </si>
  <si>
    <t>CO1459</t>
  </si>
  <si>
    <t>(Schumach. &amp; Thonn.) Oliv. &amp; Hiern</t>
  </si>
  <si>
    <t>http://data.kew.org/sid/SidServlet?ID=35054&amp;Num=R7C</t>
  </si>
  <si>
    <t>CO1460</t>
  </si>
  <si>
    <t>kotschyi</t>
  </si>
  <si>
    <t>http://data.kew.org/sid/SidServlet?ID=35055&amp;Num=r7A</t>
  </si>
  <si>
    <t>CO1461</t>
  </si>
  <si>
    <t>mossambicensis</t>
  </si>
  <si>
    <t>(Oliv.) Wild</t>
  </si>
  <si>
    <t>http://data.kew.org/sid/SidServlet?ID=35056&amp;Num=R79</t>
  </si>
  <si>
    <t>CO1462</t>
  </si>
  <si>
    <t>Berhaut</t>
  </si>
  <si>
    <t>http://data.kew.org/sid/SidServlet?ID=35057&amp;Num=r72</t>
  </si>
  <si>
    <t>CO1463</t>
  </si>
  <si>
    <t>pluriseta</t>
  </si>
  <si>
    <t>Schweinf.</t>
  </si>
  <si>
    <t>http://data.kew.org/sid/SidServlet?ID=35058&amp;Num=R6Z</t>
  </si>
  <si>
    <t>CO1464</t>
  </si>
  <si>
    <t>Borrichia</t>
  </si>
  <si>
    <t>http://data.kew.org/sid/SidServlet?ID=3506&amp;Num=wIe</t>
  </si>
  <si>
    <t>CO1465</t>
  </si>
  <si>
    <t>bakerianus</t>
  </si>
  <si>
    <t>Burtt Davy ex C.A.Sm.</t>
  </si>
  <si>
    <t>http://data.kew.org/sid/SidServlet?ID=35065&amp;Num=r6r</t>
  </si>
  <si>
    <t>CO1466</t>
  </si>
  <si>
    <t>http://data.kew.org/sid/SidServlet?ID=35067&amp;Num=QYe</t>
  </si>
  <si>
    <t>CO1467</t>
  </si>
  <si>
    <t>http://data.kew.org/sid/SidServlet?ID=3507&amp;Num=IT5</t>
  </si>
  <si>
    <t>CO1468</t>
  </si>
  <si>
    <t>harveyanus</t>
  </si>
  <si>
    <t>http://data.kew.org/sid/SidServlet?ID=35073&amp;Num=r6Q</t>
  </si>
  <si>
    <t>CO1469</t>
  </si>
  <si>
    <t>ibericus</t>
  </si>
  <si>
    <t>Steven</t>
  </si>
  <si>
    <t>http://data.kew.org/sid/SidServlet?ID=35075&amp;Num=r6o</t>
  </si>
  <si>
    <t>CO1470</t>
  </si>
  <si>
    <t>vahlii</t>
  </si>
  <si>
    <t>(Gaudich.) Hook. &amp; Arn.</t>
  </si>
  <si>
    <t>http://data.kew.org/sid/SidServlet?ID=35078&amp;Num=qyl</t>
  </si>
  <si>
    <t>CO1471</t>
  </si>
  <si>
    <t>http://data.kew.org/sid/SidServlet?ID=35105&amp;Num=szP</t>
  </si>
  <si>
    <t>CO1472</t>
  </si>
  <si>
    <t>Norl.</t>
  </si>
  <si>
    <t>http://data.kew.org/sid/SidServlet?ID=35106&amp;Num=sZQ</t>
  </si>
  <si>
    <t>CO1473</t>
  </si>
  <si>
    <t>http://data.kew.org/sid/SidServlet?ID=35107&amp;Num=t02</t>
  </si>
  <si>
    <t>CO1474</t>
  </si>
  <si>
    <t>P.Beauv.</t>
  </si>
  <si>
    <t>http://data.kew.org/sid/SidServlet?ID=35108&amp;Num=T03</t>
  </si>
  <si>
    <t>CO1475</t>
  </si>
  <si>
    <t>leiocarpa</t>
  </si>
  <si>
    <t>http://data.kew.org/sid/SidServlet?ID=35109&amp;Num=T04</t>
  </si>
  <si>
    <t>CO1476</t>
  </si>
  <si>
    <t>http://data.kew.org/sid/SidServlet?ID=35112&amp;Num=T2c</t>
  </si>
  <si>
    <t>CO1477</t>
  </si>
  <si>
    <t>Argentipallium</t>
  </si>
  <si>
    <t>blandowskianum</t>
  </si>
  <si>
    <t>(Steetz ex Sond.) Paul G.Wilson</t>
  </si>
  <si>
    <t>http://data.kew.org/sid/SidServlet?ID=35180&amp;Num=r4j</t>
  </si>
  <si>
    <t>CO1478</t>
  </si>
  <si>
    <t>dealbatum</t>
  </si>
  <si>
    <t>(Labill.) Paul G.Wilson</t>
  </si>
  <si>
    <t>http://data.kew.org/sid/SidServlet?ID=35181&amp;Num=R4H</t>
  </si>
  <si>
    <t>CO1479</t>
  </si>
  <si>
    <t>(Sond.) Paul G.Wilson</t>
  </si>
  <si>
    <t>http://data.kew.org/sid/SidServlet?ID=35182&amp;Num=r4D</t>
  </si>
  <si>
    <t>CO1480</t>
  </si>
  <si>
    <t>Balbisia</t>
  </si>
  <si>
    <t>peduncularis</t>
  </si>
  <si>
    <t>http://data.kew.org/sid/SidServlet?ID=35208&amp;Num=RqL</t>
  </si>
  <si>
    <t>CO1481</t>
  </si>
  <si>
    <t>http://data.kew.org/sid/SidServlet?ID=35212&amp;Num=Rq9</t>
  </si>
  <si>
    <t>CO1482</t>
  </si>
  <si>
    <t>A.Nelson &amp; J.F.Macbr.</t>
  </si>
  <si>
    <t>http://data.kew.org/sid/SidServlet?ID=35213&amp;Num=rq9</t>
  </si>
  <si>
    <t>CO1483</t>
  </si>
  <si>
    <t>http://data.kew.org/sid/SidServlet?ID=35221&amp;Num=rJ7</t>
  </si>
  <si>
    <t>CO1484</t>
  </si>
  <si>
    <t>http://data.kew.org/sid/SidServlet?ID=35236&amp;Num=rIm</t>
  </si>
  <si>
    <t>CO1485</t>
  </si>
  <si>
    <t>boliviensis</t>
  </si>
  <si>
    <t>(Wedd.) Cabrera</t>
  </si>
  <si>
    <t>http://data.kew.org/sid/SidServlet?ID=35245&amp;Num=rih</t>
  </si>
  <si>
    <t>CO1486</t>
  </si>
  <si>
    <t>G.L.Nesom</t>
  </si>
  <si>
    <t>http://data.kew.org/sid/SidServlet?ID=35247&amp;Num=riC</t>
  </si>
  <si>
    <t>CO1487</t>
  </si>
  <si>
    <t>http://data.kew.org/sid/SidServlet?ID=35248&amp;Num=ric</t>
  </si>
  <si>
    <t>CO1488</t>
  </si>
  <si>
    <t>macraei</t>
  </si>
  <si>
    <t>http://data.kew.org/sid/SidServlet?ID=35249&amp;Num=RI8</t>
  </si>
  <si>
    <t>CO1489</t>
  </si>
  <si>
    <t>magellanica</t>
  </si>
  <si>
    <t>(Lam.) Pers.</t>
  </si>
  <si>
    <t>http://data.kew.org/sid/SidServlet?ID=35257&amp;Num=RjH</t>
  </si>
  <si>
    <t>CO1490</t>
  </si>
  <si>
    <t>sordescens</t>
  </si>
  <si>
    <t>http://data.kew.org/sid/SidServlet?ID=35262&amp;Num=rk4</t>
  </si>
  <si>
    <t>CO1491</t>
  </si>
  <si>
    <t>pteronioides</t>
  </si>
  <si>
    <t>http://data.kew.org/sid/SidServlet?ID=35264&amp;Num=Rk8</t>
  </si>
  <si>
    <t>CO1492</t>
  </si>
  <si>
    <t>pleriradiata</t>
  </si>
  <si>
    <t>http://data.kew.org/sid/SidServlet?ID=35265&amp;Num=Rns</t>
  </si>
  <si>
    <t>CO1493</t>
  </si>
  <si>
    <t>Bedfordia</t>
  </si>
  <si>
    <t>Hochr.</t>
  </si>
  <si>
    <t>http://data.kew.org/sid/SidServlet?ID=35270&amp;Num=roj</t>
  </si>
  <si>
    <t>CO1494</t>
  </si>
  <si>
    <t>http://data.kew.org/sid/SidServlet?ID=35271&amp;Num=roF</t>
  </si>
  <si>
    <t>CO1495</t>
  </si>
  <si>
    <t>(Labill.) DC.</t>
  </si>
  <si>
    <t>http://data.kew.org/sid/SidServlet?ID=35272&amp;Num=rgM</t>
  </si>
  <si>
    <t>CO1496</t>
  </si>
  <si>
    <t>Athroisma</t>
  </si>
  <si>
    <t>proteiforme</t>
  </si>
  <si>
    <t>(Humbert) Mattf.</t>
  </si>
  <si>
    <t>http://data.kew.org/sid/SidServlet?ID=35329&amp;Num=R21</t>
  </si>
  <si>
    <t>CO1497</t>
  </si>
  <si>
    <t>crenata</t>
  </si>
  <si>
    <t>http://data.kew.org/sid/SidServlet?ID=35335&amp;Num=r16</t>
  </si>
  <si>
    <t>CO1498</t>
  </si>
  <si>
    <t>http://data.kew.org/sid/SidServlet?ID=35336&amp;Num=r18</t>
  </si>
  <si>
    <t>CO1499</t>
  </si>
  <si>
    <t>pubescens</t>
  </si>
  <si>
    <t>http://data.kew.org/sid/SidServlet?ID=35337&amp;Num=R2b</t>
  </si>
  <si>
    <t>CO1500</t>
  </si>
  <si>
    <t>trifurcata</t>
  </si>
  <si>
    <t>http://data.kew.org/sid/SidServlet?ID=35338&amp;Num=r29</t>
  </si>
  <si>
    <t>CO1501</t>
  </si>
  <si>
    <t>(Oliv.) T.Erikss.</t>
  </si>
  <si>
    <t>psyllioides</t>
  </si>
  <si>
    <t>http://data.kew.org/sid/SidServlet?ID=35341&amp;Num=r28</t>
  </si>
  <si>
    <t>CO1502</t>
  </si>
  <si>
    <t>pinnatifidum</t>
  </si>
  <si>
    <t>T.Eriksson</t>
  </si>
  <si>
    <t>http://data.kew.org/sid/SidServlet?ID=35343&amp;Num=r1J</t>
  </si>
  <si>
    <t>CO1503</t>
  </si>
  <si>
    <t>Atractylis</t>
  </si>
  <si>
    <t>cancellata</t>
  </si>
  <si>
    <t>http://data.kew.org/sid/SidServlet?ID=35347&amp;Num=R20</t>
  </si>
  <si>
    <t>CO1504</t>
  </si>
  <si>
    <t>hastifolium</t>
  </si>
  <si>
    <t>Mattf.</t>
  </si>
  <si>
    <t>http://data.kew.org/sid/SidServlet?ID=35358&amp;Num=r25</t>
  </si>
  <si>
    <t>CO1505</t>
  </si>
  <si>
    <t>(Oliv. &amp; Hiern) N.E.Br.</t>
  </si>
  <si>
    <t>http://data.kew.org/sid/SidServlet?ID=3539&amp;Num=sk1</t>
  </si>
  <si>
    <t>CO1506</t>
  </si>
  <si>
    <t>http://data.kew.org/sid/SidServlet?ID=35422&amp;Num=rC4</t>
  </si>
  <si>
    <t>CO1507</t>
  </si>
  <si>
    <t>Crepis</t>
  </si>
  <si>
    <t>multicaulis</t>
  </si>
  <si>
    <t>http://data.kew.org/sid/SidServlet?ID=35465&amp;Num=U1w</t>
  </si>
  <si>
    <t>CO1508</t>
  </si>
  <si>
    <t>palaestina</t>
  </si>
  <si>
    <t>http://data.kew.org/sid/SidServlet?ID=35484&amp;Num=U26</t>
  </si>
  <si>
    <t>CO1509</t>
  </si>
  <si>
    <t>reuteriana</t>
  </si>
  <si>
    <t>Boiss. &amp; Heldr.</t>
  </si>
  <si>
    <t>http://data.kew.org/sid/SidServlet?ID=35485&amp;Num=u28</t>
  </si>
  <si>
    <t>CO1510</t>
  </si>
  <si>
    <t>sancta</t>
  </si>
  <si>
    <t>(L.) Babcock</t>
  </si>
  <si>
    <t>http://data.kew.org/sid/SidServlet?ID=35487&amp;Num=U2B</t>
  </si>
  <si>
    <t>CO1511</t>
  </si>
  <si>
    <t>Critonia</t>
  </si>
  <si>
    <t>morifolia</t>
  </si>
  <si>
    <t>(Mill.) R.M.King &amp; H.Rob.</t>
  </si>
  <si>
    <t>http://data.kew.org/sid/SidServlet?ID=35495&amp;Num=U1S</t>
  </si>
  <si>
    <t>CO1512</t>
  </si>
  <si>
    <t>modocensis</t>
  </si>
  <si>
    <t>http://data.kew.org/sid/SidServlet?ID=35545&amp;Num=U15</t>
  </si>
  <si>
    <t>CO1513</t>
  </si>
  <si>
    <t>Crupina</t>
  </si>
  <si>
    <t>Pers. ex Cass.</t>
  </si>
  <si>
    <t>http://data.kew.org/sid/SidServlet?ID=35569&amp;Num=U2U</t>
  </si>
  <si>
    <t>CO1514</t>
  </si>
  <si>
    <t>newii</t>
  </si>
  <si>
    <t>http://data.kew.org/sid/SidServlet?ID=35588&amp;Num=u26</t>
  </si>
  <si>
    <t>CO1515</t>
  </si>
  <si>
    <t>Coreopsis</t>
  </si>
  <si>
    <t>mutica</t>
  </si>
  <si>
    <t>subvillosa</t>
  </si>
  <si>
    <t>http://data.kew.org/sid/SidServlet?ID=35610&amp;Num=rZy</t>
  </si>
  <si>
    <t>CO1516</t>
  </si>
  <si>
    <t>http://data.kew.org/sid/SidServlet?ID=35611&amp;Num=rZy</t>
  </si>
  <si>
    <t>CO1517</t>
  </si>
  <si>
    <t>tripteris</t>
  </si>
  <si>
    <t>http://data.kew.org/sid/SidServlet?ID=35612&amp;Num=s00</t>
  </si>
  <si>
    <t>CO1518</t>
  </si>
  <si>
    <t>(A.Gray) H.M.Parker ex E.B.Sm.</t>
  </si>
  <si>
    <t>http://data.kew.org/sid/SidServlet?ID=35613&amp;Num=S00</t>
  </si>
  <si>
    <t>CO1519</t>
  </si>
  <si>
    <t>Corethrogyne</t>
  </si>
  <si>
    <t>http://data.kew.org/sid/SidServlet?ID=35614&amp;Num=s00</t>
  </si>
  <si>
    <t>CO1520</t>
  </si>
  <si>
    <t>http://data.kew.org/sid/SidServlet?ID=35615&amp;Num=S00</t>
  </si>
  <si>
    <t>CO1521</t>
  </si>
  <si>
    <t>http://data.kew.org/sid/SidServlet?ID=35653&amp;Num=U2t</t>
  </si>
  <si>
    <t>CO1522</t>
  </si>
  <si>
    <t>Crassocephalum</t>
  </si>
  <si>
    <t>rubens</t>
  </si>
  <si>
    <t>(Jacq.) S.Moore</t>
  </si>
  <si>
    <t>http://data.kew.org/sid/SidServlet?ID=35685&amp;Num=S0A</t>
  </si>
  <si>
    <t>CO1523</t>
  </si>
  <si>
    <t>picridifolium</t>
  </si>
  <si>
    <t>http://data.kew.org/sid/SidServlet?ID=35686&amp;Num=s0A</t>
  </si>
  <si>
    <t>CO1524</t>
  </si>
  <si>
    <t>coeruleum</t>
  </si>
  <si>
    <t>http://data.kew.org/sid/SidServlet?ID=35687&amp;Num=s0A</t>
  </si>
  <si>
    <t>CO1525</t>
  </si>
  <si>
    <t>Cotula</t>
  </si>
  <si>
    <t>(Hook.f.) Hook.f.</t>
  </si>
  <si>
    <t>http://data.kew.org/sid/SidServlet?ID=35688&amp;Num=S21</t>
  </si>
  <si>
    <t>CO1526</t>
  </si>
  <si>
    <t>Craspedia</t>
  </si>
  <si>
    <t>jamesii</t>
  </si>
  <si>
    <t>J.Everett &amp; J.Thompson</t>
  </si>
  <si>
    <t>http://data.kew.org/sid/SidServlet?ID=35689&amp;Num=s08</t>
  </si>
  <si>
    <t>CO1527</t>
  </si>
  <si>
    <t>http://data.kew.org/sid/SidServlet?ID=35690&amp;Num=S22</t>
  </si>
  <si>
    <t>CO1528</t>
  </si>
  <si>
    <t>Cousinia</t>
  </si>
  <si>
    <t>moabitica</t>
  </si>
  <si>
    <t>Bornm. &amp; Nabelek ex Bornm.</t>
  </si>
  <si>
    <t>http://data.kew.org/sid/SidServlet?ID=35691&amp;Num=S18</t>
  </si>
  <si>
    <t>CO1529</t>
  </si>
  <si>
    <t>Cosmos</t>
  </si>
  <si>
    <t>parviflorus</t>
  </si>
  <si>
    <t>http://data.kew.org/sid/SidServlet?ID=35696&amp;Num=S15</t>
  </si>
  <si>
    <t>CO1530</t>
  </si>
  <si>
    <t>paludicola</t>
  </si>
  <si>
    <t>J.Everett &amp; Doust</t>
  </si>
  <si>
    <t>http://data.kew.org/sid/SidServlet?ID=35697&amp;Num=S08</t>
  </si>
  <si>
    <t>CO1531</t>
  </si>
  <si>
    <t>Decazesia</t>
  </si>
  <si>
    <t>hecatocephala</t>
  </si>
  <si>
    <t>http://data.kew.org/sid/SidServlet?ID=35805&amp;Num=rX8</t>
  </si>
  <si>
    <t>CO1532</t>
  </si>
  <si>
    <t>Brachyglottis</t>
  </si>
  <si>
    <t>(J.B.Armstr.) B.Nord.</t>
  </si>
  <si>
    <t>http://data.kew.org/sid/SidServlet?ID=3595&amp;Num=0g9</t>
  </si>
  <si>
    <t>CO1533</t>
  </si>
  <si>
    <t>Chiliotrichum</t>
  </si>
  <si>
    <t>diffusum</t>
  </si>
  <si>
    <t>(G.Forst.) Kuntze</t>
  </si>
  <si>
    <t>http://data.kew.org/sid/SidServlet?ID=35958&amp;Num=sU6</t>
  </si>
  <si>
    <t>CO1534</t>
  </si>
  <si>
    <t>repanda</t>
  </si>
  <si>
    <t>J.R. &amp; G.Forst.</t>
  </si>
  <si>
    <t>http://data.kew.org/sid/SidServlet?ID=3596&amp;Num=9Wl</t>
  </si>
  <si>
    <t>CO1535</t>
  </si>
  <si>
    <t>Brachylaena</t>
  </si>
  <si>
    <t>discolor</t>
  </si>
  <si>
    <t>http://data.kew.org/sid/SidServlet?ID=3597&amp;Num=2jb</t>
  </si>
  <si>
    <t>CO1536</t>
  </si>
  <si>
    <t>huillensis</t>
  </si>
  <si>
    <t>http://data.kew.org/sid/SidServlet?ID=3598&amp;Num=Xpv</t>
  </si>
  <si>
    <t>CO1537</t>
  </si>
  <si>
    <t>Chaenactis</t>
  </si>
  <si>
    <t>glabriuscula</t>
  </si>
  <si>
    <t>orcuttiana</t>
  </si>
  <si>
    <t>http://data.kew.org/sid/SidServlet?ID=35985&amp;Num=qHG</t>
  </si>
  <si>
    <t>CO1538</t>
  </si>
  <si>
    <t>Chaetadelpha</t>
  </si>
  <si>
    <t>wheeleri</t>
  </si>
  <si>
    <t>A.Gray ex S.Watson</t>
  </si>
  <si>
    <t>http://data.kew.org/sid/SidServlet?ID=35987&amp;Num=qhb</t>
  </si>
  <si>
    <t>CO1539</t>
  </si>
  <si>
    <t>Chaetanthera</t>
  </si>
  <si>
    <t>http://data.kew.org/sid/SidServlet?ID=35995&amp;Num=QIV</t>
  </si>
  <si>
    <t>CO1540</t>
  </si>
  <si>
    <t>(DC.) Meigen</t>
  </si>
  <si>
    <t>http://data.kew.org/sid/SidServlet?ID=35997&amp;Num=qJe</t>
  </si>
  <si>
    <t>CO1541</t>
  </si>
  <si>
    <t>Chaetopappa</t>
  </si>
  <si>
    <t>(Torr.) G.L.Nesom</t>
  </si>
  <si>
    <t>http://data.kew.org/sid/SidServlet?ID=36000&amp;Num=QJN</t>
  </si>
  <si>
    <t>CO1542</t>
  </si>
  <si>
    <t>moenchioides</t>
  </si>
  <si>
    <t>http://data.kew.org/sid/SidServlet?ID=36001&amp;Num=qJn</t>
  </si>
  <si>
    <t>CO1543</t>
  </si>
  <si>
    <t>taltalensis</t>
  </si>
  <si>
    <t>http://data.kew.org/sid/SidServlet?ID=36002&amp;Num=QJU</t>
  </si>
  <si>
    <t>CO1544</t>
  </si>
  <si>
    <t>buchwaldii</t>
  </si>
  <si>
    <t>http://data.kew.org/sid/SidServlet?ID=36005&amp;Num=rxS</t>
  </si>
  <si>
    <t>CO1545</t>
  </si>
  <si>
    <t>Chrysocephalum</t>
  </si>
  <si>
    <t>semipapposum</t>
  </si>
  <si>
    <t>(Labill.) Steetz</t>
  </si>
  <si>
    <t>http://data.kew.org/sid/SidServlet?ID=36007&amp;Num=rvc</t>
  </si>
  <si>
    <t>CO1546</t>
  </si>
  <si>
    <t>Chrysopsis</t>
  </si>
  <si>
    <t>mariana</t>
  </si>
  <si>
    <t>(L.) Elliott</t>
  </si>
  <si>
    <t>http://data.kew.org/sid/SidServlet?ID=36009&amp;Num=rvI</t>
  </si>
  <si>
    <t>CO1547</t>
  </si>
  <si>
    <t>Chrysothamnus</t>
  </si>
  <si>
    <t>greenei</t>
  </si>
  <si>
    <t>http://data.kew.org/sid/SidServlet?ID=36010&amp;Num=RVI</t>
  </si>
  <si>
    <t>CO1548</t>
  </si>
  <si>
    <t>Cineraria</t>
  </si>
  <si>
    <t>deltoidea</t>
  </si>
  <si>
    <t>http://data.kew.org/sid/SidServlet?ID=36015&amp;Num=RW8</t>
  </si>
  <si>
    <t>CO1549</t>
  </si>
  <si>
    <t>saxifraga</t>
  </si>
  <si>
    <t>http://data.kew.org/sid/SidServlet?ID=36016&amp;Num=RXF</t>
  </si>
  <si>
    <t>CO1550</t>
  </si>
  <si>
    <t>Chrysanthemoides</t>
  </si>
  <si>
    <t>monilifera</t>
  </si>
  <si>
    <t>pisifera</t>
  </si>
  <si>
    <t>http://data.kew.org/sid/SidServlet?ID=36019&amp;Num=rv8</t>
  </si>
  <si>
    <t>CO1551</t>
  </si>
  <si>
    <t>phyllocephalum</t>
  </si>
  <si>
    <t>Boiss. &amp; Blanche</t>
  </si>
  <si>
    <t>http://data.kew.org/sid/SidServlet?ID=36020&amp;Num=rXu</t>
  </si>
  <si>
    <t>CO1552</t>
  </si>
  <si>
    <t>neomexicanum</t>
  </si>
  <si>
    <t>http://data.kew.org/sid/SidServlet?ID=36029&amp;Num=rYb</t>
  </si>
  <si>
    <t>CO1553</t>
  </si>
  <si>
    <t>http://data.kew.org/sid/SidServlet?ID=36030&amp;Num=rxT</t>
  </si>
  <si>
    <t>CO1554</t>
  </si>
  <si>
    <t>http://data.kew.org/sid/SidServlet?ID=36031&amp;Num=RXS</t>
  </si>
  <si>
    <t>CO1555</t>
  </si>
  <si>
    <t>http://data.kew.org/sid/SidServlet?ID=36032&amp;Num=RXS</t>
  </si>
  <si>
    <t>CO1556</t>
  </si>
  <si>
    <t>bulgaricum</t>
  </si>
  <si>
    <t>http://data.kew.org/sid/SidServlet?ID=36033&amp;Num=rxS</t>
  </si>
  <si>
    <t>CO1557</t>
  </si>
  <si>
    <t>http://data.kew.org/sid/SidServlet?ID=36034&amp;Num=rV6</t>
  </si>
  <si>
    <t>CO1558</t>
  </si>
  <si>
    <t>Brachyscome</t>
  </si>
  <si>
    <t>aff. cuneifolia</t>
  </si>
  <si>
    <t>http://data.kew.org/sid/SidServlet?ID=3605&amp;Num=0C8</t>
  </si>
  <si>
    <t>CO1559</t>
  </si>
  <si>
    <t>eremaeum</t>
  </si>
  <si>
    <t>(Haegi) Anderb.</t>
  </si>
  <si>
    <t>http://data.kew.org/sid/SidServlet?ID=36050&amp;Num=rv8</t>
  </si>
  <si>
    <t>CO1560</t>
  </si>
  <si>
    <t>Chrysanthellum</t>
  </si>
  <si>
    <t>indicum</t>
  </si>
  <si>
    <t>afroamericanum</t>
  </si>
  <si>
    <t>http://data.kew.org/sid/SidServlet?ID=36052&amp;Num=rV6</t>
  </si>
  <si>
    <t>CO1561</t>
  </si>
  <si>
    <t>Chrysactinia</t>
  </si>
  <si>
    <t>http://data.kew.org/sid/SidServlet?ID=36053&amp;Num=Rux</t>
  </si>
  <si>
    <t>CO1562</t>
  </si>
  <si>
    <t>http://data.kew.org/sid/SidServlet?ID=3606&amp;Num=bkO</t>
  </si>
  <si>
    <t>CO1563</t>
  </si>
  <si>
    <t>lanuginosa</t>
  </si>
  <si>
    <t>http://data.kew.org/sid/SidServlet?ID=3607&amp;Num=n3W</t>
  </si>
  <si>
    <t>CO1564</t>
  </si>
  <si>
    <t>Cassinia</t>
  </si>
  <si>
    <t>arcuata</t>
  </si>
  <si>
    <t>http://data.kew.org/sid/SidServlet?ID=36097&amp;Num=QsI</t>
  </si>
  <si>
    <t>CO1565</t>
  </si>
  <si>
    <t>iberidifolia</t>
  </si>
  <si>
    <t>http://data.kew.org/sid/SidServlet?ID=3610&amp;Num=Ein</t>
  </si>
  <si>
    <t>CO1566</t>
  </si>
  <si>
    <t>Carthamus</t>
  </si>
  <si>
    <t>glaucus</t>
  </si>
  <si>
    <t>anatolicus</t>
  </si>
  <si>
    <t>http://data.kew.org/sid/SidServlet?ID=36102&amp;Num=qsR</t>
  </si>
  <si>
    <t>CO1567</t>
  </si>
  <si>
    <t>latisquamea</t>
  </si>
  <si>
    <t>http://data.kew.org/sid/SidServlet?ID=3611&amp;Num=AC9</t>
  </si>
  <si>
    <t>CO1568</t>
  </si>
  <si>
    <t>rugata</t>
  </si>
  <si>
    <t>N.G.Walsh</t>
  </si>
  <si>
    <t>http://data.kew.org/sid/SidServlet?ID=36112&amp;Num=QO7</t>
  </si>
  <si>
    <t>CO1569</t>
  </si>
  <si>
    <t>Celmisia</t>
  </si>
  <si>
    <t>http://data.kew.org/sid/SidServlet?ID=36113&amp;Num=qd8</t>
  </si>
  <si>
    <t>CO1570</t>
  </si>
  <si>
    <t>uncata</t>
  </si>
  <si>
    <t>http://data.kew.org/sid/SidServlet?ID=36116&amp;Num=QFW</t>
  </si>
  <si>
    <t>CO1571</t>
  </si>
  <si>
    <t>trinerva</t>
  </si>
  <si>
    <t>http://data.kew.org/sid/SidServlet?ID=36117&amp;Num=qfz</t>
  </si>
  <si>
    <t>CO1572</t>
  </si>
  <si>
    <t>subtropica</t>
  </si>
  <si>
    <t>http://data.kew.org/sid/SidServlet?ID=36119&amp;Num=qg1</t>
  </si>
  <si>
    <t>CO1573</t>
  </si>
  <si>
    <t>macrocephala</t>
  </si>
  <si>
    <t>http://data.kew.org/sid/SidServlet?ID=36121&amp;Num=quo</t>
  </si>
  <si>
    <t>CO1574</t>
  </si>
  <si>
    <t>leptocephala</t>
  </si>
  <si>
    <t>everettiae</t>
  </si>
  <si>
    <t>http://data.kew.org/sid/SidServlet?ID=36122&amp;Num=Ql4</t>
  </si>
  <si>
    <t>CO1575</t>
  </si>
  <si>
    <t>http://data.kew.org/sid/SidServlet?ID=36123&amp;Num=qSf</t>
  </si>
  <si>
    <t>CO1576</t>
  </si>
  <si>
    <t>http://data.kew.org/sid/SidServlet?ID=36124&amp;Num=qSH</t>
  </si>
  <si>
    <t>CO1577</t>
  </si>
  <si>
    <t>aureonitens</t>
  </si>
  <si>
    <t>http://data.kew.org/sid/SidServlet?ID=36125&amp;Num=Qsh</t>
  </si>
  <si>
    <t>CO1578</t>
  </si>
  <si>
    <t>tegulata</t>
  </si>
  <si>
    <t>Orchard</t>
  </si>
  <si>
    <t>http://data.kew.org/sid/SidServlet?ID=36127&amp;Num=qFz</t>
  </si>
  <si>
    <t>CO1579</t>
  </si>
  <si>
    <t>rigidula</t>
  </si>
  <si>
    <t>(DC.) G.L.Davis</t>
  </si>
  <si>
    <t>http://data.kew.org/sid/SidServlet?ID=3613&amp;Num=4Qu</t>
  </si>
  <si>
    <t>CO1580</t>
  </si>
  <si>
    <t>Centipeda</t>
  </si>
  <si>
    <t>nidiformis</t>
  </si>
  <si>
    <t>http://data.kew.org/sid/SidServlet?ID=36130&amp;Num=qL0</t>
  </si>
  <si>
    <t>CO1581</t>
  </si>
  <si>
    <t>(Hook.) F.Muell.</t>
  </si>
  <si>
    <t>http://data.kew.org/sid/SidServlet?ID=36131&amp;Num=qk5</t>
  </si>
  <si>
    <t>CO1582</t>
  </si>
  <si>
    <t>Centromadia</t>
  </si>
  <si>
    <t>http://data.kew.org/sid/SidServlet?ID=36137&amp;Num=qKb</t>
  </si>
  <si>
    <t>CO1583</t>
  </si>
  <si>
    <t>tenuiscapa</t>
  </si>
  <si>
    <t>http://data.kew.org/sid/SidServlet?ID=3614&amp;Num=N92</t>
  </si>
  <si>
    <t>CO1584</t>
  </si>
  <si>
    <t>(L.) A.Braun &amp; Asch.</t>
  </si>
  <si>
    <t>http://data.kew.org/sid/SidServlet?ID=36142&amp;Num=ql2</t>
  </si>
  <si>
    <t>CO1585</t>
  </si>
  <si>
    <t>elatinoides</t>
  </si>
  <si>
    <t>(Less.) Benth. &amp; Hook.f. ex O.Hoffm.</t>
  </si>
  <si>
    <t>http://data.kew.org/sid/SidServlet?ID=36157&amp;Num=ql2</t>
  </si>
  <si>
    <t>CO1586</t>
  </si>
  <si>
    <t>http://data.kew.org/sid/SidServlet?ID=36159&amp;Num=qer</t>
  </si>
  <si>
    <t>CO1587</t>
  </si>
  <si>
    <t>tomentella</t>
  </si>
  <si>
    <t>M.Gray &amp; Given</t>
  </si>
  <si>
    <t>http://data.kew.org/sid/SidServlet?ID=36161&amp;Num=QdT</t>
  </si>
  <si>
    <t>CO1588</t>
  </si>
  <si>
    <t>ammocyanus</t>
  </si>
  <si>
    <t>http://data.kew.org/sid/SidServlet?ID=36172&amp;Num=qew</t>
  </si>
  <si>
    <t>CO1589</t>
  </si>
  <si>
    <t>pallescens</t>
  </si>
  <si>
    <t>http://data.kew.org/sid/SidServlet?ID=36174&amp;Num=qEh</t>
  </si>
  <si>
    <t>CO1590</t>
  </si>
  <si>
    <t>(DC.) A.Braun &amp; Asch.</t>
  </si>
  <si>
    <t>http://data.kew.org/sid/SidServlet?ID=36175&amp;Num=QL3</t>
  </si>
  <si>
    <t>CO1591</t>
  </si>
  <si>
    <t>ascalonica</t>
  </si>
  <si>
    <t>http://data.kew.org/sid/SidServlet?ID=36180&amp;Num=QEv</t>
  </si>
  <si>
    <t>CO1592</t>
  </si>
  <si>
    <t>http://data.kew.org/sid/SidServlet?ID=36183&amp;Num=QEL</t>
  </si>
  <si>
    <t>CO1593</t>
  </si>
  <si>
    <t>immanuelis-loewii</t>
  </si>
  <si>
    <t>http://data.kew.org/sid/SidServlet?ID=36184&amp;Num=QEL</t>
  </si>
  <si>
    <t>CO1594</t>
  </si>
  <si>
    <t>clementei</t>
  </si>
  <si>
    <t>http://data.kew.org/sid/SidServlet?ID=36186&amp;Num=qeq</t>
  </si>
  <si>
    <t>CO1595</t>
  </si>
  <si>
    <t>Bert. ex Bull.</t>
  </si>
  <si>
    <t>http://data.kew.org/sid/SidServlet?ID=36187&amp;Num=qeB</t>
  </si>
  <si>
    <t>CO1596</t>
  </si>
  <si>
    <t>reflexa</t>
  </si>
  <si>
    <t>http://data.kew.org/sid/SidServlet?ID=36189&amp;Num=QeG</t>
  </si>
  <si>
    <t>CO1597</t>
  </si>
  <si>
    <t>Conocliniopsis</t>
  </si>
  <si>
    <t>prasiifolia</t>
  </si>
  <si>
    <t>http://data.kew.org/sid/SidServlet?ID=36214&amp;Num=s3y</t>
  </si>
  <si>
    <t>CO1598</t>
  </si>
  <si>
    <t>Conyza</t>
  </si>
  <si>
    <t>pyrrhopappa</t>
  </si>
  <si>
    <t>http://data.kew.org/sid/SidServlet?ID=36253&amp;Num=s84</t>
  </si>
  <si>
    <t>CO1599</t>
  </si>
  <si>
    <t>http://data.kew.org/sid/SidServlet?ID=36254&amp;Num=S85</t>
  </si>
  <si>
    <t>CO1600</t>
  </si>
  <si>
    <t>(Vahl) Willd.</t>
  </si>
  <si>
    <t>http://data.kew.org/sid/SidServlet?ID=36265&amp;Num=S82</t>
  </si>
  <si>
    <t>CO1601</t>
  </si>
  <si>
    <t>hochstetteri</t>
  </si>
  <si>
    <t>Sch.Bip. ex A.Rich.</t>
  </si>
  <si>
    <t>http://data.kew.org/sid/SidServlet?ID=36280&amp;Num=s81</t>
  </si>
  <si>
    <t>CO1602</t>
  </si>
  <si>
    <t>http://data.kew.org/sid/SidServlet?ID=36296&amp;Num=s83</t>
  </si>
  <si>
    <t>CO1603</t>
  </si>
  <si>
    <t>aegyptiaca</t>
  </si>
  <si>
    <t>(L.) Aiton</t>
  </si>
  <si>
    <t>http://data.kew.org/sid/SidServlet?ID=36298&amp;Num=S80</t>
  </si>
  <si>
    <t>CO1604</t>
  </si>
  <si>
    <t>Cladochaeta</t>
  </si>
  <si>
    <t>candidissima</t>
  </si>
  <si>
    <t>http://data.kew.org/sid/SidServlet?ID=36362&amp;Num=RX7</t>
  </si>
  <si>
    <t>CO1605</t>
  </si>
  <si>
    <t>dzhawakhetica</t>
  </si>
  <si>
    <t>Sosn. ex Grossh.</t>
  </si>
  <si>
    <t>http://data.kew.org/sid/SidServlet?ID=36440&amp;Num=PK5</t>
  </si>
  <si>
    <t>CO1606</t>
  </si>
  <si>
    <t>http://data.kew.org/sid/SidServlet?ID=36441&amp;Num=Pk4</t>
  </si>
  <si>
    <t>CO1607</t>
  </si>
  <si>
    <t>http://data.kew.org/sid/SidServlet?ID=36442&amp;Num=pk3</t>
  </si>
  <si>
    <t>CO1608</t>
  </si>
  <si>
    <t>uniserialis</t>
  </si>
  <si>
    <t>http://data.kew.org/sid/SidServlet?ID=36496&amp;Num=PHd</t>
  </si>
  <si>
    <t>CO1609</t>
  </si>
  <si>
    <t>hispidulus</t>
  </si>
  <si>
    <t>http://data.kew.org/sid/SidServlet?ID=36499&amp;Num=pg2</t>
  </si>
  <si>
    <t>CO1610</t>
  </si>
  <si>
    <t>hypoleucus</t>
  </si>
  <si>
    <t>http://data.kew.org/sid/SidServlet?ID=36500&amp;Num=pfW</t>
  </si>
  <si>
    <t>CO1611</t>
  </si>
  <si>
    <t>inornatus</t>
  </si>
  <si>
    <t>http://data.kew.org/sid/SidServlet?ID=36501&amp;Num=pfv</t>
  </si>
  <si>
    <t>CO1612</t>
  </si>
  <si>
    <t>lanibracteus</t>
  </si>
  <si>
    <t>I.Thomps.</t>
  </si>
  <si>
    <t>http://data.kew.org/sid/SidServlet?ID=36503&amp;Num=pFU</t>
  </si>
  <si>
    <t>CO1613</t>
  </si>
  <si>
    <t>longicollaris</t>
  </si>
  <si>
    <t>http://data.kew.org/sid/SidServlet?ID=36504&amp;Num=pFR</t>
  </si>
  <si>
    <t>CO1614</t>
  </si>
  <si>
    <t>http://data.kew.org/sid/SidServlet?ID=36505&amp;Num=PFq</t>
  </si>
  <si>
    <t>CO1615</t>
  </si>
  <si>
    <t>mapuche</t>
  </si>
  <si>
    <t>http://data.kew.org/sid/SidServlet?ID=36506&amp;Num=0Ak</t>
  </si>
  <si>
    <t>CO1616</t>
  </si>
  <si>
    <t>http://data.kew.org/sid/SidServlet?ID=36507&amp;Num=0NY</t>
  </si>
  <si>
    <t>CO1617</t>
  </si>
  <si>
    <t>megaglossus</t>
  </si>
  <si>
    <t>http://data.kew.org/sid/SidServlet?ID=36508&amp;Num=0nz</t>
  </si>
  <si>
    <t>CO1618</t>
  </si>
  <si>
    <t>micropifolius</t>
  </si>
  <si>
    <t>http://data.kew.org/sid/SidServlet?ID=36509&amp;Num=0nz</t>
  </si>
  <si>
    <t>CO1619</t>
  </si>
  <si>
    <t>minimus</t>
  </si>
  <si>
    <t>http://data.kew.org/sid/SidServlet?ID=36511&amp;Num=0o1</t>
  </si>
  <si>
    <t>CO1620</t>
  </si>
  <si>
    <t>grandidentatus</t>
  </si>
  <si>
    <t>http://data.kew.org/sid/SidServlet?ID=36512&amp;Num=pg7</t>
  </si>
  <si>
    <t>CO1621</t>
  </si>
  <si>
    <t>murorum</t>
  </si>
  <si>
    <t>http://data.kew.org/sid/SidServlet?ID=36513&amp;Num=0o2</t>
  </si>
  <si>
    <t>CO1622</t>
  </si>
  <si>
    <t>niveus</t>
  </si>
  <si>
    <t>http://data.kew.org/sid/SidServlet?ID=36514&amp;Num=0o3</t>
  </si>
  <si>
    <t>CO1623</t>
  </si>
  <si>
    <t>panduriformis</t>
  </si>
  <si>
    <t>http://data.kew.org/sid/SidServlet?ID=36515&amp;Num=0o3</t>
  </si>
  <si>
    <t>CO1624</t>
  </si>
  <si>
    <t>pinnatifolius</t>
  </si>
  <si>
    <t>http://data.kew.org/sid/SidServlet?ID=36517&amp;Num=0o4</t>
  </si>
  <si>
    <t>CO1625</t>
  </si>
  <si>
    <t>http://data.kew.org/sid/SidServlet?ID=36518&amp;Num=0Nx</t>
  </si>
  <si>
    <t>CO1626</t>
  </si>
  <si>
    <t>planiflorus</t>
  </si>
  <si>
    <t>Kunze ex Cabrera</t>
  </si>
  <si>
    <t>http://data.kew.org/sid/SidServlet?ID=36519&amp;Num=0o6</t>
  </si>
  <si>
    <t>CO1627</t>
  </si>
  <si>
    <t>polygaloides</t>
  </si>
  <si>
    <t>http://data.kew.org/sid/SidServlet?ID=36520&amp;Num=0o7</t>
  </si>
  <si>
    <t>CO1628</t>
  </si>
  <si>
    <t>propinquus</t>
  </si>
  <si>
    <t>Schischk.</t>
  </si>
  <si>
    <t>http://data.kew.org/sid/SidServlet?ID=36521&amp;Num=0o7</t>
  </si>
  <si>
    <t>CO1629</t>
  </si>
  <si>
    <t>propior</t>
  </si>
  <si>
    <t>http://data.kew.org/sid/SidServlet?ID=36522&amp;Num=0o8</t>
  </si>
  <si>
    <t>CO1630</t>
  </si>
  <si>
    <t>pubigerus</t>
  </si>
  <si>
    <t>http://data.kew.org/sid/SidServlet?ID=36524&amp;Num=0oa</t>
  </si>
  <si>
    <t>CO1631</t>
  </si>
  <si>
    <t>purpureus</t>
  </si>
  <si>
    <t>http://data.kew.org/sid/SidServlet?ID=36525&amp;Num=0oc</t>
  </si>
  <si>
    <t>CO1632</t>
  </si>
  <si>
    <t>cakilefolius</t>
  </si>
  <si>
    <t>http://data.kew.org/sid/SidServlet?ID=36527&amp;Num=PG7</t>
  </si>
  <si>
    <t>CO1633</t>
  </si>
  <si>
    <t>anthemidiphyllus</t>
  </si>
  <si>
    <t>http://data.kew.org/sid/SidServlet?ID=36535&amp;Num=PeO</t>
  </si>
  <si>
    <t>CO1634</t>
  </si>
  <si>
    <t>austriacus</t>
  </si>
  <si>
    <t>E.H.L.Krause</t>
  </si>
  <si>
    <t>http://data.kew.org/sid/SidServlet?ID=36537&amp;Num=pEl</t>
  </si>
  <si>
    <t>CO1635</t>
  </si>
  <si>
    <t>behnii</t>
  </si>
  <si>
    <t>Ricardi &amp; Marticor.</t>
  </si>
  <si>
    <t>http://data.kew.org/sid/SidServlet?ID=36538&amp;Num=pei</t>
  </si>
  <si>
    <t>CO1636</t>
  </si>
  <si>
    <t>http://data.kew.org/sid/SidServlet?ID=36539&amp;Num=PEc</t>
  </si>
  <si>
    <t>CO1637</t>
  </si>
  <si>
    <t>biserratus</t>
  </si>
  <si>
    <t>Belcher</t>
  </si>
  <si>
    <t>http://data.kew.org/sid/SidServlet?ID=36540&amp;Num=Peb</t>
  </si>
  <si>
    <t>CO1638</t>
  </si>
  <si>
    <t>hakeaefolium</t>
  </si>
  <si>
    <t>http://data.kew.org/sid/SidServlet?ID=36541&amp;Num=pG7</t>
  </si>
  <si>
    <t>CO1639</t>
  </si>
  <si>
    <t>doriiformis</t>
  </si>
  <si>
    <t>http://data.kew.org/sid/SidServlet?ID=36542&amp;Num=PGn</t>
  </si>
  <si>
    <t>CO1640</t>
  </si>
  <si>
    <t>glomeratus</t>
  </si>
  <si>
    <t>longifructus</t>
  </si>
  <si>
    <t>http://data.kew.org/sid/SidServlet?ID=36544&amp;Num=pFj</t>
  </si>
  <si>
    <t>CO1641</t>
  </si>
  <si>
    <t>Desf. ex Poir.</t>
  </si>
  <si>
    <t>http://data.kew.org/sid/SidServlet?ID=36545&amp;Num=pGE</t>
  </si>
  <si>
    <t>CO1642</t>
  </si>
  <si>
    <t>http://data.kew.org/sid/SidServlet?ID=36546&amp;Num=pgi</t>
  </si>
  <si>
    <t>CO1643</t>
  </si>
  <si>
    <t>farinifer</t>
  </si>
  <si>
    <t>http://data.kew.org/sid/SidServlet?ID=36547&amp;Num=PgK</t>
  </si>
  <si>
    <t>CO1644</t>
  </si>
  <si>
    <t>brigalowensis</t>
  </si>
  <si>
    <t>http://data.kew.org/sid/SidServlet?ID=36548&amp;Num=peB</t>
  </si>
  <si>
    <t>CO1645</t>
  </si>
  <si>
    <t>burchellii</t>
  </si>
  <si>
    <t>http://data.kew.org/sid/SidServlet?ID=36550&amp;Num=pE8</t>
  </si>
  <si>
    <t>CO1646</t>
  </si>
  <si>
    <t>deltoideus</t>
  </si>
  <si>
    <t>http://data.kew.org/sid/SidServlet?ID=36551&amp;Num=PGP</t>
  </si>
  <si>
    <t>CO1647</t>
  </si>
  <si>
    <t>ctenophyllus</t>
  </si>
  <si>
    <t>http://data.kew.org/sid/SidServlet?ID=36552&amp;Num=PGs</t>
  </si>
  <si>
    <t>CO1648</t>
  </si>
  <si>
    <t>cinerascens</t>
  </si>
  <si>
    <t>http://data.kew.org/sid/SidServlet?ID=36553&amp;Num=PGt</t>
  </si>
  <si>
    <t>CO1649</t>
  </si>
  <si>
    <t>candollii</t>
  </si>
  <si>
    <t>http://data.kew.org/sid/SidServlet?ID=36555&amp;Num=Pg7</t>
  </si>
  <si>
    <t>CO1650</t>
  </si>
  <si>
    <t>gunnii</t>
  </si>
  <si>
    <t>(Hook.f.) Belcher</t>
  </si>
  <si>
    <t>http://data.kew.org/sid/SidServlet?ID=36556&amp;Num=ph2</t>
  </si>
  <si>
    <t>CO1651</t>
  </si>
  <si>
    <t>eruciformis</t>
  </si>
  <si>
    <t>http://data.kew.org/sid/SidServlet?ID=36557&amp;Num=PGK</t>
  </si>
  <si>
    <t>CO1652</t>
  </si>
  <si>
    <t>heterogama</t>
  </si>
  <si>
    <t>Philipson</t>
  </si>
  <si>
    <t>http://data.kew.org/sid/SidServlet?ID=36589&amp;Num=PTh</t>
  </si>
  <si>
    <t>CO1653</t>
  </si>
  <si>
    <t>corsica</t>
  </si>
  <si>
    <t>Jord. &amp; Fourr.</t>
  </si>
  <si>
    <t>http://data.kew.org/sid/SidServlet?ID=36620&amp;Num=PdL</t>
  </si>
  <si>
    <t>CO1654</t>
  </si>
  <si>
    <t>crataegifolium</t>
  </si>
  <si>
    <t>Fenzl ex Harv. &amp; Sond.</t>
  </si>
  <si>
    <t>http://data.kew.org/sid/SidServlet?ID=36629&amp;Num=p87</t>
  </si>
  <si>
    <t>CO1655</t>
  </si>
  <si>
    <t>runcinifolius</t>
  </si>
  <si>
    <t>J.H.Willis</t>
  </si>
  <si>
    <t>http://data.kew.org/sid/SidServlet?ID=36635&amp;Num=0O5</t>
  </si>
  <si>
    <t>CO1656</t>
  </si>
  <si>
    <t>subulifolia</t>
  </si>
  <si>
    <t>http://data.kew.org/sid/SidServlet?ID=36643&amp;Num=p9w</t>
  </si>
  <si>
    <t>CO1657</t>
  </si>
  <si>
    <t>ayersii</t>
  </si>
  <si>
    <t>(F.Muell.) J.M.Black</t>
  </si>
  <si>
    <t>http://data.kew.org/sid/SidServlet?ID=36644&amp;Num=P9z</t>
  </si>
  <si>
    <t>CO1658</t>
  </si>
  <si>
    <t>http://data.kew.org/sid/SidServlet?ID=36679&amp;Num=PdG</t>
  </si>
  <si>
    <t>CO1659</t>
  </si>
  <si>
    <t>riddellii</t>
  </si>
  <si>
    <t>http://data.kew.org/sid/SidServlet?ID=36712&amp;Num=0oc</t>
  </si>
  <si>
    <t>CO1660</t>
  </si>
  <si>
    <t>http://data.kew.org/sid/SidServlet?ID=36714&amp;Num=0m1</t>
  </si>
  <si>
    <t>CO1661</t>
  </si>
  <si>
    <t>dominii</t>
  </si>
  <si>
    <t>L.G.Adams</t>
  </si>
  <si>
    <t>http://data.kew.org/sid/SidServlet?ID=36776&amp;Num=0XG</t>
  </si>
  <si>
    <t>CO1662</t>
  </si>
  <si>
    <t>caesia</t>
  </si>
  <si>
    <t>http://data.kew.org/sid/SidServlet?ID=36777&amp;Num=0Vz</t>
  </si>
  <si>
    <t>CO1663</t>
  </si>
  <si>
    <t>http://data.kew.org/sid/SidServlet?ID=36778&amp;Num=0vN</t>
  </si>
  <si>
    <t>CO1664</t>
  </si>
  <si>
    <t>flexicaulis</t>
  </si>
  <si>
    <t>http://data.kew.org/sid/SidServlet?ID=36779&amp;Num=0x1</t>
  </si>
  <si>
    <t>CO1665</t>
  </si>
  <si>
    <t>http://data.kew.org/sid/SidServlet?ID=36780&amp;Num=0VE</t>
  </si>
  <si>
    <t>CO1666</t>
  </si>
  <si>
    <t>http://data.kew.org/sid/SidServlet?ID=36781&amp;Num=0Vf</t>
  </si>
  <si>
    <t>CO1667</t>
  </si>
  <si>
    <t>http://data.kew.org/sid/SidServlet?ID=36782&amp;Num=0vh</t>
  </si>
  <si>
    <t>CO1668</t>
  </si>
  <si>
    <t>http://data.kew.org/sid/SidServlet?ID=36784&amp;Num=0VJ</t>
  </si>
  <si>
    <t>CO1669</t>
  </si>
  <si>
    <t>Frank</t>
  </si>
  <si>
    <t>http://data.kew.org/sid/SidServlet?ID=36785&amp;Num=0vJ</t>
  </si>
  <si>
    <t>CO1670</t>
  </si>
  <si>
    <t>http://data.kew.org/sid/SidServlet?ID=36786&amp;Num=0Vm</t>
  </si>
  <si>
    <t>CO1671</t>
  </si>
  <si>
    <t>spectabilis</t>
  </si>
  <si>
    <t>http://data.kew.org/sid/SidServlet?ID=36794&amp;Num=0Vm</t>
  </si>
  <si>
    <t>CO1672</t>
  </si>
  <si>
    <t>http://data.kew.org/sid/SidServlet?ID=36796&amp;Num=0vN</t>
  </si>
  <si>
    <t>CO1673</t>
  </si>
  <si>
    <t>http://data.kew.org/sid/SidServlet?ID=36817&amp;Num=0lT</t>
  </si>
  <si>
    <t>CO1674</t>
  </si>
  <si>
    <t>sarcoides</t>
  </si>
  <si>
    <t>C.Jeffrey</t>
  </si>
  <si>
    <t>http://data.kew.org/sid/SidServlet?ID=36836&amp;Num=0O4</t>
  </si>
  <si>
    <t>CO1675</t>
  </si>
  <si>
    <t>serratifolius</t>
  </si>
  <si>
    <t>(Meyen &amp; Walp.) Cuatrec.</t>
  </si>
  <si>
    <t>http://data.kew.org/sid/SidServlet?ID=36837&amp;Num=0mo</t>
  </si>
  <si>
    <t>CO1676</t>
  </si>
  <si>
    <t>http://data.kew.org/sid/SidServlet?ID=36838&amp;Num=0Mp</t>
  </si>
  <si>
    <t>CO1677</t>
  </si>
  <si>
    <t>xerophilus</t>
  </si>
  <si>
    <t>http://data.kew.org/sid/SidServlet?ID=36841&amp;Num=0MS</t>
  </si>
  <si>
    <t>CO1678</t>
  </si>
  <si>
    <t>zoellneri</t>
  </si>
  <si>
    <t>Martic. &amp; Quezada</t>
  </si>
  <si>
    <t>http://data.kew.org/sid/SidServlet?ID=36842&amp;Num=0mZ</t>
  </si>
  <si>
    <t>CO1679</t>
  </si>
  <si>
    <t>australiensis</t>
  </si>
  <si>
    <t>D.L.Schulz</t>
  </si>
  <si>
    <t>http://data.kew.org/sid/SidServlet?ID=36873&amp;Num=0Hn</t>
  </si>
  <si>
    <t>CO1680</t>
  </si>
  <si>
    <t>http://data.kew.org/sid/SidServlet?ID=36874&amp;Num=0HT</t>
  </si>
  <si>
    <t>CO1681</t>
  </si>
  <si>
    <t>rosmarinus</t>
  </si>
  <si>
    <t>http://data.kew.org/sid/SidServlet?ID=36897&amp;Num=0nd</t>
  </si>
  <si>
    <t>CO1682</t>
  </si>
  <si>
    <t>Pycnosorus</t>
  </si>
  <si>
    <t>chrysanthus</t>
  </si>
  <si>
    <t>(Schldl.) Sond.</t>
  </si>
  <si>
    <t>http://data.kew.org/sid/SidServlet?ID=36932&amp;Num=rBH</t>
  </si>
  <si>
    <t>CO1683</t>
  </si>
  <si>
    <t>globosus</t>
  </si>
  <si>
    <t>http://data.kew.org/sid/SidServlet?ID=36933&amp;Num=rBH</t>
  </si>
  <si>
    <t>CO1684</t>
  </si>
  <si>
    <t>pleiocephalus</t>
  </si>
  <si>
    <t>(F.Muell.) J.Everett &amp; Doust</t>
  </si>
  <si>
    <t>http://data.kew.org/sid/SidServlet?ID=36934&amp;Num=RBg</t>
  </si>
  <si>
    <t>CO1685</t>
  </si>
  <si>
    <t>jaubertii</t>
  </si>
  <si>
    <t>E.Gamal-Eldin</t>
  </si>
  <si>
    <t>http://data.kew.org/sid/SidServlet?ID=36959&amp;Num=Rcb</t>
  </si>
  <si>
    <t>CO1686</t>
  </si>
  <si>
    <t>Roth</t>
  </si>
  <si>
    <t>http://data.kew.org/sid/SidServlet?ID=36998&amp;Num=RH4</t>
  </si>
  <si>
    <t>CO1687</t>
  </si>
  <si>
    <t>odontolepis</t>
  </si>
  <si>
    <t>http://data.kew.org/sid/SidServlet?ID=3700&amp;Num=olj</t>
  </si>
  <si>
    <t>CO1688</t>
  </si>
  <si>
    <t>Relhania</t>
  </si>
  <si>
    <t>(L.) K.Bremer</t>
  </si>
  <si>
    <t>http://data.kew.org/sid/SidServlet?ID=37001&amp;Num=RH4</t>
  </si>
  <si>
    <t>CO1689</t>
  </si>
  <si>
    <t>trinervis</t>
  </si>
  <si>
    <t>http://data.kew.org/sid/SidServlet?ID=37009&amp;Num=rhO</t>
  </si>
  <si>
    <t>CO1690</t>
  </si>
  <si>
    <t>http://data.kew.org/sid/SidServlet?ID=3701&amp;Num=VC9</t>
  </si>
  <si>
    <t>CO1691</t>
  </si>
  <si>
    <t>Rennera</t>
  </si>
  <si>
    <t>limnophila</t>
  </si>
  <si>
    <t>Merxm.</t>
  </si>
  <si>
    <t>http://data.kew.org/sid/SidServlet?ID=37011&amp;Num=rH3</t>
  </si>
  <si>
    <t>CO1692</t>
  </si>
  <si>
    <t>http://data.kew.org/sid/SidServlet?ID=3702&amp;Num=qn8</t>
  </si>
  <si>
    <t>CO1693</t>
  </si>
  <si>
    <t>crocea</t>
  </si>
  <si>
    <t>http://data.kew.org/sid/SidServlet?ID=37024&amp;Num=RcA</t>
  </si>
  <si>
    <t>CO1694</t>
  </si>
  <si>
    <t>http://data.kew.org/sid/SidServlet?ID=37025&amp;Num=RcA</t>
  </si>
  <si>
    <t>CO1695</t>
  </si>
  <si>
    <t>desertorum</t>
  </si>
  <si>
    <t>Coville</t>
  </si>
  <si>
    <t>http://data.kew.org/sid/SidServlet?ID=3703&amp;Num=x3b</t>
  </si>
  <si>
    <t>CO1696</t>
  </si>
  <si>
    <t>(L.) Shinners</t>
  </si>
  <si>
    <t>http://data.kew.org/sid/SidServlet?ID=3704&amp;Num=6hO</t>
  </si>
  <si>
    <t>CO1697</t>
  </si>
  <si>
    <t>http://data.kew.org/sid/SidServlet?ID=3705&amp;Num=g7s</t>
  </si>
  <si>
    <t>CO1698</t>
  </si>
  <si>
    <t>http://data.kew.org/sid/SidServlet?ID=37056&amp;Num=Rq9</t>
  </si>
  <si>
    <t>CO1699</t>
  </si>
  <si>
    <t>Pseudoconyza</t>
  </si>
  <si>
    <t>(Mill.) D Arcy</t>
  </si>
  <si>
    <t>http://data.kew.org/sid/SidServlet?ID=37058&amp;Num=Rq0</t>
  </si>
  <si>
    <t>CO1700</t>
  </si>
  <si>
    <t>http://data.kew.org/sid/SidServlet?ID=3706&amp;Num=Nvm</t>
  </si>
  <si>
    <t>CO1701</t>
  </si>
  <si>
    <t>beneolens</t>
  </si>
  <si>
    <t>(Davidson) Anderb.</t>
  </si>
  <si>
    <t>http://data.kew.org/sid/SidServlet?ID=37060&amp;Num=Ro7</t>
  </si>
  <si>
    <t>CO1702</t>
  </si>
  <si>
    <t>(DC.) Anderb.</t>
  </si>
  <si>
    <t>http://data.kew.org/sid/SidServlet?ID=37061&amp;Num=rO0</t>
  </si>
  <si>
    <t>CO1703</t>
  </si>
  <si>
    <t>http://data.kew.org/sid/SidServlet?ID=37062&amp;Num=rO0</t>
  </si>
  <si>
    <t>CO1704</t>
  </si>
  <si>
    <t>cylindrica</t>
  </si>
  <si>
    <t>(Baker) O.Schwartz</t>
  </si>
  <si>
    <t>http://data.kew.org/sid/SidServlet?ID=37063&amp;Num=RCC</t>
  </si>
  <si>
    <t>CO1705</t>
  </si>
  <si>
    <t>http://data.kew.org/sid/SidServlet?ID=37067&amp;Num=rnw</t>
  </si>
  <si>
    <t>CO1706</t>
  </si>
  <si>
    <t>http://data.kew.org/sid/SidServlet?ID=3707&amp;Num=IT6</t>
  </si>
  <si>
    <t>CO1707</t>
  </si>
  <si>
    <t>http://data.kew.org/sid/SidServlet?ID=3709&amp;Num=S9t</t>
  </si>
  <si>
    <t>CO1708</t>
  </si>
  <si>
    <t>Proustia</t>
  </si>
  <si>
    <t>http://data.kew.org/sid/SidServlet?ID=37099&amp;Num=RqM</t>
  </si>
  <si>
    <t>CO1709</t>
  </si>
  <si>
    <t>http://data.kew.org/sid/SidServlet?ID=37100&amp;Num=RqM</t>
  </si>
  <si>
    <t>CO1710</t>
  </si>
  <si>
    <t>subauriculata</t>
  </si>
  <si>
    <t>http://data.kew.org/sid/SidServlet?ID=3711&amp;Num=J62</t>
  </si>
  <si>
    <t>CO1711</t>
  </si>
  <si>
    <t>cuneifolia</t>
  </si>
  <si>
    <t>http://data.kew.org/sid/SidServlet?ID=37110&amp;Num=rQV</t>
  </si>
  <si>
    <t>CO1712</t>
  </si>
  <si>
    <t>http://data.kew.org/sid/SidServlet?ID=37113&amp;Num=rO9</t>
  </si>
  <si>
    <t>CO1713</t>
  </si>
  <si>
    <t>polygalifolia</t>
  </si>
  <si>
    <t>O.Hoffm. ex Schinz</t>
  </si>
  <si>
    <t>http://data.kew.org/sid/SidServlet?ID=37114&amp;Num=rO9</t>
  </si>
  <si>
    <t>CO1714</t>
  </si>
  <si>
    <t>pomonae</t>
  </si>
  <si>
    <t>http://data.kew.org/sid/SidServlet?ID=37115&amp;Num=Rk8</t>
  </si>
  <si>
    <t>CO1715</t>
  </si>
  <si>
    <t>http://data.kew.org/sid/SidServlet?ID=37116&amp;Num=RBK</t>
  </si>
  <si>
    <t>CO1716</t>
  </si>
  <si>
    <t>http://data.kew.org/sid/SidServlet?ID=37117&amp;Num=RD9</t>
  </si>
  <si>
    <t>CO1717</t>
  </si>
  <si>
    <t>spinulosa</t>
  </si>
  <si>
    <t>Phillips</t>
  </si>
  <si>
    <t>http://data.kew.org/sid/SidServlet?ID=37118&amp;Num=rD6</t>
  </si>
  <si>
    <t>CO1718</t>
  </si>
  <si>
    <t>unguiculata</t>
  </si>
  <si>
    <t>http://data.kew.org/sid/SidServlet?ID=37119&amp;Num=rD6</t>
  </si>
  <si>
    <t>CO1719</t>
  </si>
  <si>
    <t>http://data.kew.org/sid/SidServlet?ID=3712&amp;Num=aTi</t>
  </si>
  <si>
    <t>CO1720</t>
  </si>
  <si>
    <t>http://data.kew.org/sid/SidServlet?ID=37125&amp;Num=rOa</t>
  </si>
  <si>
    <t>CO1721</t>
  </si>
  <si>
    <t>veronicifolia</t>
  </si>
  <si>
    <t>(Kunth) A.Gray</t>
  </si>
  <si>
    <t>http://data.kew.org/sid/SidServlet?ID=3713&amp;Num=BSI</t>
  </si>
  <si>
    <t>CO1722</t>
  </si>
  <si>
    <t>http://data.kew.org/sid/SidServlet?ID=37140&amp;Num=rOa</t>
  </si>
  <si>
    <t>CO1723</t>
  </si>
  <si>
    <t>lucilioides</t>
  </si>
  <si>
    <t>http://data.kew.org/sid/SidServlet?ID=37156&amp;Num=rO9</t>
  </si>
  <si>
    <t>CO1724</t>
  </si>
  <si>
    <t>serrulatum</t>
  </si>
  <si>
    <t>Guillaumin</t>
  </si>
  <si>
    <t>http://data.kew.org/sid/SidServlet?ID=37157&amp;Num=RP0</t>
  </si>
  <si>
    <t>CO1725</t>
  </si>
  <si>
    <t>camphorata</t>
  </si>
  <si>
    <t>http://data.kew.org/sid/SidServlet?ID=37158&amp;Num=roD</t>
  </si>
  <si>
    <t>CO1726</t>
  </si>
  <si>
    <t>Pterochaeta</t>
  </si>
  <si>
    <t>http://data.kew.org/sid/SidServlet?ID=37160&amp;Num=roF</t>
  </si>
  <si>
    <t>CO1727</t>
  </si>
  <si>
    <t>Rosenia</t>
  </si>
  <si>
    <t>(Less.) K.Bremer</t>
  </si>
  <si>
    <t>http://data.kew.org/sid/SidServlet?ID=37227&amp;Num=PL4</t>
  </si>
  <si>
    <t>CO1728</t>
  </si>
  <si>
    <t>(Perdue) P.B.Cox &amp; Urbatsch</t>
  </si>
  <si>
    <t>http://data.kew.org/sid/SidServlet?ID=37280&amp;Num=PWJ</t>
  </si>
  <si>
    <t>CO1729</t>
  </si>
  <si>
    <t>triloba</t>
  </si>
  <si>
    <t>http://data.kew.org/sid/SidServlet?ID=37287&amp;Num=px3</t>
  </si>
  <si>
    <t>CO1730</t>
  </si>
  <si>
    <t>subtomentosa</t>
  </si>
  <si>
    <t>http://data.kew.org/sid/SidServlet?ID=37289&amp;Num=pWq</t>
  </si>
  <si>
    <t>CO1731</t>
  </si>
  <si>
    <t>ampla</t>
  </si>
  <si>
    <t>http://data.kew.org/sid/SidServlet?ID=37290&amp;Num=pwM</t>
  </si>
  <si>
    <t>CO1732</t>
  </si>
  <si>
    <t>psammophila</t>
  </si>
  <si>
    <t>http://data.kew.org/sid/SidServlet?ID=37341&amp;Num=rI1</t>
  </si>
  <si>
    <t>CO1733</t>
  </si>
  <si>
    <t>http://data.kew.org/sid/SidServlet?ID=37343&amp;Num=RfI</t>
  </si>
  <si>
    <t>CO1734</t>
  </si>
  <si>
    <t>stuartiana</t>
  </si>
  <si>
    <t>(Sond. &amp; F.Muell.) Paul G.Wilson</t>
  </si>
  <si>
    <t>http://data.kew.org/sid/SidServlet?ID=37344&amp;Num=RfI</t>
  </si>
  <si>
    <t>CO1735</t>
  </si>
  <si>
    <t>http://data.kew.org/sid/SidServlet?ID=37345&amp;Num=rGJ</t>
  </si>
  <si>
    <t>CO1736</t>
  </si>
  <si>
    <t>(Steetz) Paul G.Wilson</t>
  </si>
  <si>
    <t>http://data.kew.org/sid/SidServlet?ID=37346&amp;Num=ric</t>
  </si>
  <si>
    <t>CO1737</t>
  </si>
  <si>
    <t>pygmaea</t>
  </si>
  <si>
    <t>http://data.kew.org/sid/SidServlet?ID=37348&amp;Num=RHU</t>
  </si>
  <si>
    <t>CO1738</t>
  </si>
  <si>
    <t>moschata</t>
  </si>
  <si>
    <t>(A.Cunn. ex DC.) Paul G.Wilson</t>
  </si>
  <si>
    <t>http://data.kew.org/sid/SidServlet?ID=37350&amp;Num=RI1</t>
  </si>
  <si>
    <t>CO1739</t>
  </si>
  <si>
    <t>microglossa</t>
  </si>
  <si>
    <t>(Maiden &amp; Betche) Paul G.Wilson</t>
  </si>
  <si>
    <t>http://data.kew.org/sid/SidServlet?ID=37351&amp;Num=rI1</t>
  </si>
  <si>
    <t>CO1740</t>
  </si>
  <si>
    <t>cremea</t>
  </si>
  <si>
    <t>http://data.kew.org/sid/SidServlet?ID=37352&amp;Num=RI1</t>
  </si>
  <si>
    <t>CO1741</t>
  </si>
  <si>
    <t>splendida</t>
  </si>
  <si>
    <t>http://data.kew.org/sid/SidServlet?ID=37353&amp;Num=rI3</t>
  </si>
  <si>
    <t>CO1742</t>
  </si>
  <si>
    <t>http://data.kew.org/sid/SidServlet?ID=37354&amp;Num=rI3</t>
  </si>
  <si>
    <t>CO1743</t>
  </si>
  <si>
    <t>pyrethrum</t>
  </si>
  <si>
    <t>http://data.kew.org/sid/SidServlet?ID=37356&amp;Num=rgE</t>
  </si>
  <si>
    <t>CO1744</t>
  </si>
  <si>
    <t>Roldana</t>
  </si>
  <si>
    <t>(Hemsl.) H.Rob. &amp; Brettell</t>
  </si>
  <si>
    <t>http://data.kew.org/sid/SidServlet?ID=37384&amp;Num=pqz</t>
  </si>
  <si>
    <t>CO1745</t>
  </si>
  <si>
    <t>ehrenbergiana</t>
  </si>
  <si>
    <t>(Klatt) H.Rob. &amp; Brettell</t>
  </si>
  <si>
    <t>http://data.kew.org/sid/SidServlet?ID=37385&amp;Num=pr3</t>
  </si>
  <si>
    <t>CO1746</t>
  </si>
  <si>
    <t>alternifolia</t>
  </si>
  <si>
    <t>(L.) Britton ex Kearney</t>
  </si>
  <si>
    <t>http://data.kew.org/sid/SidServlet?ID=37440&amp;Num=9Xa</t>
  </si>
  <si>
    <t>CO1747</t>
  </si>
  <si>
    <t>gracilipes</t>
  </si>
  <si>
    <t>B.L.Rob.</t>
  </si>
  <si>
    <t>http://data.kew.org/sid/SidServlet?ID=37442&amp;Num=9xc</t>
  </si>
  <si>
    <t>CO1748</t>
  </si>
  <si>
    <t>leptochaeta</t>
  </si>
  <si>
    <t>http://data.kew.org/sid/SidServlet?ID=37443&amp;Num=9xd</t>
  </si>
  <si>
    <t>CO1749</t>
  </si>
  <si>
    <t>http://data.kew.org/sid/SidServlet?ID=37445&amp;Num=9zN</t>
  </si>
  <si>
    <t>CO1750</t>
  </si>
  <si>
    <t>neotenoriensis</t>
  </si>
  <si>
    <t>http://data.kew.org/sid/SidServlet?ID=37446&amp;Num=9Wt</t>
  </si>
  <si>
    <t>CO1751</t>
  </si>
  <si>
    <t>saubinetia</t>
  </si>
  <si>
    <t>http://data.kew.org/sid/SidServlet?ID=37447&amp;Num=9YW</t>
  </si>
  <si>
    <t>CO1752</t>
  </si>
  <si>
    <t>Vellereophyton</t>
  </si>
  <si>
    <t>(Thunb.) Hilliard &amp; B.L.Burtt</t>
  </si>
  <si>
    <t>http://data.kew.org/sid/SidServlet?ID=37463&amp;Num=1k6</t>
  </si>
  <si>
    <t>CO1753</t>
  </si>
  <si>
    <t>arkansana</t>
  </si>
  <si>
    <t>http://data.kew.org/sid/SidServlet?ID=37465&amp;Num=a17</t>
  </si>
  <si>
    <t>CO1754</t>
  </si>
  <si>
    <t>Vanclevea</t>
  </si>
  <si>
    <t>stylosa</t>
  </si>
  <si>
    <t>http://data.kew.org/sid/SidServlet?ID=37474&amp;Num=1k6</t>
  </si>
  <si>
    <t>CO1755</t>
  </si>
  <si>
    <t>kotschyana</t>
  </si>
  <si>
    <t>http://data.kew.org/sid/SidServlet?ID=37481&amp;Num=A15</t>
  </si>
  <si>
    <t>CO1756</t>
  </si>
  <si>
    <t>pectoralis</t>
  </si>
  <si>
    <t>http://data.kew.org/sid/SidServlet?ID=37485&amp;Num=9zK</t>
  </si>
  <si>
    <t>CO1757</t>
  </si>
  <si>
    <t>poissonii</t>
  </si>
  <si>
    <t>Humbert</t>
  </si>
  <si>
    <t>http://data.kew.org/sid/SidServlet?ID=37486&amp;Num=9zN</t>
  </si>
  <si>
    <t>CO1758</t>
  </si>
  <si>
    <t>popeana</t>
  </si>
  <si>
    <t>http://data.kew.org/sid/SidServlet?ID=37487&amp;Num=a0W</t>
  </si>
  <si>
    <t>CO1759</t>
  </si>
  <si>
    <t>botswanica</t>
  </si>
  <si>
    <t>http://data.kew.org/sid/SidServlet?ID=37488&amp;Num=9zS</t>
  </si>
  <si>
    <t>CO1760</t>
  </si>
  <si>
    <t>Sch.Bip. ex Walp.</t>
  </si>
  <si>
    <t>http://data.kew.org/sid/SidServlet?ID=37489&amp;Num=9Z4</t>
  </si>
  <si>
    <t>CO1761</t>
  </si>
  <si>
    <t>http://data.kew.org/sid/SidServlet?ID=37490&amp;Num=9zu</t>
  </si>
  <si>
    <t>CO1762</t>
  </si>
  <si>
    <t>usambarensis</t>
  </si>
  <si>
    <t>http://data.kew.org/sid/SidServlet?ID=37493&amp;Num=a09</t>
  </si>
  <si>
    <t>CO1763</t>
  </si>
  <si>
    <t>obionifolia</t>
  </si>
  <si>
    <t>http://data.kew.org/sid/SidServlet?ID=37494&amp;Num=9zd</t>
  </si>
  <si>
    <t>CO1764</t>
  </si>
  <si>
    <t>(Willd.) Vatke</t>
  </si>
  <si>
    <t>http://data.kew.org/sid/SidServlet?ID=37511&amp;Num=A1v</t>
  </si>
  <si>
    <t>CO1765</t>
  </si>
  <si>
    <t>http://data.kew.org/sid/SidServlet?ID=37512&amp;Num=1KP</t>
  </si>
  <si>
    <t>CO1766</t>
  </si>
  <si>
    <t>baldwinii</t>
  </si>
  <si>
    <t>http://data.kew.org/sid/SidServlet?ID=37513&amp;Num=A18</t>
  </si>
  <si>
    <t>CO1767</t>
  </si>
  <si>
    <t>bellinghamii</t>
  </si>
  <si>
    <t>http://data.kew.org/sid/SidServlet?ID=37514&amp;Num=A1D</t>
  </si>
  <si>
    <t>CO1768</t>
  </si>
  <si>
    <t>brachycalyx</t>
  </si>
  <si>
    <t>C.Hoffm.</t>
  </si>
  <si>
    <t>http://data.kew.org/sid/SidServlet?ID=37515&amp;Num=A1D</t>
  </si>
  <si>
    <t>CO1769</t>
  </si>
  <si>
    <t>cephalophora</t>
  </si>
  <si>
    <t>http://data.kew.org/sid/SidServlet?ID=37516&amp;Num=A1D</t>
  </si>
  <si>
    <t>CO1770</t>
  </si>
  <si>
    <t>http://data.kew.org/sid/SidServlet?ID=37517&amp;Num=A1E</t>
  </si>
  <si>
    <t>CO1771</t>
  </si>
  <si>
    <t>delapsa</t>
  </si>
  <si>
    <t>http://data.kew.org/sid/SidServlet?ID=37519&amp;Num=A1f</t>
  </si>
  <si>
    <t>CO1772</t>
  </si>
  <si>
    <t>exsertiflora</t>
  </si>
  <si>
    <t>http://data.kew.org/sid/SidServlet?ID=37520&amp;Num=A1F</t>
  </si>
  <si>
    <t>CO1773</t>
  </si>
  <si>
    <t>fractiflexa</t>
  </si>
  <si>
    <t>http://data.kew.org/sid/SidServlet?ID=37521&amp;Num=A2e</t>
  </si>
  <si>
    <t>CO1774</t>
  </si>
  <si>
    <t>http://data.kew.org/sid/SidServlet?ID=37522&amp;Num=A1I</t>
  </si>
  <si>
    <t>CO1775</t>
  </si>
  <si>
    <t>mutomoensis</t>
  </si>
  <si>
    <t>http://data.kew.org/sid/SidServlet?ID=37524&amp;Num=A1n</t>
  </si>
  <si>
    <t>CO1776</t>
  </si>
  <si>
    <t>http://data.kew.org/sid/SidServlet?ID=37525&amp;Num=9ze</t>
  </si>
  <si>
    <t>CO1777</t>
  </si>
  <si>
    <t>karvinskiana</t>
  </si>
  <si>
    <t>http://data.kew.org/sid/SidServlet?ID=37526&amp;Num=a28</t>
  </si>
  <si>
    <t>CO1778</t>
  </si>
  <si>
    <t>nigritiana</t>
  </si>
  <si>
    <t>http://data.kew.org/sid/SidServlet?ID=37527&amp;Num=9Za</t>
  </si>
  <si>
    <t>CO1779</t>
  </si>
  <si>
    <t>natalensis</t>
  </si>
  <si>
    <t>http://data.kew.org/sid/SidServlet?ID=37528&amp;Num=9z7</t>
  </si>
  <si>
    <t>CO1780</t>
  </si>
  <si>
    <t>milanjiana</t>
  </si>
  <si>
    <t>http://data.kew.org/sid/SidServlet?ID=37529&amp;Num=9Z6</t>
  </si>
  <si>
    <t>CO1781</t>
  </si>
  <si>
    <t>meiostephana</t>
  </si>
  <si>
    <t>http://data.kew.org/sid/SidServlet?ID=37530&amp;Num=A1g</t>
  </si>
  <si>
    <t>CO1782</t>
  </si>
  <si>
    <t>mecistophylla</t>
  </si>
  <si>
    <t>http://data.kew.org/sid/SidServlet?ID=37531&amp;Num=a1K</t>
  </si>
  <si>
    <t>CO1783</t>
  </si>
  <si>
    <t>http://data.kew.org/sid/SidServlet?ID=37533&amp;Num=A2b</t>
  </si>
  <si>
    <t>CO1784</t>
  </si>
  <si>
    <t>http://data.kew.org/sid/SidServlet?ID=37534&amp;Num=a1T</t>
  </si>
  <si>
    <t>CO1785</t>
  </si>
  <si>
    <t>karaguensis</t>
  </si>
  <si>
    <t>http://data.kew.org/sid/SidServlet?ID=37535&amp;Num=A24</t>
  </si>
  <si>
    <t>CO1786</t>
  </si>
  <si>
    <t>http://data.kew.org/sid/SidServlet?ID=37536&amp;Num=a22</t>
  </si>
  <si>
    <t>CO1787</t>
  </si>
  <si>
    <t>griseopapposa</t>
  </si>
  <si>
    <t>G.V.Pope</t>
  </si>
  <si>
    <t>http://data.kew.org/sid/SidServlet?ID=37537&amp;Num=A20</t>
  </si>
  <si>
    <t>CO1788</t>
  </si>
  <si>
    <t>http://data.kew.org/sid/SidServlet?ID=37539&amp;Num=a1x</t>
  </si>
  <si>
    <t>CO1789</t>
  </si>
  <si>
    <t>ambigua</t>
  </si>
  <si>
    <t>Kotschy &amp; Peyr.</t>
  </si>
  <si>
    <t>http://data.kew.org/sid/SidServlet?ID=37540&amp;Num=a16</t>
  </si>
  <si>
    <t>CO1790</t>
  </si>
  <si>
    <t>caucasicum</t>
  </si>
  <si>
    <t>J.Gay ex Boiss.</t>
  </si>
  <si>
    <t>http://data.kew.org/sid/SidServlet?ID=37566&amp;Num=1nq</t>
  </si>
  <si>
    <t>CO1791</t>
  </si>
  <si>
    <t>phaeocephalum</t>
  </si>
  <si>
    <t>http://data.kew.org/sid/SidServlet?ID=37567&amp;Num=1nU</t>
  </si>
  <si>
    <t>CO1792</t>
  </si>
  <si>
    <t>Trichanthodium</t>
  </si>
  <si>
    <t>baracchianum</t>
  </si>
  <si>
    <t>(Ewart &amp; Jean White) P.S.Short</t>
  </si>
  <si>
    <t>http://data.kew.org/sid/SidServlet?ID=37581&amp;Num=1LZ</t>
  </si>
  <si>
    <t>CO1793</t>
  </si>
  <si>
    <t>Trichocline</t>
  </si>
  <si>
    <t>http://data.kew.org/sid/SidServlet?ID=37583&amp;Num=1M1</t>
  </si>
  <si>
    <t>CO1794</t>
  </si>
  <si>
    <t>http://data.kew.org/sid/SidServlet?ID=37619&amp;Num=1JM</t>
  </si>
  <si>
    <t>CO1795</t>
  </si>
  <si>
    <t>http://data.kew.org/sid/SidServlet?ID=37620&amp;Num=1l5</t>
  </si>
  <si>
    <t>CO1796</t>
  </si>
  <si>
    <t>Uropappus</t>
  </si>
  <si>
    <t>lindleyi</t>
  </si>
  <si>
    <t>http://data.kew.org/sid/SidServlet?ID=37621&amp;Num=1jr</t>
  </si>
  <si>
    <t>CO1797</t>
  </si>
  <si>
    <t>squarrosum</t>
  </si>
  <si>
    <t>http://data.kew.org/sid/SidServlet?ID=37669&amp;Num=17f</t>
  </si>
  <si>
    <t>CO1798</t>
  </si>
  <si>
    <t>venusta</t>
  </si>
  <si>
    <t>(M.E.Jones) A.Heller</t>
  </si>
  <si>
    <t>http://data.kew.org/sid/SidServlet?ID=37683&amp;Num=16Y</t>
  </si>
  <si>
    <t>CO1799</t>
  </si>
  <si>
    <t>http://data.kew.org/sid/SidServlet?ID=37695&amp;Num=14F</t>
  </si>
  <si>
    <t>CO1800</t>
  </si>
  <si>
    <t>http://data.kew.org/sid/SidServlet?ID=37721&amp;Num=14h</t>
  </si>
  <si>
    <t>CO1801</t>
  </si>
  <si>
    <t>(Nutt.) D.R.Morgan &amp; R.L.Hartm.</t>
  </si>
  <si>
    <t>http://data.kew.org/sid/SidServlet?ID=37722&amp;Num=14G</t>
  </si>
  <si>
    <t>CO1802</t>
  </si>
  <si>
    <t>peruviana</t>
  </si>
  <si>
    <t>http://data.kew.org/sid/SidServlet?ID=37735&amp;Num=10n</t>
  </si>
  <si>
    <t>CO1803</t>
  </si>
  <si>
    <t>Zaluzania</t>
  </si>
  <si>
    <t>subcordata</t>
  </si>
  <si>
    <t>W.M.Sharp</t>
  </si>
  <si>
    <t>http://data.kew.org/sid/SidServlet?ID=37786&amp;Num=15T</t>
  </si>
  <si>
    <t>CO1804</t>
  </si>
  <si>
    <t>grammatoglossa</t>
  </si>
  <si>
    <t>http://data.kew.org/sid/SidServlet?ID=37789&amp;Num=9Rx</t>
  </si>
  <si>
    <t>CO1805</t>
  </si>
  <si>
    <t>pinnatilobata</t>
  </si>
  <si>
    <t>(Sch.Bip.) S.F.Blake</t>
  </si>
  <si>
    <t>http://data.kew.org/sid/SidServlet?ID=37790&amp;Num=9rH</t>
  </si>
  <si>
    <t>CO1806</t>
  </si>
  <si>
    <t>http://data.kew.org/sid/SidServlet?ID=37832&amp;Num=9rc</t>
  </si>
  <si>
    <t>CO1807</t>
  </si>
  <si>
    <t>(Hook. &amp; Arn.) D Arcy</t>
  </si>
  <si>
    <t>http://data.kew.org/sid/SidServlet?ID=37836&amp;Num=A0S</t>
  </si>
  <si>
    <t>CO1808</t>
  </si>
  <si>
    <t>http://data.kew.org/sid/SidServlet?ID=37852&amp;Num=9up</t>
  </si>
  <si>
    <t>CO1809</t>
  </si>
  <si>
    <t>australasica</t>
  </si>
  <si>
    <t>(Turcz.) N.T.Burb.</t>
  </si>
  <si>
    <t>subvar.</t>
  </si>
  <si>
    <t>http://data.kew.org/sid/SidServlet?ID=37882&amp;Num=9VX</t>
  </si>
  <si>
    <t>CO1810</t>
  </si>
  <si>
    <t>http://data.kew.org/sid/SidServlet?ID=37883&amp;Num=9w0</t>
  </si>
  <si>
    <t>CO1811</t>
  </si>
  <si>
    <t>burbidgeae</t>
  </si>
  <si>
    <t>A.M.Gray &amp; Rozefelds</t>
  </si>
  <si>
    <t>http://data.kew.org/sid/SidServlet?ID=37884&amp;Num=9w2</t>
  </si>
  <si>
    <t>CO1812</t>
  </si>
  <si>
    <t>cervicularis</t>
  </si>
  <si>
    <t>http://data.kew.org/sid/SidServlet?ID=37885&amp;Num=9w5</t>
  </si>
  <si>
    <t>CO1813</t>
  </si>
  <si>
    <t>megacephala</t>
  </si>
  <si>
    <t>(Benth.) J.M.Black</t>
  </si>
  <si>
    <t>http://data.kew.org/sid/SidServlet?ID=37887&amp;Num=9w6</t>
  </si>
  <si>
    <t>CO1814</t>
  </si>
  <si>
    <t>sulcata</t>
  </si>
  <si>
    <t>http://data.kew.org/sid/SidServlet?ID=37888&amp;Num=9W7</t>
  </si>
  <si>
    <t>CO1815</t>
  </si>
  <si>
    <t>Stomatanthes</t>
  </si>
  <si>
    <t>(Oliv. &amp; Hiern) R.M.King &amp; H.Rob.</t>
  </si>
  <si>
    <t>http://data.kew.org/sid/SidServlet?ID=37913&amp;Num=06u</t>
  </si>
  <si>
    <t>CO1816</t>
  </si>
  <si>
    <t>adscendens</t>
  </si>
  <si>
    <t>(Benth.) Dunlop</t>
  </si>
  <si>
    <t>http://data.kew.org/sid/SidServlet?ID=37920&amp;Num=074</t>
  </si>
  <si>
    <t>CO1817</t>
  </si>
  <si>
    <t>(DC.) Dunlop</t>
  </si>
  <si>
    <t>http://data.kew.org/sid/SidServlet?ID=37921&amp;Num=06j</t>
  </si>
  <si>
    <t>CO1818</t>
  </si>
  <si>
    <t>Stoebe</t>
  </si>
  <si>
    <t>http://data.kew.org/sid/SidServlet?ID=37926&amp;Num=074</t>
  </si>
  <si>
    <t>CO1819</t>
  </si>
  <si>
    <t>http://data.kew.org/sid/SidServlet?ID=37950&amp;Num=043</t>
  </si>
  <si>
    <t>CO1820</t>
  </si>
  <si>
    <t>Steviopsis</t>
  </si>
  <si>
    <t>vigintiseta</t>
  </si>
  <si>
    <t>http://data.kew.org/sid/SidServlet?ID=37951&amp;Num=044</t>
  </si>
  <si>
    <t>CO1821</t>
  </si>
  <si>
    <t>alopecuroides</t>
  </si>
  <si>
    <t>http://data.kew.org/sid/SidServlet?ID=37958&amp;Num=05h</t>
  </si>
  <si>
    <t>CO1822</t>
  </si>
  <si>
    <t>diegensis</t>
  </si>
  <si>
    <t>Gottlieb</t>
  </si>
  <si>
    <t>http://data.kew.org/sid/SidServlet?ID=38004&amp;Num=057</t>
  </si>
  <si>
    <t>CO1823</t>
  </si>
  <si>
    <t>micropoides</t>
  </si>
  <si>
    <t>http://data.kew.org/sid/SidServlet?ID=38031&amp;Num=01A</t>
  </si>
  <si>
    <t>CO1824</t>
  </si>
  <si>
    <t>Steptorhamphus</t>
  </si>
  <si>
    <t>(L.) Grossh.</t>
  </si>
  <si>
    <t>http://data.kew.org/sid/SidServlet?ID=38047&amp;Num=059</t>
  </si>
  <si>
    <t>CO1825</t>
  </si>
  <si>
    <t>senegalensis</t>
  </si>
  <si>
    <t>http://data.kew.org/sid/SidServlet?ID=38079&amp;Num=0S9</t>
  </si>
  <si>
    <t>CO1826</t>
  </si>
  <si>
    <t>Sphaeromeria</t>
  </si>
  <si>
    <t>potentilloides</t>
  </si>
  <si>
    <t>A.Heller</t>
  </si>
  <si>
    <t>http://data.kew.org/sid/SidServlet?ID=38082&amp;Num=0s2</t>
  </si>
  <si>
    <t>CO1827</t>
  </si>
  <si>
    <t>argentea</t>
  </si>
  <si>
    <t>http://data.kew.org/sid/SidServlet?ID=38083&amp;Num=0Sj</t>
  </si>
  <si>
    <t>CO1828</t>
  </si>
  <si>
    <t>http://data.kew.org/sid/SidServlet?ID=38086&amp;Num=0S9</t>
  </si>
  <si>
    <t>CO1829</t>
  </si>
  <si>
    <t>http://data.kew.org/sid/SidServlet?ID=38089&amp;Num=0s8</t>
  </si>
  <si>
    <t>CO1830</t>
  </si>
  <si>
    <t>angustifolius</t>
  </si>
  <si>
    <t>http://data.kew.org/sid/SidServlet?ID=38090&amp;Num=0S8</t>
  </si>
  <si>
    <t>CO1831</t>
  </si>
  <si>
    <t>zavattarii</t>
  </si>
  <si>
    <t>http://data.kew.org/sid/SidServlet?ID=38094&amp;Num=0se</t>
  </si>
  <si>
    <t>CO1832</t>
  </si>
  <si>
    <t>Stenotus</t>
  </si>
  <si>
    <t>(Nutt.) Nutt.</t>
  </si>
  <si>
    <t>http://data.kew.org/sid/SidServlet?ID=38113&amp;Num=055</t>
  </si>
  <si>
    <t>CO1833</t>
  </si>
  <si>
    <t>(DC.) Strother</t>
  </si>
  <si>
    <t>http://data.kew.org/sid/SidServlet?ID=38180&amp;Num=08a</t>
  </si>
  <si>
    <t>CO1834</t>
  </si>
  <si>
    <t>simplicifolium</t>
  </si>
  <si>
    <t>http://data.kew.org/sid/SidServlet?ID=38207&amp;Num=08c</t>
  </si>
  <si>
    <t>CO1835</t>
  </si>
  <si>
    <t>http://data.kew.org/sid/SidServlet?ID=38217&amp;Num=08W</t>
  </si>
  <si>
    <t>CO1836</t>
  </si>
  <si>
    <t>Traversia</t>
  </si>
  <si>
    <t>baccharoides</t>
  </si>
  <si>
    <t>http://data.kew.org/sid/SidServlet?ID=38218&amp;Num=1mJ</t>
  </si>
  <si>
    <t>CO1837</t>
  </si>
  <si>
    <t>capitatus</t>
  </si>
  <si>
    <t>Nikitin</t>
  </si>
  <si>
    <t>http://data.kew.org/sid/SidServlet?ID=38229&amp;Num=04m</t>
  </si>
  <si>
    <t>CO1838</t>
  </si>
  <si>
    <t>coelesyriacus</t>
  </si>
  <si>
    <t>http://data.kew.org/sid/SidServlet?ID=38230&amp;Num=0wr</t>
  </si>
  <si>
    <t>CO1839</t>
  </si>
  <si>
    <t>http://data.kew.org/sid/SidServlet?ID=38239&amp;Num=1MH</t>
  </si>
  <si>
    <t>CO1840</t>
  </si>
  <si>
    <t>exscapa</t>
  </si>
  <si>
    <t>(Richardson) Porter</t>
  </si>
  <si>
    <t>http://data.kew.org/sid/SidServlet?ID=38271&amp;Num=09L</t>
  </si>
  <si>
    <t>CO1841</t>
  </si>
  <si>
    <t>http://data.kew.org/sid/SidServlet?ID=38279&amp;Num=09n</t>
  </si>
  <si>
    <t>CO1842</t>
  </si>
  <si>
    <t>alaskanum</t>
  </si>
  <si>
    <t>http://data.kew.org/sid/SidServlet?ID=38282&amp;Num=02p</t>
  </si>
  <si>
    <t>CO1843</t>
  </si>
  <si>
    <t>syriacum</t>
  </si>
  <si>
    <t>http://data.kew.org/sid/SidServlet?ID=38283&amp;Num=02r</t>
  </si>
  <si>
    <t>CO1844</t>
  </si>
  <si>
    <t>Tephroseris</t>
  </si>
  <si>
    <t>karjaginii</t>
  </si>
  <si>
    <t>(Sofieva) Holub</t>
  </si>
  <si>
    <t>http://data.kew.org/sid/SidServlet?ID=38304&amp;Num=0DD</t>
  </si>
  <si>
    <t>CO1845</t>
  </si>
  <si>
    <t>argyropsis</t>
  </si>
  <si>
    <t>http://data.kew.org/sid/SidServlet?ID=38319&amp;Num=030</t>
  </si>
  <si>
    <t>CO1846</t>
  </si>
  <si>
    <t>http://data.kew.org/sid/SidServlet?ID=38320&amp;Num=03j</t>
  </si>
  <si>
    <t>CO1847</t>
  </si>
  <si>
    <t>milleflora</t>
  </si>
  <si>
    <t>(L.f.) B.Nord.</t>
  </si>
  <si>
    <t>http://data.kew.org/sid/SidServlet?ID=38321&amp;Num=03j</t>
  </si>
  <si>
    <t>CO1848</t>
  </si>
  <si>
    <t>http://data.kew.org/sid/SidServlet?ID=38322&amp;Num=03L</t>
  </si>
  <si>
    <t>CO1849</t>
  </si>
  <si>
    <t>staehelina</t>
  </si>
  <si>
    <t>http://data.kew.org/sid/SidServlet?ID=38323&amp;Num=03N</t>
  </si>
  <si>
    <t>CO1850</t>
  </si>
  <si>
    <t>millefolium</t>
  </si>
  <si>
    <t>Aitch.</t>
  </si>
  <si>
    <t>http://data.kew.org/sid/SidServlet?ID=38327&amp;Num=02G</t>
  </si>
  <si>
    <t>CO1851</t>
  </si>
  <si>
    <t>scaposa</t>
  </si>
  <si>
    <t>http://data.kew.org/sid/SidServlet?ID=38359&amp;Num=0eZ</t>
  </si>
  <si>
    <t>CO1852</t>
  </si>
  <si>
    <t>ivesiana</t>
  </si>
  <si>
    <t>http://data.kew.org/sid/SidServlet?ID=38360&amp;Num=0Et</t>
  </si>
  <si>
    <t>CO1853</t>
  </si>
  <si>
    <t>tetrameres</t>
  </si>
  <si>
    <t>(S.F.Blake) Strother</t>
  </si>
  <si>
    <t>http://data.kew.org/sid/SidServlet?ID=38366&amp;Num=0f5</t>
  </si>
  <si>
    <t>CO1854</t>
  </si>
  <si>
    <t>http://data.kew.org/sid/SidServlet?ID=38367&amp;Num=0fA</t>
  </si>
  <si>
    <t>CO1855</t>
  </si>
  <si>
    <t>http://data.kew.org/sid/SidServlet?ID=38368&amp;Num=0hD</t>
  </si>
  <si>
    <t>CO1856</t>
  </si>
  <si>
    <t>leucanthum</t>
  </si>
  <si>
    <t>http://data.kew.org/sid/SidServlet?ID=38403&amp;Num=g1I</t>
  </si>
  <si>
    <t>CO1857</t>
  </si>
  <si>
    <t>O.Hoffm. &amp; Muschl.</t>
  </si>
  <si>
    <t>http://data.kew.org/sid/SidServlet?ID=38420&amp;Num=l1U</t>
  </si>
  <si>
    <t>CO1858</t>
  </si>
  <si>
    <t>brevifolia</t>
  </si>
  <si>
    <t>(Lam.) Levyns</t>
  </si>
  <si>
    <t>http://data.kew.org/sid/SidServlet?ID=38471&amp;Num=kV9</t>
  </si>
  <si>
    <t>CO1859</t>
  </si>
  <si>
    <t>http://data.kew.org/sid/SidServlet?ID=38473&amp;Num=qE2</t>
  </si>
  <si>
    <t>CO1860</t>
  </si>
  <si>
    <t>galpinii</t>
  </si>
  <si>
    <t>L.Bolus</t>
  </si>
  <si>
    <t>http://data.kew.org/sid/SidServlet?ID=38474&amp;Num=cic</t>
  </si>
  <si>
    <t>CO1861</t>
  </si>
  <si>
    <t>Marasmodes</t>
  </si>
  <si>
    <t>Compton</t>
  </si>
  <si>
    <t>http://data.kew.org/sid/SidServlet?ID=38550&amp;Num=f15</t>
  </si>
  <si>
    <t>CO1862</t>
  </si>
  <si>
    <t>sonchoides</t>
  </si>
  <si>
    <t>http://data.kew.org/sid/SidServlet?ID=38575&amp;Num=d8g</t>
  </si>
  <si>
    <t>CO1863</t>
  </si>
  <si>
    <t>Nutt. ex DC.</t>
  </si>
  <si>
    <t>http://data.kew.org/sid/SidServlet?ID=38628&amp;Num=rS2</t>
  </si>
  <si>
    <t>CO1864</t>
  </si>
  <si>
    <t>coccinea</t>
  </si>
  <si>
    <t>dealbata</t>
  </si>
  <si>
    <t>http://data.kew.org/sid/SidServlet?ID=38654&amp;Num=56a</t>
  </si>
  <si>
    <t>CO1865</t>
  </si>
  <si>
    <t>http://data.kew.org/sid/SidServlet?ID=38667&amp;Num=Q0C</t>
  </si>
  <si>
    <t>CO1866</t>
  </si>
  <si>
    <t>rudallii</t>
  </si>
  <si>
    <t>http://data.kew.org/sid/SidServlet?ID=38669&amp;Num=6D8</t>
  </si>
  <si>
    <t>CO1867</t>
  </si>
  <si>
    <t>Myxopappus</t>
  </si>
  <si>
    <t>hereroensis</t>
  </si>
  <si>
    <t>(O.Hoffm.) Kﾃ､llersjﾃｶ</t>
  </si>
  <si>
    <t>http://data.kew.org/sid/SidServlet?ID=38674&amp;Num=UtG</t>
  </si>
  <si>
    <t>CO1868</t>
  </si>
  <si>
    <t>Neojeffreya</t>
  </si>
  <si>
    <t>(L.) Cabrera</t>
  </si>
  <si>
    <t>http://data.kew.org/sid/SidServlet?ID=38717&amp;Num=oi0</t>
  </si>
  <si>
    <t>CO1869</t>
  </si>
  <si>
    <t>serpens</t>
  </si>
  <si>
    <t>d'Urv.</t>
  </si>
  <si>
    <t>http://data.kew.org/sid/SidServlet?ID=38746&amp;Num=4WO</t>
  </si>
  <si>
    <t>CO1870</t>
  </si>
  <si>
    <t>http://data.kew.org/sid/SidServlet?ID=38771&amp;Num=KvK</t>
  </si>
  <si>
    <t>CO1871</t>
  </si>
  <si>
    <t>integerrima</t>
  </si>
  <si>
    <t>http://data.kew.org/sid/SidServlet?ID=38785&amp;Num=S73</t>
  </si>
  <si>
    <t>CO1872</t>
  </si>
  <si>
    <t>borealis</t>
  </si>
  <si>
    <t>http://data.kew.org/sid/SidServlet?ID=38806&amp;Num=3Od</t>
  </si>
  <si>
    <t>CO1873</t>
  </si>
  <si>
    <t>http://data.kew.org/sid/SidServlet?ID=38807&amp;Num=R84</t>
  </si>
  <si>
    <t>CO1874</t>
  </si>
  <si>
    <t>sagittifera</t>
  </si>
  <si>
    <t>http://data.kew.org/sid/SidServlet?ID=38810&amp;Num=7SW</t>
  </si>
  <si>
    <t>CO1875</t>
  </si>
  <si>
    <t>scandens</t>
  </si>
  <si>
    <t>http://data.kew.org/sid/SidServlet?ID=38811&amp;Num=2gu</t>
  </si>
  <si>
    <t>CO1876</t>
  </si>
  <si>
    <t>http://data.kew.org/sid/SidServlet?ID=38861&amp;Num=KP0</t>
  </si>
  <si>
    <t>CO1877</t>
  </si>
  <si>
    <t>leucantha</t>
  </si>
  <si>
    <t>http://data.kew.org/sid/SidServlet?ID=38879&amp;Num=pnD</t>
  </si>
  <si>
    <t>CO1878</t>
  </si>
  <si>
    <t>http://data.kew.org/sid/SidServlet?ID=38907&amp;Num=Nvm</t>
  </si>
  <si>
    <t>CO1879</t>
  </si>
  <si>
    <t>http://data.kew.org/sid/SidServlet?ID=38919&amp;Num=BE6</t>
  </si>
  <si>
    <t>CO1880</t>
  </si>
  <si>
    <t>waitzia</t>
  </si>
  <si>
    <t>http://data.kew.org/sid/SidServlet?ID=38926&amp;Num=yNf</t>
  </si>
  <si>
    <t>CO1881</t>
  </si>
  <si>
    <t>elongatus</t>
  </si>
  <si>
    <t>http://data.kew.org/sid/SidServlet?ID=38987&amp;Num=g7s</t>
  </si>
  <si>
    <t>CO1882</t>
  </si>
  <si>
    <t>stipitatum</t>
  </si>
  <si>
    <t>http://data.kew.org/sid/SidServlet?ID=39002&amp;Num=n86</t>
  </si>
  <si>
    <t>CO1883</t>
  </si>
  <si>
    <t>graminifolium</t>
  </si>
  <si>
    <t>http://data.kew.org/sid/SidServlet?ID=39003&amp;Num=4Rf</t>
  </si>
  <si>
    <t>CO1884</t>
  </si>
  <si>
    <t>Leucheria</t>
  </si>
  <si>
    <t>cumingii</t>
  </si>
  <si>
    <t>http://data.kew.org/sid/SidServlet?ID=39004&amp;Num=yc3</t>
  </si>
  <si>
    <t>CO1885</t>
  </si>
  <si>
    <t>Buphthalmum</t>
  </si>
  <si>
    <t>salicifolium</t>
  </si>
  <si>
    <t>http://data.kew.org/sid/SidServlet?ID=3902&amp;Num=6VY</t>
  </si>
  <si>
    <t>CO1886</t>
  </si>
  <si>
    <t>http://data.kew.org/sid/SidServlet?ID=39025&amp;Num=xCk</t>
  </si>
  <si>
    <t>CO1887</t>
  </si>
  <si>
    <t>tetrachaetus</t>
  </si>
  <si>
    <t>(Schldl.) J.M.Black</t>
  </si>
  <si>
    <t>http://data.kew.org/sid/SidServlet?ID=39030&amp;Num=IT6</t>
  </si>
  <si>
    <t>CO1888</t>
  </si>
  <si>
    <t>baileyi</t>
  </si>
  <si>
    <t>http://data.kew.org/sid/SidServlet?ID=39094&amp;Num=B9n</t>
  </si>
  <si>
    <t>CO1889</t>
  </si>
  <si>
    <t>Ball</t>
  </si>
  <si>
    <t>http://data.kew.org/sid/SidServlet?ID=39109&amp;Num=ki6</t>
  </si>
  <si>
    <t>CO1890</t>
  </si>
  <si>
    <t>pusilla</t>
  </si>
  <si>
    <t>Spreng.</t>
  </si>
  <si>
    <t>http://data.kew.org/sid/SidServlet?ID=39110&amp;Num=mFw</t>
  </si>
  <si>
    <t>CO1891</t>
  </si>
  <si>
    <t>asperrimus</t>
  </si>
  <si>
    <t>(Willd.) Endl.</t>
  </si>
  <si>
    <t>http://data.kew.org/sid/SidServlet?ID=39137&amp;Num=olj</t>
  </si>
  <si>
    <t>CO1892</t>
  </si>
  <si>
    <t>whyteana</t>
  </si>
  <si>
    <t>(Britten) Phillips &amp; C.A.Sm.</t>
  </si>
  <si>
    <t>http://data.kew.org/sid/SidServlet?ID=39141&amp;Num=d7q</t>
  </si>
  <si>
    <t>CO1893</t>
  </si>
  <si>
    <t>tagetina</t>
  </si>
  <si>
    <t>http://data.kew.org/sid/SidServlet?ID=39227&amp;Num=2oF</t>
  </si>
  <si>
    <t>CO1894</t>
  </si>
  <si>
    <t>ligulistylis</t>
  </si>
  <si>
    <t>K.Schum.</t>
  </si>
  <si>
    <t>http://data.kew.org/sid/SidServlet?ID=39297&amp;Num=Lwx</t>
  </si>
  <si>
    <t>CO1895</t>
  </si>
  <si>
    <t>(Aiton) Willd.</t>
  </si>
  <si>
    <t>http://data.kew.org/sid/SidServlet?ID=39298&amp;Num=AtE</t>
  </si>
  <si>
    <t>CO1896</t>
  </si>
  <si>
    <t>Ligularia</t>
  </si>
  <si>
    <t>http://data.kew.org/sid/SidServlet?ID=39304&amp;Num=mlQ</t>
  </si>
  <si>
    <t>CO1897</t>
  </si>
  <si>
    <t>narynensis</t>
  </si>
  <si>
    <t>O.Fedtsch. &amp; B.Fedtsch.</t>
  </si>
  <si>
    <t>http://data.kew.org/sid/SidServlet?ID=39305&amp;Num=Btp</t>
  </si>
  <si>
    <t>CO1898</t>
  </si>
  <si>
    <t>Limbarda</t>
  </si>
  <si>
    <t>(L.) Dumort.</t>
  </si>
  <si>
    <t>http://data.kew.org/sid/SidServlet?ID=39310&amp;Num=o49</t>
  </si>
  <si>
    <t>CO1899</t>
  </si>
  <si>
    <t>subsagittata</t>
  </si>
  <si>
    <t>Pojark.</t>
  </si>
  <si>
    <t>http://data.kew.org/sid/SidServlet?ID=39316&amp;Num=4LQ</t>
  </si>
  <si>
    <t>CO1900</t>
  </si>
  <si>
    <t>eichleri</t>
  </si>
  <si>
    <t>Lack &amp; S.Holzapfel</t>
  </si>
  <si>
    <t>http://data.kew.org/sid/SidServlet?ID=39481&amp;Num=Xt0</t>
  </si>
  <si>
    <t>CO1901</t>
  </si>
  <si>
    <t>sprengeriana</t>
  </si>
  <si>
    <t>http://data.kew.org/sid/SidServlet?ID=39482&amp;Num=KKZ</t>
  </si>
  <si>
    <t>CO1902</t>
  </si>
  <si>
    <t>peleteriana</t>
  </si>
  <si>
    <t>subpeleteriana</t>
  </si>
  <si>
    <t>http://data.kew.org/sid/SidServlet?ID=39487&amp;Num=6dc</t>
  </si>
  <si>
    <t>CO1903</t>
  </si>
  <si>
    <t>stansburii</t>
  </si>
  <si>
    <t>(A.Gray) J.F.Macbr.</t>
  </si>
  <si>
    <t>http://data.kew.org/sid/SidServlet?ID=39516&amp;Num=lwO</t>
  </si>
  <si>
    <t>CO1904</t>
  </si>
  <si>
    <t>Perymenium</t>
  </si>
  <si>
    <t>http://data.kew.org/sid/SidServlet?ID=39532&amp;Num=bJq</t>
  </si>
  <si>
    <t>CO1905</t>
  </si>
  <si>
    <t>mendezii</t>
  </si>
  <si>
    <t>http://data.kew.org/sid/SidServlet?ID=39533&amp;Num=9TU</t>
  </si>
  <si>
    <t>CO1906</t>
  </si>
  <si>
    <t>angustifolium</t>
  </si>
  <si>
    <t>http://data.kew.org/sid/SidServlet?ID=39534&amp;Num=1Y1</t>
  </si>
  <si>
    <t>CO1907</t>
  </si>
  <si>
    <t>Cacalia</t>
  </si>
  <si>
    <t>atriplicifolia</t>
  </si>
  <si>
    <t>http://data.kew.org/sid/SidServlet?ID=3955&amp;Num=8Gt</t>
  </si>
  <si>
    <t>CO1908</t>
  </si>
  <si>
    <t>http://data.kew.org/sid/SidServlet?ID=39554&amp;Num=29D</t>
  </si>
  <si>
    <t>CO1909</t>
  </si>
  <si>
    <t>Pericome</t>
  </si>
  <si>
    <t>http://data.kew.org/sid/SidServlet?ID=39558&amp;Num=EZZ</t>
  </si>
  <si>
    <t>CO1910</t>
  </si>
  <si>
    <t>http://data.kew.org/sid/SidServlet?ID=3956&amp;Num=GXE</t>
  </si>
  <si>
    <t>CO1911</t>
  </si>
  <si>
    <t>plantaginea</t>
  </si>
  <si>
    <t>(Raf.) Shinners</t>
  </si>
  <si>
    <t>http://data.kew.org/sid/SidServlet?ID=3957&amp;Num=3jM</t>
  </si>
  <si>
    <t>CO1912</t>
  </si>
  <si>
    <t>tuberosa</t>
  </si>
  <si>
    <t>http://data.kew.org/sid/SidServlet?ID=3958&amp;Num=HQ1</t>
  </si>
  <si>
    <t>CO1913</t>
  </si>
  <si>
    <t>Plagius</t>
  </si>
  <si>
    <t>flosculosus</t>
  </si>
  <si>
    <t>(L.) S.Alavi &amp; V.H.Heywood</t>
  </si>
  <si>
    <t>http://data.kew.org/sid/SidServlet?ID=39602&amp;Num=m78</t>
  </si>
  <si>
    <t>CO1914</t>
  </si>
  <si>
    <t>georgicus</t>
  </si>
  <si>
    <t>Mandenova</t>
  </si>
  <si>
    <t>http://data.kew.org/sid/SidServlet?ID=39606&amp;Num=JsN</t>
  </si>
  <si>
    <t>CO1915</t>
  </si>
  <si>
    <t>Peteravenia</t>
  </si>
  <si>
    <t>schultzii</t>
  </si>
  <si>
    <t>(Schnittsp.) R.M.King &amp; H.Rob.</t>
  </si>
  <si>
    <t>http://data.kew.org/sid/SidServlet?ID=39609&amp;Num=7TT</t>
  </si>
  <si>
    <t>CO1916</t>
  </si>
  <si>
    <t>Petradoria</t>
  </si>
  <si>
    <t>http://data.kew.org/sid/SidServlet?ID=39610&amp;Num=Q9f</t>
  </si>
  <si>
    <t>CO1917</t>
  </si>
  <si>
    <t>chevalieri</t>
  </si>
  <si>
    <t>(O.Hoffm.) Hutch. &amp; Dalziel</t>
  </si>
  <si>
    <t>http://data.kew.org/sid/SidServlet?ID=39650&amp;Num=rKw</t>
  </si>
  <si>
    <t>CO1918</t>
  </si>
  <si>
    <t>Pleiotaxis</t>
  </si>
  <si>
    <t>chlorolepis</t>
  </si>
  <si>
    <t>http://data.kew.org/sid/SidServlet?ID=39774&amp;Num=5y4</t>
  </si>
  <si>
    <t>CO1919</t>
  </si>
  <si>
    <t>Pleocarphus</t>
  </si>
  <si>
    <t>revolutus</t>
  </si>
  <si>
    <t>http://data.kew.org/sid/SidServlet?ID=39775&amp;Num=th3</t>
  </si>
  <si>
    <t>CO1920</t>
  </si>
  <si>
    <t>Pleurophyllum</t>
  </si>
  <si>
    <t>Buchanan</t>
  </si>
  <si>
    <t>http://data.kew.org/sid/SidServlet?ID=39777&amp;Num=N1H</t>
  </si>
  <si>
    <t>CO1921</t>
  </si>
  <si>
    <t>carolinensis</t>
  </si>
  <si>
    <t>G.Don</t>
  </si>
  <si>
    <t>http://data.kew.org/sid/SidServlet?ID=39779&amp;Num=7O0</t>
  </si>
  <si>
    <t>CO1922</t>
  </si>
  <si>
    <t>dioscoridis</t>
  </si>
  <si>
    <t>http://data.kew.org/sid/SidServlet?ID=39780&amp;Num=fD6</t>
  </si>
  <si>
    <t>CO1923</t>
  </si>
  <si>
    <t>dunlopii</t>
  </si>
  <si>
    <t>S.Hunger</t>
  </si>
  <si>
    <t>http://data.kew.org/sid/SidServlet?ID=39781&amp;Num=PzU</t>
  </si>
  <si>
    <t>CO1924</t>
  </si>
  <si>
    <t>ferdinandi-muelleri</t>
  </si>
  <si>
    <t>Domin</t>
  </si>
  <si>
    <t>http://data.kew.org/sid/SidServlet?ID=39782&amp;Num=K2u</t>
  </si>
  <si>
    <t>CO1925</t>
  </si>
  <si>
    <t>http://data.kew.org/sid/SidServlet?ID=39783&amp;Num=8rA</t>
  </si>
  <si>
    <t>CO1926</t>
  </si>
  <si>
    <t>R.K.Godfrey</t>
  </si>
  <si>
    <t>http://data.kew.org/sid/SidServlet?ID=39801&amp;Num=iRx</t>
  </si>
  <si>
    <t>CO1927</t>
  </si>
  <si>
    <t>serpyllifolia</t>
  </si>
  <si>
    <t>http://data.kew.org/sid/SidServlet?ID=39810&amp;Num=KMI</t>
  </si>
  <si>
    <t>CO1928</t>
  </si>
  <si>
    <t>Platycarpha</t>
  </si>
  <si>
    <t>carlinoides</t>
  </si>
  <si>
    <t>http://data.kew.org/sid/SidServlet?ID=39812&amp;Num=IYQ</t>
  </si>
  <si>
    <t>CO1929</t>
  </si>
  <si>
    <t>grevei</t>
  </si>
  <si>
    <t>http://data.kew.org/sid/SidServlet?ID=39817&amp;Num=9iC</t>
  </si>
  <si>
    <t>CO1930</t>
  </si>
  <si>
    <t>(Maiden &amp; Betche) J.H.Willis</t>
  </si>
  <si>
    <t>http://data.kew.org/sid/SidServlet?ID=39818&amp;Num=N8J</t>
  </si>
  <si>
    <t>CO1931</t>
  </si>
  <si>
    <t>http://data.kew.org/sid/SidServlet?ID=39819&amp;Num=sfp</t>
  </si>
  <si>
    <t>CO1932</t>
  </si>
  <si>
    <t>http://data.kew.org/sid/SidServlet?ID=39824&amp;Num=Aon</t>
  </si>
  <si>
    <t>CO1933</t>
  </si>
  <si>
    <t>pritzelii</t>
  </si>
  <si>
    <t>P.S.Short</t>
  </si>
  <si>
    <t>http://data.kew.org/sid/SidServlet?ID=39825&amp;Num=1I5</t>
  </si>
  <si>
    <t>CO1934</t>
  </si>
  <si>
    <t>uniseta</t>
  </si>
  <si>
    <t>http://data.kew.org/sid/SidServlet?ID=39826&amp;Num=loB</t>
  </si>
  <si>
    <t>CO1935</t>
  </si>
  <si>
    <t>longipedata</t>
  </si>
  <si>
    <t>http://data.kew.org/sid/SidServlet?ID=39830&amp;Num=MyY</t>
  </si>
  <si>
    <t>CO1936</t>
  </si>
  <si>
    <t>Polycalymma</t>
  </si>
  <si>
    <t>stuartii</t>
  </si>
  <si>
    <t>F.Muell. &amp; Sond.</t>
  </si>
  <si>
    <t>http://data.kew.org/sid/SidServlet?ID=39843&amp;Num=zZn</t>
  </si>
  <si>
    <t>CO1937</t>
  </si>
  <si>
    <t>poeppigii</t>
  </si>
  <si>
    <t>Kunze ex Less.</t>
  </si>
  <si>
    <t>http://data.kew.org/sid/SidServlet?ID=39844&amp;Num=Lmd</t>
  </si>
  <si>
    <t>CO1938</t>
  </si>
  <si>
    <t>lessonii</t>
  </si>
  <si>
    <t>(Cass.) Benth.</t>
  </si>
  <si>
    <t>http://data.kew.org/sid/SidServlet?ID=39845&amp;Num=1OI</t>
  </si>
  <si>
    <t>CO1939</t>
  </si>
  <si>
    <t>rubelliflora</t>
  </si>
  <si>
    <t>(F.Muell.) B.L.Rob.</t>
  </si>
  <si>
    <t>http://data.kew.org/sid/SidServlet?ID=39849&amp;Num=620</t>
  </si>
  <si>
    <t>CO1940</t>
  </si>
  <si>
    <t>http://data.kew.org/sid/SidServlet?ID=39850&amp;Num=bXM</t>
  </si>
  <si>
    <t>CO1941</t>
  </si>
  <si>
    <t>http://data.kew.org/sid/SidServlet?ID=39861&amp;Num=1t2</t>
  </si>
  <si>
    <t>CO1942</t>
  </si>
  <si>
    <t>Podanthus</t>
  </si>
  <si>
    <t>ovatifolius</t>
  </si>
  <si>
    <t>http://data.kew.org/sid/SidServlet?ID=39864&amp;Num=6Rf</t>
  </si>
  <si>
    <t>CO1943</t>
  </si>
  <si>
    <t>mitiqui</t>
  </si>
  <si>
    <t>http://data.kew.org/sid/SidServlet?ID=39865&amp;Num=Y91</t>
  </si>
  <si>
    <t>CO1944</t>
  </si>
  <si>
    <t>lycioides</t>
  </si>
  <si>
    <t>(Hiern) Merxm.</t>
  </si>
  <si>
    <t>http://data.kew.org/sid/SidServlet?ID=39876&amp;Num=65Z</t>
  </si>
  <si>
    <t>CO1945</t>
  </si>
  <si>
    <t>http://data.kew.org/sid/SidServlet?ID=39891&amp;Num=37V</t>
  </si>
  <si>
    <t>CO1946</t>
  </si>
  <si>
    <t>http://data.kew.org/sid/SidServlet?ID=39893&amp;Num=9lx</t>
  </si>
  <si>
    <t>CO1947</t>
  </si>
  <si>
    <t>pimeleoides</t>
  </si>
  <si>
    <t>http://data.kew.org/sid/SidServlet?ID=39910&amp;Num=h21</t>
  </si>
  <si>
    <t>CO1948</t>
  </si>
  <si>
    <t>http://data.kew.org/sid/SidServlet?ID=39911&amp;Num=Fg6</t>
  </si>
  <si>
    <t>CO1949</t>
  </si>
  <si>
    <t>(Benth.) F.Muell. ex Benth.</t>
  </si>
  <si>
    <t>http://data.kew.org/sid/SidServlet?ID=39912&amp;Num=HQ1</t>
  </si>
  <si>
    <t>CO1950</t>
  </si>
  <si>
    <t>Archer. ex Kuntze</t>
  </si>
  <si>
    <t>http://data.kew.org/sid/SidServlet?ID=39913&amp;Num=GXE</t>
  </si>
  <si>
    <t>CO1951</t>
  </si>
  <si>
    <t>solandri</t>
  </si>
  <si>
    <t>http://data.kew.org/sid/SidServlet?ID=39914&amp;Num=yHd</t>
  </si>
  <si>
    <t>CO1952</t>
  </si>
  <si>
    <t>stellulata</t>
  </si>
  <si>
    <t>http://data.kew.org/sid/SidServlet?ID=39915&amp;Num=pNd</t>
  </si>
  <si>
    <t>CO1953</t>
  </si>
  <si>
    <t>http://data.kew.org/sid/SidServlet?ID=39916&amp;Num=998</t>
  </si>
  <si>
    <t>CO1954</t>
  </si>
  <si>
    <t>D.A.Cooke</t>
  </si>
  <si>
    <t>http://data.kew.org/sid/SidServlet?ID=39917&amp;Num=UKX</t>
  </si>
  <si>
    <t>CO1955</t>
  </si>
  <si>
    <t>teretifolia</t>
  </si>
  <si>
    <t>(Sond.) F.Muell. ex Benth.</t>
  </si>
  <si>
    <t>http://data.kew.org/sid/SidServlet?ID=39918&amp;Num=8e7</t>
  </si>
  <si>
    <t>CO1956</t>
  </si>
  <si>
    <t>tubuliflora</t>
  </si>
  <si>
    <t>http://data.kew.org/sid/SidServlet?ID=39919&amp;Num=8C9</t>
  </si>
  <si>
    <t>CO1957</t>
  </si>
  <si>
    <t>http://data.kew.org/sid/SidServlet?ID=39920&amp;Num=8Gt</t>
  </si>
  <si>
    <t>CO1958</t>
  </si>
  <si>
    <t>macrocephalum</t>
  </si>
  <si>
    <t>Eig</t>
  </si>
  <si>
    <t>http://data.kew.org/sid/SidServlet?ID=39925&amp;Num=5AJ</t>
  </si>
  <si>
    <t>CO1959</t>
  </si>
  <si>
    <t>suffruticosum</t>
  </si>
  <si>
    <t>(L.) Kﾃ､llersjﾃｶ</t>
  </si>
  <si>
    <t>http://data.kew.org/sid/SidServlet?ID=39934&amp;Num=5xa</t>
  </si>
  <si>
    <t>CO1960</t>
  </si>
  <si>
    <t>transjordanicum</t>
  </si>
  <si>
    <t>http://data.kew.org/sid/SidServlet?ID=39937&amp;Num=xey</t>
  </si>
  <si>
    <t>CO1961</t>
  </si>
  <si>
    <t>imbricatum</t>
  </si>
  <si>
    <t>http://data.kew.org/sid/SidServlet?ID=39961&amp;Num=LqR</t>
  </si>
  <si>
    <t>CO1962</t>
  </si>
  <si>
    <t>passerinoides</t>
  </si>
  <si>
    <t>http://data.kew.org/sid/SidServlet?ID=39971&amp;Num=8gY</t>
  </si>
  <si>
    <t>CO1963</t>
  </si>
  <si>
    <t>picridifolia</t>
  </si>
  <si>
    <t>http://data.kew.org/sid/SidServlet?ID=40014&amp;Num=lvH</t>
  </si>
  <si>
    <t>CO1964</t>
  </si>
  <si>
    <t>arenosa</t>
  </si>
  <si>
    <t>http://data.kew.org/sid/SidServlet?ID=40020&amp;Num=6kt</t>
  </si>
  <si>
    <t>CO1965</t>
  </si>
  <si>
    <t>Newtonia</t>
  </si>
  <si>
    <t>http://data.kew.org/sid/SidServlet?ID=40036&amp;Num=f6P</t>
  </si>
  <si>
    <t>CO1966</t>
  </si>
  <si>
    <t>paucijuga</t>
  </si>
  <si>
    <t>(Harms) Brenan</t>
  </si>
  <si>
    <t>http://data.kew.org/sid/SidServlet?ID=40037&amp;Num=704</t>
  </si>
  <si>
    <t>CO1967</t>
  </si>
  <si>
    <t>Nicolasia</t>
  </si>
  <si>
    <t>costata</t>
  </si>
  <si>
    <t>Thell.</t>
  </si>
  <si>
    <t>http://data.kew.org/sid/SidServlet?ID=40039&amp;Num=T04</t>
  </si>
  <si>
    <t>CO1968</t>
  </si>
  <si>
    <t>(O.Hoffm.) Leins</t>
  </si>
  <si>
    <t>http://data.kew.org/sid/SidServlet?ID=40040&amp;Num=9U6</t>
  </si>
  <si>
    <t>CO1969</t>
  </si>
  <si>
    <t>stenoptera</t>
  </si>
  <si>
    <t>http://data.kew.org/sid/SidServlet?ID=40041&amp;Num=ZO9</t>
  </si>
  <si>
    <t>CO1970</t>
  </si>
  <si>
    <t>Nidorella</t>
  </si>
  <si>
    <t>(O.Hoffm.) Cronquist</t>
  </si>
  <si>
    <t>http://data.kew.org/sid/SidServlet?ID=40055&amp;Num=NoB</t>
  </si>
  <si>
    <t>CO1971</t>
  </si>
  <si>
    <t>(Steetz) N.A.Wakef.</t>
  </si>
  <si>
    <t>http://data.kew.org/sid/SidServlet?ID=40062&amp;Num=eCo</t>
  </si>
  <si>
    <t>CO1972</t>
  </si>
  <si>
    <t>adenophora</t>
  </si>
  <si>
    <t>http://data.kew.org/sid/SidServlet?ID=40067&amp;Num=Xda</t>
  </si>
  <si>
    <t>CO1973</t>
  </si>
  <si>
    <t>albida</t>
  </si>
  <si>
    <t>angulata</t>
  </si>
  <si>
    <t>http://data.kew.org/sid/SidServlet?ID=40068&amp;Num=F3G</t>
  </si>
  <si>
    <t>CO1974</t>
  </si>
  <si>
    <t>argophylla</t>
  </si>
  <si>
    <t>http://data.kew.org/sid/SidServlet?ID=40069&amp;Num=tMA</t>
  </si>
  <si>
    <t>CO1975</t>
  </si>
  <si>
    <t>E.Pritz.</t>
  </si>
  <si>
    <t>http://data.kew.org/sid/SidServlet?ID=40070&amp;Num=YGs</t>
  </si>
  <si>
    <t>CO1976</t>
  </si>
  <si>
    <t>brevipedunculata</t>
  </si>
  <si>
    <t>http://data.kew.org/sid/SidServlet?ID=40072&amp;Num=31b</t>
  </si>
  <si>
    <t>CO1977</t>
  </si>
  <si>
    <t>http://data.kew.org/sid/SidServlet?ID=40073&amp;Num=YJS</t>
  </si>
  <si>
    <t>CO1978</t>
  </si>
  <si>
    <t>cymbifolia</t>
  </si>
  <si>
    <t>http://data.kew.org/sid/SidServlet?ID=40074&amp;Num=yfh</t>
  </si>
  <si>
    <t>CO1979</t>
  </si>
  <si>
    <t>(J.H.Willis) N.A.Wakef.</t>
  </si>
  <si>
    <t>http://data.kew.org/sid/SidServlet?ID=40077&amp;Num=hQf</t>
  </si>
  <si>
    <t>CO1980</t>
  </si>
  <si>
    <t>pannosa</t>
  </si>
  <si>
    <t>cardiophylla</t>
  </si>
  <si>
    <t>http://data.kew.org/sid/SidServlet?ID=40078&amp;Num=VzH</t>
  </si>
  <si>
    <t>CO1981</t>
  </si>
  <si>
    <t>(F.Muell.) Lander</t>
  </si>
  <si>
    <t>http://data.kew.org/sid/SidServlet?ID=40079&amp;Num=hp6</t>
  </si>
  <si>
    <t>CO1982</t>
  </si>
  <si>
    <t>http://data.kew.org/sid/SidServlet?ID=40080&amp;Num=hFO</t>
  </si>
  <si>
    <t>CO1983</t>
  </si>
  <si>
    <t>(Benth.) Lander</t>
  </si>
  <si>
    <t>http://data.kew.org/sid/SidServlet?ID=40081&amp;Num=J9J</t>
  </si>
  <si>
    <t>CO1984</t>
  </si>
  <si>
    <t>http://data.kew.org/sid/SidServlet?ID=40083&amp;Num=z21</t>
  </si>
  <si>
    <t>CO1985</t>
  </si>
  <si>
    <t>lirata</t>
  </si>
  <si>
    <t>(Sims) Hutch.</t>
  </si>
  <si>
    <t>http://data.kew.org/sid/SidServlet?ID=40084&amp;Num=U4w</t>
  </si>
  <si>
    <t>CO1986</t>
  </si>
  <si>
    <t>elliptica</t>
  </si>
  <si>
    <t>http://data.kew.org/sid/SidServlet?ID=40085&amp;Num=kk5</t>
  </si>
  <si>
    <t>CO1987</t>
  </si>
  <si>
    <t>lacunosa</t>
  </si>
  <si>
    <t>http://data.kew.org/sid/SidServlet?ID=40086&amp;Num=B80</t>
  </si>
  <si>
    <t>CO1988</t>
  </si>
  <si>
    <t>http://data.kew.org/sid/SidServlet?ID=40087&amp;Num=50y</t>
  </si>
  <si>
    <t>CO1989</t>
  </si>
  <si>
    <t>http://data.kew.org/sid/SidServlet?ID=40088&amp;Num=rs8</t>
  </si>
  <si>
    <t>CO1990</t>
  </si>
  <si>
    <t>(Hook.f.) Benth.</t>
  </si>
  <si>
    <t>http://data.kew.org/sid/SidServlet?ID=40089&amp;Num=EGb</t>
  </si>
  <si>
    <t>CO1991</t>
  </si>
  <si>
    <t>(DC.) Dippel</t>
  </si>
  <si>
    <t>http://data.kew.org/sid/SidServlet?ID=40090&amp;Num=M4Q</t>
  </si>
  <si>
    <t>CO1992</t>
  </si>
  <si>
    <t>megalophylla</t>
  </si>
  <si>
    <t>http://data.kew.org/sid/SidServlet?ID=40092&amp;Num=G7M</t>
  </si>
  <si>
    <t>CO1993</t>
  </si>
  <si>
    <t>Pechuel-loeschea</t>
  </si>
  <si>
    <t>leubnitziae</t>
  </si>
  <si>
    <t>http://data.kew.org/sid/SidServlet?ID=40132&amp;Num=T2r</t>
  </si>
  <si>
    <t>CO1994</t>
  </si>
  <si>
    <t>Pegolettia</t>
  </si>
  <si>
    <t>gariepina</t>
  </si>
  <si>
    <t>Anderb.</t>
  </si>
  <si>
    <t>http://data.kew.org/sid/SidServlet?ID=40142&amp;Num=a79</t>
  </si>
  <si>
    <t>CO1995</t>
  </si>
  <si>
    <t>oxyodonta</t>
  </si>
  <si>
    <t>http://data.kew.org/sid/SidServlet?ID=40143&amp;Num=4p5</t>
  </si>
  <si>
    <t>CO1996</t>
  </si>
  <si>
    <t>(Klatt) O.Hoffm. ex Dinter</t>
  </si>
  <si>
    <t>http://data.kew.org/sid/SidServlet?ID=40144&amp;Num=R43</t>
  </si>
  <si>
    <t>CO1997</t>
  </si>
  <si>
    <t>http://data.kew.org/sid/SidServlet?ID=40145&amp;Num=zNb</t>
  </si>
  <si>
    <t>CO1998</t>
  </si>
  <si>
    <t>http://data.kew.org/sid/SidServlet?ID=40158&amp;Num=6O1</t>
  </si>
  <si>
    <t>CO1999</t>
  </si>
  <si>
    <t>http://data.kew.org/sid/SidServlet?ID=40159&amp;Num=3j4</t>
  </si>
  <si>
    <t>CO2000</t>
  </si>
  <si>
    <t>lycopodioides</t>
  </si>
  <si>
    <t>http://data.kew.org/sid/SidServlet?ID=40247&amp;Num=Xy3</t>
  </si>
  <si>
    <t>CO2001</t>
  </si>
  <si>
    <t>antennaria</t>
  </si>
  <si>
    <t>(DC.) Hook.f.</t>
  </si>
  <si>
    <t>http://data.kew.org/sid/SidServlet?ID=40254&amp;Num=6N2</t>
  </si>
  <si>
    <t>CO2002</t>
  </si>
  <si>
    <t>argophyllus</t>
  </si>
  <si>
    <t>(A.Cunn. ex DC.) Anderb.</t>
  </si>
  <si>
    <t>http://data.kew.org/sid/SidServlet?ID=40255&amp;Num=09f</t>
  </si>
  <si>
    <t>CO2003</t>
  </si>
  <si>
    <t>costatifructus</t>
  </si>
  <si>
    <t>(R.V.Sm.) Anderb.</t>
  </si>
  <si>
    <t>http://data.kew.org/sid/SidServlet?ID=40256&amp;Num=X3F</t>
  </si>
  <si>
    <t>CO2004</t>
  </si>
  <si>
    <t>(Vent.) DC.</t>
  </si>
  <si>
    <t>http://data.kew.org/sid/SidServlet?ID=40257&amp;Num=dV3</t>
  </si>
  <si>
    <t>CO2005</t>
  </si>
  <si>
    <t>expansifolius</t>
  </si>
  <si>
    <t>(P.Morris &amp; J.H.Willis) Anderb.</t>
  </si>
  <si>
    <t>http://data.kew.org/sid/SidServlet?ID=40258&amp;Num=QI6</t>
  </si>
  <si>
    <t>CO2006</t>
  </si>
  <si>
    <t>ferrugineus</t>
  </si>
  <si>
    <t>(Labill.) Sweet</t>
  </si>
  <si>
    <t>http://data.kew.org/sid/SidServlet?ID=40259&amp;Num=5Me</t>
  </si>
  <si>
    <t>CO2007</t>
  </si>
  <si>
    <t>leptophyllus</t>
  </si>
  <si>
    <t>(G.Forst.) Breitw. &amp; J.M.Ward</t>
  </si>
  <si>
    <t>http://data.kew.org/sid/SidServlet?ID=40261&amp;Num=yjv</t>
  </si>
  <si>
    <t>CO2008</t>
  </si>
  <si>
    <t>obcordatus</t>
  </si>
  <si>
    <t>http://data.kew.org/sid/SidServlet?ID=40263&amp;Num=euE</t>
  </si>
  <si>
    <t>CO2009</t>
  </si>
  <si>
    <t>http://data.kew.org/sid/SidServlet?ID=40264&amp;Num=11M</t>
  </si>
  <si>
    <t>CO2010</t>
  </si>
  <si>
    <t>reflexifolius</t>
  </si>
  <si>
    <t>Leeson &amp; Rozefelds</t>
  </si>
  <si>
    <t>http://data.kew.org/sid/SidServlet?ID=40265&amp;Num=8SW</t>
  </si>
  <si>
    <t>CO2011</t>
  </si>
  <si>
    <t>retusus</t>
  </si>
  <si>
    <t>http://data.kew.org/sid/SidServlet?ID=40266&amp;Num=EC8</t>
  </si>
  <si>
    <t>CO2012</t>
  </si>
  <si>
    <t>rogersianus</t>
  </si>
  <si>
    <t>(J.H.Willis) Anderb.</t>
  </si>
  <si>
    <t>http://data.kew.org/sid/SidServlet?ID=40268&amp;Num=IJz</t>
  </si>
  <si>
    <t>CO2013</t>
  </si>
  <si>
    <t>rosmarinifolius</t>
  </si>
  <si>
    <t>http://data.kew.org/sid/SidServlet?ID=40269&amp;Num=HfL</t>
  </si>
  <si>
    <t>CO2014</t>
  </si>
  <si>
    <t>scutellifolius</t>
  </si>
  <si>
    <t>http://data.kew.org/sid/SidServlet?ID=40270&amp;Num=0h5</t>
  </si>
  <si>
    <t>CO2015</t>
  </si>
  <si>
    <t>stirlingii</t>
  </si>
  <si>
    <t>(F.Muell.) Anderb.</t>
  </si>
  <si>
    <t>http://data.kew.org/sid/SidServlet?ID=40271&amp;Num=dnC</t>
  </si>
  <si>
    <t>CO2016</t>
  </si>
  <si>
    <t>thyrsoideus</t>
  </si>
  <si>
    <t>http://data.kew.org/sid/SidServlet?ID=40272&amp;Num=pr9</t>
  </si>
  <si>
    <t>CO2017</t>
  </si>
  <si>
    <t>turbinatus</t>
  </si>
  <si>
    <t>http://data.kew.org/sid/SidServlet?ID=40273&amp;Num=oJm</t>
  </si>
  <si>
    <t>CO2018</t>
  </si>
  <si>
    <t>http://data.kew.org/sid/SidServlet?ID=40276&amp;Num=aqX</t>
  </si>
  <si>
    <t>CO2019</t>
  </si>
  <si>
    <t>bulbosa</t>
  </si>
  <si>
    <t>http://data.kew.org/sid/SidServlet?ID=40278&amp;Num=CrR</t>
  </si>
  <si>
    <t>CO2020</t>
  </si>
  <si>
    <t>http://data.kew.org/sid/SidServlet?ID=40279&amp;Num=07N</t>
  </si>
  <si>
    <t>CO2021</t>
  </si>
  <si>
    <t>furcata</t>
  </si>
  <si>
    <t>http://data.kew.org/sid/SidServlet?ID=40280&amp;Num=JjI</t>
  </si>
  <si>
    <t>CO2022</t>
  </si>
  <si>
    <t>http://data.kew.org/sid/SidServlet?ID=40281&amp;Num=8Xl</t>
  </si>
  <si>
    <t>CO2023</t>
  </si>
  <si>
    <t>http://data.kew.org/sid/SidServlet?ID=40282&amp;Num=BSr</t>
  </si>
  <si>
    <t>CO2024</t>
  </si>
  <si>
    <t>Otopappus</t>
  </si>
  <si>
    <t>imbricatus</t>
  </si>
  <si>
    <t>http://data.kew.org/sid/SidServlet?ID=40284&amp;Num=DV4</t>
  </si>
  <si>
    <t>CO2025</t>
  </si>
  <si>
    <t>Oxycarpha</t>
  </si>
  <si>
    <t>http://data.kew.org/sid/SidServlet?ID=40300&amp;Num=6cf</t>
  </si>
  <si>
    <t>CO2026</t>
  </si>
  <si>
    <t>(Hook.) W.A.Weber &amp; ﾃ.Lﾃｶve</t>
  </si>
  <si>
    <t>http://data.kew.org/sid/SidServlet?ID=40342&amp;Num=w8V</t>
  </si>
  <si>
    <t>CO2027</t>
  </si>
  <si>
    <t>fendleri</t>
  </si>
  <si>
    <t>(A.Gray) W.A.Weber &amp; ﾃ.Lﾃｶve</t>
  </si>
  <si>
    <t>http://data.kew.org/sid/SidServlet?ID=40343&amp;Num=8R6</t>
  </si>
  <si>
    <t>CO2028</t>
  </si>
  <si>
    <t>(Nutt.) W.A.Weber &amp; ﾃ.Lﾃｶve</t>
  </si>
  <si>
    <t>http://data.kew.org/sid/SidServlet?ID=40345&amp;Num=8M1</t>
  </si>
  <si>
    <t>CO2029</t>
  </si>
  <si>
    <t>quercetorum</t>
  </si>
  <si>
    <t>(Greene) C.Jeffrey</t>
  </si>
  <si>
    <t>http://data.kew.org/sid/SidServlet?ID=40346&amp;Num=8Fc</t>
  </si>
  <si>
    <t>CO2030</t>
  </si>
  <si>
    <t>callosa</t>
  </si>
  <si>
    <t>http://data.kew.org/sid/SidServlet?ID=40360&amp;Num=205</t>
  </si>
  <si>
    <t>CO2031</t>
  </si>
  <si>
    <t>sphacelata</t>
  </si>
  <si>
    <t>(Nutt. ex Torr.) Cory</t>
  </si>
  <si>
    <t>http://data.kew.org/sid/SidServlet?ID=40362&amp;Num=xv1</t>
  </si>
  <si>
    <t>CO2032</t>
  </si>
  <si>
    <t>(Hook.f.) N.T.Burb.</t>
  </si>
  <si>
    <t>http://data.kew.org/sid/SidServlet?ID=40370&amp;Num=1b6</t>
  </si>
  <si>
    <t>CO2033</t>
  </si>
  <si>
    <t>(Torr. &amp; A.Gray) Strother &amp; B.G.Baldwin</t>
  </si>
  <si>
    <t>http://data.kew.org/sid/SidServlet?ID=40397&amp;Num=1g5</t>
  </si>
  <si>
    <t>CO2034</t>
  </si>
  <si>
    <t>fordianus</t>
  </si>
  <si>
    <t>(M.Gray) P.S.Short</t>
  </si>
  <si>
    <t>http://data.kew.org/sid/SidServlet?ID=40421&amp;Num=1EH</t>
  </si>
  <si>
    <t>CO2035</t>
  </si>
  <si>
    <t>http://data.kew.org/sid/SidServlet?ID=40428&amp;Num=19X</t>
  </si>
  <si>
    <t>CO2036</t>
  </si>
  <si>
    <t>tricolor</t>
  </si>
  <si>
    <t>http://data.kew.org/sid/SidServlet?ID=40446&amp;Num=j84</t>
  </si>
  <si>
    <t>CO2037</t>
  </si>
  <si>
    <t>Vernoniopsis</t>
  </si>
  <si>
    <t>(Drake) Humbert</t>
  </si>
  <si>
    <t>http://data.kew.org/sid/SidServlet?ID=40459&amp;Num=07N</t>
  </si>
  <si>
    <t>CO2038</t>
  </si>
  <si>
    <t>Schmalhausenia</t>
  </si>
  <si>
    <t>nidulans</t>
  </si>
  <si>
    <t>Petrak</t>
  </si>
  <si>
    <t>http://data.kew.org/sid/SidServlet?ID=40473&amp;Num=199</t>
  </si>
  <si>
    <t>CO2039</t>
  </si>
  <si>
    <t>E.Mey.</t>
  </si>
  <si>
    <t>http://data.kew.org/sid/SidServlet?ID=40486&amp;Num=1aj</t>
  </si>
  <si>
    <t>CO2040</t>
  </si>
  <si>
    <t>lucidivenia</t>
  </si>
  <si>
    <t>Gleason &amp; S.F.Blake</t>
  </si>
  <si>
    <t>http://data.kew.org/sid/SidServlet?ID=4099&amp;Num=2ms</t>
  </si>
  <si>
    <t>CO2041</t>
  </si>
  <si>
    <t>http://data.kew.org/sid/SidServlet?ID=4100&amp;Num=K6J</t>
  </si>
  <si>
    <t>CO2042</t>
  </si>
  <si>
    <t>urticifolia</t>
  </si>
  <si>
    <t>(Mill.) DC.</t>
  </si>
  <si>
    <t>http://data.kew.org/sid/SidServlet?ID=4101&amp;Num=T50</t>
  </si>
  <si>
    <t>CO2043</t>
  </si>
  <si>
    <t>Calendula</t>
  </si>
  <si>
    <t>http://data.kew.org/sid/SidServlet?ID=4103&amp;Num=uWF</t>
  </si>
  <si>
    <t>CO2044</t>
  </si>
  <si>
    <t>maroccana</t>
  </si>
  <si>
    <t>http://data.kew.org/sid/SidServlet?ID=4104&amp;Num=O1a</t>
  </si>
  <si>
    <t>CO2045</t>
  </si>
  <si>
    <t>officinalis</t>
  </si>
  <si>
    <t>http://data.kew.org/sid/SidServlet?ID=4105&amp;Num=14A</t>
  </si>
  <si>
    <t>CO2046</t>
  </si>
  <si>
    <t>lusitanica</t>
  </si>
  <si>
    <t>http://data.kew.org/sid/SidServlet?ID=4110&amp;Num=28O</t>
  </si>
  <si>
    <t>CO2047</t>
  </si>
  <si>
    <t>Acanthocladium</t>
  </si>
  <si>
    <t>dockeri</t>
  </si>
  <si>
    <t>http://data.kew.org/sid/SidServlet?ID=41605&amp;Num=58r</t>
  </si>
  <si>
    <t>CO2048</t>
  </si>
  <si>
    <t>clusiana</t>
  </si>
  <si>
    <t>http://data.kew.org/sid/SidServlet?ID=41607&amp;Num=HV6</t>
  </si>
  <si>
    <t>CO2049</t>
  </si>
  <si>
    <t>http://data.kew.org/sid/SidServlet?ID=41608&amp;Num=6lS</t>
  </si>
  <si>
    <t>CO2050</t>
  </si>
  <si>
    <t>caulirhiza</t>
  </si>
  <si>
    <t>Delile</t>
  </si>
  <si>
    <t>http://data.kew.org/sid/SidServlet?ID=41609&amp;Num=2Qd</t>
  </si>
  <si>
    <t>CO2051</t>
  </si>
  <si>
    <t>(Lam.) R.K.Jansen</t>
  </si>
  <si>
    <t>repens</t>
  </si>
  <si>
    <t>http://data.kew.org/sid/SidServlet?ID=41610&amp;Num=365</t>
  </si>
  <si>
    <t>CO2052</t>
  </si>
  <si>
    <t>Adenocaulon</t>
  </si>
  <si>
    <t>chilense</t>
  </si>
  <si>
    <t>http://data.kew.org/sid/SidServlet?ID=41612&amp;Num=RcT</t>
  </si>
  <si>
    <t>CO2053</t>
  </si>
  <si>
    <t>lavenia</t>
  </si>
  <si>
    <t>latifolium</t>
  </si>
  <si>
    <t>http://data.kew.org/sid/SidServlet?ID=41613&amp;Num=N6Y</t>
  </si>
  <si>
    <t>CO2054</t>
  </si>
  <si>
    <t>(L.) Kuntze.</t>
  </si>
  <si>
    <t>http://data.kew.org/sid/SidServlet?ID=41614&amp;Num=loB</t>
  </si>
  <si>
    <t>CO2055</t>
  </si>
  <si>
    <t>mauritianum</t>
  </si>
  <si>
    <t>http://data.kew.org/sid/SidServlet?ID=41615&amp;Num=6wv</t>
  </si>
  <si>
    <t>CO2056</t>
  </si>
  <si>
    <t>Aedesia</t>
  </si>
  <si>
    <t>(Klatt) O.Hoffm.</t>
  </si>
  <si>
    <t>http://data.kew.org/sid/SidServlet?ID=41616&amp;Num=x2o</t>
  </si>
  <si>
    <t>CO2057</t>
  </si>
  <si>
    <t>aromatica</t>
  </si>
  <si>
    <t>(L.) Spach</t>
  </si>
  <si>
    <t>http://data.kew.org/sid/SidServlet?ID=41617&amp;Num=dMO</t>
  </si>
  <si>
    <t>CO2058</t>
  </si>
  <si>
    <t>havanensis</t>
  </si>
  <si>
    <t>http://data.kew.org/sid/SidServlet?ID=41618&amp;Num=eCn</t>
  </si>
  <si>
    <t>CO2059</t>
  </si>
  <si>
    <t>scorodonioides</t>
  </si>
  <si>
    <t>(A.Gray) R.M.King &amp; H.Rob.</t>
  </si>
  <si>
    <t>http://data.kew.org/sid/SidServlet?ID=41619&amp;Num=86H</t>
  </si>
  <si>
    <t>CO2060</t>
  </si>
  <si>
    <t>Zuccagni</t>
  </si>
  <si>
    <t>http://data.kew.org/sid/SidServlet?ID=41621&amp;Num=Nl9</t>
  </si>
  <si>
    <t>CO2061</t>
  </si>
  <si>
    <t>aurantica</t>
  </si>
  <si>
    <t>http://data.kew.org/sid/SidServlet?ID=41622&amp;Num=Q7y</t>
  </si>
  <si>
    <t>CO2062</t>
  </si>
  <si>
    <t>coronopifolium</t>
  </si>
  <si>
    <t>(D'Urv.) Chambers ex D.M.Moore</t>
  </si>
  <si>
    <t>http://data.kew.org/sid/SidServlet?ID=41623&amp;Num=yNg</t>
  </si>
  <si>
    <t>CO2063</t>
  </si>
  <si>
    <t>Ainsliaea</t>
  </si>
  <si>
    <t>Vaniot</t>
  </si>
  <si>
    <t>http://data.kew.org/sid/SidServlet?ID=41624&amp;Num=D82</t>
  </si>
  <si>
    <t>CO2064</t>
  </si>
  <si>
    <t>Aldama</t>
  </si>
  <si>
    <t>La Llave</t>
  </si>
  <si>
    <t>http://data.kew.org/sid/SidServlet?ID=41625&amp;Num=k6a</t>
  </si>
  <si>
    <t>CO2065</t>
  </si>
  <si>
    <t>http://data.kew.org/sid/SidServlet?ID=41627&amp;Num=Z42</t>
  </si>
  <si>
    <t>CO2066</t>
  </si>
  <si>
    <t>radiatus</t>
  </si>
  <si>
    <t>Loisel.</t>
  </si>
  <si>
    <t>http://data.kew.org/sid/SidServlet?ID=41629&amp;Num=9C2</t>
  </si>
  <si>
    <t>CO2067</t>
  </si>
  <si>
    <t>cheiranthifolia</t>
  </si>
  <si>
    <t>http://data.kew.org/sid/SidServlet?ID=41631&amp;Num=1x5</t>
  </si>
  <si>
    <t>CO2068</t>
  </si>
  <si>
    <t>podolepidium</t>
  </si>
  <si>
    <t>http://data.kew.org/sid/SidServlet?ID=41632&amp;Num=7W7</t>
  </si>
  <si>
    <t>CO2069</t>
  </si>
  <si>
    <t>cyathifer</t>
  </si>
  <si>
    <t>http://data.kew.org/sid/SidServlet?ID=41633&amp;Num=NZg</t>
  </si>
  <si>
    <t>CO2070</t>
  </si>
  <si>
    <t>chinensis</t>
  </si>
  <si>
    <t>(L.) Hook &amp; Arn.</t>
  </si>
  <si>
    <t>http://data.kew.org/sid/SidServlet?ID=41634&amp;Num=lwO</t>
  </si>
  <si>
    <t>CO2071</t>
  </si>
  <si>
    <t>caucasica</t>
  </si>
  <si>
    <t>Boriss.</t>
  </si>
  <si>
    <t>http://data.kew.org/sid/SidServlet?ID=41635&amp;Num=F39</t>
  </si>
  <si>
    <t>CO2072</t>
  </si>
  <si>
    <t>dimorpha</t>
  </si>
  <si>
    <t>http://data.kew.org/sid/SidServlet?ID=41636&amp;Num=Sre</t>
  </si>
  <si>
    <t>CO2073</t>
  </si>
  <si>
    <t>emiliae</t>
  </si>
  <si>
    <t>Sosn.</t>
  </si>
  <si>
    <t>http://data.kew.org/sid/SidServlet?ID=41639&amp;Num=06u</t>
  </si>
  <si>
    <t>CO2074</t>
  </si>
  <si>
    <t>Reut.</t>
  </si>
  <si>
    <t>http://data.kew.org/sid/SidServlet?ID=41640&amp;Num=Bf1</t>
  </si>
  <si>
    <t>CO2075</t>
  </si>
  <si>
    <t>tigrensis</t>
  </si>
  <si>
    <t>J.Gay ex A.Rich.</t>
  </si>
  <si>
    <t>http://data.kew.org/sid/SidServlet?ID=41641&amp;Num=APd</t>
  </si>
  <si>
    <t>CO2076</t>
  </si>
  <si>
    <t>Antiphiona</t>
  </si>
  <si>
    <t>pinnatisecta</t>
  </si>
  <si>
    <t>http://data.kew.org/sid/SidServlet?ID=41642&amp;Num=zY5</t>
  </si>
  <si>
    <t>CO2077</t>
  </si>
  <si>
    <t>ramosissimus</t>
  </si>
  <si>
    <t>http://data.kew.org/sid/SidServlet?ID=41643&amp;Num=6Mg</t>
  </si>
  <si>
    <t>CO2078</t>
  </si>
  <si>
    <t>http://data.kew.org/sid/SidServlet?ID=41644&amp;Num=eD3</t>
  </si>
  <si>
    <t>CO2079</t>
  </si>
  <si>
    <t>http://data.kew.org/sid/SidServlet?ID=41646&amp;Num=L0W</t>
  </si>
  <si>
    <t>CO2080</t>
  </si>
  <si>
    <t>(Walter) Britton笘 Sterns &amp; Poggenb.</t>
  </si>
  <si>
    <t>http://data.kew.org/sid/SidServlet?ID=41648&amp;Num=rBW</t>
  </si>
  <si>
    <t>CO2081</t>
  </si>
  <si>
    <t>prima</t>
  </si>
  <si>
    <t>http://data.kew.org/sid/SidServlet?ID=41649&amp;Num=xfV</t>
  </si>
  <si>
    <t>CO2082</t>
  </si>
  <si>
    <t>plantagineum</t>
  </si>
  <si>
    <t>http://data.kew.org/sid/SidServlet?ID=41650&amp;Num=pR5</t>
  </si>
  <si>
    <t>CO2083</t>
  </si>
  <si>
    <t>http://data.kew.org/sid/SidServlet?ID=41651&amp;Num=9bJ</t>
  </si>
  <si>
    <t>CO2084</t>
  </si>
  <si>
    <t>http://data.kew.org/sid/SidServlet?ID=41652&amp;Num=d09</t>
  </si>
  <si>
    <t>CO2085</t>
  </si>
  <si>
    <t>copa</t>
  </si>
  <si>
    <t>http://data.kew.org/sid/SidServlet?ID=41653&amp;Num=2B1</t>
  </si>
  <si>
    <t>CO2086</t>
  </si>
  <si>
    <t>Buch.-Ham. ex Roxb.</t>
  </si>
  <si>
    <t>http://data.kew.org/sid/SidServlet?ID=41654&amp;Num=AIu</t>
  </si>
  <si>
    <t>CO2087</t>
  </si>
  <si>
    <t>roxburghiana</t>
  </si>
  <si>
    <t>http://data.kew.org/sid/SidServlet?ID=41655&amp;Num=4Dn</t>
  </si>
  <si>
    <t>CO2088</t>
  </si>
  <si>
    <t>rutifolia</t>
  </si>
  <si>
    <t>Steph. ex Spreng</t>
  </si>
  <si>
    <t>http://data.kew.org/sid/SidServlet?ID=41656&amp;Num=R12</t>
  </si>
  <si>
    <t>CO2089</t>
  </si>
  <si>
    <t>santolinifolia</t>
  </si>
  <si>
    <t>Turcz. ex Bess.</t>
  </si>
  <si>
    <t>http://data.kew.org/sid/SidServlet?ID=41657&amp;Num=6pg</t>
  </si>
  <si>
    <t>CO2090</t>
  </si>
  <si>
    <t>http://data.kew.org/sid/SidServlet?ID=41658&amp;Num=wm0</t>
  </si>
  <si>
    <t>CO2091</t>
  </si>
  <si>
    <t>http://data.kew.org/sid/SidServlet?ID=41659&amp;Num=Lqy</t>
  </si>
  <si>
    <t>CO2092</t>
  </si>
  <si>
    <t>http://data.kew.org/sid/SidServlet?ID=41660&amp;Num=0IG</t>
  </si>
  <si>
    <t>CO2093</t>
  </si>
  <si>
    <t>serpentimontanus</t>
  </si>
  <si>
    <t>Tamamsch.</t>
  </si>
  <si>
    <t>http://data.kew.org/sid/SidServlet?ID=41661&amp;Num=XmQ</t>
  </si>
  <si>
    <t>CO2094</t>
  </si>
  <si>
    <t>Asterothamnus</t>
  </si>
  <si>
    <t>schischkinii</t>
  </si>
  <si>
    <t>http://data.kew.org/sid/SidServlet?ID=41662&amp;Num=88q</t>
  </si>
  <si>
    <t>CO2095</t>
  </si>
  <si>
    <t>gerrardii</t>
  </si>
  <si>
    <t>http://data.kew.org/sid/SidServlet?ID=41663&amp;Num=eKN</t>
  </si>
  <si>
    <t>CO2096</t>
  </si>
  <si>
    <t>alnifolia</t>
  </si>
  <si>
    <t>Meyen &amp; Walp.</t>
  </si>
  <si>
    <t>http://data.kew.org/sid/SidServlet?ID=41664&amp;Num=8ls</t>
  </si>
  <si>
    <t>CO2097</t>
  </si>
  <si>
    <t>http://data.kew.org/sid/SidServlet?ID=41665&amp;Num=0oc</t>
  </si>
  <si>
    <t>CO2098</t>
  </si>
  <si>
    <t>bogotensis</t>
  </si>
  <si>
    <t>Kunth.</t>
  </si>
  <si>
    <t>http://data.kew.org/sid/SidServlet?ID=41666&amp;Num=41M</t>
  </si>
  <si>
    <t>CO2099</t>
  </si>
  <si>
    <t>http://data.kew.org/sid/SidServlet?ID=41667&amp;Num=Chh</t>
  </si>
  <si>
    <t>CO2100</t>
  </si>
  <si>
    <t>(Ruiz &amp; Pav.) DC.</t>
  </si>
  <si>
    <t>http://data.kew.org/sid/SidServlet?ID=41668&amp;Num=8vi</t>
  </si>
  <si>
    <t>CO2101</t>
  </si>
  <si>
    <t>http://data.kew.org/sid/SidServlet?ID=41669&amp;Num=Loc</t>
  </si>
  <si>
    <t>CO2102</t>
  </si>
  <si>
    <t>tola</t>
  </si>
  <si>
    <t>sanctelicis</t>
  </si>
  <si>
    <t>http://data.kew.org/sid/SidServlet?ID=41670&amp;Num=Euf</t>
  </si>
  <si>
    <t>CO2103</t>
  </si>
  <si>
    <t>volckmannii</t>
  </si>
  <si>
    <t>http://data.kew.org/sid/SidServlet?ID=41671&amp;Num=6s5</t>
  </si>
  <si>
    <t>CO2104</t>
  </si>
  <si>
    <t>absinthifolia</t>
  </si>
  <si>
    <t>http://data.kew.org/sid/SidServlet?ID=41672&amp;Num=JpB</t>
  </si>
  <si>
    <t>CO2105</t>
  </si>
  <si>
    <t>http://data.kew.org/sid/SidServlet?ID=41673&amp;Num=YK3</t>
  </si>
  <si>
    <t>CO2106</t>
  </si>
  <si>
    <t>pedata</t>
  </si>
  <si>
    <t>http://data.kew.org/sid/SidServlet?ID=41674&amp;Num=uOo</t>
  </si>
  <si>
    <t>CO2107</t>
  </si>
  <si>
    <t>Bahiopsis</t>
  </si>
  <si>
    <t>chenopodina</t>
  </si>
  <si>
    <t>(E.Greene) E.E.Schill. &amp; Panero</t>
  </si>
  <si>
    <t>http://data.kew.org/sid/SidServlet?ID=41676&amp;Num=ej7</t>
  </si>
  <si>
    <t>CO2108</t>
  </si>
  <si>
    <t>(A.Gray) E.E.Schill. &amp; Panero</t>
  </si>
  <si>
    <t>http://data.kew.org/sid/SidServlet?ID=41677&amp;Num=kuf</t>
  </si>
  <si>
    <t>CO2109</t>
  </si>
  <si>
    <t>http://data.kew.org/sid/SidServlet?ID=41678&amp;Num=e0l</t>
  </si>
  <si>
    <t>CO2110</t>
  </si>
  <si>
    <t>http://data.kew.org/sid/SidServlet?ID=41679&amp;Num=opP</t>
  </si>
  <si>
    <t>CO2111</t>
  </si>
  <si>
    <t>(S.Watson) E.E.Schill. &amp; Panero</t>
  </si>
  <si>
    <t>http://data.kew.org/sid/SidServlet?ID=41680&amp;Num=Ks2</t>
  </si>
  <si>
    <t>CO2112</t>
  </si>
  <si>
    <t>http://data.kew.org/sid/SidServlet?ID=41681&amp;Num=Aw3</t>
  </si>
  <si>
    <t>CO2113</t>
  </si>
  <si>
    <t>http://data.kew.org/sid/SidServlet?ID=41682&amp;Num=PU6</t>
  </si>
  <si>
    <t>CO2114</t>
  </si>
  <si>
    <t>http://data.kew.org/sid/SidServlet?ID=41683&amp;Num=C0m</t>
  </si>
  <si>
    <t>CO2115</t>
  </si>
  <si>
    <t>http://data.kew.org/sid/SidServlet?ID=41684&amp;Num=MWV</t>
  </si>
  <si>
    <t>CO2116</t>
  </si>
  <si>
    <t>Bellium</t>
  </si>
  <si>
    <t>crassifolium</t>
  </si>
  <si>
    <t>Moris</t>
  </si>
  <si>
    <t>http://data.kew.org/sid/SidServlet?ID=41685&amp;Num=BIz</t>
  </si>
  <si>
    <t>CO2117</t>
  </si>
  <si>
    <t>(Less.) Hutch.</t>
  </si>
  <si>
    <t>http://data.kew.org/sid/SidServlet?ID=41686&amp;Num=k7l</t>
  </si>
  <si>
    <t>CO2118</t>
  </si>
  <si>
    <t>Berlandiera</t>
  </si>
  <si>
    <t>x betonicifolia</t>
  </si>
  <si>
    <t>(Hook.) Small</t>
  </si>
  <si>
    <t>http://data.kew.org/sid/SidServlet?ID=41687&amp;Num=a5s</t>
  </si>
  <si>
    <t>CO2119</t>
  </si>
  <si>
    <t>borianiana</t>
  </si>
  <si>
    <t>(Sch.Bip. ex Schweinf. &amp; Asch.) Cufod.</t>
  </si>
  <si>
    <t>http://data.kew.org/sid/SidServlet?ID=41688&amp;Num=8I3</t>
  </si>
  <si>
    <t>CO2120</t>
  </si>
  <si>
    <t>ferulifolia</t>
  </si>
  <si>
    <t>(Jacq.) DC.</t>
  </si>
  <si>
    <t>http://data.kew.org/sid/SidServlet?ID=41689&amp;Num=nkX</t>
  </si>
  <si>
    <t>CO2121</t>
  </si>
  <si>
    <t>lineariloba</t>
  </si>
  <si>
    <t>http://data.kew.org/sid/SidServlet?ID=41690&amp;Num=AZr</t>
  </si>
  <si>
    <t>CO2122</t>
  </si>
  <si>
    <t>http://data.kew.org/sid/SidServlet?ID=41691&amp;Num=v14</t>
  </si>
  <si>
    <t>CO2123</t>
  </si>
  <si>
    <t>whytei</t>
  </si>
  <si>
    <t>http://data.kew.org/sid/SidServlet?ID=41692&amp;Num=t7B</t>
  </si>
  <si>
    <t>CO2124</t>
  </si>
  <si>
    <t>Bigelowia</t>
  </si>
  <si>
    <t>nudata</t>
  </si>
  <si>
    <t>(Michx.) DC.</t>
  </si>
  <si>
    <t>http://data.kew.org/sid/SidServlet?ID=41693&amp;Num=l46</t>
  </si>
  <si>
    <t>CO2125</t>
  </si>
  <si>
    <t>fusca</t>
  </si>
  <si>
    <t>(S.Moore) M.G.Gilbert</t>
  </si>
  <si>
    <t>http://data.kew.org/sid/SidServlet?ID=41695&amp;Num=6xD</t>
  </si>
  <si>
    <t>CO2126</t>
  </si>
  <si>
    <t>Brachanthemum</t>
  </si>
  <si>
    <t>kirghisorum</t>
  </si>
  <si>
    <t>Krasch.</t>
  </si>
  <si>
    <t>http://data.kew.org/sid/SidServlet?ID=41696&amp;Num=Z3H</t>
  </si>
  <si>
    <t>CO2127</t>
  </si>
  <si>
    <t>perdiciodes</t>
  </si>
  <si>
    <t>(Hook.f.) B.Nord.</t>
  </si>
  <si>
    <t>http://data.kew.org/sid/SidServlet?ID=41697&amp;Num=9Ry</t>
  </si>
  <si>
    <t>CO2128</t>
  </si>
  <si>
    <t>brandegei</t>
  </si>
  <si>
    <t>http://data.kew.org/sid/SidServlet?ID=41704&amp;Num=60B</t>
  </si>
  <si>
    <t>CO2129</t>
  </si>
  <si>
    <t>cavanillesii</t>
  </si>
  <si>
    <t>(Cass.) A.Gray</t>
  </si>
  <si>
    <t>http://data.kew.org/sid/SidServlet?ID=41705&amp;Num=jbe</t>
  </si>
  <si>
    <t>CO2130</t>
  </si>
  <si>
    <t>peninsularis</t>
  </si>
  <si>
    <t>http://data.kew.org/sid/SidServlet?ID=41706&amp;Num=M4j</t>
  </si>
  <si>
    <t>CO2131</t>
  </si>
  <si>
    <t>Calanticaria</t>
  </si>
  <si>
    <t>greggii</t>
  </si>
  <si>
    <t>http://data.kew.org/sid/SidServlet?ID=41707&amp;Num=v0V</t>
  </si>
  <si>
    <t>CO2132</t>
  </si>
  <si>
    <t>http://data.kew.org/sid/SidServlet?ID=41708&amp;Num=abc</t>
  </si>
  <si>
    <t>CO2133</t>
  </si>
  <si>
    <t>http://data.kew.org/sid/SidServlet?ID=41709&amp;Num=1l3</t>
  </si>
  <si>
    <t>CO2134</t>
  </si>
  <si>
    <t>caerulea</t>
  </si>
  <si>
    <t>(Hutch.) Leins</t>
  </si>
  <si>
    <t>http://data.kew.org/sid/SidServlet?ID=41710&amp;Num=Ne4</t>
  </si>
  <si>
    <t>CO2135</t>
  </si>
  <si>
    <t>Canadanthus</t>
  </si>
  <si>
    <t>modestus</t>
  </si>
  <si>
    <t>(Lindl.) G.L.Nesom</t>
  </si>
  <si>
    <t>http://data.kew.org/sid/SidServlet?ID=41711&amp;Num=wxy</t>
  </si>
  <si>
    <t>CO2136</t>
  </si>
  <si>
    <t>Carduus</t>
  </si>
  <si>
    <t>adpressus</t>
  </si>
  <si>
    <t>http://data.kew.org/sid/SidServlet?ID=41712&amp;Num=xDy</t>
  </si>
  <si>
    <t>CO2137</t>
  </si>
  <si>
    <t>keniensis</t>
  </si>
  <si>
    <t>http://data.kew.org/sid/SidServlet?ID=41713&amp;Num=i5p</t>
  </si>
  <si>
    <t>CO2138</t>
  </si>
  <si>
    <t>kerneri</t>
  </si>
  <si>
    <t>Simonk.</t>
  </si>
  <si>
    <t>austro-orientalis</t>
  </si>
  <si>
    <t>http://data.kew.org/sid/SidServlet?ID=41714&amp;Num=Zme</t>
  </si>
  <si>
    <t>CO2139</t>
  </si>
  <si>
    <t>onopordioides</t>
  </si>
  <si>
    <t>Fisch. ex M.Bieb.</t>
  </si>
  <si>
    <t>http://data.kew.org/sid/SidServlet?ID=41715&amp;Num=886</t>
  </si>
  <si>
    <t>CO2140</t>
  </si>
  <si>
    <t>pycnocephalus</t>
  </si>
  <si>
    <t>albidus</t>
  </si>
  <si>
    <t>http://data.kew.org/sid/SidServlet?ID=41716&amp;Num=k80</t>
  </si>
  <si>
    <t>CO2141</t>
  </si>
  <si>
    <t>Sch-Bip.</t>
  </si>
  <si>
    <t>http://data.kew.org/sid/SidServlet?ID=41717&amp;Num=UjK</t>
  </si>
  <si>
    <t>CO2142</t>
  </si>
  <si>
    <t>Carphephorus</t>
  </si>
  <si>
    <t>(J.F. Gmel.) H.J.-C. Hebert</t>
  </si>
  <si>
    <t>http://data.kew.org/sid/SidServlet?ID=41718&amp;Num=1y4</t>
  </si>
  <si>
    <t>CO2143</t>
  </si>
  <si>
    <t>pseudoliatris</t>
  </si>
  <si>
    <t>http://data.kew.org/sid/SidServlet?ID=41719&amp;Num=4q9</t>
  </si>
  <si>
    <t>CO2144</t>
  </si>
  <si>
    <t>dentatus</t>
  </si>
  <si>
    <t>http://data.kew.org/sid/SidServlet?ID=41720&amp;Num=gkI</t>
  </si>
  <si>
    <t>CO2145</t>
  </si>
  <si>
    <t>(Boiss. &amp; Blanche) Bornm.</t>
  </si>
  <si>
    <t>http://data.kew.org/sid/SidServlet?ID=41721&amp;Num=7LL</t>
  </si>
  <si>
    <t>CO2146</t>
  </si>
  <si>
    <t>http://data.kew.org/sid/SidServlet?ID=41722&amp;Num=RcA</t>
  </si>
  <si>
    <t>CO2147</t>
  </si>
  <si>
    <t>nivalis</t>
  </si>
  <si>
    <t xml:space="preserve">http://data.kew.org/sid/SidServlet?ID=41723&amp;Num=65 </t>
  </si>
  <si>
    <t>CO2148</t>
  </si>
  <si>
    <t>scabrida</t>
  </si>
  <si>
    <t>http://data.kew.org/sid/SidServlet?ID=41724&amp;Num=5pz</t>
  </si>
  <si>
    <t>CO2149</t>
  </si>
  <si>
    <t>Catananche</t>
  </si>
  <si>
    <t>lutea</t>
  </si>
  <si>
    <t>http://data.kew.org/sid/SidServlet?ID=41725&amp;Num=BDD</t>
  </si>
  <si>
    <t>CO2150</t>
  </si>
  <si>
    <t>semicordata</t>
  </si>
  <si>
    <t>Petrie</t>
  </si>
  <si>
    <t>http://data.kew.org/sid/SidServlet?ID=41726&amp;Num=ea5</t>
  </si>
  <si>
    <t>CO2151</t>
  </si>
  <si>
    <t>arenaria</t>
  </si>
  <si>
    <t>M.Bieb. ex Wild.</t>
  </si>
  <si>
    <t>http://data.kew.org/sid/SidServlet?ID=41728&amp;Num=bBz</t>
  </si>
  <si>
    <t>CO2152</t>
  </si>
  <si>
    <t>caliacrae</t>
  </si>
  <si>
    <t>Prodan</t>
  </si>
  <si>
    <t>http://data.kew.org/sid/SidServlet?ID=41729&amp;Num=x28</t>
  </si>
  <si>
    <t>CO2153</t>
  </si>
  <si>
    <t>Callistephus</t>
  </si>
  <si>
    <t>http://data.kew.org/sid/SidServlet?ID=4173&amp;Num=97m</t>
  </si>
  <si>
    <t>CO2154</t>
  </si>
  <si>
    <t>crocodylium</t>
  </si>
  <si>
    <t>http://data.kew.org/sid/SidServlet?ID=41730&amp;Num=Z7t</t>
  </si>
  <si>
    <t>CO2155</t>
  </si>
  <si>
    <t>deusta</t>
  </si>
  <si>
    <t>http://data.kew.org/sid/SidServlet?ID=41731&amp;Num=9Za</t>
  </si>
  <si>
    <t>CO2156</t>
  </si>
  <si>
    <t>libanotica</t>
  </si>
  <si>
    <t>http://data.kew.org/sid/SidServlet?ID=41732&amp;Num=z58</t>
  </si>
  <si>
    <t>CO2157</t>
  </si>
  <si>
    <t>jacea</t>
  </si>
  <si>
    <t>http://data.kew.org/sid/SidServlet?ID=41733&amp;Num=7gj</t>
  </si>
  <si>
    <t>CO2158</t>
  </si>
  <si>
    <t>onopordifolia</t>
  </si>
  <si>
    <t>http://data.kew.org/sid/SidServlet?ID=41734&amp;Num=2j1</t>
  </si>
  <si>
    <t>CO2159</t>
  </si>
  <si>
    <t>http://data.kew.org/sid/SidServlet?ID=41735&amp;Num=X0e</t>
  </si>
  <si>
    <t>CO2160</t>
  </si>
  <si>
    <t>phrygia</t>
  </si>
  <si>
    <t>http://data.kew.org/sid/SidServlet?ID=41736&amp;Num=a7q</t>
  </si>
  <si>
    <t>CO2161</t>
  </si>
  <si>
    <t>thracica</t>
  </si>
  <si>
    <t>(Janka) Gugler</t>
  </si>
  <si>
    <t>http://data.kew.org/sid/SidServlet?ID=41740&amp;Num=8MF</t>
  </si>
  <si>
    <t>CO2162</t>
  </si>
  <si>
    <t>transcaucasica</t>
  </si>
  <si>
    <t>Grossh.</t>
  </si>
  <si>
    <t>http://data.kew.org/sid/SidServlet?ID=41741&amp;Num=U86</t>
  </si>
  <si>
    <t>CO2163</t>
  </si>
  <si>
    <t>All.</t>
  </si>
  <si>
    <t xml:space="preserve">http://data.kew.org/sid/SidServlet?ID=41742&amp;Num=3  </t>
  </si>
  <si>
    <t>CO2164</t>
  </si>
  <si>
    <t>http://data.kew.org/sid/SidServlet?ID=41743&amp;Num=atS</t>
  </si>
  <si>
    <t>CO2165</t>
  </si>
  <si>
    <t>Cephalorrhynchus</t>
  </si>
  <si>
    <t>(Steven) Schchian</t>
  </si>
  <si>
    <t>http://data.kew.org/sid/SidServlet?ID=41744&amp;Num=Ln2</t>
  </si>
  <si>
    <t>CO2166</t>
  </si>
  <si>
    <t>Ceratogyne</t>
  </si>
  <si>
    <t>obionoides</t>
  </si>
  <si>
    <t>http://data.kew.org/sid/SidServlet?ID=41745&amp;Num=UfT</t>
  </si>
  <si>
    <t>CO2167</t>
  </si>
  <si>
    <t>Poepp. ex Less.</t>
  </si>
  <si>
    <t>http://data.kew.org/sid/SidServlet?ID=41746&amp;Num=q5Y</t>
  </si>
  <si>
    <t>CO2168</t>
  </si>
  <si>
    <t>http://data.kew.org/sid/SidServlet?ID=41747&amp;Num=khn</t>
  </si>
  <si>
    <t>CO2169</t>
  </si>
  <si>
    <t>Cheirolophus</t>
  </si>
  <si>
    <t>arboreus</t>
  </si>
  <si>
    <t>(Webb &amp; Berthel.) Holub</t>
  </si>
  <si>
    <t>http://data.kew.org/sid/SidServlet?ID=41748&amp;Num=JDs</t>
  </si>
  <si>
    <t>CO2170</t>
  </si>
  <si>
    <t>Chondrilla</t>
  </si>
  <si>
    <t>brevirostris</t>
  </si>
  <si>
    <t>http://data.kew.org/sid/SidServlet?ID=41752&amp;Num=sWW</t>
  </si>
  <si>
    <t>CO2171</t>
  </si>
  <si>
    <t>laticoronata</t>
  </si>
  <si>
    <t>Leonova</t>
  </si>
  <si>
    <t>http://data.kew.org/sid/SidServlet?ID=41753&amp;Num=2O7</t>
  </si>
  <si>
    <t>CO2172</t>
  </si>
  <si>
    <t>lejosperma</t>
  </si>
  <si>
    <t>Kar. &amp; Kir.</t>
  </si>
  <si>
    <t>http://data.kew.org/sid/SidServlet?ID=41754&amp;Num=tac</t>
  </si>
  <si>
    <t>CO2173</t>
  </si>
  <si>
    <t>Chrysocoma</t>
  </si>
  <si>
    <t>obtusata</t>
  </si>
  <si>
    <t>(Thunb.) Ehr.Bayer</t>
  </si>
  <si>
    <t>http://data.kew.org/sid/SidServlet?ID=41755&amp;Num=tL3</t>
  </si>
  <si>
    <t>CO2174</t>
  </si>
  <si>
    <t>Chuquiraga</t>
  </si>
  <si>
    <t>ulicina</t>
  </si>
  <si>
    <t>http://data.kew.org/sid/SidServlet?ID=41756&amp;Num=wX5</t>
  </si>
  <si>
    <t>CO2175</t>
  </si>
  <si>
    <t>appendiculatum</t>
  </si>
  <si>
    <t>Griseb.</t>
  </si>
  <si>
    <t>http://data.kew.org/sid/SidServlet?ID=41757&amp;Num=8Ro</t>
  </si>
  <si>
    <t>CO2176</t>
  </si>
  <si>
    <t>arizonicum</t>
  </si>
  <si>
    <t>(A.Gray) Petr.</t>
  </si>
  <si>
    <t>http://data.kew.org/sid/SidServlet?ID=41758&amp;Num=DX8</t>
  </si>
  <si>
    <t>CO2177</t>
  </si>
  <si>
    <t>candelabrum</t>
  </si>
  <si>
    <t>http://data.kew.org/sid/SidServlet?ID=41759&amp;Num=328</t>
  </si>
  <si>
    <t>CO2178</t>
  </si>
  <si>
    <t>centaureae</t>
  </si>
  <si>
    <t>(Rydb.) K.Schum.</t>
  </si>
  <si>
    <t>http://data.kew.org/sid/SidServlet?ID=41760&amp;Num=D0y</t>
  </si>
  <si>
    <t>CO2179</t>
  </si>
  <si>
    <t>ciliatum</t>
  </si>
  <si>
    <t>(Murray) Moench</t>
  </si>
  <si>
    <t>http://data.kew.org/sid/SidServlet?ID=41761&amp;Num=tm6</t>
  </si>
  <si>
    <t>CO2180</t>
  </si>
  <si>
    <t>creticum</t>
  </si>
  <si>
    <t>(Lam.) D'Urv.</t>
  </si>
  <si>
    <t>http://data.kew.org/sid/SidServlet?ID=41762&amp;Num=5XZ</t>
  </si>
  <si>
    <t>CO2181</t>
  </si>
  <si>
    <t>flodmanii</t>
  </si>
  <si>
    <t>(Rydb.) Arthur</t>
  </si>
  <si>
    <t>http://data.kew.org/sid/SidServlet?ID=41763&amp;Num=jSl</t>
  </si>
  <si>
    <t>CO2182</t>
  </si>
  <si>
    <t>Pancic</t>
  </si>
  <si>
    <t xml:space="preserve">http://data.kew.org/sid/SidServlet?ID=41764&amp;Num=3  </t>
  </si>
  <si>
    <t>CO2183</t>
  </si>
  <si>
    <t>hookerianum</t>
  </si>
  <si>
    <t>http://data.kew.org/sid/SidServlet?ID=41765&amp;Num=29o</t>
  </si>
  <si>
    <t>CO2184</t>
  </si>
  <si>
    <t>horridulum</t>
  </si>
  <si>
    <t>http://data.kew.org/sid/SidServlet?ID=41766&amp;Num=rcU</t>
  </si>
  <si>
    <t>CO2185</t>
  </si>
  <si>
    <t>kosmelii</t>
  </si>
  <si>
    <t>(Adams) Hohen.</t>
  </si>
  <si>
    <t>http://data.kew.org/sid/SidServlet?ID=41767&amp;Num=MhK</t>
  </si>
  <si>
    <t>CO2186</t>
  </si>
  <si>
    <t>libanoticum</t>
  </si>
  <si>
    <t>http://data.kew.org/sid/SidServlet?ID=41768&amp;Num=acm</t>
  </si>
  <si>
    <t>CO2187</t>
  </si>
  <si>
    <t>ligulare</t>
  </si>
  <si>
    <t>http://data.kew.org/sid/SidServlet?ID=41769&amp;Num=694</t>
  </si>
  <si>
    <t>CO2188</t>
  </si>
  <si>
    <t>Conoclinium</t>
  </si>
  <si>
    <t>coelestinum</t>
  </si>
  <si>
    <t>http://data.kew.org/sid/SidServlet?ID=41771&amp;Num=0WT</t>
  </si>
  <si>
    <t>CO2189</t>
  </si>
  <si>
    <t>http://data.kew.org/sid/SidServlet?ID=41772&amp;Num=W0W</t>
  </si>
  <si>
    <t>CO2190</t>
  </si>
  <si>
    <t>Cronq.</t>
  </si>
  <si>
    <t>http://data.kew.org/sid/SidServlet?ID=41773&amp;Num=Vp8</t>
  </si>
  <si>
    <t>CO2191</t>
  </si>
  <si>
    <t>ruwenzoriensis</t>
  </si>
  <si>
    <t>(S.Moore) R.E.Fr.</t>
  </si>
  <si>
    <t>http://data.kew.org/sid/SidServlet?ID=41774&amp;Num=lo2</t>
  </si>
  <si>
    <t>CO2192</t>
  </si>
  <si>
    <t>http://data.kew.org/sid/SidServlet?ID=41775&amp;Num=AG0</t>
  </si>
  <si>
    <t>CO2193</t>
  </si>
  <si>
    <t>subscaposa</t>
  </si>
  <si>
    <t>http://data.kew.org/sid/SidServlet?ID=41776&amp;Num=5gs</t>
  </si>
  <si>
    <t>CO2194</t>
  </si>
  <si>
    <t>linifolia</t>
  </si>
  <si>
    <t>http://data.kew.org/sid/SidServlet?ID=41777&amp;Num=9HQ</t>
  </si>
  <si>
    <t>CO2195</t>
  </si>
  <si>
    <t>Elliot</t>
  </si>
  <si>
    <t>http://data.kew.org/sid/SidServlet?ID=41778&amp;Num=R08</t>
  </si>
  <si>
    <t>CO2196</t>
  </si>
  <si>
    <t>http://data.kew.org/sid/SidServlet?ID=41785&amp;Num=r6y</t>
  </si>
  <si>
    <t>CO2197</t>
  </si>
  <si>
    <t>knorringiae</t>
  </si>
  <si>
    <t>http://data.kew.org/sid/SidServlet?ID=41786&amp;Num=1T8</t>
  </si>
  <si>
    <t>CO2198</t>
  </si>
  <si>
    <t>Rupr.</t>
  </si>
  <si>
    <t>http://data.kew.org/sid/SidServlet?ID=41787&amp;Num=k0U</t>
  </si>
  <si>
    <t>CO2199</t>
  </si>
  <si>
    <t>Juz.</t>
  </si>
  <si>
    <t>http://data.kew.org/sid/SidServlet?ID=41788&amp;Num=S8N</t>
  </si>
  <si>
    <t>CO2200</t>
  </si>
  <si>
    <t>stellaris</t>
  </si>
  <si>
    <t>http://data.kew.org/sid/SidServlet?ID=41789&amp;Num=A3a</t>
  </si>
  <si>
    <t>CO2201</t>
  </si>
  <si>
    <t>waldheimiana</t>
  </si>
  <si>
    <t>http://data.kew.org/sid/SidServlet?ID=41790&amp;Num=156</t>
  </si>
  <si>
    <t>CO2202</t>
  </si>
  <si>
    <t>(Hook.f.) Allan</t>
  </si>
  <si>
    <t>http://data.kew.org/sid/SidServlet?ID=41791&amp;Num=v1V</t>
  </si>
  <si>
    <t>CO2203</t>
  </si>
  <si>
    <t>preminghana</t>
  </si>
  <si>
    <t>Rozefelds</t>
  </si>
  <si>
    <t>http://data.kew.org/sid/SidServlet?ID=41792&amp;Num=O24</t>
  </si>
  <si>
    <t>CO2204</t>
  </si>
  <si>
    <t>G.Forst.</t>
  </si>
  <si>
    <t>http://data.kew.org/sid/SidServlet?ID=41794&amp;Num=1mG</t>
  </si>
  <si>
    <t>CO2205</t>
  </si>
  <si>
    <t>montuosum</t>
  </si>
  <si>
    <t>(S.Moore) Milne-Redh.</t>
  </si>
  <si>
    <t>http://data.kew.org/sid/SidServlet?ID=41795&amp;Num=5g8</t>
  </si>
  <si>
    <t>CO2206</t>
  </si>
  <si>
    <t>vitellinum</t>
  </si>
  <si>
    <t>(Benth.) S.Moore</t>
  </si>
  <si>
    <t>http://data.kew.org/sid/SidServlet?ID=41796&amp;Num=gBd</t>
  </si>
  <si>
    <t>CO2207</t>
  </si>
  <si>
    <t>conyzifolia</t>
  </si>
  <si>
    <t>(Gouan) A.Kern.</t>
  </si>
  <si>
    <t>http://data.kew.org/sid/SidServlet?ID=41797&amp;Num=4Fv</t>
  </si>
  <si>
    <t>CO2208</t>
  </si>
  <si>
    <t>rhoeadifolia</t>
  </si>
  <si>
    <t>http://data.kew.org/sid/SidServlet?ID=41798&amp;Num=jlw</t>
  </si>
  <si>
    <t>CO2209</t>
  </si>
  <si>
    <t>oliveriana</t>
  </si>
  <si>
    <t xml:space="preserve">http://data.kew.org/sid/SidServlet?ID=41799&amp;Num=74 </t>
  </si>
  <si>
    <t>CO2210</t>
  </si>
  <si>
    <t>senecioides</t>
  </si>
  <si>
    <t>http://data.kew.org/sid/SidServlet?ID=41800&amp;Num=p5R</t>
  </si>
  <si>
    <t>CO2211</t>
  </si>
  <si>
    <t>sonchifolia</t>
  </si>
  <si>
    <t>(M.Bieb.) C.A.Mey.</t>
  </si>
  <si>
    <t>http://data.kew.org/sid/SidServlet?ID=41801&amp;Num=Lie</t>
  </si>
  <si>
    <t>CO2212</t>
  </si>
  <si>
    <t>vesicaria</t>
  </si>
  <si>
    <t>taraxacifolia</t>
  </si>
  <si>
    <t>http://data.kew.org/sid/SidServlet?ID=41802&amp;Num=FpR</t>
  </si>
  <si>
    <t>CO2213</t>
  </si>
  <si>
    <t>Critoniopsis</t>
  </si>
  <si>
    <t>(DC.) H.Rob.</t>
  </si>
  <si>
    <t xml:space="preserve">http://data.kew.org/sid/SidServlet?ID=41803&amp;Num=42 </t>
  </si>
  <si>
    <t>CO2214</t>
  </si>
  <si>
    <t>Croptilon</t>
  </si>
  <si>
    <t>(Torr. &amp; A.Gray) House</t>
  </si>
  <si>
    <t>validum</t>
  </si>
  <si>
    <t>http://data.kew.org/sid/SidServlet?ID=41804&amp;Num=oqt</t>
  </si>
  <si>
    <t>CO2215</t>
  </si>
  <si>
    <t>rigidifolium</t>
  </si>
  <si>
    <t>(E.B.Sm.) E.B.Sm.</t>
  </si>
  <si>
    <t>http://data.kew.org/sid/SidServlet?ID=41805&amp;Num=6j1</t>
  </si>
  <si>
    <t>CO2216</t>
  </si>
  <si>
    <t>Delairea</t>
  </si>
  <si>
    <t>mikanioides</t>
  </si>
  <si>
    <t>http://data.kew.org/sid/SidServlet?ID=41808&amp;Num=1pl</t>
  </si>
  <si>
    <t>CO2217</t>
  </si>
  <si>
    <t>auriculata</t>
  </si>
  <si>
    <t>(Thunb.) Druce</t>
  </si>
  <si>
    <t>http://data.kew.org/sid/SidServlet?ID=41811&amp;Num=7NP</t>
  </si>
  <si>
    <t>CO2218</t>
  </si>
  <si>
    <t>benthamii</t>
  </si>
  <si>
    <t>C.B.Clarke</t>
  </si>
  <si>
    <t>http://data.kew.org/sid/SidServlet?ID=41812&amp;Num=8c0</t>
  </si>
  <si>
    <t>CO2219</t>
  </si>
  <si>
    <t>chrysanthemifolia</t>
  </si>
  <si>
    <t>(Blume) DC.</t>
  </si>
  <si>
    <t>http://data.kew.org/sid/SidServlet?ID=41813&amp;Num=G1h</t>
  </si>
  <si>
    <t>CO2220</t>
  </si>
  <si>
    <t>Dicranocarpus</t>
  </si>
  <si>
    <t>http://data.kew.org/sid/SidServlet?ID=41814&amp;Num=eqb</t>
  </si>
  <si>
    <t>CO2221</t>
  </si>
  <si>
    <t>Didelta</t>
  </si>
  <si>
    <t>(L.f.) Aiton</t>
  </si>
  <si>
    <t>http://data.kew.org/sid/SidServlet?ID=41815&amp;Num=PyJ</t>
  </si>
  <si>
    <t>CO2222</t>
  </si>
  <si>
    <t>Disparago</t>
  </si>
  <si>
    <t>(P.J.Bergius) Gaertn.</t>
  </si>
  <si>
    <t>http://data.kew.org/sid/SidServlet?ID=41819&amp;Num=X8b</t>
  </si>
  <si>
    <t>CO2223</t>
  </si>
  <si>
    <t>mangokensis</t>
  </si>
  <si>
    <t>(Humbert) H.Rob. &amp; B.Kahn</t>
  </si>
  <si>
    <t>http://data.kew.org/sid/SidServlet?ID=41820&amp;Num=F3A</t>
  </si>
  <si>
    <t>CO2224</t>
  </si>
  <si>
    <t>rochonioides</t>
  </si>
  <si>
    <t>http://data.kew.org/sid/SidServlet?ID=41822&amp;Num=p5B</t>
  </si>
  <si>
    <t>CO2225</t>
  </si>
  <si>
    <t>subluteus</t>
  </si>
  <si>
    <t>(Scott-Elliot) H.Rob. &amp; B.Kahn</t>
  </si>
  <si>
    <t>crotonifolia</t>
  </si>
  <si>
    <t>http://data.kew.org/sid/SidServlet?ID=41823&amp;Num=7XW</t>
  </si>
  <si>
    <t>CO2226</t>
  </si>
  <si>
    <t>http://data.kew.org/sid/SidServlet?ID=41824&amp;Num=S4j</t>
  </si>
  <si>
    <t>CO2227</t>
  </si>
  <si>
    <t>Doellingeria</t>
  </si>
  <si>
    <t>(Mill.) Nees</t>
  </si>
  <si>
    <t>http://data.kew.org/sid/SidServlet?ID=41825&amp;Num=fVm</t>
  </si>
  <si>
    <t>CO2228</t>
  </si>
  <si>
    <t>austriacum</t>
  </si>
  <si>
    <t>http://data.kew.org/sid/SidServlet?ID=41826&amp;Num=18U</t>
  </si>
  <si>
    <t>CO2229</t>
  </si>
  <si>
    <t>Dyssodia</t>
  </si>
  <si>
    <t>porophyllum</t>
  </si>
  <si>
    <t>(Cav.) Cav.</t>
  </si>
  <si>
    <t>http://data.kew.org/sid/SidServlet?ID=41827&amp;Num=yXk</t>
  </si>
  <si>
    <t>CO2230</t>
  </si>
  <si>
    <t>Echinacea</t>
  </si>
  <si>
    <t>atrorubens</t>
  </si>
  <si>
    <t>http://data.kew.org/sid/SidServlet?ID=41829&amp;Num=vi4</t>
  </si>
  <si>
    <t>CO2231</t>
  </si>
  <si>
    <t>http://data.kew.org/sid/SidServlet?ID=41830&amp;Num=Z2q</t>
  </si>
  <si>
    <t>CO2232</t>
  </si>
  <si>
    <t>adenocaulos</t>
  </si>
  <si>
    <t>http://data.kew.org/sid/SidServlet?ID=41831&amp;Num=mRM</t>
  </si>
  <si>
    <t>CO2233</t>
  </si>
  <si>
    <t>gaillardotii</t>
  </si>
  <si>
    <t>http://data.kew.org/sid/SidServlet?ID=41832&amp;Num=7FB</t>
  </si>
  <si>
    <t>CO2234</t>
  </si>
  <si>
    <t>maracandicus</t>
  </si>
  <si>
    <t>http://data.kew.org/sid/SidServlet?ID=41833&amp;Num=gY7</t>
  </si>
  <si>
    <t>CO2235</t>
  </si>
  <si>
    <t>pappii</t>
  </si>
  <si>
    <t>Chiov.</t>
  </si>
  <si>
    <t>http://data.kew.org/sid/SidServlet?ID=41834&amp;Num=N7B</t>
  </si>
  <si>
    <t>CO2236</t>
  </si>
  <si>
    <t>Elephantopus</t>
  </si>
  <si>
    <t>plurisetus</t>
  </si>
  <si>
    <t>http://data.kew.org/sid/SidServlet?ID=41835&amp;Num=W01</t>
  </si>
  <si>
    <t>CO2237</t>
  </si>
  <si>
    <t>(Sims) G.Don</t>
  </si>
  <si>
    <t>http://data.kew.org/sid/SidServlet?ID=41836&amp;Num=7tW</t>
  </si>
  <si>
    <t>CO2238</t>
  </si>
  <si>
    <t>discifolia</t>
  </si>
  <si>
    <t>(Oliv.) C.Jeffrey</t>
  </si>
  <si>
    <t>http://data.kew.org/sid/SidServlet?ID=41837&amp;Num=k22</t>
  </si>
  <si>
    <t>CO2239</t>
  </si>
  <si>
    <t>http://data.kew.org/sid/SidServlet?ID=41838&amp;Num=6L6</t>
  </si>
  <si>
    <t>CO2240</t>
  </si>
  <si>
    <t>resinifera</t>
  </si>
  <si>
    <t>http://data.kew.org/sid/SidServlet?ID=41839&amp;Num=y14</t>
  </si>
  <si>
    <t>CO2241</t>
  </si>
  <si>
    <t>Erechtites</t>
  </si>
  <si>
    <t>hieraciifolius</t>
  </si>
  <si>
    <t>(L.) Raf. ex DC.</t>
  </si>
  <si>
    <t>http://data.kew.org/sid/SidServlet?ID=41840&amp;Num=aX0</t>
  </si>
  <si>
    <t>CO2242</t>
  </si>
  <si>
    <t>valerianifolius</t>
  </si>
  <si>
    <t>(Link ex Spreng.) DC.</t>
  </si>
  <si>
    <t>http://data.kew.org/sid/SidServlet?ID=41841&amp;Num=g8g</t>
  </si>
  <si>
    <t>CO2243</t>
  </si>
  <si>
    <t>nauseosa</t>
  </si>
  <si>
    <t>(Pall. ex Pursh) G.L.Nesom &amp; G.I.Baird</t>
  </si>
  <si>
    <t>http://data.kew.org/sid/SidServlet?ID=41842&amp;Num=yVd</t>
  </si>
  <si>
    <t>CO2244</t>
  </si>
  <si>
    <t>engelmannii</t>
  </si>
  <si>
    <t>A.Nelson</t>
  </si>
  <si>
    <t>http://data.kew.org/sid/SidServlet?ID=41845&amp;Num=A9T</t>
  </si>
  <si>
    <t>CO2245</t>
  </si>
  <si>
    <t>morrisonensis</t>
  </si>
  <si>
    <t>Hayata</t>
  </si>
  <si>
    <t>http://data.kew.org/sid/SidServlet?ID=41846&amp;Num=lJo</t>
  </si>
  <si>
    <t>CO2246</t>
  </si>
  <si>
    <t>tracyi</t>
  </si>
  <si>
    <t>http://data.kew.org/sid/SidServlet?ID=41847&amp;Num=cj6</t>
  </si>
  <si>
    <t>CO2247</t>
  </si>
  <si>
    <t>dinteri</t>
  </si>
  <si>
    <t>http://data.kew.org/sid/SidServlet?ID=41849&amp;Num=5qp</t>
  </si>
  <si>
    <t>CO2248</t>
  </si>
  <si>
    <t>Erythrocephalum</t>
  </si>
  <si>
    <t>(O.Hoffm.) S.Ortiz &amp; Cout.</t>
  </si>
  <si>
    <t>http://data.kew.org/sid/SidServlet?ID=41851&amp;Num=23c</t>
  </si>
  <si>
    <t>CO2249</t>
  </si>
  <si>
    <t>bicostata</t>
  </si>
  <si>
    <t>M.G.Gilbert</t>
  </si>
  <si>
    <t>http://data.kew.org/sid/SidServlet?ID=41852&amp;Num=y4z</t>
  </si>
  <si>
    <t>CO2250</t>
  </si>
  <si>
    <t>compositifolium</t>
  </si>
  <si>
    <t>Walter</t>
  </si>
  <si>
    <t>http://data.kew.org/sid/SidServlet?ID=41856&amp;Num=D7d</t>
  </si>
  <si>
    <t>CO2251</t>
  </si>
  <si>
    <t>hyssopifolium</t>
  </si>
  <si>
    <t>http://data.kew.org/sid/SidServlet?ID=41857&amp;Num=CgJ</t>
  </si>
  <si>
    <t>CO2252</t>
  </si>
  <si>
    <t>leucolepis</t>
  </si>
  <si>
    <t>http://data.kew.org/sid/SidServlet?ID=41858&amp;Num=tRR</t>
  </si>
  <si>
    <t>CO2253</t>
  </si>
  <si>
    <t>Eurybia</t>
  </si>
  <si>
    <t>hemispherica</t>
  </si>
  <si>
    <t>(Alexander) G.L.Nesom</t>
  </si>
  <si>
    <t>http://data.kew.org/sid/SidServlet?ID=41859&amp;Num=N5N</t>
  </si>
  <si>
    <t>CO2254</t>
  </si>
  <si>
    <t>http://data.kew.org/sid/SidServlet?ID=41860&amp;Num=c1j</t>
  </si>
  <si>
    <t>CO2255</t>
  </si>
  <si>
    <t>(Aiton) G.L.Nesom</t>
  </si>
  <si>
    <t>http://data.kew.org/sid/SidServlet?ID=41861&amp;Num=N3r</t>
  </si>
  <si>
    <t>CO2256</t>
  </si>
  <si>
    <t>radulina</t>
  </si>
  <si>
    <t>(A.Gray) G.L.Nesom</t>
  </si>
  <si>
    <t>http://data.kew.org/sid/SidServlet?ID=41862&amp;Num=4L0</t>
  </si>
  <si>
    <t>CO2257</t>
  </si>
  <si>
    <t>sibirica</t>
  </si>
  <si>
    <t>(L.) G.L.Nesom</t>
  </si>
  <si>
    <t>http://data.kew.org/sid/SidServlet?ID=41863&amp;Num=7fS</t>
  </si>
  <si>
    <t>CO2258</t>
  </si>
  <si>
    <t>leiocarpus</t>
  </si>
  <si>
    <t>http://data.kew.org/sid/SidServlet?ID=41864&amp;Num=BKw</t>
  </si>
  <si>
    <t>CO2259</t>
  </si>
  <si>
    <t>subcarnosus</t>
  </si>
  <si>
    <t>http://data.kew.org/sid/SidServlet?ID=41865&amp;Num=2b1</t>
  </si>
  <si>
    <t>CO2260</t>
  </si>
  <si>
    <t>Grau</t>
  </si>
  <si>
    <t>http://data.kew.org/sid/SidServlet?ID=41867&amp;Num=5n9</t>
  </si>
  <si>
    <t>CO2261</t>
  </si>
  <si>
    <t>echinata</t>
  </si>
  <si>
    <t>(Thunb.) Nees</t>
  </si>
  <si>
    <t>http://data.kew.org/sid/SidServlet?ID=41868&amp;Num=Uhj</t>
  </si>
  <si>
    <t>CO2262</t>
  </si>
  <si>
    <t>bodkinii</t>
  </si>
  <si>
    <t>http://data.kew.org/sid/SidServlet?ID=41869&amp;Num=bn9</t>
  </si>
  <si>
    <t>CO2263</t>
  </si>
  <si>
    <t>http://data.kew.org/sid/SidServlet?ID=41871&amp;Num=Kr2</t>
  </si>
  <si>
    <t>CO2264</t>
  </si>
  <si>
    <t>Foveolina</t>
  </si>
  <si>
    <t>albidiformis</t>
  </si>
  <si>
    <t>(Thell.) Kﾃ､llersjﾃｶ</t>
  </si>
  <si>
    <t>http://data.kew.org/sid/SidServlet?ID=41872&amp;Num=d1L</t>
  </si>
  <si>
    <t>CO2265</t>
  </si>
  <si>
    <t>multiceps</t>
  </si>
  <si>
    <t>http://data.kew.org/sid/SidServlet?ID=41873&amp;Num=BEE</t>
  </si>
  <si>
    <t>CO2266</t>
  </si>
  <si>
    <t>Galatella</t>
  </si>
  <si>
    <t>(Waldst. &amp; Kit.) Nees</t>
  </si>
  <si>
    <t>http://data.kew.org/sid/SidServlet?ID=41874&amp;Num=bJ8</t>
  </si>
  <si>
    <t>CO2267</t>
  </si>
  <si>
    <t>sedifolia</t>
  </si>
  <si>
    <t>(L.) Greuter</t>
  </si>
  <si>
    <t>http://data.kew.org/sid/SidServlet?ID=41875&amp;Num=5F2</t>
  </si>
  <si>
    <t>CO2268</t>
  </si>
  <si>
    <t>americana</t>
  </si>
  <si>
    <t>(Mill.) Wedd.</t>
  </si>
  <si>
    <t>http://data.kew.org/sid/SidServlet?ID=41876&amp;Num=6q3</t>
  </si>
  <si>
    <t>CO2269</t>
  </si>
  <si>
    <t>http://data.kew.org/sid/SidServlet?ID=41877&amp;Num=cs1</t>
  </si>
  <si>
    <t>CO2270</t>
  </si>
  <si>
    <t>arctotoides</t>
  </si>
  <si>
    <t>http://data.kew.org/sid/SidServlet?ID=41878&amp;Num=bE6</t>
  </si>
  <si>
    <t>CO2271</t>
  </si>
  <si>
    <t>diamantinense</t>
  </si>
  <si>
    <t>http://data.kew.org/sid/SidServlet?ID=41884&amp;Num=n9Z</t>
  </si>
  <si>
    <t>CO2272</t>
  </si>
  <si>
    <t>glandulosum</t>
  </si>
  <si>
    <t>http://data.kew.org/sid/SidServlet?ID=41885&amp;Num=xx7</t>
  </si>
  <si>
    <t>CO2273</t>
  </si>
  <si>
    <t>http://data.kew.org/sid/SidServlet?ID=41886&amp;Num=3I6</t>
  </si>
  <si>
    <t>CO2274</t>
  </si>
  <si>
    <t>anethifolia</t>
  </si>
  <si>
    <t>(Phil.) Adr.Bartoli &amp; Tortosa</t>
  </si>
  <si>
    <t>http://data.kew.org/sid/SidServlet?ID=41887&amp;Num=PR5</t>
  </si>
  <si>
    <t>CO2275</t>
  </si>
  <si>
    <t>(Cav.) Dunal</t>
  </si>
  <si>
    <t>http://data.kew.org/sid/SidServlet?ID=41888&amp;Num=Bgi</t>
  </si>
  <si>
    <t>CO2276</t>
  </si>
  <si>
    <t>Gynura</t>
  </si>
  <si>
    <t>cusimbua</t>
  </si>
  <si>
    <t>(D.Don) S.Moore</t>
  </si>
  <si>
    <t>http://data.kew.org/sid/SidServlet?ID=41890&amp;Num=J3C</t>
  </si>
  <si>
    <t>CO2277</t>
  </si>
  <si>
    <t>valeriana</t>
  </si>
  <si>
    <t>http://data.kew.org/sid/SidServlet?ID=41891&amp;Num=Tzb</t>
  </si>
  <si>
    <t>CO2278</t>
  </si>
  <si>
    <t>Haeckeria</t>
  </si>
  <si>
    <t>(F.Muell.) J.H.Willis</t>
  </si>
  <si>
    <t>http://data.kew.org/sid/SidServlet?ID=41892&amp;Num=a33</t>
  </si>
  <si>
    <t>CO2279</t>
  </si>
  <si>
    <t>Haplocarpha</t>
  </si>
  <si>
    <t>thunbergii</t>
  </si>
  <si>
    <t>http://data.kew.org/sid/SidServlet?ID=41893&amp;Num=48x</t>
  </si>
  <si>
    <t>CO2280</t>
  </si>
  <si>
    <t>Haploesthes</t>
  </si>
  <si>
    <t>http://data.kew.org/sid/SidServlet?ID=41894&amp;Num=Oc7</t>
  </si>
  <si>
    <t>CO2281</t>
  </si>
  <si>
    <t>(DC.) Reiche</t>
  </si>
  <si>
    <t>http://data.kew.org/sid/SidServlet?ID=41895&amp;Num=Twb</t>
  </si>
  <si>
    <t>CO2282</t>
  </si>
  <si>
    <t>http://data.kew.org/sid/SidServlet?ID=41896&amp;Num=abc</t>
  </si>
  <si>
    <t>CO2283</t>
  </si>
  <si>
    <t>anthylloides</t>
  </si>
  <si>
    <t>http://data.kew.org/sid/SidServlet?ID=41897&amp;Num=22h</t>
  </si>
  <si>
    <t>CO2284</t>
  </si>
  <si>
    <t>baylahuen</t>
  </si>
  <si>
    <t>http://data.kew.org/sid/SidServlet?ID=41898&amp;Num=jt1</t>
  </si>
  <si>
    <t>CO2285</t>
  </si>
  <si>
    <t>bezanillanus</t>
  </si>
  <si>
    <t>(J.Rﾃｩmy) Reiche</t>
  </si>
  <si>
    <t>http://data.kew.org/sid/SidServlet?ID=41899&amp;Num=n1U</t>
  </si>
  <si>
    <t>CO2286</t>
  </si>
  <si>
    <t>cerberoanus</t>
  </si>
  <si>
    <t>http://data.kew.org/sid/SidServlet?ID=41900&amp;Num=Kry</t>
  </si>
  <si>
    <t>CO2287</t>
  </si>
  <si>
    <t>donianus</t>
  </si>
  <si>
    <t>(Hook. &amp; Arn.) Reiche</t>
  </si>
  <si>
    <t>http://data.kew.org/sid/SidServlet?ID=41901&amp;Num=uPT</t>
  </si>
  <si>
    <t>CO2288</t>
  </si>
  <si>
    <t>glutinosus</t>
  </si>
  <si>
    <t>http://data.kew.org/sid/SidServlet?ID=41903&amp;Num=x9n</t>
  </si>
  <si>
    <t>CO2289</t>
  </si>
  <si>
    <t>(Hook. &amp; Arn.) H.M.Hall</t>
  </si>
  <si>
    <t>http://data.kew.org/sid/SidServlet?ID=41904&amp;Num=hps</t>
  </si>
  <si>
    <t>CO2290</t>
  </si>
  <si>
    <t>litoralis</t>
  </si>
  <si>
    <t>http://data.kew.org/sid/SidServlet?ID=41905&amp;Num=moL</t>
  </si>
  <si>
    <t>CO2291</t>
  </si>
  <si>
    <t>multifolius</t>
  </si>
  <si>
    <t>Phil. ex Reiche</t>
  </si>
  <si>
    <t>baccharidiformis</t>
  </si>
  <si>
    <t>http://data.kew.org/sid/SidServlet?ID=41906&amp;Num=fvz</t>
  </si>
  <si>
    <t>CO2292</t>
  </si>
  <si>
    <t>paucidentatus</t>
  </si>
  <si>
    <t>http://data.kew.org/sid/SidServlet?ID=41907&amp;Num=wOm</t>
  </si>
  <si>
    <t>CO2293</t>
  </si>
  <si>
    <t>punctatus</t>
  </si>
  <si>
    <t>(Willd.) H.M.Hall</t>
  </si>
  <si>
    <t>http://data.kew.org/sid/SidServlet?ID=41908&amp;Num=a6q</t>
  </si>
  <si>
    <t>CO2294</t>
  </si>
  <si>
    <t>retinervius</t>
  </si>
  <si>
    <t>(Kuntze) Klingenb.</t>
  </si>
  <si>
    <t>http://data.kew.org/sid/SidServlet?ID=41909&amp;Num=lcY</t>
  </si>
  <si>
    <t>CO2295</t>
  </si>
  <si>
    <t>schumannii</t>
  </si>
  <si>
    <t>(Kuntze) G.K.Br. &amp; W.D.Clark</t>
  </si>
  <si>
    <t>http://data.kew.org/sid/SidServlet?ID=41910&amp;Num=2J3</t>
  </si>
  <si>
    <t>CO2296</t>
  </si>
  <si>
    <t>stolpii</t>
  </si>
  <si>
    <t>http://data.kew.org/sid/SidServlet?ID=41911&amp;Num=bvG</t>
  </si>
  <si>
    <t>CO2297</t>
  </si>
  <si>
    <t>taeda</t>
  </si>
  <si>
    <t>http://data.kew.org/sid/SidServlet?ID=41912&amp;Num=45p</t>
  </si>
  <si>
    <t>CO2298</t>
  </si>
  <si>
    <t>villanuevae</t>
  </si>
  <si>
    <t>http://data.kew.org/sid/SidServlet?ID=41913&amp;Num=bUW</t>
  </si>
  <si>
    <t>CO2299</t>
  </si>
  <si>
    <t>quadridentatum</t>
  </si>
  <si>
    <t>http://data.kew.org/sid/SidServlet?ID=41914&amp;Num=Bpf</t>
  </si>
  <si>
    <t>CO2300</t>
  </si>
  <si>
    <t>http://data.kew.org/sid/SidServlet?ID=41915&amp;Num=sf9</t>
  </si>
  <si>
    <t>CO2301</t>
  </si>
  <si>
    <t>glaucophyllus</t>
  </si>
  <si>
    <t>D.M.Sm.</t>
  </si>
  <si>
    <t>http://data.kew.org/sid/SidServlet?ID=41916&amp;Num=bpS</t>
  </si>
  <si>
    <t>CO2302</t>
  </si>
  <si>
    <t>(Benth.) Brandegee</t>
  </si>
  <si>
    <t>http://data.kew.org/sid/SidServlet?ID=41917&amp;Num=7l0</t>
  </si>
  <si>
    <t>CO2303</t>
  </si>
  <si>
    <t>http://data.kew.org/sid/SidServlet?ID=41918&amp;Num=1SY</t>
  </si>
  <si>
    <t>CO2304</t>
  </si>
  <si>
    <t>radula</t>
  </si>
  <si>
    <t>(Pursh) Torr. &amp; A.Gray</t>
  </si>
  <si>
    <t>http://data.kew.org/sid/SidServlet?ID=41919&amp;Num=do5</t>
  </si>
  <si>
    <t>CO2305</t>
  </si>
  <si>
    <t>allioides</t>
  </si>
  <si>
    <t>http://data.kew.org/sid/SidServlet?ID=41920&amp;Num=0To</t>
  </si>
  <si>
    <t>CO2306</t>
  </si>
  <si>
    <t>R.Vig. &amp; Humbert</t>
  </si>
  <si>
    <t>http://data.kew.org/sid/SidServlet?ID=41922&amp;Num=L2j</t>
  </si>
  <si>
    <t>CO2307</t>
  </si>
  <si>
    <t>chionoides</t>
  </si>
  <si>
    <t>http://data.kew.org/sid/SidServlet?ID=41923&amp;Num=H4J</t>
  </si>
  <si>
    <t>CO2308</t>
  </si>
  <si>
    <t>formosissimum</t>
  </si>
  <si>
    <t>(Sch.Bip.) A.Rich.</t>
  </si>
  <si>
    <t>http://data.kew.org/sid/SidServlet?ID=41924&amp;Num=fPz</t>
  </si>
  <si>
    <t>CO2309</t>
  </si>
  <si>
    <t>forskahlii</t>
  </si>
  <si>
    <t>(J.F.Gmel.) Hilliard &amp; B.L.Burtt</t>
  </si>
  <si>
    <t>http://data.kew.org/sid/SidServlet?ID=41925&amp;Num=2B0</t>
  </si>
  <si>
    <t>CO2310</t>
  </si>
  <si>
    <t>compactum</t>
  </si>
  <si>
    <t>http://data.kew.org/sid/SidServlet?ID=41926&amp;Num=02H</t>
  </si>
  <si>
    <t>CO2311</t>
  </si>
  <si>
    <t>forsythii</t>
  </si>
  <si>
    <t>http://data.kew.org/sid/SidServlet?ID=41927&amp;Num=7Th</t>
  </si>
  <si>
    <t>CO2312</t>
  </si>
  <si>
    <t>glumaceum</t>
  </si>
  <si>
    <t>http://data.kew.org/sid/SidServlet?ID=41928&amp;Num=mKi</t>
  </si>
  <si>
    <t>CO2313</t>
  </si>
  <si>
    <t>goetzeanum</t>
  </si>
  <si>
    <t>http://data.kew.org/sid/SidServlet?ID=41929&amp;Num=76z</t>
  </si>
  <si>
    <t>CO2314</t>
  </si>
  <si>
    <t>maracandicum</t>
  </si>
  <si>
    <t>N.Pop. ex Kirp.</t>
  </si>
  <si>
    <t>http://data.kew.org/sid/SidServlet?ID=41930&amp;Num=5OS</t>
  </si>
  <si>
    <t>CO2315</t>
  </si>
  <si>
    <t>polioides</t>
  </si>
  <si>
    <t>B.L.Burtt</t>
  </si>
  <si>
    <t>http://data.kew.org/sid/SidServlet?ID=41931&amp;Num=1tY</t>
  </si>
  <si>
    <t>CO2316</t>
  </si>
  <si>
    <t>rugulosum</t>
  </si>
  <si>
    <t>http://data.kew.org/sid/SidServlet?ID=41932&amp;Num=08C</t>
  </si>
  <si>
    <t>CO2317</t>
  </si>
  <si>
    <t>sordidum</t>
  </si>
  <si>
    <t>http://data.kew.org/sid/SidServlet?ID=41933&amp;Num=SOY</t>
  </si>
  <si>
    <t>CO2318</t>
  </si>
  <si>
    <t>teretifolium</t>
  </si>
  <si>
    <t>http://data.kew.org/sid/SidServlet?ID=41934&amp;Num=1Pz</t>
  </si>
  <si>
    <t>CO2319</t>
  </si>
  <si>
    <t>whyteanum</t>
  </si>
  <si>
    <t>Britten</t>
  </si>
  <si>
    <t>http://data.kew.org/sid/SidServlet?ID=41935&amp;Num=Zr3</t>
  </si>
  <si>
    <t>CO2320</t>
  </si>
  <si>
    <t>Heliomeris</t>
  </si>
  <si>
    <t>(B.L.Rob. &amp; Greenm.) Cockerell</t>
  </si>
  <si>
    <t>http://data.kew.org/sid/SidServlet?ID=41936&amp;Num=8UX</t>
  </si>
  <si>
    <t>CO2321</t>
  </si>
  <si>
    <t>Helminthotheca</t>
  </si>
  <si>
    <t>http://data.kew.org/sid/SidServlet?ID=41937&amp;Num=9Np</t>
  </si>
  <si>
    <t>CO2322</t>
  </si>
  <si>
    <t>Helogyne</t>
  </si>
  <si>
    <t>apaloidea</t>
  </si>
  <si>
    <t>http://data.kew.org/sid/SidServlet?ID=41938&amp;Num=t74</t>
  </si>
  <si>
    <t>CO2323</t>
  </si>
  <si>
    <t>macrogyne</t>
  </si>
  <si>
    <t>(Phil.) B.L.Rob.</t>
  </si>
  <si>
    <t>http://data.kew.org/sid/SidServlet?ID=41939&amp;Num=X0h</t>
  </si>
  <si>
    <t>CO2324</t>
  </si>
  <si>
    <t>http://data.kew.org/sid/SidServlet?ID=41940&amp;Num=B3f</t>
  </si>
  <si>
    <t>CO2325</t>
  </si>
  <si>
    <t>Herrickia</t>
  </si>
  <si>
    <t>(Nutt.) Brouillet</t>
  </si>
  <si>
    <t>http://data.kew.org/sid/SidServlet?ID=41941&amp;Num=f72</t>
  </si>
  <si>
    <t>CO2326</t>
  </si>
  <si>
    <t>Heteranthemis</t>
  </si>
  <si>
    <t>viscidehirta</t>
  </si>
  <si>
    <t>Schott</t>
  </si>
  <si>
    <t>http://data.kew.org/sid/SidServlet?ID=41942&amp;Num=TYa</t>
  </si>
  <si>
    <t>CO2327</t>
  </si>
  <si>
    <t>basalticola</t>
  </si>
  <si>
    <t>http://data.kew.org/sid/SidServlet?ID=41943&amp;Num=b5N</t>
  </si>
  <si>
    <t>CO2328</t>
  </si>
  <si>
    <t>jaculifolium</t>
  </si>
  <si>
    <t>F.Hanb. ex H.H.Johnston</t>
  </si>
  <si>
    <t>http://data.kew.org/sid/SidServlet?ID=41945&amp;Num=vxf</t>
  </si>
  <si>
    <t>CO2329</t>
  </si>
  <si>
    <t>Vill.</t>
  </si>
  <si>
    <t>http://data.kew.org/sid/SidServlet?ID=41946&amp;Num=b5W</t>
  </si>
  <si>
    <t>CO2330</t>
  </si>
  <si>
    <t>rubicundiforme</t>
  </si>
  <si>
    <t>http://data.kew.org/sid/SidServlet?ID=41947&amp;Num=qHG</t>
  </si>
  <si>
    <t>CO2331</t>
  </si>
  <si>
    <t>sannoxense</t>
  </si>
  <si>
    <t>http://data.kew.org/sid/SidServlet?ID=41948&amp;Num=vaE</t>
  </si>
  <si>
    <t>CO2332</t>
  </si>
  <si>
    <t>scullyi</t>
  </si>
  <si>
    <t>http://data.kew.org/sid/SidServlet?ID=41949&amp;Num=0Vm</t>
  </si>
  <si>
    <t>CO2333</t>
  </si>
  <si>
    <t>(Benth.) Walp.</t>
  </si>
  <si>
    <t>http://data.kew.org/sid/SidServlet?ID=41951&amp;Num=27N</t>
  </si>
  <si>
    <t>CO2334</t>
  </si>
  <si>
    <t>http://data.kew.org/sid/SidServlet?ID=41952&amp;Num=W4Q</t>
  </si>
  <si>
    <t>CO2335</t>
  </si>
  <si>
    <t>heermanii</t>
  </si>
  <si>
    <t>(Greene) D.D.Keck</t>
  </si>
  <si>
    <t>http://data.kew.org/sid/SidServlet?ID=41953&amp;Num=l0d</t>
  </si>
  <si>
    <t>CO2336</t>
  </si>
  <si>
    <t>Hymenothrix</t>
  </si>
  <si>
    <t>http://data.kew.org/sid/SidServlet?ID=41955&amp;Num=n8w</t>
  </si>
  <si>
    <t>CO2337</t>
  </si>
  <si>
    <t>oligocephala</t>
  </si>
  <si>
    <t>(Svent. &amp; Bramwell) Lack</t>
  </si>
  <si>
    <t>http://data.kew.org/sid/SidServlet?ID=41956&amp;Num=461</t>
  </si>
  <si>
    <t>CO2338</t>
  </si>
  <si>
    <t>magnifica</t>
  </si>
  <si>
    <t>Lipsky</t>
  </si>
  <si>
    <t>http://data.kew.org/sid/SidServlet?ID=41958&amp;Num=vR8</t>
  </si>
  <si>
    <t>CO2339</t>
  </si>
  <si>
    <t>http://data.kew.org/sid/SidServlet?ID=41959&amp;Num=6NT</t>
  </si>
  <si>
    <t>CO2340</t>
  </si>
  <si>
    <t>shirensis</t>
  </si>
  <si>
    <t>http://data.kew.org/sid/SidServlet?ID=41960&amp;Num=56a</t>
  </si>
  <si>
    <t>CO2341</t>
  </si>
  <si>
    <t>aucheri</t>
  </si>
  <si>
    <t>(Boiss.) Anderb.</t>
  </si>
  <si>
    <t>http://data.kew.org/sid/SidServlet?ID=41961&amp;Num=wj8</t>
  </si>
  <si>
    <t>CO2342</t>
  </si>
  <si>
    <t>Iranecio</t>
  </si>
  <si>
    <t>taraxacifolius</t>
  </si>
  <si>
    <t>(M.Bieb.) C.Jeffrey</t>
  </si>
  <si>
    <t>http://data.kew.org/sid/SidServlet?ID=41963&amp;Num=cg4</t>
  </si>
  <si>
    <t>CO2343</t>
  </si>
  <si>
    <t>pluriflora</t>
  </si>
  <si>
    <t>http://data.kew.org/sid/SidServlet?ID=41964&amp;Num=zgk</t>
  </si>
  <si>
    <t>CO2344</t>
  </si>
  <si>
    <t>http://data.kew.org/sid/SidServlet?ID=41965&amp;Num=a28</t>
  </si>
  <si>
    <t>CO2345</t>
  </si>
  <si>
    <t>flindersica</t>
  </si>
  <si>
    <t>Copley</t>
  </si>
  <si>
    <t>http://data.kew.org/sid/SidServlet?ID=41966&amp;Num=Fl7</t>
  </si>
  <si>
    <t>CO2346</t>
  </si>
  <si>
    <t>lantanifolia</t>
  </si>
  <si>
    <t>(S.Schauer) Strother</t>
  </si>
  <si>
    <t>http://data.kew.org/sid/SidServlet?ID=41967&amp;Num=uhq</t>
  </si>
  <si>
    <t>CO2347</t>
  </si>
  <si>
    <t>http://data.kew.org/sid/SidServlet?ID=41968&amp;Num=14P</t>
  </si>
  <si>
    <t>CO2348</t>
  </si>
  <si>
    <t>ledebourii</t>
  </si>
  <si>
    <t>http://data.kew.org/sid/SidServlet?ID=41969&amp;Num=pTC</t>
  </si>
  <si>
    <t>CO2349</t>
  </si>
  <si>
    <t>http://data.kew.org/sid/SidServlet?ID=41970&amp;Num=u15</t>
  </si>
  <si>
    <t>CO2350</t>
  </si>
  <si>
    <t>Kinghamia</t>
  </si>
  <si>
    <t>nigritana</t>
  </si>
  <si>
    <t>(Benth.) C.Jeffrey</t>
  </si>
  <si>
    <t>http://data.kew.org/sid/SidServlet?ID=41971&amp;Num=Aiq</t>
  </si>
  <si>
    <t>CO2351</t>
  </si>
  <si>
    <t>http://data.kew.org/sid/SidServlet?ID=41972&amp;Num=71P</t>
  </si>
  <si>
    <t>CO2352</t>
  </si>
  <si>
    <t>Koanophyllon</t>
  </si>
  <si>
    <t>solidaginifolium</t>
  </si>
  <si>
    <t>(A.Gray) King &amp; H.Rob.</t>
  </si>
  <si>
    <t>http://data.kew.org/sid/SidServlet?ID=41973&amp;Num=bcL</t>
  </si>
  <si>
    <t>CO2353</t>
  </si>
  <si>
    <t>(Walter) S.F.Blake</t>
  </si>
  <si>
    <t>http://data.kew.org/sid/SidServlet?ID=41974&amp;Num=8s0</t>
  </si>
  <si>
    <t>CO2354</t>
  </si>
  <si>
    <t>brachyrrhyncha</t>
  </si>
  <si>
    <t>http://data.kew.org/sid/SidServlet?ID=41975&amp;Num=8yI</t>
  </si>
  <si>
    <t>CO2355</t>
  </si>
  <si>
    <t>http://data.kew.org/sid/SidServlet?ID=41976&amp;Num=8MQ</t>
  </si>
  <si>
    <t>CO2356</t>
  </si>
  <si>
    <t>http://data.kew.org/sid/SidServlet?ID=41977&amp;Num=G1Y</t>
  </si>
  <si>
    <t>CO2357</t>
  </si>
  <si>
    <t>wilhelmsiana</t>
  </si>
  <si>
    <t>http://data.kew.org/sid/SidServlet?ID=41978&amp;Num=ZBq</t>
  </si>
  <si>
    <t>CO2358</t>
  </si>
  <si>
    <t>Laennecia</t>
  </si>
  <si>
    <t>sophiifolia</t>
  </si>
  <si>
    <t>(Kunth) G.L.Nesom</t>
  </si>
  <si>
    <t>http://data.kew.org/sid/SidServlet?ID=41979&amp;Num=3Cf</t>
  </si>
  <si>
    <t>CO2359</t>
  </si>
  <si>
    <t>(Comm. ex Lam.) Dusﾃｩn</t>
  </si>
  <si>
    <t>http://data.kew.org/sid/SidServlet?ID=41980&amp;Num=QFp</t>
  </si>
  <si>
    <t>CO2360</t>
  </si>
  <si>
    <t>Lamyropappus</t>
  </si>
  <si>
    <t>schacaptaricus</t>
  </si>
  <si>
    <t>(B.Fedtsch.) Knorring &amp; Tamamsch.</t>
  </si>
  <si>
    <t>http://data.kew.org/sid/SidServlet?ID=41981&amp;Num=Cu0</t>
  </si>
  <si>
    <t>CO2361</t>
  </si>
  <si>
    <t>http://data.kew.org/sid/SidServlet?ID=41982&amp;Num=3ub</t>
  </si>
  <si>
    <t>CO2362</t>
  </si>
  <si>
    <t>pisidica</t>
  </si>
  <si>
    <t>http://data.kew.org/sid/SidServlet?ID=41983&amp;Num=K6h</t>
  </si>
  <si>
    <t>CO2363</t>
  </si>
  <si>
    <t>Lasianthaea</t>
  </si>
  <si>
    <t>(Hook. &amp; Arn.) K.M.Becker</t>
  </si>
  <si>
    <t>http://data.kew.org/sid/SidServlet?ID=41984&amp;Num=X56</t>
  </si>
  <si>
    <t>CO2364</t>
  </si>
  <si>
    <t>bipinnatum</t>
  </si>
  <si>
    <t>http://data.kew.org/sid/SidServlet?ID=41985&amp;Num=7sP</t>
  </si>
  <si>
    <t>CO2365</t>
  </si>
  <si>
    <t>coronaria</t>
  </si>
  <si>
    <t>(Nutt.) Ornduff</t>
  </si>
  <si>
    <t>http://data.kew.org/sid/SidServlet?ID=41986&amp;Num=7MD</t>
  </si>
  <si>
    <t>CO2366</t>
  </si>
  <si>
    <t>capitata</t>
  </si>
  <si>
    <t>(Spreng.) Dandy</t>
  </si>
  <si>
    <t>http://data.kew.org/sid/SidServlet?ID=41987&amp;Num=292</t>
  </si>
  <si>
    <t>CO2367</t>
  </si>
  <si>
    <t>cornuta</t>
  </si>
  <si>
    <t>(Hochst. ex Oliv. &amp; Hiern) C.Jeffrey</t>
  </si>
  <si>
    <t>http://data.kew.org/sid/SidServlet?ID=41988&amp;Num=o34</t>
  </si>
  <si>
    <t>CO2368</t>
  </si>
  <si>
    <t>http://data.kew.org/sid/SidServlet?ID=41989&amp;Num=Q6r</t>
  </si>
  <si>
    <t>CO2369</t>
  </si>
  <si>
    <t>Leiocarpa</t>
  </si>
  <si>
    <t>brevicompta</t>
  </si>
  <si>
    <t>http://data.kew.org/sid/SidServlet?ID=41990&amp;Num=Ofc</t>
  </si>
  <si>
    <t>CO2370</t>
  </si>
  <si>
    <t>leptolepis</t>
  </si>
  <si>
    <t>(DC.) Paul G. Wilson</t>
  </si>
  <si>
    <t>http://data.kew.org/sid/SidServlet?ID=41991&amp;Num=LZg</t>
  </si>
  <si>
    <t>CO2371</t>
  </si>
  <si>
    <t>semicalva</t>
  </si>
  <si>
    <t>http://data.kew.org/sid/SidServlet?ID=41992&amp;Num=07G</t>
  </si>
  <si>
    <t>CO2372</t>
  </si>
  <si>
    <t>http://data.kew.org/sid/SidServlet?ID=41993&amp;Num=i06</t>
  </si>
  <si>
    <t>CO2373</t>
  </si>
  <si>
    <t>supina</t>
  </si>
  <si>
    <t>http://data.kew.org/sid/SidServlet?ID=41994&amp;Num=oc1</t>
  </si>
  <si>
    <t>CO2374</t>
  </si>
  <si>
    <t>websteri</t>
  </si>
  <si>
    <t>http://data.kew.org/sid/SidServlet?ID=41995&amp;Num=eIC</t>
  </si>
  <si>
    <t>CO2375</t>
  </si>
  <si>
    <t>Lemooria</t>
  </si>
  <si>
    <t>burkittii</t>
  </si>
  <si>
    <t>(Benth.) P.S.Short</t>
  </si>
  <si>
    <t>http://data.kew.org/sid/SidServlet?ID=41996&amp;Num=86P</t>
  </si>
  <si>
    <t>CO2376</t>
  </si>
  <si>
    <t>biscutellifolius</t>
  </si>
  <si>
    <t>http://data.kew.org/sid/SidServlet?ID=41997&amp;Num=NKH</t>
  </si>
  <si>
    <t>CO2377</t>
  </si>
  <si>
    <t>cichoraceus</t>
  </si>
  <si>
    <t>(Ten.) Sanguin.</t>
  </si>
  <si>
    <t>http://data.kew.org/sid/SidServlet?ID=41998&amp;Num=4t8</t>
  </si>
  <si>
    <t>CO2378</t>
  </si>
  <si>
    <t>Leptinella</t>
  </si>
  <si>
    <t>http://data.kew.org/sid/SidServlet?ID=42001&amp;Num=3XS</t>
  </si>
  <si>
    <t>CO2379</t>
  </si>
  <si>
    <t>http://data.kew.org/sid/SidServlet?ID=42002&amp;Num=cvX</t>
  </si>
  <si>
    <t>CO2380</t>
  </si>
  <si>
    <t>(Walter) Michx.</t>
  </si>
  <si>
    <t>http://data.kew.org/sid/SidServlet?ID=42005&amp;Num=aU5</t>
  </si>
  <si>
    <t>CO2381</t>
  </si>
  <si>
    <t>http://data.kew.org/sid/SidServlet?ID=42006&amp;Num=UwK</t>
  </si>
  <si>
    <t>CO2382</t>
  </si>
  <si>
    <t>secunda</t>
  </si>
  <si>
    <t>http://data.kew.org/sid/SidServlet?ID=42007&amp;Num=Jlg</t>
  </si>
  <si>
    <t>CO2383</t>
  </si>
  <si>
    <t>thomsonii</t>
  </si>
  <si>
    <t>(C.B.Clarke) Pojark.</t>
  </si>
  <si>
    <t>http://data.kew.org/sid/SidServlet?ID=42008&amp;Num=McC</t>
  </si>
  <si>
    <t>CO2384</t>
  </si>
  <si>
    <t>(Loefl.) Sch. Bip.</t>
  </si>
  <si>
    <t>http://data.kew.org/sid/SidServlet?ID=42012&amp;Num=JU9</t>
  </si>
  <si>
    <t>CO2385</t>
  </si>
  <si>
    <t>(DC.) Sch.Bip.</t>
  </si>
  <si>
    <t>platycarpha</t>
  </si>
  <si>
    <t>http://data.kew.org/sid/SidServlet?ID=42013&amp;Num=M4r</t>
  </si>
  <si>
    <t>CO2386</t>
  </si>
  <si>
    <t>http://data.kew.org/sid/SidServlet?ID=42014&amp;Num=uJH</t>
  </si>
  <si>
    <t>CO2387</t>
  </si>
  <si>
    <t>chenopodiifolia</t>
  </si>
  <si>
    <t>http://data.kew.org/sid/SidServlet?ID=42015&amp;Num=6c5</t>
  </si>
  <si>
    <t>CO2388</t>
  </si>
  <si>
    <t>multiseta</t>
  </si>
  <si>
    <t>http://data.kew.org/sid/SidServlet?ID=42016&amp;Num=4cq</t>
  </si>
  <si>
    <t>CO2389</t>
  </si>
  <si>
    <t>involucrata</t>
  </si>
  <si>
    <t>http://data.kew.org/sid/SidServlet?ID=42018&amp;Num=yTe</t>
  </si>
  <si>
    <t>CO2390</t>
  </si>
  <si>
    <t>forma</t>
  </si>
  <si>
    <t>http://data.kew.org/sid/SidServlet?ID=42019&amp;Num=ng5</t>
  </si>
  <si>
    <t>CO2391</t>
  </si>
  <si>
    <t>oligodon</t>
  </si>
  <si>
    <t>Poepp. &amp; Endl.</t>
  </si>
  <si>
    <t>http://data.kew.org/sid/SidServlet?ID=42020&amp;Num=MKe</t>
  </si>
  <si>
    <t>CO2392</t>
  </si>
  <si>
    <t>Myriactis</t>
  </si>
  <si>
    <t>nepalensis</t>
  </si>
  <si>
    <t>http://data.kew.org/sid/SidServlet?ID=42021&amp;Num=bMI</t>
  </si>
  <si>
    <t>CO2393</t>
  </si>
  <si>
    <t>wightii</t>
  </si>
  <si>
    <t>http://data.kew.org/sid/SidServlet?ID=42022&amp;Num=f3u</t>
  </si>
  <si>
    <t>CO2394</t>
  </si>
  <si>
    <t>Nardophyllum</t>
  </si>
  <si>
    <t>chiliotrichoides</t>
  </si>
  <si>
    <t>(J.Remy) A.Gray</t>
  </si>
  <si>
    <t>http://data.kew.org/sid/SidServlet?ID=42023&amp;Num=V5T</t>
  </si>
  <si>
    <t>CO2395</t>
  </si>
  <si>
    <t>Nicolletia</t>
  </si>
  <si>
    <t>http://data.kew.org/sid/SidServlet?ID=42024&amp;Num=959</t>
  </si>
  <si>
    <t>CO2396</t>
  </si>
  <si>
    <t>resedifolia</t>
  </si>
  <si>
    <t>http://data.kew.org/sid/SidServlet?ID=42025&amp;Num=7vl</t>
  </si>
  <si>
    <t>CO2397</t>
  </si>
  <si>
    <t>(DC.) Mattf.</t>
  </si>
  <si>
    <t>http://data.kew.org/sid/SidServlet?ID=42026&amp;Num=6ju</t>
  </si>
  <si>
    <t>CO2398</t>
  </si>
  <si>
    <t>(Pursh) Greene</t>
  </si>
  <si>
    <t>http://data.kew.org/sid/SidServlet?ID=42027&amp;Num=wNb</t>
  </si>
  <si>
    <t>CO2399</t>
  </si>
  <si>
    <t>sericeum</t>
  </si>
  <si>
    <t>(Less.) Less. ex Phil.</t>
  </si>
  <si>
    <t>http://data.kew.org/sid/SidServlet?ID=42028&amp;Num=yI5</t>
  </si>
  <si>
    <t>CO2400</t>
  </si>
  <si>
    <t>Oclemena</t>
  </si>
  <si>
    <t>(Michx.) Greene</t>
  </si>
  <si>
    <t>http://data.kew.org/sid/SidServlet?ID=42029&amp;Num=D8O</t>
  </si>
  <si>
    <t>CO2401</t>
  </si>
  <si>
    <t>exiguifolia</t>
  </si>
  <si>
    <t>http://data.kew.org/sid/SidServlet?ID=42030&amp;Num=494</t>
  </si>
  <si>
    <t>CO2402</t>
  </si>
  <si>
    <t>http://data.kew.org/sid/SidServlet?ID=42031&amp;Num=y8A</t>
  </si>
  <si>
    <t>CO2403</t>
  </si>
  <si>
    <t>magniflora</t>
  </si>
  <si>
    <t>http://data.kew.org/sid/SidServlet?ID=42032&amp;Num=o32</t>
  </si>
  <si>
    <t>CO2404</t>
  </si>
  <si>
    <t>subspicata</t>
  </si>
  <si>
    <t>http://data.kew.org/sid/SidServlet?ID=42034&amp;Num=434</t>
  </si>
  <si>
    <t>CO2405</t>
  </si>
  <si>
    <t>(J.C.Wendl.) Benth</t>
  </si>
  <si>
    <t>http://data.kew.org/sid/SidServlet?ID=42035&amp;Num=7uf</t>
  </si>
  <si>
    <t>CO2406</t>
  </si>
  <si>
    <t>Oliganthes</t>
  </si>
  <si>
    <t>sublanata</t>
  </si>
  <si>
    <t>http://data.kew.org/sid/SidServlet?ID=42036&amp;Num=lL2</t>
  </si>
  <si>
    <t>CO2407</t>
  </si>
  <si>
    <t>cyanarocephalum</t>
  </si>
  <si>
    <t>http://data.kew.org/sid/SidServlet?ID=42037&amp;Num=k3z</t>
  </si>
  <si>
    <t>CO2408</t>
  </si>
  <si>
    <t>paradoxus</t>
  </si>
  <si>
    <t>(Hook. &amp; Arn.) Benth. &amp; Hook. ex Hook.f. &amp; Jackson</t>
  </si>
  <si>
    <t>http://data.kew.org/sid/SidServlet?ID=42038&amp;Num=2q9</t>
  </si>
  <si>
    <t>CO2409</t>
  </si>
  <si>
    <t>(Phil.) R.M.King &amp; H.Rob.</t>
  </si>
  <si>
    <t>http://data.kew.org/sid/SidServlet?ID=42039&amp;Num=c7U</t>
  </si>
  <si>
    <t>CO2410</t>
  </si>
  <si>
    <t>karrooicum</t>
  </si>
  <si>
    <t>(Bolus) Norl.</t>
  </si>
  <si>
    <t>http://data.kew.org/sid/SidServlet?ID=42041&amp;Num=cpZ</t>
  </si>
  <si>
    <t>CO2411</t>
  </si>
  <si>
    <t>filicaulis</t>
  </si>
  <si>
    <t>http://data.kew.org/sid/SidServlet?ID=42042&amp;Num=22k</t>
  </si>
  <si>
    <t>CO2412</t>
  </si>
  <si>
    <t>http://data.kew.org/sid/SidServlet?ID=42043&amp;Num=AzA</t>
  </si>
  <si>
    <t>CO2413</t>
  </si>
  <si>
    <t>tequilanus</t>
  </si>
  <si>
    <t>(A.Gray) B.L.Rob.</t>
  </si>
  <si>
    <t>http://data.kew.org/sid/SidServlet?ID=42044&amp;Num=9yb</t>
  </si>
  <si>
    <t>CO2414</t>
  </si>
  <si>
    <t>diotophyllus</t>
  </si>
  <si>
    <t>http://data.kew.org/sid/SidServlet?ID=42045&amp;Num=x0j</t>
  </si>
  <si>
    <t>CO2415</t>
  </si>
  <si>
    <t>http://data.kew.org/sid/SidServlet?ID=42046&amp;Num=BD0</t>
  </si>
  <si>
    <t>CO2416</t>
  </si>
  <si>
    <t>Pachystegia</t>
  </si>
  <si>
    <t>insignis</t>
  </si>
  <si>
    <t>(Hook.f.) Cheeseman</t>
  </si>
  <si>
    <t>http://data.kew.org/sid/SidServlet?ID=42048&amp;Num=84M</t>
  </si>
  <si>
    <t>CO2417</t>
  </si>
  <si>
    <t>anonyma</t>
  </si>
  <si>
    <t>(Alph.Wood) W.A.Weber &amp; A.Lﾃｶve</t>
  </si>
  <si>
    <t>http://data.kew.org/sid/SidServlet?ID=42049&amp;Num=BS2</t>
  </si>
  <si>
    <t>CO2418</t>
  </si>
  <si>
    <t>(L.) A.Lﾃｶve &amp; D.Lﾃｶve</t>
  </si>
  <si>
    <t>http://data.kew.org/sid/SidServlet?ID=42050&amp;Num=6VD</t>
  </si>
  <si>
    <t>CO2419</t>
  </si>
  <si>
    <t>millelobata</t>
  </si>
  <si>
    <t>(Rydb.) W.A.Weber &amp; A.Lﾃｶve</t>
  </si>
  <si>
    <t>http://data.kew.org/sid/SidServlet?ID=42051&amp;Num=K47</t>
  </si>
  <si>
    <t>CO2420</t>
  </si>
  <si>
    <t>paupercula</t>
  </si>
  <si>
    <t>(Michx.) A.Lﾃｶve &amp; D.Lﾃｶve</t>
  </si>
  <si>
    <t>http://data.kew.org/sid/SidServlet?ID=42052&amp;Num=oEp</t>
  </si>
  <si>
    <t>CO2421</t>
  </si>
  <si>
    <t>werneriifolia</t>
  </si>
  <si>
    <t>(A.Gray) W.A.Weber &amp; A.Lﾃｶve</t>
  </si>
  <si>
    <t>http://data.kew.org/sid/SidServlet?ID=42053&amp;Num=8Fu</t>
  </si>
  <si>
    <t>CO2422</t>
  </si>
  <si>
    <t>B.L.Turner &amp; M.I.Morris</t>
  </si>
  <si>
    <t>http://data.kew.org/sid/SidServlet?ID=42054&amp;Num=1lv</t>
  </si>
  <si>
    <t>CO2423</t>
  </si>
  <si>
    <t>hierochuntica</t>
  </si>
  <si>
    <t>(Michon) Greuter</t>
  </si>
  <si>
    <t>http://data.kew.org/sid/SidServlet?ID=42055&amp;Num=ZN6</t>
  </si>
  <si>
    <t>CO2424</t>
  </si>
  <si>
    <t>caymanensis</t>
  </si>
  <si>
    <t>(Urb.) Rydb.</t>
  </si>
  <si>
    <t>http://data.kew.org/sid/SidServlet?ID=42056&amp;Num=9nz</t>
  </si>
  <si>
    <t>CO2425</t>
  </si>
  <si>
    <t>Pentanema</t>
  </si>
  <si>
    <t>(L.) Y.Ling</t>
  </si>
  <si>
    <t>http://data.kew.org/sid/SidServlet?ID=42057&amp;Num=Iw1</t>
  </si>
  <si>
    <t>CO2426</t>
  </si>
  <si>
    <t>calcarea</t>
  </si>
  <si>
    <t>Kies</t>
  </si>
  <si>
    <t>http://data.kew.org/sid/SidServlet?ID=42058&amp;Num=EiJ</t>
  </si>
  <si>
    <t>CO2427</t>
  </si>
  <si>
    <t>http://data.kew.org/sid/SidServlet?ID=42059&amp;Num=F59</t>
  </si>
  <si>
    <t>CO2428</t>
  </si>
  <si>
    <t>platycephalus</t>
  </si>
  <si>
    <t>http://data.kew.org/sid/SidServlet?ID=4206&amp;Num=E9o</t>
  </si>
  <si>
    <t>CO2429</t>
  </si>
  <si>
    <t>Hutch.</t>
  </si>
  <si>
    <t>http://data.kew.org/sid/SidServlet?ID=42060&amp;Num=W8z</t>
  </si>
  <si>
    <t>CO2430</t>
  </si>
  <si>
    <t>http://data.kew.org/sid/SidServlet?ID=42062&amp;Num=6ST</t>
  </si>
  <si>
    <t>CO2431</t>
  </si>
  <si>
    <t>crassifolia</t>
  </si>
  <si>
    <t>http://data.kew.org/sid/SidServlet?ID=42063&amp;Num=A2T</t>
  </si>
  <si>
    <t>CO2432</t>
  </si>
  <si>
    <t>Philyrophyllum</t>
  </si>
  <si>
    <t>http://data.kew.org/sid/SidServlet?ID=42064&amp;Num=iz5</t>
  </si>
  <si>
    <t>CO2433</t>
  </si>
  <si>
    <t>Pityopsis</t>
  </si>
  <si>
    <t>(Nash) Small</t>
  </si>
  <si>
    <t>http://data.kew.org/sid/SidServlet?ID=42065&amp;Num=9rP</t>
  </si>
  <si>
    <t>CO2434</t>
  </si>
  <si>
    <t>(Michx.) Nutt</t>
  </si>
  <si>
    <t>http://data.kew.org/sid/SidServlet?ID=42066&amp;Num=t0c</t>
  </si>
  <si>
    <t>CO2435</t>
  </si>
  <si>
    <t>oligantha</t>
  </si>
  <si>
    <t>(Chapm. ex Toorr. &amp; A.Gray) Small</t>
  </si>
  <si>
    <t>http://data.kew.org/sid/SidServlet?ID=42067&amp;Num=uci</t>
  </si>
  <si>
    <t>CO2436</t>
  </si>
  <si>
    <t>pinifolia</t>
  </si>
  <si>
    <t>(Elliott) Nutt.</t>
  </si>
  <si>
    <t>http://data.kew.org/sid/SidServlet?ID=42068&amp;Num=4vM</t>
  </si>
  <si>
    <t>CO2437</t>
  </si>
  <si>
    <t>Plazia</t>
  </si>
  <si>
    <t>daphnoides</t>
  </si>
  <si>
    <t>http://data.kew.org/sid/SidServlet?ID=42069&amp;Num=FoL</t>
  </si>
  <si>
    <t>CO2438</t>
  </si>
  <si>
    <t>Plectocephalus</t>
  </si>
  <si>
    <t>(Greene) D.J.N.Hind</t>
  </si>
  <si>
    <t>http://data.kew.org/sid/SidServlet?ID=42070&amp;Num=04j</t>
  </si>
  <si>
    <t>CO2439</t>
  </si>
  <si>
    <t>monticola</t>
  </si>
  <si>
    <t>R.J.F.Hend</t>
  </si>
  <si>
    <t>http://data.kew.org/sid/SidServlet?ID=42071&amp;Num=76k</t>
  </si>
  <si>
    <t>CO2440</t>
  </si>
  <si>
    <t>http://data.kew.org/sid/SidServlet?ID=42072&amp;Num=4tC</t>
  </si>
  <si>
    <t>CO2441</t>
  </si>
  <si>
    <t>linaria</t>
  </si>
  <si>
    <t>(Cav.) DC.</t>
  </si>
  <si>
    <t>http://data.kew.org/sid/SidServlet?ID=42073&amp;Num=IC7</t>
  </si>
  <si>
    <t>CO2442</t>
  </si>
  <si>
    <t>http://data.kew.org/sid/SidServlet?ID=42074&amp;Num=5m5</t>
  </si>
  <si>
    <t>CO2443</t>
  </si>
  <si>
    <t>macrocepahlum</t>
  </si>
  <si>
    <t>http://data.kew.org/sid/SidServlet?ID=42075&amp;Num=7dx</t>
  </si>
  <si>
    <t>CO2444</t>
  </si>
  <si>
    <t>scoparium</t>
  </si>
  <si>
    <t>http://data.kew.org/sid/SidServlet?ID=42076&amp;Num=4G6</t>
  </si>
  <si>
    <t>CO2445</t>
  </si>
  <si>
    <t>http://data.kew.org/sid/SidServlet?ID=42077&amp;Num=Ip0</t>
  </si>
  <si>
    <t>CO2446</t>
  </si>
  <si>
    <t>http://data.kew.org/sid/SidServlet?ID=42078&amp;Num=F3N</t>
  </si>
  <si>
    <t>CO2447</t>
  </si>
  <si>
    <t>trifoliolata</t>
  </si>
  <si>
    <t>(Cass.) Fernald</t>
  </si>
  <si>
    <t>http://data.kew.org/sid/SidServlet?ID=42079&amp;Num=582</t>
  </si>
  <si>
    <t>CO2448</t>
  </si>
  <si>
    <t>Psephellus</t>
  </si>
  <si>
    <t>carthalinicus</t>
  </si>
  <si>
    <t>http://data.kew.org/sid/SidServlet?ID=42080&amp;Num=7fu</t>
  </si>
  <si>
    <t>CO2449</t>
  </si>
  <si>
    <t>dealbatus</t>
  </si>
  <si>
    <t>(Willd.) K.Koch</t>
  </si>
  <si>
    <t>http://data.kew.org/sid/SidServlet?ID=42081&amp;Num=A3a</t>
  </si>
  <si>
    <t>CO2450</t>
  </si>
  <si>
    <t>biolettii</t>
  </si>
  <si>
    <t>http://data.kew.org/sid/SidServlet?ID=42082&amp;Num=85F</t>
  </si>
  <si>
    <t>CO2451</t>
  </si>
  <si>
    <t>ramosissimum</t>
  </si>
  <si>
    <t>(Nutt.) Anderb.</t>
  </si>
  <si>
    <t>http://data.kew.org/sid/SidServlet?ID=42083&amp;Num=EwZ</t>
  </si>
  <si>
    <t>CO2452</t>
  </si>
  <si>
    <t>semiamplexicaule</t>
  </si>
  <si>
    <t>http://data.kew.org/sid/SidServlet?ID=42084&amp;Num=UOF</t>
  </si>
  <si>
    <t>CO2453</t>
  </si>
  <si>
    <t>(DC.) Drake</t>
  </si>
  <si>
    <t>http://data.kew.org/sid/SidServlet?ID=42085&amp;Num=3x4</t>
  </si>
  <si>
    <t>CO2454</t>
  </si>
  <si>
    <t>(Cass.) Drake</t>
  </si>
  <si>
    <t>http://data.kew.org/sid/SidServlet?ID=42086&amp;Num=1j3</t>
  </si>
  <si>
    <t>CO2455</t>
  </si>
  <si>
    <t>penninervia</t>
  </si>
  <si>
    <t>http://data.kew.org/sid/SidServlet?ID=42087&amp;Num=w2e</t>
  </si>
  <si>
    <t>CO2456</t>
  </si>
  <si>
    <t>http://data.kew.org/sid/SidServlet?ID=42088&amp;Num=0Ub</t>
  </si>
  <si>
    <t>CO2457</t>
  </si>
  <si>
    <t>uncinata</t>
  </si>
  <si>
    <t>http://data.kew.org/sid/SidServlet?ID=42089&amp;Num=XUe</t>
  </si>
  <si>
    <t>CO2458</t>
  </si>
  <si>
    <t>casabonae</t>
  </si>
  <si>
    <t>http://data.kew.org/sid/SidServlet?ID=42090&amp;Num=3J7</t>
  </si>
  <si>
    <t>CO2459</t>
  </si>
  <si>
    <t>burchardii</t>
  </si>
  <si>
    <t>Hutch</t>
  </si>
  <si>
    <t>http://data.kew.org/sid/SidServlet?ID=42091&amp;Num=B8F</t>
  </si>
  <si>
    <t>CO2460</t>
  </si>
  <si>
    <t>Pyrrhopappus</t>
  </si>
  <si>
    <t>carolinianus</t>
  </si>
  <si>
    <t>(Walter) DC.</t>
  </si>
  <si>
    <t>http://data.kew.org/sid/SidServlet?ID=42095&amp;Num=NK2</t>
  </si>
  <si>
    <t>CO2461</t>
  </si>
  <si>
    <t>http://data.kew.org/sid/SidServlet?ID=42096&amp;Num=bdz</t>
  </si>
  <si>
    <t>CO2462</t>
  </si>
  <si>
    <t>(Torr. &amp; A.Gray) Barnhart</t>
  </si>
  <si>
    <t>http://data.kew.org/sid/SidServlet?ID=42097&amp;Num=CEe</t>
  </si>
  <si>
    <t>CO2463</t>
  </si>
  <si>
    <t>Rhanterium</t>
  </si>
  <si>
    <t>epapposum</t>
  </si>
  <si>
    <t>http://data.kew.org/sid/SidServlet?ID=42098&amp;Num=y12</t>
  </si>
  <si>
    <t>CO2464</t>
  </si>
  <si>
    <t>http://data.kew.org/sid/SidServlet?ID=42099&amp;Num=A68</t>
  </si>
  <si>
    <t>CO2465</t>
  </si>
  <si>
    <t>(J.M.Black) Paul G.Wilson</t>
  </si>
  <si>
    <t>http://data.kew.org/sid/SidServlet?ID=42100&amp;Num=B6f</t>
  </si>
  <si>
    <t>CO2466</t>
  </si>
  <si>
    <t>Rhynchospermum</t>
  </si>
  <si>
    <t>verticillatum</t>
  </si>
  <si>
    <t>Reinw.</t>
  </si>
  <si>
    <t>http://data.kew.org/sid/SidServlet?ID=42101&amp;Num=BQL</t>
  </si>
  <si>
    <t>CO2467</t>
  </si>
  <si>
    <t>chapalensis</t>
  </si>
  <si>
    <t>(S.Watson) H.Rob. &amp; Brettell</t>
  </si>
  <si>
    <t>http://data.kew.org/sid/SidServlet?ID=42102&amp;Num=JZ6</t>
  </si>
  <si>
    <t>CO2468</t>
  </si>
  <si>
    <t>http://data.kew.org/sid/SidServlet?ID=42103&amp;Num=oGZ</t>
  </si>
  <si>
    <t>CO2469</t>
  </si>
  <si>
    <t>Vahl.</t>
  </si>
  <si>
    <t>http://data.kew.org/sid/SidServlet?ID=42104&amp;Num=LW1</t>
  </si>
  <si>
    <t>CO2470</t>
  </si>
  <si>
    <t>(Torr. &amp; A.Gray) C.L.Boynt. &amp; Beadle</t>
  </si>
  <si>
    <t>http://data.kew.org/sid/SidServlet?ID=42105&amp;Num=9kD</t>
  </si>
  <si>
    <t>CO2471</t>
  </si>
  <si>
    <t>mohrii</t>
  </si>
  <si>
    <t>http://data.kew.org/sid/SidServlet?ID=42106&amp;Num=urX</t>
  </si>
  <si>
    <t>CO2472</t>
  </si>
  <si>
    <t>rupestris</t>
  </si>
  <si>
    <t>http://data.kew.org/sid/SidServlet?ID=42107&amp;Num=54I</t>
  </si>
  <si>
    <t>CO2473</t>
  </si>
  <si>
    <t>Salmea</t>
  </si>
  <si>
    <t>petrobioides</t>
  </si>
  <si>
    <t>http://data.kew.org/sid/SidServlet?ID=42108&amp;Num=pmK</t>
  </si>
  <si>
    <t>CO2474</t>
  </si>
  <si>
    <t>insularis</t>
  </si>
  <si>
    <t>(Gennari ex Fiori) Arrigoni</t>
  </si>
  <si>
    <t>http://data.kew.org/sid/SidServlet?ID=42109&amp;Num=NZj</t>
  </si>
  <si>
    <t>CO2475</t>
  </si>
  <si>
    <t>Sartwellia</t>
  </si>
  <si>
    <t>flaveriae</t>
  </si>
  <si>
    <t>http://data.kew.org/sid/SidServlet?ID=42110&amp;Num=z65</t>
  </si>
  <si>
    <t>CO2476</t>
  </si>
  <si>
    <t>(DC.) Sch.-Bip.</t>
  </si>
  <si>
    <t>http://data.kew.org/sid/SidServlet?ID=42111&amp;Num=hv9</t>
  </si>
  <si>
    <t>CO2477</t>
  </si>
  <si>
    <t>subintegra</t>
  </si>
  <si>
    <t>(Boiss.) Thiebaut</t>
  </si>
  <si>
    <t>http://data.kew.org/sid/SidServlet?ID=42113&amp;Num=B6P</t>
  </si>
  <si>
    <t>CO2478</t>
  </si>
  <si>
    <t>http://data.kew.org/sid/SidServlet?ID=42114&amp;Num=f6E</t>
  </si>
  <si>
    <t>CO2479</t>
  </si>
  <si>
    <t>anethifolius</t>
  </si>
  <si>
    <t>http://data.kew.org/sid/SidServlet?ID=42115&amp;Num=64X</t>
  </si>
  <si>
    <t>CO2480</t>
  </si>
  <si>
    <t>arleguianus</t>
  </si>
  <si>
    <t>http://data.kew.org/sid/SidServlet?ID=42116&amp;Num=xit</t>
  </si>
  <si>
    <t>CO2481</t>
  </si>
  <si>
    <t>atacamensis</t>
  </si>
  <si>
    <t>http://data.kew.org/sid/SidServlet?ID=42117&amp;Num=2gz</t>
  </si>
  <si>
    <t>CO2482</t>
  </si>
  <si>
    <t>auriculatissimus</t>
  </si>
  <si>
    <t>http://data.kew.org/sid/SidServlet?ID=42118&amp;Num=Xx0</t>
  </si>
  <si>
    <t>CO2483</t>
  </si>
  <si>
    <t>campylocarpus</t>
  </si>
  <si>
    <t>http://data.kew.org/sid/SidServlet?ID=42119&amp;Num=Foz</t>
  </si>
  <si>
    <t>CO2484</t>
  </si>
  <si>
    <t>candidans</t>
  </si>
  <si>
    <t>http://data.kew.org/sid/SidServlet?ID=42120&amp;Num=EE8</t>
  </si>
  <si>
    <t>CO2485</t>
  </si>
  <si>
    <t>chamomillifolius</t>
  </si>
  <si>
    <t>http://data.kew.org/sid/SidServlet?ID=42121&amp;Num=2K1</t>
  </si>
  <si>
    <t>CO2486</t>
  </si>
  <si>
    <t>http://data.kew.org/sid/SidServlet?ID=42122&amp;Num=xet</t>
  </si>
  <si>
    <t>CO2487</t>
  </si>
  <si>
    <t>chrysocoma</t>
  </si>
  <si>
    <t>Meerb.</t>
  </si>
  <si>
    <t>http://data.kew.org/sid/SidServlet?ID=42123&amp;Num=JCA</t>
  </si>
  <si>
    <t>CO2488</t>
  </si>
  <si>
    <t>clivicola</t>
  </si>
  <si>
    <t>http://data.kew.org/sid/SidServlet?ID=42124&amp;Num=4t2</t>
  </si>
  <si>
    <t>CO2489</t>
  </si>
  <si>
    <t>http://data.kew.org/sid/SidServlet?ID=42125&amp;Num=7CO</t>
  </si>
  <si>
    <t>CO2490</t>
  </si>
  <si>
    <t>engleranus</t>
  </si>
  <si>
    <t>http://data.kew.org/sid/SidServlet?ID=42126&amp;Num=IW5</t>
  </si>
  <si>
    <t>CO2491</t>
  </si>
  <si>
    <t>extensus</t>
  </si>
  <si>
    <t>http://data.kew.org/sid/SidServlet?ID=42127&amp;Num=E0I</t>
  </si>
  <si>
    <t>CO2492</t>
  </si>
  <si>
    <t>francisci</t>
  </si>
  <si>
    <t>http://data.kew.org/sid/SidServlet?ID=42128&amp;Num=8G0</t>
  </si>
  <si>
    <t>CO2493</t>
  </si>
  <si>
    <t>gawlerensis</t>
  </si>
  <si>
    <t>M.E.Lawr.</t>
  </si>
  <si>
    <t>http://data.kew.org/sid/SidServlet?ID=42129&amp;Num=tH8</t>
  </si>
  <si>
    <t>CO2494</t>
  </si>
  <si>
    <t>http://data.kew.org/sid/SidServlet?ID=42130&amp;Num=TqS</t>
  </si>
  <si>
    <t>CO2495</t>
  </si>
  <si>
    <t>http://data.kew.org/sid/SidServlet?ID=42131&amp;Num=he3</t>
  </si>
  <si>
    <t>CO2496</t>
  </si>
  <si>
    <t>glaberrimus</t>
  </si>
  <si>
    <t>http://data.kew.org/sid/SidServlet?ID=42132&amp;Num=9T2</t>
  </si>
  <si>
    <t>CO2497</t>
  </si>
  <si>
    <t>isatidioides</t>
  </si>
  <si>
    <t>E.Phillips &amp; C.A.Sm.</t>
  </si>
  <si>
    <t>http://data.kew.org/sid/SidServlet?ID=42133&amp;Num=SgS</t>
  </si>
  <si>
    <t>CO2498</t>
  </si>
  <si>
    <t>milanjianus</t>
  </si>
  <si>
    <t>http://data.kew.org/sid/SidServlet?ID=42134&amp;Num=8YM</t>
  </si>
  <si>
    <t>CO2499</t>
  </si>
  <si>
    <t>odoratus</t>
  </si>
  <si>
    <t>Hornem.</t>
  </si>
  <si>
    <t>http://data.kew.org/sid/SidServlet?ID=42135&amp;Num=fFH</t>
  </si>
  <si>
    <t>CO2500</t>
  </si>
  <si>
    <t>oederiifolius</t>
  </si>
  <si>
    <t>http://data.kew.org/sid/SidServlet?ID=42136&amp;Num=8XL</t>
  </si>
  <si>
    <t>CO2501</t>
  </si>
  <si>
    <t>olivaceobracteatus</t>
  </si>
  <si>
    <t>Ric. &amp; Martic.</t>
  </si>
  <si>
    <t>http://data.kew.org/sid/SidServlet?ID=42137&amp;Num=7G9</t>
  </si>
  <si>
    <t>CO2502</t>
  </si>
  <si>
    <t>pancicii</t>
  </si>
  <si>
    <t>Degen</t>
  </si>
  <si>
    <t>http://data.kew.org/sid/SidServlet?ID=42138&amp;Num=vOF</t>
  </si>
  <si>
    <t>CO2503</t>
  </si>
  <si>
    <t>papposus</t>
  </si>
  <si>
    <t>(Rchb.) Less.</t>
  </si>
  <si>
    <t>http://data.kew.org/sid/SidServlet?ID=42139&amp;Num=Z6C</t>
  </si>
  <si>
    <t>CO2504</t>
  </si>
  <si>
    <t>polyanthemoides</t>
  </si>
  <si>
    <t>http://data.kew.org/sid/SidServlet?ID=42140&amp;Num=G4E</t>
  </si>
  <si>
    <t>CO2505</t>
  </si>
  <si>
    <t>rahmeri</t>
  </si>
  <si>
    <t>http://data.kew.org/sid/SidServlet?ID=42142&amp;Num=1Y8</t>
  </si>
  <si>
    <t>CO2506</t>
  </si>
  <si>
    <t>reicheanus</t>
  </si>
  <si>
    <t>http://data.kew.org/sid/SidServlet?ID=42143&amp;Num=ODN</t>
  </si>
  <si>
    <t>CO2507</t>
  </si>
  <si>
    <t>rigidus</t>
  </si>
  <si>
    <t>http://data.kew.org/sid/SidServlet?ID=42144&amp;Num=P4k</t>
  </si>
  <si>
    <t>CO2508</t>
  </si>
  <si>
    <t>santelicis</t>
  </si>
  <si>
    <t>http://data.kew.org/sid/SidServlet?ID=42146&amp;Num=K8i</t>
  </si>
  <si>
    <t>CO2509</t>
  </si>
  <si>
    <t>sinuatilobus</t>
  </si>
  <si>
    <t>http://data.kew.org/sid/SidServlet?ID=42147&amp;Num=Qey</t>
  </si>
  <si>
    <t>CO2510</t>
  </si>
  <si>
    <t>subpubescens</t>
  </si>
  <si>
    <t>http://data.kew.org/sid/SidServlet?ID=42148&amp;Num=3CF</t>
  </si>
  <si>
    <t>CO2511</t>
  </si>
  <si>
    <t>subsessilis</t>
  </si>
  <si>
    <t>http://data.kew.org/sid/SidServlet?ID=42149&amp;Num=f87</t>
  </si>
  <si>
    <t>CO2512</t>
  </si>
  <si>
    <t>syringifolius</t>
  </si>
  <si>
    <t>http://data.kew.org/sid/SidServlet?ID=42150&amp;Num=V1x</t>
  </si>
  <si>
    <t>CO2513</t>
  </si>
  <si>
    <t>vaginatus</t>
  </si>
  <si>
    <t>http://data.kew.org/sid/SidServlet?ID=42151&amp;Num=A3g</t>
  </si>
  <si>
    <t>CO2514</t>
  </si>
  <si>
    <t>warnockii</t>
  </si>
  <si>
    <t>Shinners</t>
  </si>
  <si>
    <t>http://data.kew.org/sid/SidServlet?ID=42152&amp;Num=FkY</t>
  </si>
  <si>
    <t>CO2515</t>
  </si>
  <si>
    <t>Siebera</t>
  </si>
  <si>
    <t>(DC.) Bornm.</t>
  </si>
  <si>
    <t>http://data.kew.org/sid/SidServlet?ID=42154&amp;Num=S16</t>
  </si>
  <si>
    <t>CO2516</t>
  </si>
  <si>
    <t>glabrescens</t>
  </si>
  <si>
    <t>Makino</t>
  </si>
  <si>
    <t>http://data.kew.org/sid/SidServlet?ID=42155&amp;Num=PRo</t>
  </si>
  <si>
    <t>CO2517</t>
  </si>
  <si>
    <t>Siloxerus</t>
  </si>
  <si>
    <t>(Benth.) Ostenf.</t>
  </si>
  <si>
    <t>http://data.kew.org/sid/SidServlet?ID=42156&amp;Num=6q9</t>
  </si>
  <si>
    <t>CO2518</t>
  </si>
  <si>
    <t>http://data.kew.org/sid/SidServlet?ID=42157&amp;Num=ksM</t>
  </si>
  <si>
    <t>CO2519</t>
  </si>
  <si>
    <t>(Cav.) S.F.Blake</t>
  </si>
  <si>
    <t>http://data.kew.org/sid/SidServlet?ID=42158&amp;Num=uZ6</t>
  </si>
  <si>
    <t>CO2520</t>
  </si>
  <si>
    <t>Smallanthus</t>
  </si>
  <si>
    <t>uvedalius</t>
  </si>
  <si>
    <t>(L.) Mack.</t>
  </si>
  <si>
    <t>http://data.kew.org/sid/SidServlet?ID=42159&amp;Num=14R</t>
  </si>
  <si>
    <t>CO2521</t>
  </si>
  <si>
    <t>Solanecio</t>
  </si>
  <si>
    <t>angulatus</t>
  </si>
  <si>
    <t>(Vahl) C.Jeffrey</t>
  </si>
  <si>
    <t>http://data.kew.org/sid/SidServlet?ID=42160&amp;Num=57o</t>
  </si>
  <si>
    <t>CO2522</t>
  </si>
  <si>
    <t>(Hook.f.) C.Jeffrey</t>
  </si>
  <si>
    <t>http://data.kew.org/sid/SidServlet?ID=42161&amp;Num=8bC</t>
  </si>
  <si>
    <t>CO2523</t>
  </si>
  <si>
    <t>Aiton</t>
  </si>
  <si>
    <t>http://data.kew.org/sid/SidServlet?ID=42162&amp;Num=H38</t>
  </si>
  <si>
    <t>CO2524</t>
  </si>
  <si>
    <t>http://data.kew.org/sid/SidServlet?ID=42163&amp;Num=Tv2</t>
  </si>
  <si>
    <t>CO2525</t>
  </si>
  <si>
    <t>fistulosa</t>
  </si>
  <si>
    <t>http://data.kew.org/sid/SidServlet?ID=42164&amp;Num=Y20</t>
  </si>
  <si>
    <t>CO2526</t>
  </si>
  <si>
    <t>http://data.kew.org/sid/SidServlet?ID=42165&amp;Num=fEr</t>
  </si>
  <si>
    <t>CO2527</t>
  </si>
  <si>
    <t>ptarmicoides</t>
  </si>
  <si>
    <t>(Torr. &amp; A.Gray) B.Boivin</t>
  </si>
  <si>
    <t>http://data.kew.org/sid/SidServlet?ID=42166&amp;Num=L3a</t>
  </si>
  <si>
    <t>CO2528</t>
  </si>
  <si>
    <t>puberula</t>
  </si>
  <si>
    <t>http://data.kew.org/sid/SidServlet?ID=42167&amp;Num=3Rp</t>
  </si>
  <si>
    <t>CO2529</t>
  </si>
  <si>
    <t>http://data.kew.org/sid/SidServlet?ID=42169&amp;Num=39e</t>
  </si>
  <si>
    <t>CO2530</t>
  </si>
  <si>
    <t>luxurians</t>
  </si>
  <si>
    <t>http://data.kew.org/sid/SidServlet?ID=42171&amp;Num=0t6</t>
  </si>
  <si>
    <t>CO2531</t>
  </si>
  <si>
    <t>schweinfurthii</t>
  </si>
  <si>
    <t>http://data.kew.org/sid/SidServlet?ID=42172&amp;Num=C9h</t>
  </si>
  <si>
    <t>CO2532</t>
  </si>
  <si>
    <t>wattii</t>
  </si>
  <si>
    <t>Giess ex Merxm.</t>
  </si>
  <si>
    <t>http://data.kew.org/sid/SidServlet?ID=42173&amp;Num=J82</t>
  </si>
  <si>
    <t>CO2533</t>
  </si>
  <si>
    <t>lobelii</t>
  </si>
  <si>
    <t>http://data.kew.org/sid/SidServlet?ID=42174&amp;Num=157</t>
  </si>
  <si>
    <t>CO2534</t>
  </si>
  <si>
    <t>Stenoseris</t>
  </si>
  <si>
    <t>graciliflora</t>
  </si>
  <si>
    <t>(Wall. ex DC.) C.Shih</t>
  </si>
  <si>
    <t>http://data.kew.org/sid/SidServlet?ID=42175&amp;Num=0kE</t>
  </si>
  <si>
    <t>CO2535</t>
  </si>
  <si>
    <t>petraeus</t>
  </si>
  <si>
    <t>(Fisch. &amp;C.A.Mey.) Grossh.</t>
  </si>
  <si>
    <t>http://data.kew.org/sid/SidServlet?ID=42176&amp;Num=LnD</t>
  </si>
  <si>
    <t>CO2536</t>
  </si>
  <si>
    <t>ovata</t>
  </si>
  <si>
    <t>http://data.kew.org/sid/SidServlet?ID=42177&amp;Num=q96</t>
  </si>
  <si>
    <t>CO2537</t>
  </si>
  <si>
    <t>Stizolophus</t>
  </si>
  <si>
    <t>coronopifolius</t>
  </si>
  <si>
    <t>(Lam.) Cass.</t>
  </si>
  <si>
    <t>http://data.kew.org/sid/SidServlet?ID=42178&amp;Num=b5C</t>
  </si>
  <si>
    <t>CO2538</t>
  </si>
  <si>
    <t>(Turcz.) Dunlop</t>
  </si>
  <si>
    <t>http://data.kew.org/sid/SidServlet?ID=42179&amp;Num=t8O</t>
  </si>
  <si>
    <t>CO2539</t>
  </si>
  <si>
    <t>http://data.kew.org/sid/SidServlet?ID=42180&amp;Num=31v</t>
  </si>
  <si>
    <t>CO2540</t>
  </si>
  <si>
    <t>Symphyotrichum</t>
  </si>
  <si>
    <t>http://data.kew.org/sid/SidServlet?ID=42181&amp;Num=8u1</t>
  </si>
  <si>
    <t>CO2541</t>
  </si>
  <si>
    <t>(Ledeb.) G.L. Nesom</t>
  </si>
  <si>
    <t>http://data.kew.org/sid/SidServlet?ID=42182&amp;Num=KvR</t>
  </si>
  <si>
    <t>CO2542</t>
  </si>
  <si>
    <t>ciliolatum</t>
  </si>
  <si>
    <t>(Lindl.) A.Lﾃｶve &amp; D.Lﾃｶve</t>
  </si>
  <si>
    <t>http://data.kew.org/sid/SidServlet?ID=42183&amp;Num=3C8</t>
  </si>
  <si>
    <t>CO2543</t>
  </si>
  <si>
    <t>http://data.kew.org/sid/SidServlet?ID=42184&amp;Num=jPe</t>
  </si>
  <si>
    <t>CO2544</t>
  </si>
  <si>
    <t>cordifolium</t>
  </si>
  <si>
    <t>http://data.kew.org/sid/SidServlet?ID=42185&amp;Num=f2k</t>
  </si>
  <si>
    <t>CO2545</t>
  </si>
  <si>
    <t>http://data.kew.org/sid/SidServlet?ID=42186&amp;Num=wtT</t>
  </si>
  <si>
    <t>CO2546</t>
  </si>
  <si>
    <t>http://data.kew.org/sid/SidServlet?ID=42187&amp;Num=h8Y</t>
  </si>
  <si>
    <t>CO2547</t>
  </si>
  <si>
    <t>foliaceum</t>
  </si>
  <si>
    <t>(Lindl. ex DC.) G.L.Nesom</t>
  </si>
  <si>
    <t>http://data.kew.org/sid/SidServlet?ID=42188&amp;Num=gh9</t>
  </si>
  <si>
    <t>CO2548</t>
  </si>
  <si>
    <t>laeve</t>
  </si>
  <si>
    <t>http://data.kew.org/sid/SidServlet?ID=42189&amp;Num=91w</t>
  </si>
  <si>
    <t>CO2549</t>
  </si>
  <si>
    <t>lanceolatum</t>
  </si>
  <si>
    <t>(Willd.) G.L.Nesom</t>
  </si>
  <si>
    <t>http://data.kew.org/sid/SidServlet?ID=42190&amp;Num=aW9</t>
  </si>
  <si>
    <t>CO2550</t>
  </si>
  <si>
    <t>http://data.kew.org/sid/SidServlet?ID=42191&amp;Num=05h</t>
  </si>
  <si>
    <t>CO2551</t>
  </si>
  <si>
    <t>oblongifolium</t>
  </si>
  <si>
    <t>http://data.kew.org/sid/SidServlet?ID=42192&amp;Num=339</t>
  </si>
  <si>
    <t>CO2552</t>
  </si>
  <si>
    <t>oolentangiense</t>
  </si>
  <si>
    <t>(Riddell) G.L.Nesom</t>
  </si>
  <si>
    <t>http://data.kew.org/sid/SidServlet?ID=42193&amp;Num=a2H</t>
  </si>
  <si>
    <t>CO2553</t>
  </si>
  <si>
    <t>porteri</t>
  </si>
  <si>
    <t>http://data.kew.org/sid/SidServlet?ID=42194&amp;Num=vCx</t>
  </si>
  <si>
    <t>CO2554</t>
  </si>
  <si>
    <t>praealtum</t>
  </si>
  <si>
    <t>(Poir.) G.L.Nesom</t>
  </si>
  <si>
    <t>http://data.kew.org/sid/SidServlet?ID=42195&amp;Num=iQD</t>
  </si>
  <si>
    <t>CO2555</t>
  </si>
  <si>
    <t>(Muhl. ex Willd.) G.L.Nesom</t>
  </si>
  <si>
    <t>http://data.kew.org/sid/SidServlet?ID=42196&amp;Num=42D</t>
  </si>
  <si>
    <t>CO2556</t>
  </si>
  <si>
    <t>puniceum</t>
  </si>
  <si>
    <t>(L.) ﾃ.Lﾃｶve &amp; D.Lﾃｶve</t>
  </si>
  <si>
    <t>http://data.kew.org/sid/SidServlet?ID=42197&amp;Num=hj9</t>
  </si>
  <si>
    <t>CO2557</t>
  </si>
  <si>
    <t>(Vent.) G.L.Nesom</t>
  </si>
  <si>
    <t xml:space="preserve">http://data.kew.org/sid/SidServlet?ID=42198&amp;Num=49 </t>
  </si>
  <si>
    <t>CO2558</t>
  </si>
  <si>
    <t>spathulatum</t>
  </si>
  <si>
    <t>http://data.kew.org/sid/SidServlet?ID=42199&amp;Num=QW3</t>
  </si>
  <si>
    <t>CO2559</t>
  </si>
  <si>
    <t>subulatum</t>
  </si>
  <si>
    <t>(Michx.) G.L.Nesom</t>
  </si>
  <si>
    <t>http://data.kew.org/sid/SidServlet?ID=42200&amp;Num=u56</t>
  </si>
  <si>
    <t>CO2560</t>
  </si>
  <si>
    <t>ligulatum</t>
  </si>
  <si>
    <t>http://data.kew.org/sid/SidServlet?ID=42201&amp;Num=flO</t>
  </si>
  <si>
    <t>CO2561</t>
  </si>
  <si>
    <t>http://data.kew.org/sid/SidServlet?ID=42202&amp;Num=Bq1</t>
  </si>
  <si>
    <t>CO2562</t>
  </si>
  <si>
    <t>http://data.kew.org/sid/SidServlet?ID=42203&amp;Num=8gR</t>
  </si>
  <si>
    <t>CO2563</t>
  </si>
  <si>
    <t>Synotis</t>
  </si>
  <si>
    <t>cappa</t>
  </si>
  <si>
    <t>(Buch.-Ham ex D.Don) C.Jeffrey &amp; Y.L.Chen</t>
  </si>
  <si>
    <t>http://data.kew.org/sid/SidServlet?ID=42205&amp;Num=UwI</t>
  </si>
  <si>
    <t>CO2564</t>
  </si>
  <si>
    <t>http://data.kew.org/sid/SidServlet?ID=42206&amp;Num=qGh</t>
  </si>
  <si>
    <t>CO2565</t>
  </si>
  <si>
    <t>Tamaulipa</t>
  </si>
  <si>
    <t>azurea</t>
  </si>
  <si>
    <t>http://data.kew.org/sid/SidServlet?ID=42207&amp;Num=2OQ</t>
  </si>
  <si>
    <t>CO2566</t>
  </si>
  <si>
    <t>Tanacetopsis</t>
  </si>
  <si>
    <t>korovinii</t>
  </si>
  <si>
    <t>Kovalevsk.</t>
  </si>
  <si>
    <t>http://data.kew.org/sid/SidServlet?ID=42208&amp;Num=drT</t>
  </si>
  <si>
    <t>CO2567</t>
  </si>
  <si>
    <t>setacea</t>
  </si>
  <si>
    <t>(Regel &amp; Schmalh.) S.Kovalevsk.</t>
  </si>
  <si>
    <t>http://data.kew.org/sid/SidServlet?ID=42209&amp;Num=Edr</t>
  </si>
  <si>
    <t>CO2568</t>
  </si>
  <si>
    <t>(L.) Sch.Bip.</t>
  </si>
  <si>
    <t>http://data.kew.org/sid/SidServlet?ID=42210&amp;Num=B0P</t>
  </si>
  <si>
    <t>CO2569</t>
  </si>
  <si>
    <t>praticola</t>
  </si>
  <si>
    <t>http://data.kew.org/sid/SidServlet?ID=42211&amp;Num=O6A</t>
  </si>
  <si>
    <t>CO2570</t>
  </si>
  <si>
    <t>sect. Ruderalia</t>
  </si>
  <si>
    <t>http://data.kew.org/sid/SidServlet?ID=42212&amp;Num=tiZ</t>
  </si>
  <si>
    <t>CO2571</t>
  </si>
  <si>
    <t>Tetrachyron</t>
  </si>
  <si>
    <t>brandegeei</t>
  </si>
  <si>
    <t>(Greenm.) Wussow &amp; Urbatsch</t>
  </si>
  <si>
    <t>http://data.kew.org/sid/SidServlet?ID=42213&amp;Num=wfm</t>
  </si>
  <si>
    <t>CO2572</t>
  </si>
  <si>
    <t>http://data.kew.org/sid/SidServlet?ID=42214&amp;Num=PSs</t>
  </si>
  <si>
    <t>CO2573</t>
  </si>
  <si>
    <t>http://data.kew.org/sid/SidServlet?ID=42215&amp;Num=BJ1</t>
  </si>
  <si>
    <t>CO2574</t>
  </si>
  <si>
    <t>K.Koch</t>
  </si>
  <si>
    <t>http://data.kew.org/sid/SidServlet?ID=42216&amp;Num=5QA</t>
  </si>
  <si>
    <t>CO2575</t>
  </si>
  <si>
    <t>Trichanthemis</t>
  </si>
  <si>
    <t>paradoxos</t>
  </si>
  <si>
    <t>(C.Winkl.) Tzvelev</t>
  </si>
  <si>
    <t>http://data.kew.org/sid/SidServlet?ID=42217&amp;Num=I1f</t>
  </si>
  <si>
    <t>CO2576</t>
  </si>
  <si>
    <t>Tripteris</t>
  </si>
  <si>
    <t>angolensis</t>
  </si>
  <si>
    <t>(Norl.) B.Nord.</t>
  </si>
  <si>
    <t>http://data.kew.org/sid/SidServlet?ID=42219&amp;Num=8uk</t>
  </si>
  <si>
    <t>CO2577</t>
  </si>
  <si>
    <t>nervosa</t>
  </si>
  <si>
    <t>http://data.kew.org/sid/SidServlet?ID=42220&amp;Num=S4a</t>
  </si>
  <si>
    <t>CO2578</t>
  </si>
  <si>
    <t>(Aiton) B.Nord.</t>
  </si>
  <si>
    <t>http://data.kew.org/sid/SidServlet?ID=42221&amp;Num=kop</t>
  </si>
  <si>
    <t>CO2579</t>
  </si>
  <si>
    <t>http://data.kew.org/sid/SidServlet?ID=42222&amp;Num=XsT</t>
  </si>
  <si>
    <t>CO2580</t>
  </si>
  <si>
    <t>http://data.kew.org/sid/SidServlet?ID=42223&amp;Num=Byy</t>
  </si>
  <si>
    <t>CO2581</t>
  </si>
  <si>
    <t>vaillantii</t>
  </si>
  <si>
    <t>Decne</t>
  </si>
  <si>
    <t>http://data.kew.org/sid/SidServlet?ID=42224&amp;Num=qZ3</t>
  </si>
  <si>
    <t>CO2582</t>
  </si>
  <si>
    <t>cacalioides</t>
  </si>
  <si>
    <t>(Kunth) D.Don</t>
  </si>
  <si>
    <t>http://data.kew.org/sid/SidServlet?ID=42225&amp;Num=4x5</t>
  </si>
  <si>
    <t>CO2583</t>
  </si>
  <si>
    <t>Varilla</t>
  </si>
  <si>
    <t>http://data.kew.org/sid/SidServlet?ID=42226&amp;Num=bC7</t>
  </si>
  <si>
    <t>CO2584</t>
  </si>
  <si>
    <t>greenmanii</t>
  </si>
  <si>
    <t>Urb.</t>
  </si>
  <si>
    <t>http://data.kew.org/sid/SidServlet?ID=42227&amp;Num=Ug1</t>
  </si>
  <si>
    <t>CO2585</t>
  </si>
  <si>
    <t>http://data.kew.org/sid/SidServlet?ID=42228&amp;Num=72W</t>
  </si>
  <si>
    <t>CO2586</t>
  </si>
  <si>
    <t>(L.) Walter</t>
  </si>
  <si>
    <t>http://data.kew.org/sid/SidServlet?ID=42229&amp;Num=52n</t>
  </si>
  <si>
    <t>CO2587</t>
  </si>
  <si>
    <t>oreophila</t>
  </si>
  <si>
    <t>Woot. &amp; Standl.</t>
  </si>
  <si>
    <t>http://data.kew.org/sid/SidServlet?ID=42230&amp;Num=5n0</t>
  </si>
  <si>
    <t>CO2588</t>
  </si>
  <si>
    <t>Sw.</t>
  </si>
  <si>
    <t>http://data.kew.org/sid/SidServlet?ID=42231&amp;Num=B81</t>
  </si>
  <si>
    <t>CO2589</t>
  </si>
  <si>
    <t>potosina</t>
  </si>
  <si>
    <t>http://data.kew.org/sid/SidServlet?ID=42232&amp;Num=afP</t>
  </si>
  <si>
    <t>CO2590</t>
  </si>
  <si>
    <t>robinsonii</t>
  </si>
  <si>
    <t>(Klatt) Fernald ex B.L.Rob. &amp; Greenm.</t>
  </si>
  <si>
    <t>http://data.kew.org/sid/SidServlet?ID=42233&amp;Num=hsX</t>
  </si>
  <si>
    <t>CO2591</t>
  </si>
  <si>
    <t>http://data.kew.org/sid/SidServlet?ID=42234&amp;Num=qzc</t>
  </si>
  <si>
    <t>CO2592</t>
  </si>
  <si>
    <t>(Walter) Gleason</t>
  </si>
  <si>
    <t>http://data.kew.org/sid/SidServlet?ID=42238&amp;Num=E6z</t>
  </si>
  <si>
    <t>CO2593</t>
  </si>
  <si>
    <t>alamanii</t>
  </si>
  <si>
    <t>http://data.kew.org/sid/SidServlet?ID=42239&amp;Num=F7c</t>
  </si>
  <si>
    <t>CO2594</t>
  </si>
  <si>
    <t>biafae</t>
  </si>
  <si>
    <t>http://data.kew.org/sid/SidServlet?ID=42241&amp;Num=E2Y</t>
  </si>
  <si>
    <t>CO2595</t>
  </si>
  <si>
    <t>http://data.kew.org/sid/SidServlet?ID=42242&amp;Num=8TR</t>
  </si>
  <si>
    <t>CO2596</t>
  </si>
  <si>
    <t>elegantissima</t>
  </si>
  <si>
    <t>Hutch. &amp; Dalziel</t>
  </si>
  <si>
    <t>http://data.kew.org/sid/SidServlet?ID=42243&amp;Num=q50</t>
  </si>
  <si>
    <t>CO2597</t>
  </si>
  <si>
    <t>(Cass.) Less.</t>
  </si>
  <si>
    <t>afromontana</t>
  </si>
  <si>
    <t>http://data.kew.org/sid/SidServlet?ID=42245&amp;Num=bkG</t>
  </si>
  <si>
    <t>CO2598</t>
  </si>
  <si>
    <t>http://data.kew.org/sid/SidServlet?ID=42246&amp;Num=AaC</t>
  </si>
  <si>
    <t>CO2599</t>
  </si>
  <si>
    <t>(Walter) Trel. ex Branner &amp; Coville</t>
  </si>
  <si>
    <t>http://data.kew.org/sid/SidServlet?ID=42248&amp;Num=J3W</t>
  </si>
  <si>
    <t>CO2600</t>
  </si>
  <si>
    <t>holstii</t>
  </si>
  <si>
    <t>http://data.kew.org/sid/SidServlet?ID=42249&amp;Num=O42</t>
  </si>
  <si>
    <t>CO2601</t>
  </si>
  <si>
    <t>Drake</t>
  </si>
  <si>
    <t>http://data.kew.org/sid/SidServlet?ID=42250&amp;Num=cQ2</t>
  </si>
  <si>
    <t>CO2602</t>
  </si>
  <si>
    <t>http://data.kew.org/sid/SidServlet?ID=42251&amp;Num=Q5f</t>
  </si>
  <si>
    <t>CO2603</t>
  </si>
  <si>
    <t>volkameriifolia</t>
  </si>
  <si>
    <t>http://data.kew.org/sid/SidServlet?ID=42252&amp;Num=3Ec</t>
  </si>
  <si>
    <t>CO2604</t>
  </si>
  <si>
    <t>http://data.kew.org/sid/SidServlet?ID=42253&amp;Num=2z6</t>
  </si>
  <si>
    <t>CO2605</t>
  </si>
  <si>
    <t>eriophora</t>
  </si>
  <si>
    <t>http://data.kew.org/sid/SidServlet?ID=42254&amp;Num=658</t>
  </si>
  <si>
    <t>CO2606</t>
  </si>
  <si>
    <t>quinqueradiata</t>
  </si>
  <si>
    <t>(Cav.) A.Gray</t>
  </si>
  <si>
    <t>http://data.kew.org/sid/SidServlet?ID=42255&amp;Num=OQ6</t>
  </si>
  <si>
    <t>CO2607</t>
  </si>
  <si>
    <t>revoluta</t>
  </si>
  <si>
    <t>(Meyen) S.F.Blake</t>
  </si>
  <si>
    <t>http://data.kew.org/sid/SidServlet?ID=42256&amp;Num=80J</t>
  </si>
  <si>
    <t>CO2608</t>
  </si>
  <si>
    <t>http://data.kew.org/sid/SidServlet?ID=42257&amp;Num=xTU</t>
  </si>
  <si>
    <t>CO2609</t>
  </si>
  <si>
    <t>(Benth.) N.T.Burb.</t>
  </si>
  <si>
    <t>http://data.kew.org/sid/SidServlet?ID=42258&amp;Num=6wv</t>
  </si>
  <si>
    <t>CO2610</t>
  </si>
  <si>
    <t>http://data.kew.org/sid/SidServlet?ID=42260&amp;Num=7lg</t>
  </si>
  <si>
    <t>CO2611</t>
  </si>
  <si>
    <t>spinulosum</t>
  </si>
  <si>
    <t>(Pursh) D.R.Morgan &amp; R.L.Hartm.</t>
  </si>
  <si>
    <t>http://data.kew.org/sid/SidServlet?ID=42262&amp;Num=4Q8</t>
  </si>
  <si>
    <t>CO2612</t>
  </si>
  <si>
    <t>inapertum</t>
  </si>
  <si>
    <t>(L.) Mill.</t>
  </si>
  <si>
    <t>http://data.kew.org/sid/SidServlet?ID=42263&amp;Num=Imm</t>
  </si>
  <si>
    <t>CO2613</t>
  </si>
  <si>
    <t>(Flann) R.J.Bayer</t>
  </si>
  <si>
    <t>http://data.kew.org/sid/SidServlet?ID=42264&amp;Num=aAX</t>
  </si>
  <si>
    <t>CO2614</t>
  </si>
  <si>
    <t>papillosum</t>
  </si>
  <si>
    <t>(Labill.) R.J.Bayer</t>
  </si>
  <si>
    <t>http://data.kew.org/sid/SidServlet?ID=42265&amp;Num=4a8</t>
  </si>
  <si>
    <t>CO2615</t>
  </si>
  <si>
    <t>subundulatum</t>
  </si>
  <si>
    <t>(Sch.Bip.) R.J.Bayer</t>
  </si>
  <si>
    <t>http://data.kew.org/sid/SidServlet?ID=42266&amp;Num=6ar</t>
  </si>
  <si>
    <t>CO2616</t>
  </si>
  <si>
    <t>viscosum</t>
  </si>
  <si>
    <t>(DC.) R.J.Bayer</t>
  </si>
  <si>
    <t>http://data.kew.org/sid/SidServlet?ID=42267&amp;Num=Tn0</t>
  </si>
  <si>
    <t>CO2617</t>
  </si>
  <si>
    <t>Youngia</t>
  </si>
  <si>
    <t>http://data.kew.org/sid/SidServlet?ID=42268&amp;Num=2VC</t>
  </si>
  <si>
    <t>CO2618</t>
  </si>
  <si>
    <t>http://data.kew.org/sid/SidServlet?ID=4263&amp;Num=8HF</t>
  </si>
  <si>
    <t>CO2619</t>
  </si>
  <si>
    <t>http://data.kew.org/sid/SidServlet?ID=4264&amp;Num=p1D</t>
  </si>
  <si>
    <t>CO2620</t>
  </si>
  <si>
    <t>erinacea</t>
  </si>
  <si>
    <t>Steez</t>
  </si>
  <si>
    <t>http://data.kew.org/sid/SidServlet?ID=4265&amp;Num=m6a</t>
  </si>
  <si>
    <t>CO2621</t>
  </si>
  <si>
    <t>hispidula</t>
  </si>
  <si>
    <t>http://data.kew.org/sid/SidServlet?ID=4266&amp;Num=Ka4</t>
  </si>
  <si>
    <t>CO2622</t>
  </si>
  <si>
    <t>stitchkinii</t>
  </si>
  <si>
    <t>Ricardi</t>
  </si>
  <si>
    <t>http://data.kew.org/sid/SidServlet?ID=42662&amp;Num=3KW</t>
  </si>
  <si>
    <t>CO2623</t>
  </si>
  <si>
    <t>lappulacea</t>
  </si>
  <si>
    <t>http://data.kew.org/sid/SidServlet?ID=4268&amp;Num=N3e</t>
  </si>
  <si>
    <t>CO2624</t>
  </si>
  <si>
    <t>latiuscula</t>
  </si>
  <si>
    <t>F.Muell. &amp; Tate</t>
  </si>
  <si>
    <t>http://data.kew.org/sid/SidServlet?ID=4269&amp;Num=Olw</t>
  </si>
  <si>
    <t>CO2625</t>
  </si>
  <si>
    <t>(Turcz.) Druce</t>
  </si>
  <si>
    <t>http://data.kew.org/sid/SidServlet?ID=4270&amp;Num=l34</t>
  </si>
  <si>
    <t>CO2626</t>
  </si>
  <si>
    <t>plumulifera</t>
  </si>
  <si>
    <t>http://data.kew.org/sid/SidServlet?ID=4271&amp;Num=328</t>
  </si>
  <si>
    <t>CO2627</t>
  </si>
  <si>
    <t>squamigera</t>
  </si>
  <si>
    <t>C.T.White</t>
  </si>
  <si>
    <t>http://data.kew.org/sid/SidServlet?ID=4272&amp;Num=E6Q</t>
  </si>
  <si>
    <t>CO2628</t>
  </si>
  <si>
    <t>Calycadenia</t>
  </si>
  <si>
    <t>multiglandulosa</t>
  </si>
  <si>
    <t>http://data.kew.org/sid/SidServlet?ID=4281&amp;Num=Q63</t>
  </si>
  <si>
    <t>CO2629</t>
  </si>
  <si>
    <t>http://data.kew.org/sid/SidServlet?ID=4282&amp;Num=66G</t>
  </si>
  <si>
    <t>CO2630</t>
  </si>
  <si>
    <t>http://data.kew.org/sid/SidServlet?ID=4283&amp;Num=35V</t>
  </si>
  <si>
    <t>CO2631</t>
  </si>
  <si>
    <t>http://data.kew.org/sid/SidServlet?ID=4284&amp;Num=2mV</t>
  </si>
  <si>
    <t>CO2632</t>
  </si>
  <si>
    <t>Cardopatium</t>
  </si>
  <si>
    <t>(L.) Pers.</t>
  </si>
  <si>
    <t>http://data.kew.org/sid/SidServlet?ID=4511&amp;Num=Ken</t>
  </si>
  <si>
    <t>CO2633</t>
  </si>
  <si>
    <t>acanthoides</t>
  </si>
  <si>
    <t>http://data.kew.org/sid/SidServlet?ID=4513&amp;Num=pPd</t>
  </si>
  <si>
    <t>CO2634</t>
  </si>
  <si>
    <t>argentatus</t>
  </si>
  <si>
    <t>http://data.kew.org/sid/SidServlet?ID=4514&amp;Num=2vw</t>
  </si>
  <si>
    <t>CO2635</t>
  </si>
  <si>
    <t>crispus</t>
  </si>
  <si>
    <t>http://data.kew.org/sid/SidServlet?ID=4517&amp;Num=4eL</t>
  </si>
  <si>
    <t>CO2636</t>
  </si>
  <si>
    <t>hamulosus</t>
  </si>
  <si>
    <t>Ehrh.</t>
  </si>
  <si>
    <t>http://data.kew.org/sid/SidServlet?ID=4518&amp;Num=l1A</t>
  </si>
  <si>
    <t>CO2637</t>
  </si>
  <si>
    <t>http://data.kew.org/sid/SidServlet?ID=4519&amp;Num=2Ia</t>
  </si>
  <si>
    <t>CO2638</t>
  </si>
  <si>
    <t>http://data.kew.org/sid/SidServlet?ID=4520&amp;Num=Ny0</t>
  </si>
  <si>
    <t>CO2639</t>
  </si>
  <si>
    <t>Curtis</t>
  </si>
  <si>
    <t>http://data.kew.org/sid/SidServlet?ID=4521&amp;Num=5Ft</t>
  </si>
  <si>
    <t>CO2640</t>
  </si>
  <si>
    <t>ageratifolia</t>
  </si>
  <si>
    <t>(Sm.) Benth. &amp; Hook.f.</t>
  </si>
  <si>
    <t>serbica</t>
  </si>
  <si>
    <t>http://data.kew.org/sid/SidServlet?ID=46827&amp;Num=Y29</t>
  </si>
  <si>
    <t>CO2641</t>
  </si>
  <si>
    <t>aleppica</t>
  </si>
  <si>
    <t>http://data.kew.org/sid/SidServlet?ID=46828&amp;Num=6cL</t>
  </si>
  <si>
    <t>CO2642</t>
  </si>
  <si>
    <t>biserrata</t>
  </si>
  <si>
    <t>http://data.kew.org/sid/SidServlet?ID=46829&amp;Num=N3V</t>
  </si>
  <si>
    <t>CO2643</t>
  </si>
  <si>
    <t>coarctata</t>
  </si>
  <si>
    <t>http://data.kew.org/sid/SidServlet?ID=46830&amp;Num=H8w</t>
  </si>
  <si>
    <t>CO2644</t>
  </si>
  <si>
    <t>http://data.kew.org/sid/SidServlet?ID=46831&amp;Num=4Fd</t>
  </si>
  <si>
    <t>CO2645</t>
  </si>
  <si>
    <t>http://data.kew.org/sid/SidServlet?ID=46832&amp;Num=MAY</t>
  </si>
  <si>
    <t>CO2646</t>
  </si>
  <si>
    <t>erba-rotta</t>
  </si>
  <si>
    <t>http://data.kew.org/sid/SidServlet?ID=46833&amp;Num=AoO</t>
  </si>
  <si>
    <t>CO2647</t>
  </si>
  <si>
    <t>grandifolia</t>
  </si>
  <si>
    <t>Friv.</t>
  </si>
  <si>
    <t>http://data.kew.org/sid/SidServlet?ID=46834&amp;Num=TZe</t>
  </si>
  <si>
    <t>CO2648</t>
  </si>
  <si>
    <t>lingulata</t>
  </si>
  <si>
    <t>http://data.kew.org/sid/SidServlet?ID=46835&amp;Num=4KE</t>
  </si>
  <si>
    <t>CO2649</t>
  </si>
  <si>
    <t>(L.) Ehrend. &amp; Y.P.Guo</t>
  </si>
  <si>
    <t>http://data.kew.org/sid/SidServlet?ID=46836&amp;Num=kGl</t>
  </si>
  <si>
    <t>CO2650</t>
  </si>
  <si>
    <t>http://data.kew.org/sid/SidServlet?ID=46837&amp;Num=eHB</t>
  </si>
  <si>
    <t>CO2651</t>
  </si>
  <si>
    <t>membranacea</t>
  </si>
  <si>
    <t>http://data.kew.org/sid/SidServlet?ID=46838&amp;Num=5O8</t>
  </si>
  <si>
    <t>CO2652</t>
  </si>
  <si>
    <t>nobilis</t>
  </si>
  <si>
    <t>http://data.kew.org/sid/SidServlet?ID=46839&amp;Num=0k8</t>
  </si>
  <si>
    <t>CO2653</t>
  </si>
  <si>
    <t>ochroleuca</t>
  </si>
  <si>
    <t>http://data.kew.org/sid/SidServlet?ID=46840&amp;Num=Uk5</t>
  </si>
  <si>
    <t>CO2654</t>
  </si>
  <si>
    <t>pseudopectinata</t>
  </si>
  <si>
    <t>http://data.kew.org/sid/SidServlet?ID=46841&amp;Num=A1y</t>
  </si>
  <si>
    <t>CO2655</t>
  </si>
  <si>
    <t>santolinoides</t>
  </si>
  <si>
    <t>Laq.</t>
  </si>
  <si>
    <t>wilhelmsii</t>
  </si>
  <si>
    <t>http://data.kew.org/sid/SidServlet?ID=46842&amp;Num=Ym7</t>
  </si>
  <si>
    <t>CO2656</t>
  </si>
  <si>
    <t>(A.Gray) Reveal &amp; R.M.King</t>
  </si>
  <si>
    <t>http://data.kew.org/sid/SidServlet?ID=46843&amp;Num=38U</t>
  </si>
  <si>
    <t>CO2657</t>
  </si>
  <si>
    <t>dissiticeps</t>
  </si>
  <si>
    <t>(Bacig.) Reveal &amp; R.M.King</t>
  </si>
  <si>
    <t>http://data.kew.org/sid/SidServlet?ID=46844&amp;Num=C55</t>
  </si>
  <si>
    <t>CO2658</t>
  </si>
  <si>
    <t>http://data.kew.org/sid/SidServlet?ID=46845&amp;Num=Np3</t>
  </si>
  <si>
    <t>CO2659</t>
  </si>
  <si>
    <t>drummondiana</t>
  </si>
  <si>
    <t>http://data.kew.org/sid/SidServlet?ID=46847&amp;Num=Q7c</t>
  </si>
  <si>
    <t>CO2660</t>
  </si>
  <si>
    <t>Adenophyllum</t>
  </si>
  <si>
    <t>(Cav.) Hemsl.</t>
  </si>
  <si>
    <t>cancellatum</t>
  </si>
  <si>
    <t>http://data.kew.org/sid/SidServlet?ID=46849&amp;Num=giu</t>
  </si>
  <si>
    <t>CO2661</t>
  </si>
  <si>
    <t>(A.Gray) Strother</t>
  </si>
  <si>
    <t>http://data.kew.org/sid/SidServlet?ID=46850&amp;Num=3At</t>
  </si>
  <si>
    <t>CO2662</t>
  </si>
  <si>
    <t>http://data.kew.org/sid/SidServlet?ID=46851&amp;Num=amz</t>
  </si>
  <si>
    <t>CO2663</t>
  </si>
  <si>
    <t>herbacea</t>
  </si>
  <si>
    <t>http://data.kew.org/sid/SidServlet?ID=46854&amp;Num=odj</t>
  </si>
  <si>
    <t>CO2664</t>
  </si>
  <si>
    <t>ligustrina</t>
  </si>
  <si>
    <t>http://data.kew.org/sid/SidServlet?ID=46855&amp;Num=pi8</t>
  </si>
  <si>
    <t>CO2665</t>
  </si>
  <si>
    <t>paleaceum</t>
  </si>
  <si>
    <t>(Gay ex DC.) Hemsl.</t>
  </si>
  <si>
    <t>http://data.kew.org/sid/SidServlet?ID=46856&amp;Num=8M5</t>
  </si>
  <si>
    <t>CO2666</t>
  </si>
  <si>
    <t>bucharica</t>
  </si>
  <si>
    <t>Iljin</t>
  </si>
  <si>
    <t>http://data.kew.org/sid/SidServlet?ID=46861&amp;Num=Kjv</t>
  </si>
  <si>
    <t>CO2667</t>
  </si>
  <si>
    <t>iljiniana</t>
  </si>
  <si>
    <t>http://data.kew.org/sid/SidServlet?ID=46862&amp;Num=ap8</t>
  </si>
  <si>
    <t>CO2668</t>
  </si>
  <si>
    <t>http://data.kew.org/sid/SidServlet?ID=46863&amp;Num=N4d</t>
  </si>
  <si>
    <t>CO2669</t>
  </si>
  <si>
    <t>sosnovskyi</t>
  </si>
  <si>
    <t>http://data.kew.org/sid/SidServlet?ID=46864&amp;Num=AiB</t>
  </si>
  <si>
    <t>CO2670</t>
  </si>
  <si>
    <t>bidentata</t>
  </si>
  <si>
    <t>http://data.kew.org/sid/SidServlet?ID=46865&amp;Num=Ajk</t>
  </si>
  <si>
    <t>CO2671</t>
  </si>
  <si>
    <t>tridactylus</t>
  </si>
  <si>
    <t>http://data.kew.org/sid/SidServlet?ID=46867&amp;Num=yu5</t>
  </si>
  <si>
    <t>CO2672</t>
  </si>
  <si>
    <t>craspedioides</t>
  </si>
  <si>
    <t>http://data.kew.org/sid/SidServlet?ID=46868&amp;Num=tL9</t>
  </si>
  <si>
    <t>CO2673</t>
  </si>
  <si>
    <t>(D.Don.) Hook.f.</t>
  </si>
  <si>
    <t>pellucida</t>
  </si>
  <si>
    <t>http://data.kew.org/sid/SidServlet?ID=46870&amp;Num=24N</t>
  </si>
  <si>
    <t>CO2674</t>
  </si>
  <si>
    <t>http://data.kew.org/sid/SidServlet?ID=46871&amp;Num=j43</t>
  </si>
  <si>
    <t>CO2675</t>
  </si>
  <si>
    <t>http://data.kew.org/sid/SidServlet?ID=46872&amp;Num=FCq</t>
  </si>
  <si>
    <t>CO2676</t>
  </si>
  <si>
    <t>Thomson</t>
  </si>
  <si>
    <t>http://data.kew.org/sid/SidServlet?ID=46873&amp;Num=0D6</t>
  </si>
  <si>
    <t>CO2677</t>
  </si>
  <si>
    <t>brachypappus</t>
  </si>
  <si>
    <t>http://data.kew.org/sid/SidServlet?ID=46874&amp;Num=aJ5</t>
  </si>
  <si>
    <t>CO2678</t>
  </si>
  <si>
    <t>abercornensis</t>
  </si>
  <si>
    <t>G.Taylor</t>
  </si>
  <si>
    <t>anemonifolius</t>
  </si>
  <si>
    <t>http://data.kew.org/sid/SidServlet?ID=46875&amp;Num=y22</t>
  </si>
  <si>
    <t>CO2679</t>
  </si>
  <si>
    <t>orbicularis</t>
  </si>
  <si>
    <t>(Humbert) Wild</t>
  </si>
  <si>
    <t>http://data.kew.org/sid/SidServlet?ID=46877&amp;Num=q4a</t>
  </si>
  <si>
    <t>CO2680</t>
  </si>
  <si>
    <t>microphylla</t>
  </si>
  <si>
    <t>http://data.kew.org/sid/SidServlet?ID=46878&amp;Num=73o</t>
  </si>
  <si>
    <t>CO2681</t>
  </si>
  <si>
    <t>aetnensis</t>
  </si>
  <si>
    <t>Schouw ex Spreng.</t>
  </si>
  <si>
    <t>http://data.kew.org/sid/SidServlet?ID=46879&amp;Num=M56</t>
  </si>
  <si>
    <t>CO2682</t>
  </si>
  <si>
    <t>http://data.kew.org/sid/SidServlet?ID=46880&amp;Num=jU1</t>
  </si>
  <si>
    <t>CO2683</t>
  </si>
  <si>
    <t>brachycarpa</t>
  </si>
  <si>
    <t>http://data.kew.org/sid/SidServlet?ID=46881&amp;Num=63z</t>
  </si>
  <si>
    <t>CO2684</t>
  </si>
  <si>
    <t>http://data.kew.org/sid/SidServlet?ID=46882&amp;Num=G1B</t>
  </si>
  <si>
    <t>CO2685</t>
  </si>
  <si>
    <t>chia</t>
  </si>
  <si>
    <t>http://data.kew.org/sid/SidServlet?ID=46883&amp;Num=055</t>
  </si>
  <si>
    <t>CO2686</t>
  </si>
  <si>
    <t>http://data.kew.org/sid/SidServlet?ID=46884&amp;Num=qF7</t>
  </si>
  <si>
    <t>CO2687</t>
  </si>
  <si>
    <t>cassia</t>
  </si>
  <si>
    <t>http://data.kew.org/sid/SidServlet?ID=46885&amp;Num=3RC</t>
  </si>
  <si>
    <t>CO2688</t>
  </si>
  <si>
    <t>cupaniana</t>
  </si>
  <si>
    <t>Tod. ex Nyman</t>
  </si>
  <si>
    <t>http://data.kew.org/sid/SidServlet?ID=46886&amp;Num=4zG</t>
  </si>
  <si>
    <t>CO2689</t>
  </si>
  <si>
    <t>euxina</t>
  </si>
  <si>
    <t>http://data.kew.org/sid/SidServlet?ID=46887&amp;Num=FpP</t>
  </si>
  <si>
    <t>CO2690</t>
  </si>
  <si>
    <t>macedonica</t>
  </si>
  <si>
    <t>Boiss. &amp; Orph.</t>
  </si>
  <si>
    <t>http://data.kew.org/sid/SidServlet?ID=46888&amp;Num=ZL7</t>
  </si>
  <si>
    <t>CO2691</t>
  </si>
  <si>
    <t>marschalliana</t>
  </si>
  <si>
    <t>http://data.kew.org/sid/SidServlet?ID=46889&amp;Num=J0G</t>
  </si>
  <si>
    <t>CO2692</t>
  </si>
  <si>
    <t>melampodina</t>
  </si>
  <si>
    <t>desertii</t>
  </si>
  <si>
    <t>http://data.kew.org/sid/SidServlet?ID=46890&amp;Num=6Uh</t>
  </si>
  <si>
    <t>CO2693</t>
  </si>
  <si>
    <t>parnassica</t>
  </si>
  <si>
    <t>(Boiss. &amp; Heldr.) R.Fern.</t>
  </si>
  <si>
    <t>http://data.kew.org/sid/SidServlet?ID=46891&amp;Num=c4C</t>
  </si>
  <si>
    <t>CO2694</t>
  </si>
  <si>
    <t>peregrina</t>
  </si>
  <si>
    <t>http://data.kew.org/sid/SidServlet?ID=46892&amp;Num=kBv</t>
  </si>
  <si>
    <t>CO2695</t>
  </si>
  <si>
    <t>ruthenica</t>
  </si>
  <si>
    <t>http://data.kew.org/sid/SidServlet?ID=46893&amp;Num=hF6</t>
  </si>
  <si>
    <t>CO2696</t>
  </si>
  <si>
    <t>saguramica</t>
  </si>
  <si>
    <t>http://data.kew.org/sid/SidServlet?ID=46894&amp;Num=xTT</t>
  </si>
  <si>
    <t>CO2697</t>
  </si>
  <si>
    <t>secundiramea</t>
  </si>
  <si>
    <t>Biv.</t>
  </si>
  <si>
    <t>http://data.kew.org/sid/SidServlet?ID=46895&amp;Num=eU7</t>
  </si>
  <si>
    <t>CO2698</t>
  </si>
  <si>
    <t>tenuiloba</t>
  </si>
  <si>
    <t>(DC.) R.Fern.</t>
  </si>
  <si>
    <t>http://data.kew.org/sid/SidServlet?ID=46896&amp;Num=as7</t>
  </si>
  <si>
    <t>CO2699</t>
  </si>
  <si>
    <t>http://data.kew.org/sid/SidServlet?ID=46897&amp;Num=1Ot</t>
  </si>
  <si>
    <t>CO2700</t>
  </si>
  <si>
    <t>http://data.kew.org/sid/SidServlet?ID=46898&amp;Num=o21</t>
  </si>
  <si>
    <t>CO2701</t>
  </si>
  <si>
    <t>palladini</t>
  </si>
  <si>
    <t>(Marc.) Grossh.</t>
  </si>
  <si>
    <t>http://data.kew.org/sid/SidServlet?ID=46901&amp;Num=wnn</t>
  </si>
  <si>
    <t>CO2702</t>
  </si>
  <si>
    <t>http://data.kew.org/sid/SidServlet?ID=46902&amp;Num=xDl</t>
  </si>
  <si>
    <t>CO2703</t>
  </si>
  <si>
    <t>http://data.kew.org/sid/SidServlet?ID=46903&amp;Num=2OT</t>
  </si>
  <si>
    <t>CO2704</t>
  </si>
  <si>
    <t>gumbletonii</t>
  </si>
  <si>
    <t>http://data.kew.org/sid/SidServlet?ID=46904&amp;Num=hI4</t>
  </si>
  <si>
    <t>CO2705</t>
  </si>
  <si>
    <t>Argyranthemum</t>
  </si>
  <si>
    <t>sundingii</t>
  </si>
  <si>
    <t>L.Borgen</t>
  </si>
  <si>
    <t>http://data.kew.org/sid/SidServlet?ID=46906&amp;Num=4Fp</t>
  </si>
  <si>
    <t>CO2706</t>
  </si>
  <si>
    <t>lessingii</t>
  </si>
  <si>
    <t>lessengii</t>
  </si>
  <si>
    <t>http://data.kew.org/sid/SidServlet?ID=46909&amp;Num=yE8</t>
  </si>
  <si>
    <t>CO2707</t>
  </si>
  <si>
    <t>atlantica</t>
  </si>
  <si>
    <t>http://data.kew.org/sid/SidServlet?ID=46910&amp;Num=oXz</t>
  </si>
  <si>
    <t>CO2708</t>
  </si>
  <si>
    <t>alcockii</t>
  </si>
  <si>
    <t>http://data.kew.org/sid/SidServlet?ID=46912&amp;Num=oZf</t>
  </si>
  <si>
    <t>CO2709</t>
  </si>
  <si>
    <t>(Vaill.) L.</t>
  </si>
  <si>
    <t>http://data.kew.org/sid/SidServlet?ID=46913&amp;Num=NcU</t>
  </si>
  <si>
    <t>CO2710</t>
  </si>
  <si>
    <t>atrovirens</t>
  </si>
  <si>
    <t>http://data.kew.org/sid/SidServlet?ID=46914&amp;Num=Yoz</t>
  </si>
  <si>
    <t>CO2711</t>
  </si>
  <si>
    <t>http://data.kew.org/sid/SidServlet?ID=46915&amp;Num=Z2n</t>
  </si>
  <si>
    <t>CO2712</t>
  </si>
  <si>
    <t>lednicensis</t>
  </si>
  <si>
    <t>http://data.kew.org/sid/SidServlet?ID=46916&amp;Num=aum</t>
  </si>
  <si>
    <t>CO2713</t>
  </si>
  <si>
    <t>http://data.kew.org/sid/SidServlet?ID=46917&amp;Num=5cb</t>
  </si>
  <si>
    <t>CO2714</t>
  </si>
  <si>
    <t>chamaemelifolia</t>
  </si>
  <si>
    <t>http://data.kew.org/sid/SidServlet?ID=46918&amp;Num=Dc3</t>
  </si>
  <si>
    <t>CO2715</t>
  </si>
  <si>
    <t>http://data.kew.org/sid/SidServlet?ID=46919&amp;Num=2sM</t>
  </si>
  <si>
    <t>CO2716</t>
  </si>
  <si>
    <t>lercheana</t>
  </si>
  <si>
    <t>Web. ex Stechm.</t>
  </si>
  <si>
    <t>http://data.kew.org/sid/SidServlet?ID=46920&amp;Num=h4o</t>
  </si>
  <si>
    <t>CO2717</t>
  </si>
  <si>
    <t>Jacquem. ex Besser</t>
  </si>
  <si>
    <t>http://data.kew.org/sid/SidServlet?ID=46921&amp;Num=28b</t>
  </si>
  <si>
    <t>CO2718</t>
  </si>
  <si>
    <t>michauxiana</t>
  </si>
  <si>
    <t>http://data.kew.org/sid/SidServlet?ID=46922&amp;Num=blV</t>
  </si>
  <si>
    <t>CO2719</t>
  </si>
  <si>
    <t>pontica</t>
  </si>
  <si>
    <t>http://data.kew.org/sid/SidServlet?ID=46923&amp;Num=XV5</t>
  </si>
  <si>
    <t>CO2720</t>
  </si>
  <si>
    <t>rhodantha</t>
  </si>
  <si>
    <t>http://data.kew.org/sid/SidServlet?ID=46924&amp;Num=G1Q</t>
  </si>
  <si>
    <t>CO2721</t>
  </si>
  <si>
    <t>(Nutt.) A.Gray</t>
  </si>
  <si>
    <t>http://data.kew.org/sid/SidServlet?ID=46925&amp;Num=9JT</t>
  </si>
  <si>
    <t>CO2722</t>
  </si>
  <si>
    <t>http://data.kew.org/sid/SidServlet?ID=46926&amp;Num=hZR</t>
  </si>
  <si>
    <t>CO2723</t>
  </si>
  <si>
    <t>santonicum</t>
  </si>
  <si>
    <t>http://data.kew.org/sid/SidServlet?ID=46927&amp;Num=1hW</t>
  </si>
  <si>
    <t>CO2724</t>
  </si>
  <si>
    <t>http://data.kew.org/sid/SidServlet?ID=46928&amp;Num=x6X</t>
  </si>
  <si>
    <t>CO2725</t>
  </si>
  <si>
    <t>(Sch.Bip.) Oliv.</t>
  </si>
  <si>
    <t>http://data.kew.org/sid/SidServlet?ID=46930&amp;Num=yg9</t>
  </si>
  <si>
    <t>CO2726</t>
  </si>
  <si>
    <t>pyrenaeus</t>
  </si>
  <si>
    <t>Desf. ex DC.</t>
  </si>
  <si>
    <t>http://data.kew.org/sid/SidServlet?ID=46931&amp;Num=OF6</t>
  </si>
  <si>
    <t>CO2727</t>
  </si>
  <si>
    <t>tansaniensis</t>
  </si>
  <si>
    <t>W.Lippert</t>
  </si>
  <si>
    <t>http://data.kew.org/sid/SidServlet?ID=46932&amp;Num=58o</t>
  </si>
  <si>
    <t>CO2728</t>
  </si>
  <si>
    <t>sagittalis</t>
  </si>
  <si>
    <t>http://data.kew.org/sid/SidServlet?ID=46936&amp;Num=Bqz</t>
  </si>
  <si>
    <t>CO2729</t>
  </si>
  <si>
    <t>http://data.kew.org/sid/SidServlet?ID=46937&amp;Num=5TN</t>
  </si>
  <si>
    <t>CO2730</t>
  </si>
  <si>
    <t>http://data.kew.org/sid/SidServlet?ID=46939&amp;Num=I9i</t>
  </si>
  <si>
    <t>CO2731</t>
  </si>
  <si>
    <t>http://data.kew.org/sid/SidServlet?ID=46940&amp;Num=fx3</t>
  </si>
  <si>
    <t>CO2732</t>
  </si>
  <si>
    <t>(Michx.) Nutt.</t>
  </si>
  <si>
    <t>http://data.kew.org/sid/SidServlet?ID=46941&amp;Num=R6L</t>
  </si>
  <si>
    <t>CO2733</t>
  </si>
  <si>
    <t>acuticaulis</t>
  </si>
  <si>
    <t>filirostris</t>
  </si>
  <si>
    <t>http://data.kew.org/sid/SidServlet?ID=46942&amp;Num=7gC</t>
  </si>
  <si>
    <t>CO2734</t>
  </si>
  <si>
    <t>amplissima</t>
  </si>
  <si>
    <t>http://data.kew.org/sid/SidServlet?ID=46943&amp;Num=140</t>
  </si>
  <si>
    <t>CO2735</t>
  </si>
  <si>
    <t>coronata</t>
  </si>
  <si>
    <t>(L.) Britton</t>
  </si>
  <si>
    <t>http://data.kew.org/sid/SidServlet?ID=46944&amp;Num=5R8</t>
  </si>
  <si>
    <t>CO2736</t>
  </si>
  <si>
    <t>Welw. ex O.Hoffm.</t>
  </si>
  <si>
    <t>http://data.kew.org/sid/SidServlet?ID=46945&amp;Num=p0y</t>
  </si>
  <si>
    <t>CO2737</t>
  </si>
  <si>
    <t>http://data.kew.org/sid/SidServlet?ID=46949&amp;Num=uFY</t>
  </si>
  <si>
    <t>CO2738</t>
  </si>
  <si>
    <t>balsamifera</t>
  </si>
  <si>
    <t>http://data.kew.org/sid/SidServlet?ID=46950&amp;Num=448</t>
  </si>
  <si>
    <t>CO2739</t>
  </si>
  <si>
    <t>diffusa</t>
  </si>
  <si>
    <t>http://data.kew.org/sid/SidServlet?ID=46951&amp;Num=S6A</t>
  </si>
  <si>
    <t>CO2740</t>
  </si>
  <si>
    <t>Zoll. &amp; Moritzi</t>
  </si>
  <si>
    <t>http://data.kew.org/sid/SidServlet?ID=46952&amp;Num=QLO</t>
  </si>
  <si>
    <t>CO2741</t>
  </si>
  <si>
    <t>amplifolia</t>
  </si>
  <si>
    <t>(O.Hoffm. &amp; Muschl.) M.G.Gilbert</t>
  </si>
  <si>
    <t>http://data.kew.org/sid/SidServlet?ID=46953&amp;Num=1X4</t>
  </si>
  <si>
    <t>CO2742</t>
  </si>
  <si>
    <t>brunonis</t>
  </si>
  <si>
    <t>http://data.kew.org/sid/SidServlet?ID=46954&amp;Num=Da6</t>
  </si>
  <si>
    <t>CO2743</t>
  </si>
  <si>
    <t>(Kirk.) B.Nord.</t>
  </si>
  <si>
    <t>http://data.kew.org/sid/SidServlet?ID=46955&amp;Num=N9Q</t>
  </si>
  <si>
    <t>CO2744</t>
  </si>
  <si>
    <t>campylocarpa</t>
  </si>
  <si>
    <t>J.M.Black</t>
  </si>
  <si>
    <t>http://data.kew.org/sid/SidServlet?ID=46956&amp;Num=s3y</t>
  </si>
  <si>
    <t>CO2745</t>
  </si>
  <si>
    <t>decipiens</t>
  </si>
  <si>
    <t>http://data.kew.org/sid/SidServlet?ID=46957&amp;Num=lc0</t>
  </si>
  <si>
    <t>CO2746</t>
  </si>
  <si>
    <t>eriogona</t>
  </si>
  <si>
    <t>(J.M.Black) G.L.Davis</t>
  </si>
  <si>
    <t>http://data.kew.org/sid/SidServlet?ID=46958&amp;Num=2Mu</t>
  </si>
  <si>
    <t>CO2747</t>
  </si>
  <si>
    <t>goniocarpa</t>
  </si>
  <si>
    <t>Sond. &amp; F.Muell</t>
  </si>
  <si>
    <t>http://data.kew.org/sid/SidServlet?ID=46959&amp;Num=9lh</t>
  </si>
  <si>
    <t>CO2748</t>
  </si>
  <si>
    <t>muelleroides</t>
  </si>
  <si>
    <t>http://data.kew.org/sid/SidServlet?ID=46961&amp;Num=HNV</t>
  </si>
  <si>
    <t>CO2749</t>
  </si>
  <si>
    <t>multifida</t>
  </si>
  <si>
    <t>http://data.kew.org/sid/SidServlet?ID=46962&amp;Num=csM</t>
  </si>
  <si>
    <t>CO2750</t>
  </si>
  <si>
    <t>papillosa</t>
  </si>
  <si>
    <t>http://data.kew.org/sid/SidServlet?ID=46963&amp;Num=R1B</t>
  </si>
  <si>
    <t>CO2751</t>
  </si>
  <si>
    <t>parvula</t>
  </si>
  <si>
    <t>http://data.kew.org/sid/SidServlet?ID=46964&amp;Num=ui0</t>
  </si>
  <si>
    <t>CO2752</t>
  </si>
  <si>
    <t>perpusilla</t>
  </si>
  <si>
    <t>(Steetz) J.M.Black</t>
  </si>
  <si>
    <t>http://data.kew.org/sid/SidServlet?ID=46965&amp;Num=1s1</t>
  </si>
  <si>
    <t>CO2753</t>
  </si>
  <si>
    <t>ptychocarpa</t>
  </si>
  <si>
    <t>http://data.kew.org/sid/SidServlet?ID=46966&amp;Num=Kg9</t>
  </si>
  <si>
    <t>CO2754</t>
  </si>
  <si>
    <t>rara</t>
  </si>
  <si>
    <t>http://data.kew.org/sid/SidServlet?ID=46967&amp;Num=7Vv</t>
  </si>
  <si>
    <t>CO2755</t>
  </si>
  <si>
    <t>salkiniae</t>
  </si>
  <si>
    <t>http://data.kew.org/sid/SidServlet?ID=46968&amp;Num=3H0</t>
  </si>
  <si>
    <t>CO2756</t>
  </si>
  <si>
    <t>(Sieber ex Spreng.) DC.</t>
  </si>
  <si>
    <t>http://data.kew.org/sid/SidServlet?ID=46969&amp;Num=Tjl</t>
  </si>
  <si>
    <t>CO2757</t>
  </si>
  <si>
    <t>Gaudich.</t>
  </si>
  <si>
    <t>http://data.kew.org/sid/SidServlet?ID=46970&amp;Num=5qO</t>
  </si>
  <si>
    <t>CO2758</t>
  </si>
  <si>
    <t>http://data.kew.org/sid/SidServlet?ID=46971&amp;Num=ccr</t>
  </si>
  <si>
    <t>CO2759</t>
  </si>
  <si>
    <t>tadgellii</t>
  </si>
  <si>
    <t>Tovey &amp; P.Morris</t>
  </si>
  <si>
    <t>http://data.kew.org/sid/SidServlet?ID=46972&amp;Num=j9r</t>
  </si>
  <si>
    <t>CO2760</t>
  </si>
  <si>
    <t>tesquorum</t>
  </si>
  <si>
    <t>http://data.kew.org/sid/SidServlet?ID=46973&amp;Num=16Q</t>
  </si>
  <si>
    <t>CO2761</t>
  </si>
  <si>
    <t>xanthocarpa</t>
  </si>
  <si>
    <t>http://data.kew.org/sid/SidServlet?ID=46974&amp;Num=7AF</t>
  </si>
  <si>
    <t>CO2762</t>
  </si>
  <si>
    <t>malawiensis</t>
  </si>
  <si>
    <t>(Willd. &amp; G.V.Pope) G.V.Pope</t>
  </si>
  <si>
    <t>http://data.kew.org/sid/SidServlet?ID=46975&amp;Num=Q6e</t>
  </si>
  <si>
    <t>CO2763</t>
  </si>
  <si>
    <t>http://data.kew.org/sid/SidServlet?ID=46976&amp;Num=898</t>
  </si>
  <si>
    <t>CO2764</t>
  </si>
  <si>
    <t>(Lag.) A.Gray</t>
  </si>
  <si>
    <t>http://data.kew.org/sid/SidServlet?ID=46977&amp;Num=Pm3</t>
  </si>
  <si>
    <t>CO2765</t>
  </si>
  <si>
    <t>http://data.kew.org/sid/SidServlet?ID=46978&amp;Num=Yt5</t>
  </si>
  <si>
    <t>CO2766</t>
  </si>
  <si>
    <t>pachysperma</t>
  </si>
  <si>
    <t>Zohary</t>
  </si>
  <si>
    <t>http://data.kew.org/sid/SidServlet?ID=46979&amp;Num=C6k</t>
  </si>
  <si>
    <t>CO2767</t>
  </si>
  <si>
    <t>ancyrocarpa</t>
  </si>
  <si>
    <t>http://data.kew.org/sid/SidServlet?ID=46981&amp;Num=t1N</t>
  </si>
  <si>
    <t>CO2768</t>
  </si>
  <si>
    <t>http://data.kew.org/sid/SidServlet?ID=46982&amp;Num=RUD</t>
  </si>
  <si>
    <t>CO2769</t>
  </si>
  <si>
    <t>moorei</t>
  </si>
  <si>
    <t>http://data.kew.org/sid/SidServlet?ID=46983&amp;Num=6hJ</t>
  </si>
  <si>
    <t>CO2770</t>
  </si>
  <si>
    <t>porphyroglossa</t>
  </si>
  <si>
    <t>http://data.kew.org/sid/SidServlet?ID=46984&amp;Num=pNG</t>
  </si>
  <si>
    <t>CO2771</t>
  </si>
  <si>
    <t>(F.Muell. ex Benth.) N.G.Walsh &amp; K.L.McDougall</t>
  </si>
  <si>
    <t>http://data.kew.org/sid/SidServlet?ID=46985&amp;Num=NO5</t>
  </si>
  <si>
    <t>CO2772</t>
  </si>
  <si>
    <t>scabiosifolia</t>
  </si>
  <si>
    <t>Sond. ex F.Muell.</t>
  </si>
  <si>
    <t>http://data.kew.org/sid/SidServlet?ID=46986&amp;Num=lfd</t>
  </si>
  <si>
    <t>CO2773</t>
  </si>
  <si>
    <t>Bertol.</t>
  </si>
  <si>
    <t>http://data.kew.org/sid/SidServlet?ID=46987&amp;Num=fe4</t>
  </si>
  <si>
    <t>CO2774</t>
  </si>
  <si>
    <t>glaucinus</t>
  </si>
  <si>
    <t>Holub</t>
  </si>
  <si>
    <t>http://data.kew.org/sid/SidServlet?ID=46988&amp;Num=fEh</t>
  </si>
  <si>
    <t>CO2775</t>
  </si>
  <si>
    <t>personata</t>
  </si>
  <si>
    <t>(L.) Jacq.</t>
  </si>
  <si>
    <t>http://data.kew.org/sid/SidServlet?ID=46989&amp;Num=202</t>
  </si>
  <si>
    <t>CO2776</t>
  </si>
  <si>
    <t>seminudus</t>
  </si>
  <si>
    <t>http://data.kew.org/sid/SidServlet?ID=46990&amp;Num=adX</t>
  </si>
  <si>
    <t>CO2777</t>
  </si>
  <si>
    <t>silvarum</t>
  </si>
  <si>
    <t>http://data.kew.org/sid/SidServlet?ID=46991&amp;Num=b01</t>
  </si>
  <si>
    <t>CO2778</t>
  </si>
  <si>
    <t>thracicus</t>
  </si>
  <si>
    <t>(Velen.) Hayek</t>
  </si>
  <si>
    <t>http://data.kew.org/sid/SidServlet?ID=46992&amp;Num=834</t>
  </si>
  <si>
    <t>CO2779</t>
  </si>
  <si>
    <t>http://data.kew.org/sid/SidServlet?ID=46993&amp;Num=pn0</t>
  </si>
  <si>
    <t>CO2780</t>
  </si>
  <si>
    <t>curetum</t>
  </si>
  <si>
    <t>Heldr. ex Halﾃ｡csy</t>
  </si>
  <si>
    <t>http://data.kew.org/sid/SidServlet?ID=46994&amp;Num=63f</t>
  </si>
  <si>
    <t>CO2781</t>
  </si>
  <si>
    <t>gummifera</t>
  </si>
  <si>
    <t>http://data.kew.org/sid/SidServlet?ID=46995&amp;Num=h02</t>
  </si>
  <si>
    <t>CO2782</t>
  </si>
  <si>
    <t>http://data.kew.org/sid/SidServlet?ID=46996&amp;Num=ZmK</t>
  </si>
  <si>
    <t>CO2783</t>
  </si>
  <si>
    <t>oxyacanthus</t>
  </si>
  <si>
    <t>http://data.kew.org/sid/SidServlet?ID=46998&amp;Num=iMB</t>
  </si>
  <si>
    <t>CO2784</t>
  </si>
  <si>
    <t>copensis</t>
  </si>
  <si>
    <t>http://data.kew.org/sid/SidServlet?ID=46999&amp;Num=355</t>
  </si>
  <si>
    <t>CO2785</t>
  </si>
  <si>
    <t>http://data.kew.org/sid/SidServlet?ID=47000&amp;Num=ebs</t>
  </si>
  <si>
    <t>CO2786</t>
  </si>
  <si>
    <t>http://data.kew.org/sid/SidServlet?ID=47001&amp;Num=b62</t>
  </si>
  <si>
    <t>CO2787</t>
  </si>
  <si>
    <t>diminuta</t>
  </si>
  <si>
    <t>http://data.kew.org/sid/SidServlet?ID=47002&amp;Num=38x</t>
  </si>
  <si>
    <t>CO2788</t>
  </si>
  <si>
    <t>hewsoniae</t>
  </si>
  <si>
    <t>http://data.kew.org/sid/SidServlet?ID=47003&amp;Num=J24</t>
  </si>
  <si>
    <t>CO2789</t>
  </si>
  <si>
    <t>http://data.kew.org/sid/SidServlet?ID=47004&amp;Num=BF9</t>
  </si>
  <si>
    <t>CO2790</t>
  </si>
  <si>
    <t>http://data.kew.org/sid/SidServlet?ID=47005&amp;Num=Pr3</t>
  </si>
  <si>
    <t>CO2791</t>
  </si>
  <si>
    <t>http://data.kew.org/sid/SidServlet?ID=47006&amp;Num=cv9</t>
  </si>
  <si>
    <t>CO2792</t>
  </si>
  <si>
    <t>ozothamnoides</t>
  </si>
  <si>
    <t>(F.Muell.) Orchard</t>
  </si>
  <si>
    <t>http://data.kew.org/sid/SidServlet?ID=47007&amp;Num=13R</t>
  </si>
  <si>
    <t>CO2793</t>
  </si>
  <si>
    <t>telfordii</t>
  </si>
  <si>
    <t>http://data.kew.org/sid/SidServlet?ID=47008&amp;Num=Kjq</t>
  </si>
  <si>
    <t>CO2794</t>
  </si>
  <si>
    <t>http://data.kew.org/sid/SidServlet?ID=47009&amp;Num=64P</t>
  </si>
  <si>
    <t>CO2795</t>
  </si>
  <si>
    <t>http://data.kew.org/sid/SidServlet?ID=47010&amp;Num=V69</t>
  </si>
  <si>
    <t>CO2796</t>
  </si>
  <si>
    <t>(F.Muell. ex Benth.) M.Gray &amp; Given</t>
  </si>
  <si>
    <t>http://data.kew.org/sid/SidServlet?ID=47012&amp;Num=J2E</t>
  </si>
  <si>
    <t>CO2797</t>
  </si>
  <si>
    <t>lindsayi</t>
  </si>
  <si>
    <t>http://data.kew.org/sid/SidServlet?ID=47013&amp;Num=RI8</t>
  </si>
  <si>
    <t>CO2798</t>
  </si>
  <si>
    <t>pugioniformis</t>
  </si>
  <si>
    <t>http://data.kew.org/sid/SidServlet?ID=47014&amp;Num=jyw</t>
  </si>
  <si>
    <t>CO2799</t>
  </si>
  <si>
    <t>adpressa</t>
  </si>
  <si>
    <t>http://data.kew.org/sid/SidServlet?ID=47015&amp;Num=x3C</t>
  </si>
  <si>
    <t>CO2800</t>
  </si>
  <si>
    <t>alaica</t>
  </si>
  <si>
    <t>http://data.kew.org/sid/SidServlet?ID=47016&amp;Num=ljF</t>
  </si>
  <si>
    <t>CO2801</t>
  </si>
  <si>
    <t>aplolepa</t>
  </si>
  <si>
    <t>Moretti</t>
  </si>
  <si>
    <t>http://data.kew.org/sid/SidServlet?ID=47017&amp;Num=t4Y</t>
  </si>
  <si>
    <t>CO2802</t>
  </si>
  <si>
    <t>subciliata</t>
  </si>
  <si>
    <t>http://data.kew.org/sid/SidServlet?ID=47018&amp;Num=fpW</t>
  </si>
  <si>
    <t>CO2803</t>
  </si>
  <si>
    <t>gentilii</t>
  </si>
  <si>
    <t>http://data.kew.org/sid/SidServlet?ID=47019&amp;Num=Tb1</t>
  </si>
  <si>
    <t>CO2804</t>
  </si>
  <si>
    <t>babylonica</t>
  </si>
  <si>
    <t>http://data.kew.org/sid/SidServlet?ID=47020&amp;Num=6Dd</t>
  </si>
  <si>
    <t>CO2805</t>
  </si>
  <si>
    <t>behen</t>
  </si>
  <si>
    <t>http://data.kew.org/sid/SidServlet?ID=47021&amp;Num=lst</t>
  </si>
  <si>
    <t>CO2806</t>
  </si>
  <si>
    <t>cataonica</t>
  </si>
  <si>
    <t>Boiss. &amp; Hausskn.</t>
  </si>
  <si>
    <t>http://data.kew.org/sid/SidServlet?ID=47022&amp;Num=33A</t>
  </si>
  <si>
    <t>CO2807</t>
  </si>
  <si>
    <t>cheirolopha</t>
  </si>
  <si>
    <t>(Fenzl) Wagenitz</t>
  </si>
  <si>
    <t>http://data.kew.org/sid/SidServlet?ID=47023&amp;Num=Ok0</t>
  </si>
  <si>
    <t>CO2808</t>
  </si>
  <si>
    <t>giardinae</t>
  </si>
  <si>
    <t>Raimondo &amp; Spadaro</t>
  </si>
  <si>
    <t>http://data.kew.org/sid/SidServlet?ID=47025&amp;Num=2cu</t>
  </si>
  <si>
    <t>CO2809</t>
  </si>
  <si>
    <t>glastifolia</t>
  </si>
  <si>
    <t>http://data.kew.org/sid/SidServlet?ID=47026&amp;Num=3oS</t>
  </si>
  <si>
    <t>CO2810</t>
  </si>
  <si>
    <t>ilvensis</t>
  </si>
  <si>
    <t>(Sommier) Arrigoni</t>
  </si>
  <si>
    <t>http://data.kew.org/sid/SidServlet?ID=47027&amp;Num=M7h</t>
  </si>
  <si>
    <t>CO2811</t>
  </si>
  <si>
    <t>jankae</t>
  </si>
  <si>
    <t>D.Brandza</t>
  </si>
  <si>
    <t>http://data.kew.org/sid/SidServlet?ID=47028&amp;Num=QJc</t>
  </si>
  <si>
    <t>CO2812</t>
  </si>
  <si>
    <t>http://data.kew.org/sid/SidServlet?ID=47029&amp;Num=cH6</t>
  </si>
  <si>
    <t>CO2813</t>
  </si>
  <si>
    <t>mannagettae</t>
  </si>
  <si>
    <t>Podp.</t>
  </si>
  <si>
    <t>http://data.kew.org/sid/SidServlet?ID=47030&amp;Num=3q4</t>
  </si>
  <si>
    <t>CO2814</t>
  </si>
  <si>
    <t>montis-borlae</t>
  </si>
  <si>
    <t>Soldano</t>
  </si>
  <si>
    <t>http://data.kew.org/sid/SidServlet?ID=47031&amp;Num=rZy</t>
  </si>
  <si>
    <t>CO2815</t>
  </si>
  <si>
    <t>http://data.kew.org/sid/SidServlet?ID=47032&amp;Num=V4J</t>
  </si>
  <si>
    <t>CO2816</t>
  </si>
  <si>
    <t>http://data.kew.org/sid/SidServlet?ID=47033&amp;Num=wAI</t>
  </si>
  <si>
    <t>CO2817</t>
  </si>
  <si>
    <t>nigrescens</t>
  </si>
  <si>
    <t>http://data.kew.org/sid/SidServlet?ID=47034&amp;Num=IKD</t>
  </si>
  <si>
    <t>CO2818</t>
  </si>
  <si>
    <t>ovina</t>
  </si>
  <si>
    <t>Pall. ex Willd.</t>
  </si>
  <si>
    <t>http://data.kew.org/sid/SidServlet?ID=47035&amp;Num=Cr4</t>
  </si>
  <si>
    <t>CO2819</t>
  </si>
  <si>
    <t>parilica</t>
  </si>
  <si>
    <t>Stoj. &amp; Stef.</t>
  </si>
  <si>
    <t>http://data.kew.org/sid/SidServlet?ID=47036&amp;Num=Dib</t>
  </si>
  <si>
    <t>CO2820</t>
  </si>
  <si>
    <t>http://data.kew.org/sid/SidServlet?ID=47037&amp;Num=AuD</t>
  </si>
  <si>
    <t>CO2821</t>
  </si>
  <si>
    <t>pseudoscabiosa</t>
  </si>
  <si>
    <t>Boiss. &amp; Buhse</t>
  </si>
  <si>
    <t>glehnii</t>
  </si>
  <si>
    <t>http://data.kew.org/sid/SidServlet?ID=47038&amp;Num=3tO</t>
  </si>
  <si>
    <t>CO2822</t>
  </si>
  <si>
    <t>pumilio</t>
  </si>
  <si>
    <t>http://data.kew.org/sid/SidServlet?ID=47039&amp;Num=WXh</t>
  </si>
  <si>
    <t>CO2823</t>
  </si>
  <si>
    <t>http://data.kew.org/sid/SidServlet?ID=47040&amp;Num=9F9</t>
  </si>
  <si>
    <t>CO2824</t>
  </si>
  <si>
    <t>http://data.kew.org/sid/SidServlet?ID=47041&amp;Num=t1W</t>
  </si>
  <si>
    <t>CO2825</t>
  </si>
  <si>
    <t>salonitana</t>
  </si>
  <si>
    <t>Vis.</t>
  </si>
  <si>
    <t>http://data.kew.org/sid/SidServlet?ID=47042&amp;Num=4b0</t>
  </si>
  <si>
    <t>CO2826</t>
  </si>
  <si>
    <t>scabiosa</t>
  </si>
  <si>
    <t>sadleriana</t>
  </si>
  <si>
    <t>http://data.kew.org/sid/SidServlet?ID=47043&amp;Num=969</t>
  </si>
  <si>
    <t>CO2827</t>
  </si>
  <si>
    <t>sinaica</t>
  </si>
  <si>
    <t>http://data.kew.org/sid/SidServlet?ID=47044&amp;Num=h5F</t>
  </si>
  <si>
    <t>CO2828</t>
  </si>
  <si>
    <t>solstitialis</t>
  </si>
  <si>
    <t>http://data.kew.org/sid/SidServlet?ID=47045&amp;Num=WH3</t>
  </si>
  <si>
    <t>CO2829</t>
  </si>
  <si>
    <t>stereophylla</t>
  </si>
  <si>
    <t>http://data.kew.org/sid/SidServlet?ID=47046&amp;Num=0V8</t>
  </si>
  <si>
    <t>CO2830</t>
  </si>
  <si>
    <t>stevenii</t>
  </si>
  <si>
    <t>http://data.kew.org/sid/SidServlet?ID=47047&amp;Num=2Hx</t>
  </si>
  <si>
    <t>CO2831</t>
  </si>
  <si>
    <t>stoebe</t>
  </si>
  <si>
    <t>http://data.kew.org/sid/SidServlet?ID=47048&amp;Num=2pP</t>
  </si>
  <si>
    <t>CO2832</t>
  </si>
  <si>
    <t>turkestanica</t>
  </si>
  <si>
    <t>http://data.kew.org/sid/SidServlet?ID=47049&amp;Num=1O1</t>
  </si>
  <si>
    <t>CO2833</t>
  </si>
  <si>
    <t>tyrrhena</t>
  </si>
  <si>
    <t>C.Brullo 笘 Brullo &amp; Giusso</t>
  </si>
  <si>
    <t>http://data.kew.org/sid/SidServlet?ID=47050&amp;Num=gXP</t>
  </si>
  <si>
    <t>CO2834</t>
  </si>
  <si>
    <t>http://data.kew.org/sid/SidServlet?ID=47051&amp;Num=P9z</t>
  </si>
  <si>
    <t>CO2835</t>
  </si>
  <si>
    <t>crateriformis</t>
  </si>
  <si>
    <t>http://data.kew.org/sid/SidServlet?ID=47052&amp;Num=nWC</t>
  </si>
  <si>
    <t>CO2836</t>
  </si>
  <si>
    <t>pleiocephala</t>
  </si>
  <si>
    <t>http://data.kew.org/sid/SidServlet?ID=47053&amp;Num=6Yq</t>
  </si>
  <si>
    <t>CO2837</t>
  </si>
  <si>
    <t>http://data.kew.org/sid/SidServlet?ID=47054&amp;Num=sga</t>
  </si>
  <si>
    <t>CO2838</t>
  </si>
  <si>
    <t>euphrasioides</t>
  </si>
  <si>
    <t>(DC.) F.Meigen</t>
  </si>
  <si>
    <t>http://data.kew.org/sid/SidServlet?ID=47055&amp;Num=9jW</t>
  </si>
  <si>
    <t>CO2839</t>
  </si>
  <si>
    <t>http://data.kew.org/sid/SidServlet?ID=47056&amp;Num=V6k</t>
  </si>
  <si>
    <t>CO2840</t>
  </si>
  <si>
    <t>(Cass.) Hook. &amp; Arn.</t>
  </si>
  <si>
    <t>http://data.kew.org/sid/SidServlet?ID=47057&amp;Num=5Q9</t>
  </si>
  <si>
    <t>CO2841</t>
  </si>
  <si>
    <t>canariensis</t>
  </si>
  <si>
    <t>(Willd.) Holub.</t>
  </si>
  <si>
    <t>subexpinnatus</t>
  </si>
  <si>
    <t>http://data.kew.org/sid/SidServlet?ID=47059&amp;Num=ZzL</t>
  </si>
  <si>
    <t>CO2842</t>
  </si>
  <si>
    <t>Chevreulia</t>
  </si>
  <si>
    <t>(d'Urv) DC.</t>
  </si>
  <si>
    <t>http://data.kew.org/sid/SidServlet?ID=47061&amp;Num=KIi</t>
  </si>
  <si>
    <t>CO2843</t>
  </si>
  <si>
    <t>urumoffii</t>
  </si>
  <si>
    <t>http://data.kew.org/sid/SidServlet?ID=47062&amp;Num=8s2</t>
  </si>
  <si>
    <t>CO2844</t>
  </si>
  <si>
    <t>Chromolaena</t>
  </si>
  <si>
    <t>lucayana</t>
  </si>
  <si>
    <t>(Britton) R.M.King &amp; H.Rob.</t>
  </si>
  <si>
    <t>http://data.kew.org/sid/SidServlet?ID=47063&amp;Num=NTN</t>
  </si>
  <si>
    <t>CO2845</t>
  </si>
  <si>
    <t>gilesii</t>
  </si>
  <si>
    <t>http://data.kew.org/sid/SidServlet?ID=47064&amp;Num=v57</t>
  </si>
  <si>
    <t>CO2846</t>
  </si>
  <si>
    <t>http://data.kew.org/sid/SidServlet?ID=47065&amp;Num=79M</t>
  </si>
  <si>
    <t>CO2847</t>
  </si>
  <si>
    <t>Small</t>
  </si>
  <si>
    <t>http://data.kew.org/sid/SidServlet?ID=47067&amp;Num=dLF</t>
  </si>
  <si>
    <t>CO2848</t>
  </si>
  <si>
    <t>http://data.kew.org/sid/SidServlet?ID=47068&amp;Num=951</t>
  </si>
  <si>
    <t>CO2849</t>
  </si>
  <si>
    <t>vallis-pacis</t>
  </si>
  <si>
    <t>Dinter ex Merxm.</t>
  </si>
  <si>
    <t>http://data.kew.org/sid/SidServlet?ID=47072&amp;Num=871</t>
  </si>
  <si>
    <t>CO2850</t>
  </si>
  <si>
    <t>adjaricum</t>
  </si>
  <si>
    <t>Sommier &amp; Levier</t>
  </si>
  <si>
    <t>http://data.kew.org/sid/SidServlet?ID=47073&amp;Num=Ymc</t>
  </si>
  <si>
    <t>CO2851</t>
  </si>
  <si>
    <t>(S.G.Gmel.) Bobrov</t>
  </si>
  <si>
    <t>http://data.kew.org/sid/SidServlet?ID=47074&amp;Num=QSo</t>
  </si>
  <si>
    <t>CO2852</t>
  </si>
  <si>
    <t>(L.) All.</t>
  </si>
  <si>
    <t>http://data.kew.org/sid/SidServlet?ID=47075&amp;Num=4gM</t>
  </si>
  <si>
    <t>CO2853</t>
  </si>
  <si>
    <t>(Adams) Petr.</t>
  </si>
  <si>
    <t>http://data.kew.org/sid/SidServlet?ID=47076&amp;Num=2uM</t>
  </si>
  <si>
    <t>CO2854</t>
  </si>
  <si>
    <t>edule</t>
  </si>
  <si>
    <t>http://data.kew.org/sid/SidServlet?ID=47077&amp;Num=a34</t>
  </si>
  <si>
    <t>CO2855</t>
  </si>
  <si>
    <t>ehrenbergii</t>
  </si>
  <si>
    <t>http://data.kew.org/sid/SidServlet?ID=47078&amp;Num=jpa</t>
  </si>
  <si>
    <t>CO2856</t>
  </si>
  <si>
    <t>eriophorum</t>
  </si>
  <si>
    <t>http://data.kew.org/sid/SidServlet?ID=47079&amp;Num=3xK</t>
  </si>
  <si>
    <t>CO2857</t>
  </si>
  <si>
    <t>erisithales</t>
  </si>
  <si>
    <t>(Jacq.) Scop.</t>
  </si>
  <si>
    <t>http://data.kew.org/sid/SidServlet?ID=47080&amp;Num=695</t>
  </si>
  <si>
    <t>CO2858</t>
  </si>
  <si>
    <t>esculentum</t>
  </si>
  <si>
    <t>(Siev.) C.A.Mey.</t>
  </si>
  <si>
    <t>http://data.kew.org/sid/SidServlet?ID=47081&amp;Num=2hM</t>
  </si>
  <si>
    <t>CO2859</t>
  </si>
  <si>
    <t>hypoleucum</t>
  </si>
  <si>
    <t>http://data.kew.org/sid/SidServlet?ID=47082&amp;Num=CV3</t>
  </si>
  <si>
    <t>CO2860</t>
  </si>
  <si>
    <t>imereticum</t>
  </si>
  <si>
    <t>http://data.kew.org/sid/SidServlet?ID=47083&amp;Num=55S</t>
  </si>
  <si>
    <t>CO2861</t>
  </si>
  <si>
    <t>(S.G. Gmel.) Fisch. ex M. Bieb.</t>
  </si>
  <si>
    <t>http://data.kew.org/sid/SidServlet?ID=47084&amp;Num=oaY</t>
  </si>
  <si>
    <t>CO2862</t>
  </si>
  <si>
    <t>(Savi) DC.</t>
  </si>
  <si>
    <t>http://data.kew.org/sid/SidServlet?ID=47085&amp;Num=l2F</t>
  </si>
  <si>
    <t>CO2863</t>
  </si>
  <si>
    <t>pinetorum</t>
  </si>
  <si>
    <t>http://data.kew.org/sid/SidServlet?ID=47086&amp;Num=9Nz</t>
  </si>
  <si>
    <t>CO2864</t>
  </si>
  <si>
    <t>pugnax</t>
  </si>
  <si>
    <t>http://data.kew.org/sid/SidServlet?ID=47087&amp;Num=uAO</t>
  </si>
  <si>
    <t>CO2865</t>
  </si>
  <si>
    <t>shansiense</t>
  </si>
  <si>
    <t>Petr.</t>
  </si>
  <si>
    <t>http://data.kew.org/sid/SidServlet?ID=47088&amp;Num=2fA</t>
  </si>
  <si>
    <t>CO2866</t>
  </si>
  <si>
    <t>Commidendrum</t>
  </si>
  <si>
    <t>spurium</t>
  </si>
  <si>
    <t>(G.Forst.) DC.</t>
  </si>
  <si>
    <t>http://data.kew.org/sid/SidServlet?ID=47091&amp;Num=gXp</t>
  </si>
  <si>
    <t>CO2867</t>
  </si>
  <si>
    <t>http://data.kew.org/sid/SidServlet?ID=47092&amp;Num=r2h</t>
  </si>
  <si>
    <t>CO2868</t>
  </si>
  <si>
    <t>limosa</t>
  </si>
  <si>
    <t>http://data.kew.org/sid/SidServlet?ID=47093&amp;Num=BkZ</t>
  </si>
  <si>
    <t>CO2869</t>
  </si>
  <si>
    <t>sumatrensis</t>
  </si>
  <si>
    <t>(Retz.) E.Walker</t>
  </si>
  <si>
    <t>http://data.kew.org/sid/SidServlet?ID=47094&amp;Num=hQ5</t>
  </si>
  <si>
    <t>CO2870</t>
  </si>
  <si>
    <t>http://data.kew.org/sid/SidServlet?ID=47095&amp;Num=M11</t>
  </si>
  <si>
    <t>CO2871</t>
  </si>
  <si>
    <t>verticillata</t>
  </si>
  <si>
    <t>http://data.kew.org/sid/SidServlet?ID=47096&amp;Num=8rY</t>
  </si>
  <si>
    <t>CO2872</t>
  </si>
  <si>
    <t>Corymbium</t>
  </si>
  <si>
    <t>glabrum</t>
  </si>
  <si>
    <t>rogersii</t>
  </si>
  <si>
    <t>http://data.kew.org/sid/SidServlet?ID=47107&amp;Num=134</t>
  </si>
  <si>
    <t>CO2873</t>
  </si>
  <si>
    <t>atrosanguineus</t>
  </si>
  <si>
    <t>(Hook.) Voss</t>
  </si>
  <si>
    <t>http://data.kew.org/sid/SidServlet?ID=47108&amp;Num=XS6</t>
  </si>
  <si>
    <t>CO2874</t>
  </si>
  <si>
    <t>leptalea</t>
  </si>
  <si>
    <t>http://data.kew.org/sid/SidServlet?ID=47112&amp;Num=l27</t>
  </si>
  <si>
    <t>CO2875</t>
  </si>
  <si>
    <t>nigellifolia</t>
  </si>
  <si>
    <t>(DC.) K.Bremer &amp; Humphries</t>
  </si>
  <si>
    <t>http://data.kew.org/sid/SidServlet?ID=47113&amp;Num=936</t>
  </si>
  <si>
    <t>CO2876</t>
  </si>
  <si>
    <t>http://data.kew.org/sid/SidServlet?ID=47114&amp;Num=4Ea</t>
  </si>
  <si>
    <t>CO2877</t>
  </si>
  <si>
    <t>pedicellata</t>
  </si>
  <si>
    <t>http://data.kew.org/sid/SidServlet?ID=47115&amp;Num=3Rz</t>
  </si>
  <si>
    <t>CO2878</t>
  </si>
  <si>
    <t>Levyns</t>
  </si>
  <si>
    <t>http://data.kew.org/sid/SidServlet?ID=47116&amp;Num=OGl</t>
  </si>
  <si>
    <t>CO2879</t>
  </si>
  <si>
    <t>abolinii</t>
  </si>
  <si>
    <t>Kult. ex Tscherneva</t>
  </si>
  <si>
    <t>http://data.kew.org/sid/SidServlet?ID=47117&amp;Num=q42</t>
  </si>
  <si>
    <t>CO2880</t>
  </si>
  <si>
    <t>Popov</t>
  </si>
  <si>
    <t>http://data.kew.org/sid/SidServlet?ID=47120&amp;Num=2DQ</t>
  </si>
  <si>
    <t>CO2881</t>
  </si>
  <si>
    <t>fetissowi</t>
  </si>
  <si>
    <t>C.Winkl.</t>
  </si>
  <si>
    <t>http://data.kew.org/sid/SidServlet?ID=47122&amp;Num=xz2</t>
  </si>
  <si>
    <t>CO2882</t>
  </si>
  <si>
    <t>krauseana</t>
  </si>
  <si>
    <t>Regel &amp; Schmalh.</t>
  </si>
  <si>
    <t>http://data.kew.org/sid/SidServlet?ID=47126&amp;Num=5bh</t>
  </si>
  <si>
    <t>CO2883</t>
  </si>
  <si>
    <t>microcarpa</t>
  </si>
  <si>
    <t>http://data.kew.org/sid/SidServlet?ID=47130&amp;Num=5LM</t>
  </si>
  <si>
    <t>CO2884</t>
  </si>
  <si>
    <t>omissa</t>
  </si>
  <si>
    <t>Tscherneva</t>
  </si>
  <si>
    <t>http://data.kew.org/sid/SidServlet?ID=47132&amp;Num=Emt</t>
  </si>
  <si>
    <t>CO2885</t>
  </si>
  <si>
    <t>Schrenk ex Fisch. &amp; C.A.Mey.</t>
  </si>
  <si>
    <t>http://data.kew.org/sid/SidServlet?ID=47135&amp;Num=ikI</t>
  </si>
  <si>
    <t>CO2886</t>
  </si>
  <si>
    <t>http://data.kew.org/sid/SidServlet?ID=47137&amp;Num=624</t>
  </si>
  <si>
    <t>CO2887</t>
  </si>
  <si>
    <t>sporadocephala</t>
  </si>
  <si>
    <t>http://data.kew.org/sid/SidServlet?ID=47138&amp;Num=757</t>
  </si>
  <si>
    <t>CO2888</t>
  </si>
  <si>
    <t>tianschanica</t>
  </si>
  <si>
    <t>Kult.</t>
  </si>
  <si>
    <t>http://data.kew.org/sid/SidServlet?ID=47139&amp;Num=77m</t>
  </si>
  <si>
    <t>CO2889</t>
  </si>
  <si>
    <t>K.L.McDougall &amp; N.G.Walsh</t>
  </si>
  <si>
    <t>http://data.kew.org/sid/SidServlet?ID=47140&amp;Num=DbO</t>
  </si>
  <si>
    <t>CO2890</t>
  </si>
  <si>
    <t>http://data.kew.org/sid/SidServlet?ID=47141&amp;Num=eA3</t>
  </si>
  <si>
    <t>CO2891</t>
  </si>
  <si>
    <t>aurantia</t>
  </si>
  <si>
    <t>J.Everett &amp; Joy Thomps.</t>
  </si>
  <si>
    <t>http://data.kew.org/sid/SidServlet?ID=47142&amp;Num=1x1</t>
  </si>
  <si>
    <t>CO2892</t>
  </si>
  <si>
    <t>coolaminica</t>
  </si>
  <si>
    <t>http://data.kew.org/sid/SidServlet?ID=47143&amp;Num=SLQ</t>
  </si>
  <si>
    <t>CO2893</t>
  </si>
  <si>
    <t>coolaminica hybrid</t>
  </si>
  <si>
    <t>http://data.kew.org/sid/SidServlet?ID=47144&amp;Num=j2a</t>
  </si>
  <si>
    <t>CO2894</t>
  </si>
  <si>
    <t>crocata</t>
  </si>
  <si>
    <t>http://data.kew.org/sid/SidServlet?ID=47145&amp;Num=95O</t>
  </si>
  <si>
    <t>CO2895</t>
  </si>
  <si>
    <t>cynurica</t>
  </si>
  <si>
    <t>Rozefelds &amp; A.M.Buchanan</t>
  </si>
  <si>
    <t>http://data.kew.org/sid/SidServlet?ID=47146&amp;Num=16f</t>
  </si>
  <si>
    <t>CO2896</t>
  </si>
  <si>
    <t>(Labill.) Spreng.</t>
  </si>
  <si>
    <t>http://data.kew.org/sid/SidServlet?ID=47147&amp;Num=acm</t>
  </si>
  <si>
    <t>CO2897</t>
  </si>
  <si>
    <t>lamicola</t>
  </si>
  <si>
    <t>http://data.kew.org/sid/SidServlet?ID=47148&amp;Num=hjH</t>
  </si>
  <si>
    <t>CO2898</t>
  </si>
  <si>
    <t>asturica</t>
  </si>
  <si>
    <t>http://data.kew.org/sid/SidServlet?ID=47150&amp;Num=1E5</t>
  </si>
  <si>
    <t>CO2899</t>
  </si>
  <si>
    <t>alpestris</t>
  </si>
  <si>
    <t>(Jacq.) Tausch</t>
  </si>
  <si>
    <t>http://data.kew.org/sid/SidServlet?ID=47151&amp;Num=S4S</t>
  </si>
  <si>
    <t>CO2900</t>
  </si>
  <si>
    <t>bodinieri</t>
  </si>
  <si>
    <t>H.Lﾃｩv.</t>
  </si>
  <si>
    <t>http://data.kew.org/sid/SidServlet?ID=47152&amp;Num=A71</t>
  </si>
  <si>
    <t>CO2901</t>
  </si>
  <si>
    <t>Babc.</t>
  </si>
  <si>
    <t>http://data.kew.org/sid/SidServlet?ID=47153&amp;Num=HOK</t>
  </si>
  <si>
    <t>CO2902</t>
  </si>
  <si>
    <t>http://data.kew.org/sid/SidServlet?ID=47154&amp;Num=3gg</t>
  </si>
  <si>
    <t>CO2903</t>
  </si>
  <si>
    <t>lampsanoides</t>
  </si>
  <si>
    <t>(Gouan) Tausch</t>
  </si>
  <si>
    <t>http://data.kew.org/sid/SidServlet?ID=47155&amp;Num=1qX</t>
  </si>
  <si>
    <t>CO2904</t>
  </si>
  <si>
    <t>(Jacq.) K.Koch</t>
  </si>
  <si>
    <t>http://data.kew.org/sid/SidServlet?ID=47156&amp;Num=247</t>
  </si>
  <si>
    <t>CO2905</t>
  </si>
  <si>
    <t>pulchra</t>
  </si>
  <si>
    <t>http://data.kew.org/sid/SidServlet?ID=47157&amp;Num=3QB</t>
  </si>
  <si>
    <t>CO2906</t>
  </si>
  <si>
    <t>pyrenaica</t>
  </si>
  <si>
    <t>http://data.kew.org/sid/SidServlet?ID=47158&amp;Num=4U0</t>
  </si>
  <si>
    <t>CO2907</t>
  </si>
  <si>
    <t>setosa</t>
  </si>
  <si>
    <t>Hallier f.</t>
  </si>
  <si>
    <t>http://data.kew.org/sid/SidServlet?ID=47159&amp;Num=vxv</t>
  </si>
  <si>
    <t>CO2908</t>
  </si>
  <si>
    <t>(Sch.Bip.) H.Rob.</t>
  </si>
  <si>
    <t>http://data.kew.org/sid/SidServlet?ID=47160&amp;Num=bs6</t>
  </si>
  <si>
    <t>CO2909</t>
  </si>
  <si>
    <t>Bremek.</t>
  </si>
  <si>
    <t>http://data.kew.org/sid/SidServlet?ID=47168&amp;Num=ugf</t>
  </si>
  <si>
    <t>CO2910</t>
  </si>
  <si>
    <t>(Baker) O.Hoffm.</t>
  </si>
  <si>
    <t>http://data.kew.org/sid/SidServlet?ID=47169&amp;Num=rcb</t>
  </si>
  <si>
    <t>CO2911</t>
  </si>
  <si>
    <t>http://data.kew.org/sid/SidServlet?ID=47170&amp;Num=H3y</t>
  </si>
  <si>
    <t>CO2912</t>
  </si>
  <si>
    <t>acutifolia</t>
  </si>
  <si>
    <t>http://data.kew.org/sid/SidServlet?ID=47174&amp;Num=0YN</t>
  </si>
  <si>
    <t>CO2913</t>
  </si>
  <si>
    <t>http://data.kew.org/sid/SidServlet?ID=47175&amp;Num=nW8</t>
  </si>
  <si>
    <t>CO2914</t>
  </si>
  <si>
    <t>jucunda</t>
  </si>
  <si>
    <t>E.Phillips</t>
  </si>
  <si>
    <t>http://data.kew.org/sid/SidServlet?ID=47176&amp;Num=1P0</t>
  </si>
  <si>
    <t>CO2915</t>
  </si>
  <si>
    <t>kraussii</t>
  </si>
  <si>
    <t>http://data.kew.org/sid/SidServlet?ID=47177&amp;Num=zqV</t>
  </si>
  <si>
    <t>CO2916</t>
  </si>
  <si>
    <t>angulifolius</t>
  </si>
  <si>
    <t>(DC.) H.Rob. &amp; B.Kahn</t>
  </si>
  <si>
    <t>http://data.kew.org/sid/SidServlet?ID=47178&amp;Num=vbT</t>
  </si>
  <si>
    <t>CO2917</t>
  </si>
  <si>
    <t>garnierianus</t>
  </si>
  <si>
    <t>(Klatt) H.Rob. &amp; B.Kahn</t>
  </si>
  <si>
    <t>http://data.kew.org/sid/SidServlet?ID=47179&amp;Num=43f</t>
  </si>
  <si>
    <t>CO2918</t>
  </si>
  <si>
    <t>lastellei</t>
  </si>
  <si>
    <t>(Drake) H.Rob. &amp; B.Kahn</t>
  </si>
  <si>
    <t>http://data.kew.org/sid/SidServlet?ID=47180&amp;Num=LdG</t>
  </si>
  <si>
    <t>CO2919</t>
  </si>
  <si>
    <t>ochroleucus</t>
  </si>
  <si>
    <t>(Baker) H.Rob. &amp; B.Kahn</t>
  </si>
  <si>
    <t>http://data.kew.org/sid/SidServlet?ID=47182&amp;Num=NAU</t>
  </si>
  <si>
    <t>CO2920</t>
  </si>
  <si>
    <t>http://data.kew.org/sid/SidServlet?ID=47186&amp;Num=08h</t>
  </si>
  <si>
    <t>CO2921</t>
  </si>
  <si>
    <t>orientale</t>
  </si>
  <si>
    <t>http://data.kew.org/sid/SidServlet?ID=47187&amp;Num=GAO</t>
  </si>
  <si>
    <t>CO2922</t>
  </si>
  <si>
    <t>http://data.kew.org/sid/SidServlet?ID=47188&amp;Num=Egu</t>
  </si>
  <si>
    <t>CO2923</t>
  </si>
  <si>
    <t>tennesseensis</t>
  </si>
  <si>
    <t>(Beadle) Small</t>
  </si>
  <si>
    <t>http://data.kew.org/sid/SidServlet?ID=47189&amp;Num=m29</t>
  </si>
  <si>
    <t>CO2924</t>
  </si>
  <si>
    <t>acantholepis</t>
  </si>
  <si>
    <t>Jaub. &amp; Spach</t>
  </si>
  <si>
    <t>http://data.kew.org/sid/SidServlet?ID=47190&amp;Num=qPt</t>
  </si>
  <si>
    <t>CO2925</t>
  </si>
  <si>
    <t>hussonii</t>
  </si>
  <si>
    <t>http://data.kew.org/sid/SidServlet?ID=47191&amp;Num=H7O</t>
  </si>
  <si>
    <t>CO2926</t>
  </si>
  <si>
    <t>karatavicus</t>
  </si>
  <si>
    <t>http://data.kew.org/sid/SidServlet?ID=47192&amp;Num=e6G</t>
  </si>
  <si>
    <t>CO2927</t>
  </si>
  <si>
    <t>http://data.kew.org/sid/SidServlet?ID=47193&amp;Num=5D4</t>
  </si>
  <si>
    <t>CO2928</t>
  </si>
  <si>
    <t>philistaeus</t>
  </si>
  <si>
    <t>Feinbrun &amp; Zohary</t>
  </si>
  <si>
    <t>http://data.kew.org/sid/SidServlet?ID=47194&amp;Num=sKk</t>
  </si>
  <si>
    <t>CO2929</t>
  </si>
  <si>
    <t>ritro</t>
  </si>
  <si>
    <t>ruthenicus</t>
  </si>
  <si>
    <t>http://data.kew.org/sid/SidServlet?ID=47195&amp;Num=x5l</t>
  </si>
  <si>
    <t>CO2930</t>
  </si>
  <si>
    <t>http://data.kew.org/sid/SidServlet?ID=47196&amp;Num=AMR</t>
  </si>
  <si>
    <t>CO2931</t>
  </si>
  <si>
    <t>transcaucasicus</t>
  </si>
  <si>
    <t>http://data.kew.org/sid/SidServlet?ID=47197&amp;Num=gVK</t>
  </si>
  <si>
    <t>CO2932</t>
  </si>
  <si>
    <t>Eclipta</t>
  </si>
  <si>
    <t>alatocarpa</t>
  </si>
  <si>
    <t>Melville</t>
  </si>
  <si>
    <t>http://data.kew.org/sid/SidServlet?ID=47198&amp;Num=y12</t>
  </si>
  <si>
    <t>CO2933</t>
  </si>
  <si>
    <t>(Klatt) Oliv. &amp; Hiern</t>
  </si>
  <si>
    <t>http://data.kew.org/sid/SidServlet?ID=47202&amp;Num=1CI</t>
  </si>
  <si>
    <t>CO2934</t>
  </si>
  <si>
    <t>(Sch.Bip. ex A.Rich.) C.Jeffrey</t>
  </si>
  <si>
    <t>http://data.kew.org/sid/SidServlet?ID=47203&amp;Num=dGJ</t>
  </si>
  <si>
    <t>CO2935</t>
  </si>
  <si>
    <t>hockii</t>
  </si>
  <si>
    <t>(De Wild. &amp; Muschl.) C.Jeffrey</t>
  </si>
  <si>
    <t>http://data.kew.org/sid/SidServlet?ID=47204&amp;Num=rX1</t>
  </si>
  <si>
    <t>CO2936</t>
  </si>
  <si>
    <t>leptanthus</t>
  </si>
  <si>
    <t>(Phil.) Cabrera</t>
  </si>
  <si>
    <t>http://data.kew.org/sid/SidServlet?ID=47205&amp;Num=AGL</t>
  </si>
  <si>
    <t>CO2937</t>
  </si>
  <si>
    <t>resinosa</t>
  </si>
  <si>
    <t>http://data.kew.org/sid/SidServlet?ID=47207&amp;Num=uI2</t>
  </si>
  <si>
    <t>CO2938</t>
  </si>
  <si>
    <t>acris</t>
  </si>
  <si>
    <t>politus</t>
  </si>
  <si>
    <t>http://data.kew.org/sid/SidServlet?ID=47208&amp;Num=2B3</t>
  </si>
  <si>
    <t>CO2939</t>
  </si>
  <si>
    <t>allochrous</t>
  </si>
  <si>
    <t>Botsch.</t>
  </si>
  <si>
    <t>http://data.kew.org/sid/SidServlet?ID=47209&amp;Num=HIr</t>
  </si>
  <si>
    <t>CO2940</t>
  </si>
  <si>
    <t>caucasicus</t>
  </si>
  <si>
    <t>http://data.kew.org/sid/SidServlet?ID=47210&amp;Num=82C</t>
  </si>
  <si>
    <t>CO2941</t>
  </si>
  <si>
    <t>compactus</t>
  </si>
  <si>
    <t>http://data.kew.org/sid/SidServlet?ID=47211&amp;Num=0nz</t>
  </si>
  <si>
    <t>CO2942</t>
  </si>
  <si>
    <t>concinnus</t>
  </si>
  <si>
    <t>condensatus</t>
  </si>
  <si>
    <t>http://data.kew.org/sid/SidServlet?ID=47212&amp;Num=V2x</t>
  </si>
  <si>
    <t>CO2943</t>
  </si>
  <si>
    <t>darrellianus</t>
  </si>
  <si>
    <t>http://data.kew.org/sid/SidServlet?ID=47213&amp;Num=jq4</t>
  </si>
  <si>
    <t>CO2944</t>
  </si>
  <si>
    <t>(Hook.f.) F.Muell.ex Hook.f.</t>
  </si>
  <si>
    <t>http://data.kew.org/sid/SidServlet?ID=47214&amp;Num=0L6</t>
  </si>
  <si>
    <t>CO2945</t>
  </si>
  <si>
    <t>incertus</t>
  </si>
  <si>
    <t>(d'Urv.) Skottsb.</t>
  </si>
  <si>
    <t>http://data.kew.org/sid/SidServlet?ID=47215&amp;Num=2Ps</t>
  </si>
  <si>
    <t>CO2946</t>
  </si>
  <si>
    <t>libanoticus</t>
  </si>
  <si>
    <t>Vierh.</t>
  </si>
  <si>
    <t>http://data.kew.org/sid/SidServlet?ID=47216&amp;Num=tPb</t>
  </si>
  <si>
    <t>CO2947</t>
  </si>
  <si>
    <t>nitidus</t>
  </si>
  <si>
    <t>S.J.Forbes</t>
  </si>
  <si>
    <t>http://data.kew.org/sid/SidServlet?ID=47217&amp;Num=1c2</t>
  </si>
  <si>
    <t>CO2948</t>
  </si>
  <si>
    <t>http://data.kew.org/sid/SidServlet?ID=47218&amp;Num=4W3</t>
  </si>
  <si>
    <t>CO2949</t>
  </si>
  <si>
    <t>podolicus</t>
  </si>
  <si>
    <t>http://data.kew.org/sid/SidServlet?ID=47219&amp;Num=Y98</t>
  </si>
  <si>
    <t>CO2950</t>
  </si>
  <si>
    <t>(Hook.f.) W.M.Curtis</t>
  </si>
  <si>
    <t>http://data.kew.org/sid/SidServlet?ID=47220&amp;Num=we0</t>
  </si>
  <si>
    <t>CO2951</t>
  </si>
  <si>
    <t>umbrosus</t>
  </si>
  <si>
    <t>(Kar. &amp; Kir.) Popov</t>
  </si>
  <si>
    <t>http://data.kew.org/sid/SidServlet?ID=47221&amp;Num=q1w</t>
  </si>
  <si>
    <t>CO2952</t>
  </si>
  <si>
    <t>giessii</t>
  </si>
  <si>
    <t>http://data.kew.org/sid/SidServlet?ID=47223&amp;Num=W01</t>
  </si>
  <si>
    <t>CO2953</t>
  </si>
  <si>
    <t>pauperrimus</t>
  </si>
  <si>
    <t>http://data.kew.org/sid/SidServlet?ID=47224&amp;Num=8PK</t>
  </si>
  <si>
    <t>CO2954</t>
  </si>
  <si>
    <t>(O.Hoffm.) S.Moore</t>
  </si>
  <si>
    <t>http://data.kew.org/sid/SidServlet?ID=47227&amp;Num=1F6</t>
  </si>
  <si>
    <t>CO2955</t>
  </si>
  <si>
    <t>ramosum</t>
  </si>
  <si>
    <t>(A.Gray) Paul G.Wilson</t>
  </si>
  <si>
    <t>involucratum</t>
  </si>
  <si>
    <t>http://data.kew.org/sid/SidServlet?ID=47228&amp;Num=NOU</t>
  </si>
  <si>
    <t>CO2956</t>
  </si>
  <si>
    <t>Boj. ex DC.</t>
  </si>
  <si>
    <t>http://data.kew.org/sid/SidServlet?ID=47229&amp;Num=oO4</t>
  </si>
  <si>
    <t>CO2957</t>
  </si>
  <si>
    <t>(Thunb.) Anderb.</t>
  </si>
  <si>
    <t>http://data.kew.org/sid/SidServlet?ID=47232&amp;Num=UDg</t>
  </si>
  <si>
    <t>CO2958</t>
  </si>
  <si>
    <t>sphaericus</t>
  </si>
  <si>
    <t>(Willd.) Holub</t>
  </si>
  <si>
    <t>http://data.kew.org/sid/SidServlet?ID=47233&amp;Num=52Y</t>
  </si>
  <si>
    <t>CO2959</t>
  </si>
  <si>
    <t>http://data.kew.org/sid/SidServlet?ID=47234&amp;Num=3ht</t>
  </si>
  <si>
    <t>CO2960</t>
  </si>
  <si>
    <t>fistulosum</t>
  </si>
  <si>
    <t>Barratt</t>
  </si>
  <si>
    <t>http://data.kew.org/sid/SidServlet?ID=47235&amp;Num=HIl</t>
  </si>
  <si>
    <t>CO2961</t>
  </si>
  <si>
    <t>peninsulare</t>
  </si>
  <si>
    <t>http://data.kew.org/sid/SidServlet?ID=47236&amp;Num=T5T</t>
  </si>
  <si>
    <t>CO2962</t>
  </si>
  <si>
    <t>sessilifolium</t>
  </si>
  <si>
    <t>http://data.kew.org/sid/SidServlet?ID=47237&amp;Num=1sE</t>
  </si>
  <si>
    <t>CO2963</t>
  </si>
  <si>
    <t>conspicua</t>
  </si>
  <si>
    <t>http://data.kew.org/sid/SidServlet?ID=47238&amp;Num=F54</t>
  </si>
  <si>
    <t>CO2964</t>
  </si>
  <si>
    <t>schreberi</t>
  </si>
  <si>
    <t>(Nees) Nees</t>
  </si>
  <si>
    <t>http://data.kew.org/sid/SidServlet?ID=47239&amp;Num=1KO</t>
  </si>
  <si>
    <t>CO2965</t>
  </si>
  <si>
    <t>http://data.kew.org/sid/SidServlet?ID=47240&amp;Num=H4T</t>
  </si>
  <si>
    <t>CO2966</t>
  </si>
  <si>
    <t>http://data.kew.org/sid/SidServlet?ID=47241&amp;Num=98T</t>
  </si>
  <si>
    <t>CO2967</t>
  </si>
  <si>
    <t>multifidus</t>
  </si>
  <si>
    <t>(Thunb.) DC.</t>
  </si>
  <si>
    <t>http://data.kew.org/sid/SidServlet?ID=47242&amp;Num=EM5</t>
  </si>
  <si>
    <t>CO2968</t>
  </si>
  <si>
    <t>caroliniana</t>
  </si>
  <si>
    <t>(L.) Greene ex Porter &amp; Britton</t>
  </si>
  <si>
    <t>http://data.kew.org/sid/SidServlet?ID=47243&amp;Num=io5</t>
  </si>
  <si>
    <t>CO2969</t>
  </si>
  <si>
    <t>gymnospermoides</t>
  </si>
  <si>
    <t>http://data.kew.org/sid/SidServlet?ID=47244&amp;Num=t5r</t>
  </si>
  <si>
    <t>CO2970</t>
  </si>
  <si>
    <t>aculeata</t>
  </si>
  <si>
    <t>http://data.kew.org/sid/SidServlet?ID=47249&amp;Num=PoR</t>
  </si>
  <si>
    <t>CO2971</t>
  </si>
  <si>
    <t>(Thunb.) O.Hoffm.</t>
  </si>
  <si>
    <t>http://data.kew.org/sid/SidServlet?ID=47250&amp;Num=Yb3</t>
  </si>
  <si>
    <t>CO2972</t>
  </si>
  <si>
    <t>nordenstamii</t>
  </si>
  <si>
    <t>http://data.kew.org/sid/SidServlet?ID=47251&amp;Num=4kI</t>
  </si>
  <si>
    <t>CO2973</t>
  </si>
  <si>
    <t>http://data.kew.org/sid/SidServlet?ID=47252&amp;Num=Y36</t>
  </si>
  <si>
    <t>CO2974</t>
  </si>
  <si>
    <t>(Boiss. &amp; Heldr.) Chrtek &amp; Holub</t>
  </si>
  <si>
    <t>http://data.kew.org/sid/SidServlet?ID=47254&amp;Num=zzx</t>
  </si>
  <si>
    <t>CO2975</t>
  </si>
  <si>
    <t>http://data.kew.org/sid/SidServlet?ID=47255&amp;Num=J87</t>
  </si>
  <si>
    <t>CO2976</t>
  </si>
  <si>
    <t>eriocephala</t>
  </si>
  <si>
    <t>Guss.</t>
  </si>
  <si>
    <t>http://data.kew.org/sid/SidServlet?ID=47256&amp;Num=Obs</t>
  </si>
  <si>
    <t>CO2977</t>
  </si>
  <si>
    <t>Rita &amp; Dittrich</t>
  </si>
  <si>
    <t>http://data.kew.org/sid/SidServlet?ID=47257&amp;Num=O30</t>
  </si>
  <si>
    <t>CO2978</t>
  </si>
  <si>
    <t>tyrrhenica</t>
  </si>
  <si>
    <t>Chrtek &amp; Holub ex Soldano &amp; F.Conti</t>
  </si>
  <si>
    <t>http://data.kew.org/sid/SidServlet?ID=47258&amp;Num=cO7</t>
  </si>
  <si>
    <t>CO2979</t>
  </si>
  <si>
    <t>laurifolia</t>
  </si>
  <si>
    <t>http://data.kew.org/sid/SidServlet?ID=47259&amp;Num=a5y</t>
  </si>
  <si>
    <t>CO2980</t>
  </si>
  <si>
    <t>(Brandegee) S.F.Blake</t>
  </si>
  <si>
    <t>http://data.kew.org/sid/SidServlet?ID=47260&amp;Num=Kop</t>
  </si>
  <si>
    <t>CO2981</t>
  </si>
  <si>
    <t>dichotoma</t>
  </si>
  <si>
    <t>(DC.) Kﾃ､llersjﾃｶ</t>
  </si>
  <si>
    <t>http://data.kew.org/sid/SidServlet?ID=47261&amp;Num=5fv</t>
  </si>
  <si>
    <t>CO2982</t>
  </si>
  <si>
    <t>http://data.kew.org/sid/SidServlet?ID=47262&amp;Num=IvP</t>
  </si>
  <si>
    <t>CO2983</t>
  </si>
  <si>
    <t>(L.) Rchb.f.</t>
  </si>
  <si>
    <t>http://data.kew.org/sid/SidServlet?ID=47263&amp;Num=i78</t>
  </si>
  <si>
    <t>CO2984</t>
  </si>
  <si>
    <t>http://data.kew.org/sid/SidServlet?ID=47264&amp;Num=2ja</t>
  </si>
  <si>
    <t>CO2985</t>
  </si>
  <si>
    <t>http://data.kew.org/sid/SidServlet?ID=47265&amp;Num=19W</t>
  </si>
  <si>
    <t>CO2986</t>
  </si>
  <si>
    <t>antarctica</t>
  </si>
  <si>
    <t>(Hook.f.) Cabrera</t>
  </si>
  <si>
    <t>http://data.kew.org/sid/SidServlet?ID=47267&amp;Num=a60</t>
  </si>
  <si>
    <t>CO2987</t>
  </si>
  <si>
    <t>berteroana</t>
  </si>
  <si>
    <t>http://data.kew.org/sid/SidServlet?ID=47268&amp;Num=L6U</t>
  </si>
  <si>
    <t>CO2988</t>
  </si>
  <si>
    <t>calviceps</t>
  </si>
  <si>
    <t>(Fernald) Cabrera</t>
  </si>
  <si>
    <t>http://data.kew.org/sid/SidServlet?ID=47269&amp;Num=0PH</t>
  </si>
  <si>
    <t>CO2989</t>
  </si>
  <si>
    <t>malvinensis</t>
  </si>
  <si>
    <t>(H.Koyama) T.R.Dudley</t>
  </si>
  <si>
    <t>http://data.kew.org/sid/SidServlet?ID=47270&amp;Num=8o5</t>
  </si>
  <si>
    <t>CO2990</t>
  </si>
  <si>
    <t>spiciformis</t>
  </si>
  <si>
    <t>(Sch.Bip.) Cabrera</t>
  </si>
  <si>
    <t>http://data.kew.org/sid/SidServlet?ID=47271&amp;Num=6AT</t>
  </si>
  <si>
    <t>CO2991</t>
  </si>
  <si>
    <t>schenckii</t>
  </si>
  <si>
    <t>http://data.kew.org/sid/SidServlet?ID=47274&amp;Num=t12</t>
  </si>
  <si>
    <t>CO2992</t>
  </si>
  <si>
    <t>affine</t>
  </si>
  <si>
    <t>http://data.kew.org/sid/SidServlet?ID=47278&amp;Num=Z2Y</t>
  </si>
  <si>
    <t>CO2993</t>
  </si>
  <si>
    <t>http://data.kew.org/sid/SidServlet?ID=47279&amp;Num=215</t>
  </si>
  <si>
    <t>CO2994</t>
  </si>
  <si>
    <t>gayanum</t>
  </si>
  <si>
    <t>Rﾃｩmy</t>
  </si>
  <si>
    <t>http://data.kew.org/sid/SidServlet?ID=47280&amp;Num=2oH</t>
  </si>
  <si>
    <t>CO2995</t>
  </si>
  <si>
    <t>http://data.kew.org/sid/SidServlet?ID=47281&amp;Num=v33</t>
  </si>
  <si>
    <t>CO2996</t>
  </si>
  <si>
    <t>indutum</t>
  </si>
  <si>
    <t>http://data.kew.org/sid/SidServlet?ID=47282&amp;Num=5Tk</t>
  </si>
  <si>
    <t>CO2997</t>
  </si>
  <si>
    <t>http://data.kew.org/sid/SidServlet?ID=47283&amp;Num=YAh</t>
  </si>
  <si>
    <t>CO2998</t>
  </si>
  <si>
    <t>http://data.kew.org/sid/SidServlet?ID=47284&amp;Num=p1C</t>
  </si>
  <si>
    <t>CO2999</t>
  </si>
  <si>
    <t>http://data.kew.org/sid/SidServlet?ID=47285&amp;Num=684</t>
  </si>
  <si>
    <t>CO3000</t>
  </si>
  <si>
    <t>(Nutt.) Spreng.</t>
  </si>
  <si>
    <t>http://data.kew.org/sid/SidServlet?ID=47288&amp;Num=HJw</t>
  </si>
  <si>
    <t>CO3001</t>
  </si>
  <si>
    <t>tarapacana</t>
  </si>
  <si>
    <t>http://data.kew.org/sid/SidServlet?ID=47289&amp;Num=p6n</t>
  </si>
  <si>
    <t>CO3002</t>
  </si>
  <si>
    <t>rueppellii</t>
  </si>
  <si>
    <t>fischeri</t>
  </si>
  <si>
    <t>http://data.kew.org/sid/SidServlet?ID=47291&amp;Num=gXn</t>
  </si>
  <si>
    <t>CO3003</t>
  </si>
  <si>
    <t>http://data.kew.org/sid/SidServlet?ID=47293&amp;Num=P4z</t>
  </si>
  <si>
    <t>CO3004</t>
  </si>
  <si>
    <t>cassiniiformis</t>
  </si>
  <si>
    <t>http://data.kew.org/sid/SidServlet?ID=47294&amp;Num=27K</t>
  </si>
  <si>
    <t>CO3005</t>
  </si>
  <si>
    <t>http://data.kew.org/sid/SidServlet?ID=47296&amp;Num=f8X</t>
  </si>
  <si>
    <t>CO3006</t>
  </si>
  <si>
    <t>(Phil.) Reiche</t>
  </si>
  <si>
    <t>http://data.kew.org/sid/SidServlet?ID=47297&amp;Num=T5k</t>
  </si>
  <si>
    <t>CO3007</t>
  </si>
  <si>
    <t>http://data.kew.org/sid/SidServlet?ID=47298&amp;Num=8b9</t>
  </si>
  <si>
    <t>CO3008</t>
  </si>
  <si>
    <t>http://data.kew.org/sid/SidServlet?ID=47299&amp;Num=56W</t>
  </si>
  <si>
    <t>CO3009</t>
  </si>
  <si>
    <t>H.Rock</t>
  </si>
  <si>
    <t>http://data.kew.org/sid/SidServlet?ID=47300&amp;Num=ymC</t>
  </si>
  <si>
    <t>CO3010</t>
  </si>
  <si>
    <t>ovallense</t>
  </si>
  <si>
    <t>Bierner</t>
  </si>
  <si>
    <t>http://data.kew.org/sid/SidServlet?ID=47301&amp;Num=7H5</t>
  </si>
  <si>
    <t>CO3011</t>
  </si>
  <si>
    <t>http://data.kew.org/sid/SidServlet?ID=47302&amp;Num=sjJ</t>
  </si>
  <si>
    <t>CO3012</t>
  </si>
  <si>
    <t>decapetalus</t>
  </si>
  <si>
    <t>http://data.kew.org/sid/SidServlet?ID=47303&amp;Num=LPG</t>
  </si>
  <si>
    <t>CO3013</t>
  </si>
  <si>
    <t>laciniatus</t>
  </si>
  <si>
    <t>http://data.kew.org/sid/SidServlet?ID=47304&amp;Num=qdZ</t>
  </si>
  <si>
    <t>CO3014</t>
  </si>
  <si>
    <t>praecox</t>
  </si>
  <si>
    <t>Engelm. &amp; A.Gray</t>
  </si>
  <si>
    <t>http://data.kew.org/sid/SidServlet?ID=47305&amp;Num=Tw4</t>
  </si>
  <si>
    <t>CO3015</t>
  </si>
  <si>
    <t>ponticum</t>
  </si>
  <si>
    <t>http://data.kew.org/sid/SidServlet?ID=47306&amp;Num=fwe</t>
  </si>
  <si>
    <t>CO3016</t>
  </si>
  <si>
    <t>calvertianum</t>
  </si>
  <si>
    <t>http://data.kew.org/sid/SidServlet?ID=47307&amp;Num=c65</t>
  </si>
  <si>
    <t>CO3017</t>
  </si>
  <si>
    <t>candolleanum</t>
  </si>
  <si>
    <t>H.Buek</t>
  </si>
  <si>
    <t>http://data.kew.org/sid/SidServlet?ID=47308&amp;Num=as7</t>
  </si>
  <si>
    <t>CO3018</t>
  </si>
  <si>
    <t>chrysargyrum</t>
  </si>
  <si>
    <t>http://data.kew.org/sid/SidServlet?ID=47309&amp;Num=2c0</t>
  </si>
  <si>
    <t>CO3019</t>
  </si>
  <si>
    <t>dichroum</t>
  </si>
  <si>
    <t>http://data.kew.org/sid/SidServlet?ID=47310&amp;Num=7p4</t>
  </si>
  <si>
    <t>CO3020</t>
  </si>
  <si>
    <t>dilucidum</t>
  </si>
  <si>
    <t>http://data.kew.org/sid/SidServlet?ID=47311&amp;Num=52z</t>
  </si>
  <si>
    <t>CO3021</t>
  </si>
  <si>
    <t>felinum</t>
  </si>
  <si>
    <t>http://data.kew.org/sid/SidServlet?ID=47312&amp;Num=t8R</t>
  </si>
  <si>
    <t>CO3022</t>
  </si>
  <si>
    <t>guilelmii</t>
  </si>
  <si>
    <t>http://data.kew.org/sid/SidServlet?ID=47313&amp;Num=5kW</t>
  </si>
  <si>
    <t>CO3023</t>
  </si>
  <si>
    <t>(Roth) G.Don</t>
  </si>
  <si>
    <t>http://data.kew.org/sid/SidServlet?ID=47314&amp;Num=DGo</t>
  </si>
  <si>
    <t>CO3024</t>
  </si>
  <si>
    <t>picardii</t>
  </si>
  <si>
    <t>http://data.kew.org/sid/SidServlet?ID=47315&amp;Num=f1c</t>
  </si>
  <si>
    <t>CO3025</t>
  </si>
  <si>
    <t>http://data.kew.org/sid/SidServlet?ID=47316&amp;Num=L47</t>
  </si>
  <si>
    <t>CO3026</t>
  </si>
  <si>
    <t>lesliei</t>
  </si>
  <si>
    <t>http://data.kew.org/sid/SidServlet?ID=47317&amp;Num=7HP</t>
  </si>
  <si>
    <t>CO3027</t>
  </si>
  <si>
    <t>litoreum</t>
  </si>
  <si>
    <t>http://data.kew.org/sid/SidServlet?ID=47318&amp;Num=Ik4</t>
  </si>
  <si>
    <t>CO3028</t>
  </si>
  <si>
    <t>luzulaefolium</t>
  </si>
  <si>
    <t>http://data.kew.org/sid/SidServlet?ID=47319&amp;Num=bqj</t>
  </si>
  <si>
    <t>CO3029</t>
  </si>
  <si>
    <t>macranthum</t>
  </si>
  <si>
    <t>http://data.kew.org/sid/SidServlet?ID=47320&amp;Num=VoY</t>
  </si>
  <si>
    <t>CO3030</t>
  </si>
  <si>
    <t>makranicum</t>
  </si>
  <si>
    <t>(Rech.f. &amp; Esfand.) Rech.f.</t>
  </si>
  <si>
    <t>http://data.kew.org/sid/SidServlet?ID=47321&amp;Num=7Cu</t>
  </si>
  <si>
    <t>CO3031</t>
  </si>
  <si>
    <t>miconiifolium</t>
  </si>
  <si>
    <t>http://data.kew.org/sid/SidServlet?ID=47322&amp;Num=IsK</t>
  </si>
  <si>
    <t>CO3032</t>
  </si>
  <si>
    <t>http://data.kew.org/sid/SidServlet?ID=47323&amp;Num=sB6</t>
  </si>
  <si>
    <t>CO3033</t>
  </si>
  <si>
    <t>panduratum</t>
  </si>
  <si>
    <t>http://data.kew.org/sid/SidServlet?ID=47324&amp;Num=33P</t>
  </si>
  <si>
    <t>CO3034</t>
  </si>
  <si>
    <t>pandurifolium</t>
  </si>
  <si>
    <t>Schrank</t>
  </si>
  <si>
    <t>http://data.kew.org/sid/SidServlet?ID=47325&amp;Num=J4D</t>
  </si>
  <si>
    <t>CO3035</t>
  </si>
  <si>
    <t>panormitanum</t>
  </si>
  <si>
    <t>Tineo</t>
  </si>
  <si>
    <t>http://data.kew.org/sid/SidServlet?ID=47326&amp;Num=l5b</t>
  </si>
  <si>
    <t>CO3036</t>
  </si>
  <si>
    <t>http://data.kew.org/sid/SidServlet?ID=47327&amp;Num=0Ay</t>
  </si>
  <si>
    <t>CO3037</t>
  </si>
  <si>
    <t>pumilum</t>
  </si>
  <si>
    <t>http://data.kew.org/sid/SidServlet?ID=47328&amp;Num=U2S</t>
  </si>
  <si>
    <t>CO3038</t>
  </si>
  <si>
    <t>http://data.kew.org/sid/SidServlet?ID=47329&amp;Num=dSB</t>
  </si>
  <si>
    <t>CO3039</t>
  </si>
  <si>
    <t>roseo-niveum</t>
  </si>
  <si>
    <t>Marloth &amp; O.Hoffm.</t>
  </si>
  <si>
    <t>http://data.kew.org/sid/SidServlet?ID=47330&amp;Num=AHj</t>
  </si>
  <si>
    <t>CO3040</t>
  </si>
  <si>
    <t>selaginifolium</t>
  </si>
  <si>
    <t>(DC.) R.Vig. &amp; Humbert</t>
  </si>
  <si>
    <t>http://data.kew.org/sid/SidServlet?ID=47331&amp;Num=b5m</t>
  </si>
  <si>
    <t>CO3041</t>
  </si>
  <si>
    <t>sulphureofuscum</t>
  </si>
  <si>
    <t>http://data.kew.org/sid/SidServlet?ID=47332&amp;Num=4sT</t>
  </si>
  <si>
    <t>CO3042</t>
  </si>
  <si>
    <t>syncephalum</t>
  </si>
  <si>
    <t>http://data.kew.org/sid/SidServlet?ID=47333&amp;Num=Lme</t>
  </si>
  <si>
    <t>CO3043</t>
  </si>
  <si>
    <t>umbraculigerum</t>
  </si>
  <si>
    <t>http://data.kew.org/sid/SidServlet?ID=47334&amp;Num=91o</t>
  </si>
  <si>
    <t>CO3044</t>
  </si>
  <si>
    <t>viguieri</t>
  </si>
  <si>
    <t>http://data.kew.org/sid/SidServlet?ID=47335&amp;Num=77O</t>
  </si>
  <si>
    <t>CO3045</t>
  </si>
  <si>
    <t>http://data.kew.org/sid/SidServlet?ID=47336&amp;Num=YJz</t>
  </si>
  <si>
    <t>CO3046</t>
  </si>
  <si>
    <t>http://data.kew.org/sid/SidServlet?ID=47338&amp;Num=W3i</t>
  </si>
  <si>
    <t>CO3047</t>
  </si>
  <si>
    <t>leptoglossa</t>
  </si>
  <si>
    <t>http://data.kew.org/sid/SidServlet?ID=47339&amp;Num=AzX</t>
  </si>
  <si>
    <t>CO3048</t>
  </si>
  <si>
    <t>stenophylla</t>
  </si>
  <si>
    <t>http://data.kew.org/sid/SidServlet?ID=47340&amp;Num=n9z</t>
  </si>
  <si>
    <t>CO3049</t>
  </si>
  <si>
    <t>adelphicum</t>
  </si>
  <si>
    <t>http://data.kew.org/sid/SidServlet?ID=47341&amp;Num=64L</t>
  </si>
  <si>
    <t>CO3050</t>
  </si>
  <si>
    <t>aequiserratum</t>
  </si>
  <si>
    <t>http://data.kew.org/sid/SidServlet?ID=47342&amp;Num=a8m</t>
  </si>
  <si>
    <t>CO3051</t>
  </si>
  <si>
    <t>anglicum</t>
  </si>
  <si>
    <t>http://data.kew.org/sid/SidServlet?ID=47343&amp;Num=5ME</t>
  </si>
  <si>
    <t>CO3052</t>
  </si>
  <si>
    <t>antarcticum</t>
  </si>
  <si>
    <t>http://data.kew.org/sid/SidServlet?ID=47344&amp;Num=7Jd</t>
  </si>
  <si>
    <t>CO3053</t>
  </si>
  <si>
    <t>apheles</t>
  </si>
  <si>
    <t>http://data.kew.org/sid/SidServlet?ID=47345&amp;Num=nt3</t>
  </si>
  <si>
    <t>CO3054</t>
  </si>
  <si>
    <t>arranense</t>
  </si>
  <si>
    <t>http://data.kew.org/sid/SidServlet?ID=47346&amp;Num=56k</t>
  </si>
  <si>
    <t>CO3055</t>
  </si>
  <si>
    <t>boswellii</t>
  </si>
  <si>
    <t>E.F.Linton</t>
  </si>
  <si>
    <t>http://data.kew.org/sid/SidServlet?ID=47347&amp;Num=0to</t>
  </si>
  <si>
    <t>CO3056</t>
  </si>
  <si>
    <t>breconicola</t>
  </si>
  <si>
    <t>http://data.kew.org/sid/SidServlet?ID=47348&amp;Num=r61</t>
  </si>
  <si>
    <t>CO3057</t>
  </si>
  <si>
    <t>carneddorum</t>
  </si>
  <si>
    <t>http://data.kew.org/sid/SidServlet?ID=47349&amp;Num=WT9</t>
  </si>
  <si>
    <t>CO3058</t>
  </si>
  <si>
    <t>daedalolepioides</t>
  </si>
  <si>
    <t>http://data.kew.org/sid/SidServlet?ID=47350&amp;Num=C35</t>
  </si>
  <si>
    <t>CO3059</t>
  </si>
  <si>
    <t>difficile</t>
  </si>
  <si>
    <t>http://data.kew.org/sid/SidServlet?ID=47351&amp;Num=0DD</t>
  </si>
  <si>
    <t>CO3060</t>
  </si>
  <si>
    <t>dschirgalanicum</t>
  </si>
  <si>
    <t>http://data.kew.org/sid/SidServlet?ID=47352&amp;Num=Wbr</t>
  </si>
  <si>
    <t>CO3061</t>
  </si>
  <si>
    <t>St.-Amans</t>
  </si>
  <si>
    <t>http://data.kew.org/sid/SidServlet?ID=47353&amp;Num=3W2</t>
  </si>
  <si>
    <t>CO3062</t>
  </si>
  <si>
    <t>iricum</t>
  </si>
  <si>
    <t>http://data.kew.org/sid/SidServlet?ID=47354&amp;Num=FXA</t>
  </si>
  <si>
    <t>CO3063</t>
  </si>
  <si>
    <t>itunense</t>
  </si>
  <si>
    <t>http://data.kew.org/sid/SidServlet?ID=47355&amp;Num=0Hl</t>
  </si>
  <si>
    <t>CO3064</t>
  </si>
  <si>
    <t>kintyricum</t>
  </si>
  <si>
    <t>http://data.kew.org/sid/SidServlet?ID=47356&amp;Num=h8O</t>
  </si>
  <si>
    <t>CO3065</t>
  </si>
  <si>
    <t>mirandum</t>
  </si>
  <si>
    <t>http://data.kew.org/sid/SidServlet?ID=47357&amp;Num=fX8</t>
  </si>
  <si>
    <t>CO3066</t>
  </si>
  <si>
    <t>patagonicum</t>
  </si>
  <si>
    <t>http://data.kew.org/sid/SidServlet?ID=47358&amp;Num=wSw</t>
  </si>
  <si>
    <t>CO3067</t>
  </si>
  <si>
    <t>perthense</t>
  </si>
  <si>
    <t>F.N.Williams</t>
  </si>
  <si>
    <t>http://data.kew.org/sid/SidServlet?ID=47359&amp;Num=kW9</t>
  </si>
  <si>
    <t>CO3068</t>
  </si>
  <si>
    <t>pseudoleyi</t>
  </si>
  <si>
    <t>http://data.kew.org/sid/SidServlet?ID=47360&amp;Num=in5</t>
  </si>
  <si>
    <t>CO3069</t>
  </si>
  <si>
    <t>rectulum (submutabile?)</t>
  </si>
  <si>
    <t>http://data.kew.org/sid/SidServlet?ID=47361&amp;Num=82n</t>
  </si>
  <si>
    <t>CO3070</t>
  </si>
  <si>
    <t>saxorum</t>
  </si>
  <si>
    <t>(F.Hanb.) P.D.Sell &amp; C.West</t>
  </si>
  <si>
    <t>http://data.kew.org/sid/SidServlet?ID=47362&amp;Num=ciU</t>
  </si>
  <si>
    <t>CO3071</t>
  </si>
  <si>
    <t>scotostictum</t>
  </si>
  <si>
    <t>Hyl.</t>
  </si>
  <si>
    <t>http://data.kew.org/sid/SidServlet?ID=47363&amp;Num=7A7</t>
  </si>
  <si>
    <t>CO3072</t>
  </si>
  <si>
    <t>scottii</t>
  </si>
  <si>
    <t>http://data.kew.org/sid/SidServlet?ID=47364&amp;Num=ZQO</t>
  </si>
  <si>
    <t>CO3073</t>
  </si>
  <si>
    <t>scouleri</t>
  </si>
  <si>
    <t>http://data.kew.org/sid/SidServlet?ID=47365&amp;Num=17Q</t>
  </si>
  <si>
    <t>CO3074</t>
  </si>
  <si>
    <t>sect. Prenanthoidea</t>
  </si>
  <si>
    <t>Koch.</t>
  </si>
  <si>
    <t>http://data.kew.org/sid/SidServlet?ID=47366&amp;Num=205</t>
  </si>
  <si>
    <t>CO3075</t>
  </si>
  <si>
    <t>spenceanum</t>
  </si>
  <si>
    <t>W.Scott &amp; R.C.Palmer</t>
  </si>
  <si>
    <t>http://data.kew.org/sid/SidServlet?ID=47367&amp;Num=R0N</t>
  </si>
  <si>
    <t>CO3076</t>
  </si>
  <si>
    <t>subminutidens</t>
  </si>
  <si>
    <t>(Zahn) Pugsley</t>
  </si>
  <si>
    <t>http://data.kew.org/sid/SidServlet?ID=47368&amp;Num=406</t>
  </si>
  <si>
    <t>CO3077</t>
  </si>
  <si>
    <t>subrubicundum</t>
  </si>
  <si>
    <t>Dahlst.</t>
  </si>
  <si>
    <t>http://data.kew.org/sid/SidServlet?ID=47369&amp;Num=AW1</t>
  </si>
  <si>
    <t>CO3078</t>
  </si>
  <si>
    <t>surrejanum</t>
  </si>
  <si>
    <t>http://data.kew.org/sid/SidServlet?ID=47370&amp;Num=S2O</t>
  </si>
  <si>
    <t>CO3079</t>
  </si>
  <si>
    <t>thalassinum</t>
  </si>
  <si>
    <t>http://data.kew.org/sid/SidServlet?ID=47371&amp;Num=o5X</t>
  </si>
  <si>
    <t>CO3080</t>
  </si>
  <si>
    <t>vagum</t>
  </si>
  <si>
    <t>http://data.kew.org/sid/SidServlet?ID=47372&amp;Num=14C</t>
  </si>
  <si>
    <t>CO3081</t>
  </si>
  <si>
    <t>veterascens</t>
  </si>
  <si>
    <t>http://data.kew.org/sid/SidServlet?ID=47373&amp;Num=JY2</t>
  </si>
  <si>
    <t>CO3082</t>
  </si>
  <si>
    <t>vinifolium</t>
  </si>
  <si>
    <t>http://data.kew.org/sid/SidServlet?ID=47374&amp;Num=Ji7</t>
  </si>
  <si>
    <t>CO3083</t>
  </si>
  <si>
    <t>http://data.kew.org/sid/SidServlet?ID=47377&amp;Num=9ho</t>
  </si>
  <si>
    <t>CO3084</t>
  </si>
  <si>
    <t>demissum</t>
  </si>
  <si>
    <t>http://data.kew.org/sid/SidServlet?ID=47378&amp;Num=spg</t>
  </si>
  <si>
    <t>CO3085</t>
  </si>
  <si>
    <t>semisterile</t>
  </si>
  <si>
    <t>http://data.kew.org/sid/SidServlet?ID=47379&amp;Num=1fo</t>
  </si>
  <si>
    <t>CO3086</t>
  </si>
  <si>
    <t>canotomentosus</t>
  </si>
  <si>
    <t>http://data.kew.org/sid/SidServlet?ID=47381&amp;Num=QcP</t>
  </si>
  <si>
    <t>CO3087</t>
  </si>
  <si>
    <t>mexicanus</t>
  </si>
  <si>
    <t>http://data.kew.org/sid/SidServlet?ID=47382&amp;Num=dq9</t>
  </si>
  <si>
    <t>CO3088</t>
  </si>
  <si>
    <t>compositarum</t>
  </si>
  <si>
    <t>http://data.kew.org/sid/SidServlet?ID=47383&amp;Num=484</t>
  </si>
  <si>
    <t>CO3089</t>
  </si>
  <si>
    <t>(J.Rﾃｩmy) Britton</t>
  </si>
  <si>
    <t>http://data.kew.org/sid/SidServlet?ID=47384&amp;Num=UXd</t>
  </si>
  <si>
    <t>CO3090</t>
  </si>
  <si>
    <t>achyrophorus</t>
  </si>
  <si>
    <t>http://data.kew.org/sid/SidServlet?ID=47385&amp;Num=Sic</t>
  </si>
  <si>
    <t>CO3091</t>
  </si>
  <si>
    <t>http://data.kew.org/sid/SidServlet?ID=47386&amp;Num=4FC</t>
  </si>
  <si>
    <t>CO3092</t>
  </si>
  <si>
    <t>robertia</t>
  </si>
  <si>
    <t>(Sch.Bip.) Fiori</t>
  </si>
  <si>
    <t>http://data.kew.org/sid/SidServlet?ID=47387&amp;Num=D56</t>
  </si>
  <si>
    <t>CO3093</t>
  </si>
  <si>
    <t>tenerifolia</t>
  </si>
  <si>
    <t>(J.Rﾃｩmy) Dusﾃｩn</t>
  </si>
  <si>
    <t>http://data.kew.org/sid/SidServlet?ID=47388&amp;Num=PtE</t>
  </si>
  <si>
    <t>CO3094</t>
  </si>
  <si>
    <t>(Hook. &amp; Arn.) Trev. ex Griseb.</t>
  </si>
  <si>
    <t>http://data.kew.org/sid/SidServlet?ID=47389&amp;Num=u57</t>
  </si>
  <si>
    <t>CO3095</t>
  </si>
  <si>
    <t>http://data.kew.org/sid/SidServlet?ID=47390&amp;Num=9c7</t>
  </si>
  <si>
    <t>CO3096</t>
  </si>
  <si>
    <t>molluginoides</t>
  </si>
  <si>
    <t>(DC.) Hilliard</t>
  </si>
  <si>
    <t>http://data.kew.org/sid/SidServlet?ID=47391&amp;Num=19N</t>
  </si>
  <si>
    <t>CO3097</t>
  </si>
  <si>
    <t>candida</t>
  </si>
  <si>
    <t>http://data.kew.org/sid/SidServlet?ID=47392&amp;Num=q49</t>
  </si>
  <si>
    <t>CO3098</t>
  </si>
  <si>
    <t>http://data.kew.org/sid/SidServlet?ID=47393&amp;Num=4mV</t>
  </si>
  <si>
    <t>CO3099</t>
  </si>
  <si>
    <t>pandurifolius</t>
  </si>
  <si>
    <t>(K.Koch) C.Jeffrey</t>
  </si>
  <si>
    <t>http://data.kew.org/sid/SidServlet?ID=47396&amp;Num=4Wm</t>
  </si>
  <si>
    <t>CO3100</t>
  </si>
  <si>
    <t>http://data.kew.org/sid/SidServlet?ID=47397&amp;Num=6NU</t>
  </si>
  <si>
    <t>CO3101</t>
  </si>
  <si>
    <t>http://data.kew.org/sid/SidServlet?ID=47401&amp;Num=OD6</t>
  </si>
  <si>
    <t>CO3102</t>
  </si>
  <si>
    <t>alata</t>
  </si>
  <si>
    <t>http://data.kew.org/sid/SidServlet?ID=47402&amp;Num=EMW</t>
  </si>
  <si>
    <t>CO3103</t>
  </si>
  <si>
    <t>capusi</t>
  </si>
  <si>
    <t>http://data.kew.org/sid/SidServlet?ID=47403&amp;Num=WIj</t>
  </si>
  <si>
    <t>CO3104</t>
  </si>
  <si>
    <t>cartaliniana</t>
  </si>
  <si>
    <t>http://data.kew.org/sid/SidServlet?ID=47404&amp;Num=B8m</t>
  </si>
  <si>
    <t>CO3105</t>
  </si>
  <si>
    <t>(Steven) DC.</t>
  </si>
  <si>
    <t>http://data.kew.org/sid/SidServlet?ID=47405&amp;Num=nM3</t>
  </si>
  <si>
    <t>CO3106</t>
  </si>
  <si>
    <t>glycacantha</t>
  </si>
  <si>
    <t>(Sibth. &amp; Sm.) DC.</t>
  </si>
  <si>
    <t>http://data.kew.org/sid/SidServlet?ID=47406&amp;Num=Tl3</t>
  </si>
  <si>
    <t>CO3107</t>
  </si>
  <si>
    <t>(Desf.) DC.</t>
  </si>
  <si>
    <t>http://data.kew.org/sid/SidServlet?ID=47407&amp;Num=9GI</t>
  </si>
  <si>
    <t>CO3108</t>
  </si>
  <si>
    <t>modesti</t>
  </si>
  <si>
    <t>Czerep.</t>
  </si>
  <si>
    <t>http://data.kew.org/sid/SidServlet?ID=47408&amp;Num=IQ9</t>
  </si>
  <si>
    <t>CO3109</t>
  </si>
  <si>
    <t>nivea</t>
  </si>
  <si>
    <t>http://data.kew.org/sid/SidServlet?ID=47409&amp;Num=y86</t>
  </si>
  <si>
    <t>CO3110</t>
  </si>
  <si>
    <t>poacea</t>
  </si>
  <si>
    <t>http://data.kew.org/sid/SidServlet?ID=47410&amp;Num=C4W</t>
  </si>
  <si>
    <t>CO3111</t>
  </si>
  <si>
    <t>staehelinae</t>
  </si>
  <si>
    <t>http://data.kew.org/sid/SidServlet?ID=47411&amp;Num=68q</t>
  </si>
  <si>
    <t>CO3112</t>
  </si>
  <si>
    <t>http://data.kew.org/sid/SidServlet?ID=47412&amp;Num=uLG</t>
  </si>
  <si>
    <t>CO3113</t>
  </si>
  <si>
    <t>(Oliv. &amp; Hiern) C.Jeffrey</t>
  </si>
  <si>
    <t>http://data.kew.org/sid/SidServlet?ID=47414&amp;Num=Xv5</t>
  </si>
  <si>
    <t>CO3114</t>
  </si>
  <si>
    <t>(A.Rich.) A.Berger</t>
  </si>
  <si>
    <t>http://data.kew.org/sid/SidServlet?ID=47417&amp;Num=5Qi</t>
  </si>
  <si>
    <t>CO3115</t>
  </si>
  <si>
    <t>fulgens</t>
  </si>
  <si>
    <t>http://data.kew.org/sid/SidServlet?ID=47418&amp;Num=s53</t>
  </si>
  <si>
    <t>CO3116</t>
  </si>
  <si>
    <t>Boiss. &amp; Kotschy</t>
  </si>
  <si>
    <t>http://data.kew.org/sid/SidServlet?ID=47421&amp;Num=WUj</t>
  </si>
  <si>
    <t>CO3117</t>
  </si>
  <si>
    <t>http://data.kew.org/sid/SidServlet?ID=47422&amp;Num=kN0</t>
  </si>
  <si>
    <t>CO3118</t>
  </si>
  <si>
    <t>bourgaei</t>
  </si>
  <si>
    <t>(Boiss.) Irish &amp; N.Taylor</t>
  </si>
  <si>
    <t>http://data.kew.org/sid/SidServlet?ID=47423&amp;Num=ym5</t>
  </si>
  <si>
    <t>CO3119</t>
  </si>
  <si>
    <t>(Willd.) A.Gray</t>
  </si>
  <si>
    <t>http://data.kew.org/sid/SidServlet?ID=47424&amp;Num=IcG</t>
  </si>
  <si>
    <t>CO3120</t>
  </si>
  <si>
    <t>(Boiss.) Boiss.</t>
  </si>
  <si>
    <t>http://data.kew.org/sid/SidServlet?ID=47425&amp;Num=8mG</t>
  </si>
  <si>
    <t>CO3121</t>
  </si>
  <si>
    <t>tatarica</t>
  </si>
  <si>
    <t>(L.) C.A.Mey.</t>
  </si>
  <si>
    <t>http://data.kew.org/sid/SidServlet?ID=47426&amp;Num=qeq</t>
  </si>
  <si>
    <t>CO3122</t>
  </si>
  <si>
    <t>http://data.kew.org/sid/SidServlet?ID=47427&amp;Num=o9x</t>
  </si>
  <si>
    <t>CO3123</t>
  </si>
  <si>
    <t>http://data.kew.org/sid/SidServlet?ID=47428&amp;Num=iQK</t>
  </si>
  <si>
    <t>CO3124</t>
  </si>
  <si>
    <t>massauensis</t>
  </si>
  <si>
    <t>(Fresen.) Sch.Bip. ex Kuntze</t>
  </si>
  <si>
    <t>http://data.kew.org/sid/SidServlet?ID=47430&amp;Num=4x4</t>
  </si>
  <si>
    <t>CO3125</t>
  </si>
  <si>
    <t>(Forssk.) Kuntze</t>
  </si>
  <si>
    <t>http://data.kew.org/sid/SidServlet?ID=47431&amp;Num=xT9</t>
  </si>
  <si>
    <t>CO3126</t>
  </si>
  <si>
    <t>gatesii</t>
  </si>
  <si>
    <t>(H.B.Will.) Paul G.Wilson</t>
  </si>
  <si>
    <t>http://data.kew.org/sid/SidServlet?ID=47432&amp;Num=MGR</t>
  </si>
  <si>
    <t>CO3127</t>
  </si>
  <si>
    <t>http://data.kew.org/sid/SidServlet?ID=47433&amp;Num=182</t>
  </si>
  <si>
    <t>CO3128</t>
  </si>
  <si>
    <t>(J.Everett) Paul G.Wilson</t>
  </si>
  <si>
    <t>http://data.kew.org/sid/SidServlet?ID=47434&amp;Num=RsA</t>
  </si>
  <si>
    <t>CO3129</t>
  </si>
  <si>
    <t>(M.Bieb.) Fisch.</t>
  </si>
  <si>
    <t>http://data.kew.org/sid/SidServlet?ID=47435&amp;Num=Fa0</t>
  </si>
  <si>
    <t>CO3130</t>
  </si>
  <si>
    <t>http://data.kew.org/sid/SidServlet?ID=47436&amp;Num=qz3</t>
  </si>
  <si>
    <t>CO3131</t>
  </si>
  <si>
    <t>Haenke</t>
  </si>
  <si>
    <t>rilaensis</t>
  </si>
  <si>
    <t>http://data.kew.org/sid/SidServlet?ID=47437&amp;Num=gI7</t>
  </si>
  <si>
    <t>CO3132</t>
  </si>
  <si>
    <t>farinosus</t>
  </si>
  <si>
    <t>Merino &amp; Pau</t>
  </si>
  <si>
    <t>http://data.kew.org/sid/SidServlet?ID=47438&amp;Num=mpX</t>
  </si>
  <si>
    <t>CO3133</t>
  </si>
  <si>
    <t>http://data.kew.org/sid/SidServlet?ID=47439&amp;Num=VDP</t>
  </si>
  <si>
    <t>CO3134</t>
  </si>
  <si>
    <t>(L.) Schrank</t>
  </si>
  <si>
    <t>http://data.kew.org/sid/SidServlet?ID=47440&amp;Num=7PQ</t>
  </si>
  <si>
    <t>CO3135</t>
  </si>
  <si>
    <t>(Bertol.) Widder</t>
  </si>
  <si>
    <t>http://data.kew.org/sid/SidServlet?ID=47441&amp;Num=3g6</t>
  </si>
  <si>
    <t>CO3136</t>
  </si>
  <si>
    <t>http://data.kew.org/sid/SidServlet?ID=47442&amp;Num=w01</t>
  </si>
  <si>
    <t>CO3137</t>
  </si>
  <si>
    <t>filicula</t>
  </si>
  <si>
    <t>http://data.kew.org/sid/SidServlet?ID=47444&amp;Num=117</t>
  </si>
  <si>
    <t>CO3138</t>
  </si>
  <si>
    <t>(Hook.f.) D.G.Lloyd &amp; C.J.Webb</t>
  </si>
  <si>
    <t>http://data.kew.org/sid/SidServlet?ID=47445&amp;Num=Zqg</t>
  </si>
  <si>
    <t>CO3139</t>
  </si>
  <si>
    <t>reptans</t>
  </si>
  <si>
    <t>(Benth.) D.G.Lloyd &amp; C.J.Webb</t>
  </si>
  <si>
    <t>http://data.kew.org/sid/SidServlet?ID=47446&amp;Num=15T</t>
  </si>
  <si>
    <t>CO3140</t>
  </si>
  <si>
    <t>melanocarpus</t>
  </si>
  <si>
    <t>http://data.kew.org/sid/SidServlet?ID=47447&amp;Num=340</t>
  </si>
  <si>
    <t>CO3141</t>
  </si>
  <si>
    <t>http://data.kew.org/sid/SidServlet?ID=47448&amp;Num=Mov</t>
  </si>
  <si>
    <t>CO3142</t>
  </si>
  <si>
    <t>(Benth.) Haegi</t>
  </si>
  <si>
    <t>http://data.kew.org/sid/SidServlet?ID=47449&amp;Num=OQ5</t>
  </si>
  <si>
    <t>CO3143</t>
  </si>
  <si>
    <t>http://data.kew.org/sid/SidServlet?ID=47450&amp;Num=PdB</t>
  </si>
  <si>
    <t>CO3144</t>
  </si>
  <si>
    <t>ramulosissima</t>
  </si>
  <si>
    <t>http://data.kew.org/sid/SidServlet?ID=47451&amp;Num=N82</t>
  </si>
  <si>
    <t>CO3145</t>
  </si>
  <si>
    <t>(Turcz.) Turcz. ex DC.</t>
  </si>
  <si>
    <t>http://data.kew.org/sid/SidServlet?ID=47452&amp;Num=xV9</t>
  </si>
  <si>
    <t>CO3146</t>
  </si>
  <si>
    <t>margaritae</t>
  </si>
  <si>
    <t>(Gﾃ｡yer) Zeleny</t>
  </si>
  <si>
    <t>http://data.kew.org/sid/SidServlet?ID=47453&amp;Num=yEO</t>
  </si>
  <si>
    <t>CO3147</t>
  </si>
  <si>
    <t>bridgesii</t>
  </si>
  <si>
    <t>http://data.kew.org/sid/SidServlet?ID=47454&amp;Num=5wM</t>
  </si>
  <si>
    <t>CO3148</t>
  </si>
  <si>
    <t>http://data.kew.org/sid/SidServlet?ID=47455&amp;Num=msf</t>
  </si>
  <si>
    <t>CO3149</t>
  </si>
  <si>
    <t>lithospermifolia</t>
  </si>
  <si>
    <t>(Less.) Reiche</t>
  </si>
  <si>
    <t>http://data.kew.org/sid/SidServlet?ID=47456&amp;Num=680</t>
  </si>
  <si>
    <t>CO3150</t>
  </si>
  <si>
    <t>http://data.kew.org/sid/SidServlet?ID=47457&amp;Num=ZD8</t>
  </si>
  <si>
    <t>CO3151</t>
  </si>
  <si>
    <t>(d'Urv.) Speg.</t>
  </si>
  <si>
    <t>http://data.kew.org/sid/SidServlet?ID=47458&amp;Num=Kh8</t>
  </si>
  <si>
    <t>CO3152</t>
  </si>
  <si>
    <t>http://data.kew.org/sid/SidServlet?ID=47461&amp;Num=Ze9</t>
  </si>
  <si>
    <t>CO3153</t>
  </si>
  <si>
    <t>chapmanii</t>
  </si>
  <si>
    <t>http://data.kew.org/sid/SidServlet?ID=47464&amp;Num=04J</t>
  </si>
  <si>
    <t>CO3154</t>
  </si>
  <si>
    <t>alpigena</t>
  </si>
  <si>
    <t>http://data.kew.org/sid/SidServlet?ID=47465&amp;Num=ecH</t>
  </si>
  <si>
    <t>CO3155</t>
  </si>
  <si>
    <t>(Ledeb.) Turcz.</t>
  </si>
  <si>
    <t>http://data.kew.org/sid/SidServlet?ID=47466&amp;Num=1bX</t>
  </si>
  <si>
    <t>CO3156</t>
  </si>
  <si>
    <t>http://data.kew.org/sid/SidServlet?ID=47467&amp;Num=33u</t>
  </si>
  <si>
    <t>CO3157</t>
  </si>
  <si>
    <t>http://data.kew.org/sid/SidServlet?ID=47468&amp;Num=1cL</t>
  </si>
  <si>
    <t>CO3158</t>
  </si>
  <si>
    <t>cneorifolia</t>
  </si>
  <si>
    <t>(DC.) S.Moore</t>
  </si>
  <si>
    <t>http://data.kew.org/sid/SidServlet?ID=47470&amp;Num=2oa</t>
  </si>
  <si>
    <t>CO3159</t>
  </si>
  <si>
    <t>duemmeri</t>
  </si>
  <si>
    <t>Bolus ex Hutch.</t>
  </si>
  <si>
    <t>http://data.kew.org/sid/SidServlet?ID=47471&amp;Num=0P2</t>
  </si>
  <si>
    <t>CO3160</t>
  </si>
  <si>
    <t>http://data.kew.org/sid/SidServlet?ID=47472&amp;Num=Zca</t>
  </si>
  <si>
    <t>CO3161</t>
  </si>
  <si>
    <t>Maxim. ex Kom.</t>
  </si>
  <si>
    <t>http://data.kew.org/sid/SidServlet?ID=47473&amp;Num=V1Y</t>
  </si>
  <si>
    <t>CO3162</t>
  </si>
  <si>
    <t>(Willd.) Poir.</t>
  </si>
  <si>
    <t>http://data.kew.org/sid/SidServlet?ID=47474&amp;Num=bDP</t>
  </si>
  <si>
    <t>CO3163</t>
  </si>
  <si>
    <t>chamomilla</t>
  </si>
  <si>
    <t>http://data.kew.org/sid/SidServlet?ID=47475&amp;Num=iyj</t>
  </si>
  <si>
    <t>CO3164</t>
  </si>
  <si>
    <t>(Manden.) Rauschert</t>
  </si>
  <si>
    <t>http://data.kew.org/sid/SidServlet?ID=47476&amp;Num=T4F</t>
  </si>
  <si>
    <t>CO3165</t>
  </si>
  <si>
    <t>http://data.kew.org/sid/SidServlet?ID=47477&amp;Num=c7M</t>
  </si>
  <si>
    <t>CO3166</t>
  </si>
  <si>
    <t>tithonioides</t>
  </si>
  <si>
    <t>Akﾃｩ Assi</t>
  </si>
  <si>
    <t>http://data.kew.org/sid/SidServlet?ID=47479&amp;Num=jcn</t>
  </si>
  <si>
    <t>CO3167</t>
  </si>
  <si>
    <t>pallida</t>
  </si>
  <si>
    <t>Bolus</t>
  </si>
  <si>
    <t>http://data.kew.org/sid/SidServlet?ID=47481&amp;Num=ozg</t>
  </si>
  <si>
    <t>CO3168</t>
  </si>
  <si>
    <t>tridens</t>
  </si>
  <si>
    <t>(D.A.Cooke) Lander</t>
  </si>
  <si>
    <t>http://data.kew.org/sid/SidServlet?ID=47488&amp;Num=4b4</t>
  </si>
  <si>
    <t>CO3169</t>
  </si>
  <si>
    <t>karwinskii</t>
  </si>
  <si>
    <t>http://data.kew.org/sid/SidServlet?ID=47491&amp;Num=7fA</t>
  </si>
  <si>
    <t>CO3170</t>
  </si>
  <si>
    <t>(Lag.) S.F.Blake</t>
  </si>
  <si>
    <t>http://data.kew.org/sid/SidServlet?ID=47492&amp;Num=Ef8</t>
  </si>
  <si>
    <t>CO3171</t>
  </si>
  <si>
    <t>http://data.kew.org/sid/SidServlet?ID=47493&amp;Num=EAB</t>
  </si>
  <si>
    <t>CO3172</t>
  </si>
  <si>
    <t>http://data.kew.org/sid/SidServlet?ID=47494&amp;Num=mqI</t>
  </si>
  <si>
    <t>CO3173</t>
  </si>
  <si>
    <t>http://data.kew.org/sid/SidServlet?ID=47495&amp;Num=h23</t>
  </si>
  <si>
    <t>CO3174</t>
  </si>
  <si>
    <t>rhizocephalus</t>
  </si>
  <si>
    <t>http://data.kew.org/sid/SidServlet?ID=47496&amp;Num=91g</t>
  </si>
  <si>
    <t>CO3175</t>
  </si>
  <si>
    <t>acutilobus</t>
  </si>
  <si>
    <t>http://data.kew.org/sid/SidServlet?ID=47497&amp;Num=SUW</t>
  </si>
  <si>
    <t>CO3176</t>
  </si>
  <si>
    <t>http://data.kew.org/sid/SidServlet?ID=47498&amp;Num=LwY</t>
  </si>
  <si>
    <t>CO3177</t>
  </si>
  <si>
    <t>gaudichaudii</t>
  </si>
  <si>
    <t>(Cass.) Cass.</t>
  </si>
  <si>
    <t>http://data.kew.org/sid/SidServlet?ID=47499&amp;Num=wcn</t>
  </si>
  <si>
    <t>CO3178</t>
  </si>
  <si>
    <t>acanthifolia</t>
  </si>
  <si>
    <t>http://data.kew.org/sid/SidServlet?ID=4750&amp;Num=G4k</t>
  </si>
  <si>
    <t>CO3179</t>
  </si>
  <si>
    <t>pyramidalis</t>
  </si>
  <si>
    <t>http://data.kew.org/sid/SidServlet?ID=47500&amp;Num=O5E</t>
  </si>
  <si>
    <t>CO3180</t>
  </si>
  <si>
    <t>Odixia</t>
  </si>
  <si>
    <t>achlaena</t>
  </si>
  <si>
    <t>(D.I.Morris) Orchard</t>
  </si>
  <si>
    <t>http://data.kew.org/sid/SidServlet?ID=47502&amp;Num=4F7</t>
  </si>
  <si>
    <t>CO3181</t>
  </si>
  <si>
    <t>(L.f.) Anderb. &amp; K.Bremer</t>
  </si>
  <si>
    <t>http://data.kew.org/sid/SidServlet?ID=47503&amp;Num=R5x</t>
  </si>
  <si>
    <t>CO3182</t>
  </si>
  <si>
    <t>adenolasia</t>
  </si>
  <si>
    <t>http://data.kew.org/sid/SidServlet?ID=47504&amp;Num=FzM</t>
  </si>
  <si>
    <t>CO3183</t>
  </si>
  <si>
    <t>alpicola</t>
  </si>
  <si>
    <t>http://data.kew.org/sid/SidServlet?ID=47505&amp;Num=iD3</t>
  </si>
  <si>
    <t>CO3184</t>
  </si>
  <si>
    <t>arckaringensis</t>
  </si>
  <si>
    <t>P.J.Lang</t>
  </si>
  <si>
    <t>http://data.kew.org/sid/SidServlet?ID=47506&amp;Num=KaI</t>
  </si>
  <si>
    <t>CO3185</t>
  </si>
  <si>
    <t>asterotricha</t>
  </si>
  <si>
    <t>http://data.kew.org/sid/SidServlet?ID=47507&amp;Num=247</t>
  </si>
  <si>
    <t>CO3186</t>
  </si>
  <si>
    <t>astroloba</t>
  </si>
  <si>
    <t>Lander &amp; N.G.Walsh</t>
  </si>
  <si>
    <t>http://data.kew.org/sid/SidServlet?ID=47508&amp;Num=LhW</t>
  </si>
  <si>
    <t>CO3187</t>
  </si>
  <si>
    <t>avicenniifolia</t>
  </si>
  <si>
    <t>(Raoul) Hook.f.</t>
  </si>
  <si>
    <t>http://data.kew.org/sid/SidServlet?ID=47509&amp;Num=xCw</t>
  </si>
  <si>
    <t>CO3188</t>
  </si>
  <si>
    <t>http://data.kew.org/sid/SidServlet?ID=4751&amp;Num=HzB</t>
  </si>
  <si>
    <t>CO3189</t>
  </si>
  <si>
    <t>Lander</t>
  </si>
  <si>
    <t>http://data.kew.org/sid/SidServlet?ID=47510&amp;Num=87x</t>
  </si>
  <si>
    <t>CO3190</t>
  </si>
  <si>
    <t>praetermissa</t>
  </si>
  <si>
    <t>http://data.kew.org/sid/SidServlet?ID=47511&amp;Num=dXo</t>
  </si>
  <si>
    <t>CO3191</t>
  </si>
  <si>
    <t>flocktoniae</t>
  </si>
  <si>
    <t>Maiden &amp; Betche</t>
  </si>
  <si>
    <t>http://data.kew.org/sid/SidServlet?ID=47512&amp;Num=MK3</t>
  </si>
  <si>
    <t>CO3192</t>
  </si>
  <si>
    <t>frostii</t>
  </si>
  <si>
    <t>http://data.kew.org/sid/SidServlet?ID=47513&amp;Num=IQ4</t>
  </si>
  <si>
    <t>CO3193</t>
  </si>
  <si>
    <t>(Lindl.) Benth.</t>
  </si>
  <si>
    <t>http://data.kew.org/sid/SidServlet?ID=47514&amp;Num=XJq</t>
  </si>
  <si>
    <t>CO3194</t>
  </si>
  <si>
    <t>iodochroa</t>
  </si>
  <si>
    <t>http://data.kew.org/sid/SidServlet?ID=47515&amp;Num=yjD</t>
  </si>
  <si>
    <t>CO3195</t>
  </si>
  <si>
    <t>(Vent.) Maiden &amp; Betche</t>
  </si>
  <si>
    <t>http://data.kew.org/sid/SidServlet?ID=47516&amp;Num=UMv</t>
  </si>
  <si>
    <t>CO3196</t>
  </si>
  <si>
    <t>mooneyi</t>
  </si>
  <si>
    <t>(F.Muell.) Hemsl.</t>
  </si>
  <si>
    <t>http://data.kew.org/sid/SidServlet?ID=47517&amp;Num=a8e</t>
  </si>
  <si>
    <t>CO3197</t>
  </si>
  <si>
    <t>http://data.kew.org/sid/SidServlet?ID=47518&amp;Num=h5L</t>
  </si>
  <si>
    <t>CO3198</t>
  </si>
  <si>
    <t>myrsinoides</t>
  </si>
  <si>
    <t>(Labill.) F.Muell. ex Benth.</t>
  </si>
  <si>
    <t>http://data.kew.org/sid/SidServlet?ID=47519&amp;Num=Lq3</t>
  </si>
  <si>
    <t>CO3199</t>
  </si>
  <si>
    <t>http://data.kew.org/sid/SidServlet?ID=4752&amp;Num=O26</t>
  </si>
  <si>
    <t>CO3200</t>
  </si>
  <si>
    <t>obcordata</t>
  </si>
  <si>
    <t>http://data.kew.org/sid/SidServlet?ID=47520&amp;Num=BeM</t>
  </si>
  <si>
    <t>CO3201</t>
  </si>
  <si>
    <t>paucidentata</t>
  </si>
  <si>
    <t>(Steetz) F.Muell. ex Benth.</t>
  </si>
  <si>
    <t>http://data.kew.org/sid/SidServlet?ID=47521&amp;Num=VfD</t>
  </si>
  <si>
    <t>CO3202</t>
  </si>
  <si>
    <t>http://data.kew.org/sid/SidServlet?ID=47522&amp;Num=B2P</t>
  </si>
  <si>
    <t>CO3203</t>
  </si>
  <si>
    <t>http://data.kew.org/sid/SidServlet?ID=47523&amp;Num=Vj0</t>
  </si>
  <si>
    <t>CO3204</t>
  </si>
  <si>
    <t>http://data.kew.org/sid/SidServlet?ID=47524&amp;Num=orL</t>
  </si>
  <si>
    <t>CO3205</t>
  </si>
  <si>
    <t>http://data.kew.org/sid/SidServlet?ID=47525&amp;Num=TG2</t>
  </si>
  <si>
    <t>CO3206</t>
  </si>
  <si>
    <t>http://data.kew.org/sid/SidServlet?ID=47526&amp;Num=yZZ</t>
  </si>
  <si>
    <t>CO3207</t>
  </si>
  <si>
    <t>tasmanica</t>
  </si>
  <si>
    <t>W.M.Curtis</t>
  </si>
  <si>
    <t>http://data.kew.org/sid/SidServlet?ID=47527&amp;Num=XDF</t>
  </si>
  <si>
    <t>CO3208</t>
  </si>
  <si>
    <t>http://data.kew.org/sid/SidServlet?ID=47528&amp;Num=2ui</t>
  </si>
  <si>
    <t>CO3209</t>
  </si>
  <si>
    <t>armenum</t>
  </si>
  <si>
    <t>http://data.kew.org/sid/SidServlet?ID=47529&amp;Num=k0I</t>
  </si>
  <si>
    <t>CO3210</t>
  </si>
  <si>
    <t>http://data.kew.org/sid/SidServlet?ID=4753&amp;Num=wC0</t>
  </si>
  <si>
    <t>CO3211</t>
  </si>
  <si>
    <t>cyprium</t>
  </si>
  <si>
    <t>http://data.kew.org/sid/SidServlet?ID=47530&amp;Num=0x1</t>
  </si>
  <si>
    <t>CO3212</t>
  </si>
  <si>
    <t>sibthorpianum</t>
  </si>
  <si>
    <t>http://data.kew.org/sid/SidServlet?ID=47531&amp;Num=apZ</t>
  </si>
  <si>
    <t>CO3213</t>
  </si>
  <si>
    <t>(Thunb.) Norl.</t>
  </si>
  <si>
    <t>http://data.kew.org/sid/SidServlet?ID=47534&amp;Num=1zV</t>
  </si>
  <si>
    <t>CO3214</t>
  </si>
  <si>
    <t>http://data.kew.org/sid/SidServlet?ID=47535&amp;Num=0n8</t>
  </si>
  <si>
    <t>CO3215</t>
  </si>
  <si>
    <t>quercifolia</t>
  </si>
  <si>
    <t>http://data.kew.org/sid/SidServlet?ID=47536&amp;Num=RW8</t>
  </si>
  <si>
    <t>CO3216</t>
  </si>
  <si>
    <t>http://data.kew.org/sid/SidServlet?ID=47537&amp;Num=z5Y</t>
  </si>
  <si>
    <t>CO3217</t>
  </si>
  <si>
    <t>http://data.kew.org/sid/SidServlet?ID=47538&amp;Num=pbZ</t>
  </si>
  <si>
    <t>CO3218</t>
  </si>
  <si>
    <t>undulosa</t>
  </si>
  <si>
    <t>(DC.) J.C.Manning &amp; Goldblatt</t>
  </si>
  <si>
    <t>http://data.kew.org/sid/SidServlet?ID=47539&amp;Num=c90</t>
  </si>
  <si>
    <t>CO3219</t>
  </si>
  <si>
    <t>http://data.kew.org/sid/SidServlet?ID=4754&amp;Num=HHR</t>
  </si>
  <si>
    <t>CO3220</t>
  </si>
  <si>
    <t>epaleaceus</t>
  </si>
  <si>
    <t>http://data.kew.org/sid/SidServlet?ID=47540&amp;Num=gLq</t>
  </si>
  <si>
    <t>CO3221</t>
  </si>
  <si>
    <t>adnatus</t>
  </si>
  <si>
    <t>http://data.kew.org/sid/SidServlet?ID=47541&amp;Num=P2M</t>
  </si>
  <si>
    <t>CO3222</t>
  </si>
  <si>
    <t>(N.A.Wakef.) Anderb.</t>
  </si>
  <si>
    <t>http://data.kew.org/sid/SidServlet?ID=47542&amp;Num=I5x</t>
  </si>
  <si>
    <t>CO3223</t>
  </si>
  <si>
    <t>cuneifolius</t>
  </si>
  <si>
    <t>(Benth.) Anderb.</t>
  </si>
  <si>
    <t>http://data.kew.org/sid/SidServlet?ID=47543&amp;Num=0VJ</t>
  </si>
  <si>
    <t>CO3224</t>
  </si>
  <si>
    <t>cupressoides</t>
  </si>
  <si>
    <t>Puttock &amp; D.J.Ohlesen</t>
  </si>
  <si>
    <t>http://data.kew.org/sid/SidServlet?ID=47544&amp;Num=o94</t>
  </si>
  <si>
    <t>CO3225</t>
  </si>
  <si>
    <t>ericifolius</t>
  </si>
  <si>
    <t>http://data.kew.org/sid/SidServlet?ID=47545&amp;Num=H70</t>
  </si>
  <si>
    <t>CO3226</t>
  </si>
  <si>
    <t>ledifolius</t>
  </si>
  <si>
    <t>http://data.kew.org/sid/SidServlet?ID=47546&amp;Num=RzU</t>
  </si>
  <si>
    <t>CO3227</t>
  </si>
  <si>
    <t>lepidophyllus</t>
  </si>
  <si>
    <t>http://data.kew.org/sid/SidServlet?ID=47547&amp;Num=04f</t>
  </si>
  <si>
    <t>CO3228</t>
  </si>
  <si>
    <t>purpurascens</t>
  </si>
  <si>
    <t>http://data.kew.org/sid/SidServlet?ID=47548&amp;Num=RP0</t>
  </si>
  <si>
    <t>CO3229</t>
  </si>
  <si>
    <t>rodwayi</t>
  </si>
  <si>
    <t>oreophilus</t>
  </si>
  <si>
    <t>http://data.kew.org/sid/SidServlet?ID=47549&amp;Num=U29</t>
  </si>
  <si>
    <t>CO3230</t>
  </si>
  <si>
    <t>whitei</t>
  </si>
  <si>
    <t>(N.T.Burb.) Anderb.</t>
  </si>
  <si>
    <t>http://data.kew.org/sid/SidServlet?ID=47550&amp;Num=XcJ</t>
  </si>
  <si>
    <t>CO3231</t>
  </si>
  <si>
    <t>hookeriana</t>
  </si>
  <si>
    <t>http://data.kew.org/sid/SidServlet?ID=47551&amp;Num=t13</t>
  </si>
  <si>
    <t>CO3232</t>
  </si>
  <si>
    <t>bipinnatifidum</t>
  </si>
  <si>
    <t>(Ortega) Rollins</t>
  </si>
  <si>
    <t>http://data.kew.org/sid/SidServlet?ID=47553&amp;Num=f8v</t>
  </si>
  <si>
    <t>CO3233</t>
  </si>
  <si>
    <t>hispidum</t>
  </si>
  <si>
    <t>http://data.kew.org/sid/SidServlet?ID=47554&amp;Num=NZh</t>
  </si>
  <si>
    <t>CO3234</t>
  </si>
  <si>
    <t>http://data.kew.org/sid/SidServlet?ID=47555&amp;Num=d4l</t>
  </si>
  <si>
    <t>CO3235</t>
  </si>
  <si>
    <t>haenkeana</t>
  </si>
  <si>
    <t>http://data.kew.org/sid/SidServlet?ID=47556&amp;Num=aE3</t>
  </si>
  <si>
    <t>CO3236</t>
  </si>
  <si>
    <t>plumosa</t>
  </si>
  <si>
    <t>http://data.kew.org/sid/SidServlet?ID=47557&amp;Num=tRS</t>
  </si>
  <si>
    <t>CO3237</t>
  </si>
  <si>
    <t>recurvata</t>
  </si>
  <si>
    <t>(Vahl.) Less.</t>
  </si>
  <si>
    <t>http://data.kew.org/sid/SidServlet?ID=47561&amp;Num=aaq</t>
  </si>
  <si>
    <t>CO3238</t>
  </si>
  <si>
    <t>http://data.kew.org/sid/SidServlet?ID=47562&amp;Num=nTo</t>
  </si>
  <si>
    <t>CO3239</t>
  </si>
  <si>
    <t>vaseyi</t>
  </si>
  <si>
    <t>J.M.Coult.</t>
  </si>
  <si>
    <t>http://data.kew.org/sid/SidServlet?ID=47563&amp;Num=VND</t>
  </si>
  <si>
    <t>CO3240</t>
  </si>
  <si>
    <t>http://data.kew.org/sid/SidServlet?ID=47564&amp;Num=6Hw</t>
  </si>
  <si>
    <t>CO3241</t>
  </si>
  <si>
    <t>(L.) Fr.</t>
  </si>
  <si>
    <t>http://data.kew.org/sid/SidServlet?ID=47565&amp;Num=H19</t>
  </si>
  <si>
    <t>CO3242</t>
  </si>
  <si>
    <t>kablikianus</t>
  </si>
  <si>
    <t>Tausch ex Bercht.</t>
  </si>
  <si>
    <t>http://data.kew.org/sid/SidServlet?ID=47566&amp;Num=c1L</t>
  </si>
  <si>
    <t>CO3243</t>
  </si>
  <si>
    <t>http://data.kew.org/sid/SidServlet?ID=47567&amp;Num=n95</t>
  </si>
  <si>
    <t>CO3244</t>
  </si>
  <si>
    <t>http://data.kew.org/sid/SidServlet?ID=47568&amp;Num=8CX</t>
  </si>
  <si>
    <t>CO3245</t>
  </si>
  <si>
    <t>carolorum-henricorum</t>
  </si>
  <si>
    <t>http://data.kew.org/sid/SidServlet?ID=47569&amp;Num=WGx</t>
  </si>
  <si>
    <t>CO3246</t>
  </si>
  <si>
    <t>burbidgei</t>
  </si>
  <si>
    <t>S.Holzapfel</t>
  </si>
  <si>
    <t>http://data.kew.org/sid/SidServlet?ID=47570&amp;Num=KFv</t>
  </si>
  <si>
    <t>CO3247</t>
  </si>
  <si>
    <t>cyanocarpa</t>
  </si>
  <si>
    <t>http://data.kew.org/sid/SidServlet?ID=47571&amp;Num=Ulu</t>
  </si>
  <si>
    <t>CO3248</t>
  </si>
  <si>
    <t>http://data.kew.org/sid/SidServlet?ID=47572&amp;Num=0N2</t>
  </si>
  <si>
    <t>CO3249</t>
  </si>
  <si>
    <t>http://data.kew.org/sid/SidServlet?ID=47573&amp;Num=m4b</t>
  </si>
  <si>
    <t>CO3250</t>
  </si>
  <si>
    <t>bauhinii</t>
  </si>
  <si>
    <t>(Schult.) Arv.-Touv.</t>
  </si>
  <si>
    <t>http://data.kew.org/sid/SidServlet?ID=47574&amp;Num=cmq</t>
  </si>
  <si>
    <t>CO3251</t>
  </si>
  <si>
    <t>(Nﾃ､geli &amp; Peter) Sennikov</t>
  </si>
  <si>
    <t>http://data.kew.org/sid/SidServlet?ID=47575&amp;Num=cBA</t>
  </si>
  <si>
    <t>CO3252</t>
  </si>
  <si>
    <t>massagetovii</t>
  </si>
  <si>
    <t>(Gamajun. ex Kamelin &amp; Zuckerw.) Sennikov</t>
  </si>
  <si>
    <t>http://data.kew.org/sid/SidServlet?ID=47576&amp;Num=uFq</t>
  </si>
  <si>
    <t>CO3253</t>
  </si>
  <si>
    <t>falcata</t>
  </si>
  <si>
    <t>(Pursh) Nut..</t>
  </si>
  <si>
    <t>http://data.kew.org/sid/SidServlet?ID=47578&amp;Num=dns</t>
  </si>
  <si>
    <t>CO3254</t>
  </si>
  <si>
    <t>http://data.kew.org/sid/SidServlet?ID=47579&amp;Num=cgi</t>
  </si>
  <si>
    <t>CO3255</t>
  </si>
  <si>
    <t>http://data.kew.org/sid/SidServlet?ID=47581&amp;Num=6WP</t>
  </si>
  <si>
    <t>CO3256</t>
  </si>
  <si>
    <t>http://data.kew.org/sid/SidServlet?ID=47583&amp;Num=ekD</t>
  </si>
  <si>
    <t>CO3257</t>
  </si>
  <si>
    <t>(A.Gray) R.K.Godfrey</t>
  </si>
  <si>
    <t>http://data.kew.org/sid/SidServlet?ID=47584&amp;Num=pbF</t>
  </si>
  <si>
    <t>CO3258</t>
  </si>
  <si>
    <t>(Hook.) Druce</t>
  </si>
  <si>
    <t>http://data.kew.org/sid/SidServlet?ID=47585&amp;Num=gPG</t>
  </si>
  <si>
    <t>CO3259</t>
  </si>
  <si>
    <t>capillaris</t>
  </si>
  <si>
    <t>(Steetz) Diels</t>
  </si>
  <si>
    <t>http://data.kew.org/sid/SidServlet?ID=47586&amp;Num=8A9</t>
  </si>
  <si>
    <t>CO3260</t>
  </si>
  <si>
    <t>(Lehm.) Graham</t>
  </si>
  <si>
    <t>http://data.kew.org/sid/SidServlet?ID=47587&amp;Num=X2S</t>
  </si>
  <si>
    <t>CO3261</t>
  </si>
  <si>
    <t>tepperi</t>
  </si>
  <si>
    <t>(F.Muell.) D.A.Cooke</t>
  </si>
  <si>
    <t>http://data.kew.org/sid/SidServlet?ID=47588&amp;Num=h23</t>
  </si>
  <si>
    <t>CO3262</t>
  </si>
  <si>
    <t>http://data.kew.org/sid/SidServlet?ID=47590&amp;Num=R1D</t>
  </si>
  <si>
    <t>CO3263</t>
  </si>
  <si>
    <t>amblyolepis</t>
  </si>
  <si>
    <t>(Ledeb.) Wagenitz</t>
  </si>
  <si>
    <t>http://data.kew.org/sid/SidServlet?ID=47592&amp;Num=xsk</t>
  </si>
  <si>
    <t>CO3264</t>
  </si>
  <si>
    <t>bellus</t>
  </si>
  <si>
    <t>(Trautv.) Wagenitz</t>
  </si>
  <si>
    <t>http://data.kew.org/sid/SidServlet?ID=47593&amp;Num=UxI</t>
  </si>
  <si>
    <t>CO3265</t>
  </si>
  <si>
    <t>http://data.kew.org/sid/SidServlet?ID=47594&amp;Num=cKP</t>
  </si>
  <si>
    <t>CO3266</t>
  </si>
  <si>
    <t>erivanensis</t>
  </si>
  <si>
    <t>http://data.kew.org/sid/SidServlet?ID=47595&amp;Num=70j</t>
  </si>
  <si>
    <t>CO3267</t>
  </si>
  <si>
    <t>meskheticus</t>
  </si>
  <si>
    <t>(Sosn.) Gabrieljan</t>
  </si>
  <si>
    <t>http://data.kew.org/sid/SidServlet?ID=47596&amp;Num=mYO</t>
  </si>
  <si>
    <t>CO3268</t>
  </si>
  <si>
    <t>pulcherrimus</t>
  </si>
  <si>
    <t>(Willd.) Wagenitz</t>
  </si>
  <si>
    <t>http://data.kew.org/sid/SidServlet?ID=47597&amp;Num=C4z</t>
  </si>
  <si>
    <t>CO3269</t>
  </si>
  <si>
    <t>somcheticus</t>
  </si>
  <si>
    <t>http://data.kew.org/sid/SidServlet?ID=47598&amp;Num=e8N</t>
  </si>
  <si>
    <t>CO3270</t>
  </si>
  <si>
    <t>Chukhr.</t>
  </si>
  <si>
    <t>http://data.kew.org/sid/SidServlet?ID=47599&amp;Num=5Zo</t>
  </si>
  <si>
    <t>CO3271</t>
  </si>
  <si>
    <t>undulatum</t>
  </si>
  <si>
    <t>http://data.kew.org/sid/SidServlet?ID=47600&amp;Num=6OF</t>
  </si>
  <si>
    <t>CO3272</t>
  </si>
  <si>
    <t>(Lam.) A.J.Scott</t>
  </si>
  <si>
    <t>http://data.kew.org/sid/SidServlet?ID=47601&amp;Num=SxY</t>
  </si>
  <si>
    <t>CO3273</t>
  </si>
  <si>
    <t>globuliferus</t>
  </si>
  <si>
    <t>http://data.kew.org/sid/SidServlet?ID=47603&amp;Num=34v</t>
  </si>
  <si>
    <t>CO3274</t>
  </si>
  <si>
    <t>http://data.kew.org/sid/SidServlet?ID=47604&amp;Num=Zbm</t>
  </si>
  <si>
    <t>CO3275</t>
  </si>
  <si>
    <t>http://data.kew.org/sid/SidServlet?ID=47605&amp;Num=g1i</t>
  </si>
  <si>
    <t>CO3276</t>
  </si>
  <si>
    <t>oblanceolata</t>
  </si>
  <si>
    <t>http://data.kew.org/sid/SidServlet?ID=47606&amp;Num=FIm</t>
  </si>
  <si>
    <t>CO3277</t>
  </si>
  <si>
    <t>quadrifaria</t>
  </si>
  <si>
    <t>Dinter</t>
  </si>
  <si>
    <t>http://data.kew.org/sid/SidServlet?ID=47607&amp;Num=2VA</t>
  </si>
  <si>
    <t>CO3278</t>
  </si>
  <si>
    <t>rangei</t>
  </si>
  <si>
    <t>http://data.kew.org/sid/SidServlet?ID=47608&amp;Num=v1U</t>
  </si>
  <si>
    <t>CO3279</t>
  </si>
  <si>
    <t>echinocephalus</t>
  </si>
  <si>
    <t>(Willd.) Greuter</t>
  </si>
  <si>
    <t>http://data.kew.org/sid/SidServlet?ID=47609&amp;Num=s5D</t>
  </si>
  <si>
    <t>CO3280</t>
  </si>
  <si>
    <t>(Presl) Greuter</t>
  </si>
  <si>
    <t>http://data.kew.org/sid/SidServlet?ID=47610&amp;Num=zSp</t>
  </si>
  <si>
    <t>CO3281</t>
  </si>
  <si>
    <t>argyrophylla</t>
  </si>
  <si>
    <t>oligophylla</t>
  </si>
  <si>
    <t>http://data.kew.org/sid/SidServlet?ID=47611&amp;Num=Q58</t>
  </si>
  <si>
    <t>CO3282</t>
  </si>
  <si>
    <t>edmondsonii</t>
  </si>
  <si>
    <t>http://data.kew.org/sid/SidServlet?ID=47612&amp;Num=N30</t>
  </si>
  <si>
    <t>CO3283</t>
  </si>
  <si>
    <t>Matthews</t>
  </si>
  <si>
    <t>http://data.kew.org/sid/SidServlet?ID=47618&amp;Num=ve2</t>
  </si>
  <si>
    <t>CO3284</t>
  </si>
  <si>
    <t>(Sch.Bip.) Cout.</t>
  </si>
  <si>
    <t>http://data.kew.org/sid/SidServlet?ID=47619&amp;Num=Wn6</t>
  </si>
  <si>
    <t>CO3285</t>
  </si>
  <si>
    <t>http://data.kew.org/sid/SidServlet?ID=47620&amp;Num=16L</t>
  </si>
  <si>
    <t>CO3286</t>
  </si>
  <si>
    <t>corymbiflora</t>
  </si>
  <si>
    <t>(Schltdl.) Paul G.Wilson</t>
  </si>
  <si>
    <t>http://data.kew.org/sid/SidServlet?ID=47622&amp;Num=GEc</t>
  </si>
  <si>
    <t>CO3287</t>
  </si>
  <si>
    <t>http://data.kew.org/sid/SidServlet?ID=47623&amp;Num=84R</t>
  </si>
  <si>
    <t>CO3288</t>
  </si>
  <si>
    <t>troedelii</t>
  </si>
  <si>
    <t>http://data.kew.org/sid/SidServlet?ID=47625&amp;Num=sEm</t>
  </si>
  <si>
    <t>CO3289</t>
  </si>
  <si>
    <t>aschenborniana</t>
  </si>
  <si>
    <t>(S.Schauer) H.Rob. &amp; Brettell</t>
  </si>
  <si>
    <t>http://data.kew.org/sid/SidServlet?ID=47626&amp;Num=oBM</t>
  </si>
  <si>
    <t>CO3290</t>
  </si>
  <si>
    <t>http://data.kew.org/sid/SidServlet?ID=47627&amp;Num=B38</t>
  </si>
  <si>
    <t>CO3291</t>
  </si>
  <si>
    <t>leiolepis</t>
  </si>
  <si>
    <t>http://data.kew.org/sid/SidServlet?ID=47628&amp;Num=uag</t>
  </si>
  <si>
    <t>CO3292</t>
  </si>
  <si>
    <t>magonica</t>
  </si>
  <si>
    <t>(O.Bolﾃｲs笘 R.Mol. &amp; P.Monts. ) Romo</t>
  </si>
  <si>
    <t>http://data.kew.org/sid/SidServlet?ID=47629&amp;Num=euu</t>
  </si>
  <si>
    <t>CO3293</t>
  </si>
  <si>
    <t>cauloptera</t>
  </si>
  <si>
    <t>http://data.kew.org/sid/SidServlet?ID=47631&amp;Num=7b4</t>
  </si>
  <si>
    <t>CO3294</t>
  </si>
  <si>
    <t>densa</t>
  </si>
  <si>
    <t>(Hook.) Rydb.</t>
  </si>
  <si>
    <t>http://data.kew.org/sid/SidServlet?ID=47632&amp;Num=J38</t>
  </si>
  <si>
    <t>CO3295</t>
  </si>
  <si>
    <t>famintziniana</t>
  </si>
  <si>
    <t>Krasn.</t>
  </si>
  <si>
    <t>http://data.kew.org/sid/SidServlet?ID=47633&amp;Num=o9d</t>
  </si>
  <si>
    <t>CO3296</t>
  </si>
  <si>
    <t>heteromalla</t>
  </si>
  <si>
    <t>(D.Don) Hand.-Mazz.</t>
  </si>
  <si>
    <t>http://data.kew.org/sid/SidServlet?ID=47634&amp;Num=kWw</t>
  </si>
  <si>
    <t>CO3297</t>
  </si>
  <si>
    <t>(Kar. &amp; Kir.) Sch.Bip.</t>
  </si>
  <si>
    <t>http://data.kew.org/sid/SidServlet?ID=47635&amp;Num=P9A</t>
  </si>
  <si>
    <t>CO3298</t>
  </si>
  <si>
    <t>(Benth.) Benth. &amp; Hook.f. ex Hemsl.</t>
  </si>
  <si>
    <t>http://data.kew.org/sid/SidServlet?ID=47636&amp;Num=AYc</t>
  </si>
  <si>
    <t>CO3299</t>
  </si>
  <si>
    <t>http://data.kew.org/sid/SidServlet?ID=47637&amp;Num=IWe</t>
  </si>
  <si>
    <t>CO3300</t>
  </si>
  <si>
    <t>Lipsch.</t>
  </si>
  <si>
    <t>http://data.kew.org/sid/SidServlet?ID=47638&amp;Num=Jnp</t>
  </si>
  <si>
    <t>CO3301</t>
  </si>
  <si>
    <t>(C.A.Mey.) O.Hoffm.</t>
  </si>
  <si>
    <t>http://data.kew.org/sid/SidServlet?ID=47639&amp;Num=Fq4</t>
  </si>
  <si>
    <t>CO3302</t>
  </si>
  <si>
    <t>Carphochaete</t>
  </si>
  <si>
    <t>wislizeni</t>
  </si>
  <si>
    <t>http://data.kew.org/sid/SidServlet?ID=4764&amp;Num=Sz7</t>
  </si>
  <si>
    <t>CO3303</t>
  </si>
  <si>
    <t>inconspicua</t>
  </si>
  <si>
    <t>Lipsch. ex Pavl.</t>
  </si>
  <si>
    <t>http://data.kew.org/sid/SidServlet?ID=47640&amp;Num=0JF</t>
  </si>
  <si>
    <t>CO3304</t>
  </si>
  <si>
    <t>http://data.kew.org/sid/SidServlet?ID=47641&amp;Num=30s</t>
  </si>
  <si>
    <t>CO3305</t>
  </si>
  <si>
    <t>ketzkhovelii</t>
  </si>
  <si>
    <t>Sosn. ex Grossh. &amp; Sosn.</t>
  </si>
  <si>
    <t>http://data.kew.org/sid/SidServlet?ID=47642&amp;Num=gUU</t>
  </si>
  <si>
    <t>CO3306</t>
  </si>
  <si>
    <t>http://data.kew.org/sid/SidServlet?ID=47643&amp;Num=Syj</t>
  </si>
  <si>
    <t>CO3307</t>
  </si>
  <si>
    <t>http://data.kew.org/sid/SidServlet?ID=47644&amp;Num=nRP</t>
  </si>
  <si>
    <t>CO3308</t>
  </si>
  <si>
    <t>adenophyllus</t>
  </si>
  <si>
    <t>http://data.kew.org/sid/SidServlet?ID=47645&amp;Num=21D</t>
  </si>
  <si>
    <t>CO3309</t>
  </si>
  <si>
    <t>adonidifolius</t>
  </si>
  <si>
    <t>http://data.kew.org/sid/SidServlet?ID=47646&amp;Num=Z4l</t>
  </si>
  <si>
    <t>CO3310</t>
  </si>
  <si>
    <t>almeidae</t>
  </si>
  <si>
    <t>http://data.kew.org/sid/SidServlet?ID=47647&amp;Num=e3H</t>
  </si>
  <si>
    <t>CO3311</t>
  </si>
  <si>
    <t>Hill.</t>
  </si>
  <si>
    <t>http://data.kew.org/sid/SidServlet?ID=47648&amp;Num=EFz</t>
  </si>
  <si>
    <t>CO3312</t>
  </si>
  <si>
    <t>articulatus</t>
  </si>
  <si>
    <t>(L.f.) Sch.Bip.</t>
  </si>
  <si>
    <t>http://data.kew.org/sid/SidServlet?ID=47649&amp;Num=tZA</t>
  </si>
  <si>
    <t>CO3313</t>
  </si>
  <si>
    <t>baronii</t>
  </si>
  <si>
    <t>http://data.kew.org/sid/SidServlet?ID=47650&amp;Num=gFF</t>
  </si>
  <si>
    <t>CO3314</t>
  </si>
  <si>
    <t>brunonianus</t>
  </si>
  <si>
    <t>http://data.kew.org/sid/SidServlet?ID=47651&amp;Num=6he</t>
  </si>
  <si>
    <t>CO3315</t>
  </si>
  <si>
    <t>bupleuroides</t>
  </si>
  <si>
    <t>http://data.kew.org/sid/SidServlet?ID=47652&amp;Num=2SH</t>
  </si>
  <si>
    <t>CO3316</t>
  </si>
  <si>
    <t>corymbiferus</t>
  </si>
  <si>
    <t>http://data.kew.org/sid/SidServlet?ID=47653&amp;Num=KOD</t>
  </si>
  <si>
    <t>CO3317</t>
  </si>
  <si>
    <t>crepidioides</t>
  </si>
  <si>
    <t>http://data.kew.org/sid/SidServlet?ID=47654&amp;Num=F9t</t>
  </si>
  <si>
    <t>CO3318</t>
  </si>
  <si>
    <t>depressicola</t>
  </si>
  <si>
    <t>http://data.kew.org/sid/SidServlet?ID=47655&amp;Num=myb</t>
  </si>
  <si>
    <t>CO3319</t>
  </si>
  <si>
    <t>eboracensis</t>
  </si>
  <si>
    <t>R.J.Abbott &amp; A.J.Lowe</t>
  </si>
  <si>
    <t>http://data.kew.org/sid/SidServlet?ID=47656&amp;Num=KDn</t>
  </si>
  <si>
    <t>CO3320</t>
  </si>
  <si>
    <t>erechtitioides</t>
  </si>
  <si>
    <t>http://data.kew.org/sid/SidServlet?ID=47657&amp;Num=9DE</t>
  </si>
  <si>
    <t>CO3321</t>
  </si>
  <si>
    <t>erraticus</t>
  </si>
  <si>
    <t>http://data.kew.org/sid/SidServlet?ID=47658&amp;Num=d3q</t>
  </si>
  <si>
    <t>CO3322</t>
  </si>
  <si>
    <t>http://data.kew.org/sid/SidServlet?ID=47659&amp;Num=d55</t>
  </si>
  <si>
    <t>CO3323</t>
  </si>
  <si>
    <t>euclaensis</t>
  </si>
  <si>
    <t>http://data.kew.org/sid/SidServlet?ID=47660&amp;Num=vU0</t>
  </si>
  <si>
    <t>CO3324</t>
  </si>
  <si>
    <t>fistulosus</t>
  </si>
  <si>
    <t>http://data.kew.org/sid/SidServlet?ID=47661&amp;Num=wW0</t>
  </si>
  <si>
    <t>CO3325</t>
  </si>
  <si>
    <t>Lees</t>
  </si>
  <si>
    <t>http://data.kew.org/sid/SidServlet?ID=47662&amp;Num=82m</t>
  </si>
  <si>
    <t>CO3326</t>
  </si>
  <si>
    <t>flavus</t>
  </si>
  <si>
    <t>(Decne.) Sch.Bip.</t>
  </si>
  <si>
    <t>http://data.kew.org/sid/SidServlet?ID=47663&amp;Num=M1l</t>
  </si>
  <si>
    <t>CO3327</t>
  </si>
  <si>
    <t>garlandii</t>
  </si>
  <si>
    <t>http://data.kew.org/sid/SidServlet?ID=47664&amp;Num=j01</t>
  </si>
  <si>
    <t>CO3328</t>
  </si>
  <si>
    <t>http://data.kew.org/sid/SidServlet?ID=47665&amp;Num=737</t>
  </si>
  <si>
    <t>CO3329</t>
  </si>
  <si>
    <t>http://data.kew.org/sid/SidServlet?ID=47666&amp;Num=kOs</t>
  </si>
  <si>
    <t>CO3330</t>
  </si>
  <si>
    <t>gypsicola</t>
  </si>
  <si>
    <t>(R.J.Bates) I.Thomps.</t>
  </si>
  <si>
    <t>http://data.kew.org/sid/SidServlet?ID=47667&amp;Num=379</t>
  </si>
  <si>
    <t>CO3331</t>
  </si>
  <si>
    <t>hakeifolius</t>
  </si>
  <si>
    <t>Bertero ex DC.</t>
  </si>
  <si>
    <t>http://data.kew.org/sid/SidServlet?ID=47668&amp;Num=486</t>
  </si>
  <si>
    <t>CO3332</t>
  </si>
  <si>
    <t>halophilus</t>
  </si>
  <si>
    <t>http://data.kew.org/sid/SidServlet?ID=47669&amp;Num=09e</t>
  </si>
  <si>
    <t>CO3333</t>
  </si>
  <si>
    <t>helminthioides</t>
  </si>
  <si>
    <t>(Sch.Bip.) Hilliard</t>
  </si>
  <si>
    <t>http://data.kew.org/sid/SidServlet?ID=47670&amp;Num=Ec8</t>
  </si>
  <si>
    <t>CO3334</t>
  </si>
  <si>
    <t>hercynicus</t>
  </si>
  <si>
    <t>Herborg</t>
  </si>
  <si>
    <t>http://data.kew.org/sid/SidServlet?ID=47671&amp;Num=xBm</t>
  </si>
  <si>
    <t>CO3335</t>
  </si>
  <si>
    <t>krascheninnikovii</t>
  </si>
  <si>
    <t>http://data.kew.org/sid/SidServlet?ID=47672&amp;Num=beH</t>
  </si>
  <si>
    <t>CO3336</t>
  </si>
  <si>
    <t>lageniformis</t>
  </si>
  <si>
    <t>http://data.kew.org/sid/SidServlet?ID=47673&amp;Num=1QM</t>
  </si>
  <si>
    <t>CO3337</t>
  </si>
  <si>
    <t>leucanthemifolius</t>
  </si>
  <si>
    <t>http://data.kew.org/sid/SidServlet?ID=47674&amp;Num=862</t>
  </si>
  <si>
    <t>CO3338</t>
  </si>
  <si>
    <t>http://data.kew.org/sid/SidServlet?ID=47675&amp;Num=lxz</t>
  </si>
  <si>
    <t>CO3339</t>
  </si>
  <si>
    <t>linearifolius</t>
  </si>
  <si>
    <t>arachnoideus</t>
  </si>
  <si>
    <t>http://data.kew.org/sid/SidServlet?ID=47676&amp;Num=Ui3</t>
  </si>
  <si>
    <t>CO3340</t>
  </si>
  <si>
    <t>dangarensis</t>
  </si>
  <si>
    <t>http://data.kew.org/sid/SidServlet?ID=47677&amp;Num=4B8</t>
  </si>
  <si>
    <t>CO3341</t>
  </si>
  <si>
    <t>http://data.kew.org/sid/SidServlet?ID=47678&amp;Num=bIm</t>
  </si>
  <si>
    <t>CO3342</t>
  </si>
  <si>
    <t>macedonicus</t>
  </si>
  <si>
    <t>http://data.kew.org/sid/SidServlet?ID=47679&amp;Num=QV4</t>
  </si>
  <si>
    <t>CO3343</t>
  </si>
  <si>
    <t>maydae</t>
  </si>
  <si>
    <t>http://data.kew.org/sid/SidServlet?ID=47680&amp;Num=6vw</t>
  </si>
  <si>
    <t>CO3344</t>
  </si>
  <si>
    <t>http://data.kew.org/sid/SidServlet?ID=47681&amp;Num=iJ5</t>
  </si>
  <si>
    <t>CO3345</t>
  </si>
  <si>
    <t>neaei</t>
  </si>
  <si>
    <t>http://data.kew.org/sid/SidServlet?ID=47682&amp;Num=KO4</t>
  </si>
  <si>
    <t>CO3346</t>
  </si>
  <si>
    <t>nigrapicus</t>
  </si>
  <si>
    <t>http://data.kew.org/sid/SidServlet?ID=47683&amp;Num=Bk4</t>
  </si>
  <si>
    <t>CO3347</t>
  </si>
  <si>
    <t>oreinus</t>
  </si>
  <si>
    <t>http://data.kew.org/sid/SidServlet?ID=47684&amp;Num=opO</t>
  </si>
  <si>
    <t>CO3348</t>
  </si>
  <si>
    <t>oreophyton</t>
  </si>
  <si>
    <t>http://data.kew.org/sid/SidServlet?ID=47685&amp;Num=9ox</t>
  </si>
  <si>
    <t>CO3349</t>
  </si>
  <si>
    <t>ovatus</t>
  </si>
  <si>
    <t>(G.Gaertn.笘 B.Mey. &amp; Scherb.) Willd.</t>
  </si>
  <si>
    <t>http://data.kew.org/sid/SidServlet?ID=47686&amp;Num=lTT</t>
  </si>
  <si>
    <t>CO3350</t>
  </si>
  <si>
    <t>http://data.kew.org/sid/SidServlet?ID=47687&amp;Num=V98</t>
  </si>
  <si>
    <t>CO3351</t>
  </si>
  <si>
    <t>pectinatus</t>
  </si>
  <si>
    <t>http://data.kew.org/sid/SidServlet?ID=47688&amp;Num=Qrx</t>
  </si>
  <si>
    <t>CO3352</t>
  </si>
  <si>
    <t>http://data.kew.org/sid/SidServlet?ID=47689&amp;Num=7CF</t>
  </si>
  <si>
    <t>CO3353</t>
  </si>
  <si>
    <t>peltophorus</t>
  </si>
  <si>
    <t>http://data.kew.org/sid/SidServlet?ID=47690&amp;Num=lNn</t>
  </si>
  <si>
    <t>CO3354</t>
  </si>
  <si>
    <t>phelleus</t>
  </si>
  <si>
    <t>http://data.kew.org/sid/SidServlet?ID=47691&amp;Num=9x6</t>
  </si>
  <si>
    <t>CO3355</t>
  </si>
  <si>
    <t>picridis</t>
  </si>
  <si>
    <t>S.Schauer</t>
  </si>
  <si>
    <t>http://data.kew.org/sid/SidServlet?ID=47692&amp;Num=x59</t>
  </si>
  <si>
    <t>CO3356</t>
  </si>
  <si>
    <t>pilosicristus</t>
  </si>
  <si>
    <t>http://data.kew.org/sid/SidServlet?ID=47693&amp;Num=tFd</t>
  </si>
  <si>
    <t>CO3357</t>
  </si>
  <si>
    <t>http://data.kew.org/sid/SidServlet?ID=47694&amp;Num=xGj</t>
  </si>
  <si>
    <t>CO3358</t>
  </si>
  <si>
    <t>capillifolius</t>
  </si>
  <si>
    <t>http://data.kew.org/sid/SidServlet?ID=47695&amp;Num=sRq</t>
  </si>
  <si>
    <t>CO3359</t>
  </si>
  <si>
    <t>piptocoma</t>
  </si>
  <si>
    <t>http://data.kew.org/sid/SidServlet?ID=47696&amp;Num=fpc</t>
  </si>
  <si>
    <t>CO3360</t>
  </si>
  <si>
    <t>http://data.kew.org/sid/SidServlet?ID=47697&amp;Num=39f</t>
  </si>
  <si>
    <t>CO3361</t>
  </si>
  <si>
    <t>pyrenaicus</t>
  </si>
  <si>
    <t>http://data.kew.org/sid/SidServlet?ID=47698&amp;Num=1fw</t>
  </si>
  <si>
    <t>CO3362</t>
  </si>
  <si>
    <t>radiolatus</t>
  </si>
  <si>
    <t>http://data.kew.org/sid/SidServlet?ID=47699&amp;Num=b3x</t>
  </si>
  <si>
    <t>CO3363</t>
  </si>
  <si>
    <t>renardii</t>
  </si>
  <si>
    <t>http://data.kew.org/sid/SidServlet?ID=47700&amp;Num=d88</t>
  </si>
  <si>
    <t>CO3364</t>
  </si>
  <si>
    <t>sarracenicus</t>
  </si>
  <si>
    <t>http://data.kew.org/sid/SidServlet?ID=47701&amp;Num=a6I</t>
  </si>
  <si>
    <t>CO3365</t>
  </si>
  <si>
    <t>http://data.kew.org/sid/SidServlet?ID=47702&amp;Num=Oqc</t>
  </si>
  <si>
    <t>CO3366</t>
  </si>
  <si>
    <t>spanomerus</t>
  </si>
  <si>
    <t>http://data.kew.org/sid/SidServlet?ID=47703&amp;Num=t9Q</t>
  </si>
  <si>
    <t>CO3367</t>
  </si>
  <si>
    <t>aethnensis</t>
  </si>
  <si>
    <t>http://data.kew.org/sid/SidServlet?ID=47704&amp;Num=R9z</t>
  </si>
  <si>
    <t>CO3368</t>
  </si>
  <si>
    <t>http://data.kew.org/sid/SidServlet?ID=47705&amp;Num=ARG</t>
  </si>
  <si>
    <t>CO3369</t>
  </si>
  <si>
    <t>subalpinus</t>
  </si>
  <si>
    <t>W.D.J.Koch</t>
  </si>
  <si>
    <t>http://data.kew.org/sid/SidServlet?ID=47706&amp;Num=ZMS</t>
  </si>
  <si>
    <t>CO3370</t>
  </si>
  <si>
    <t>tamoides</t>
  </si>
  <si>
    <t>http://data.kew.org/sid/SidServlet?ID=47707&amp;Num=vPd</t>
  </si>
  <si>
    <t>CO3371</t>
  </si>
  <si>
    <t>http://data.kew.org/sid/SidServlet?ID=47708&amp;Num=sSl</t>
  </si>
  <si>
    <t>CO3372</t>
  </si>
  <si>
    <t>vagus</t>
  </si>
  <si>
    <t>eglandulosus</t>
  </si>
  <si>
    <t>http://data.kew.org/sid/SidServlet?ID=47709&amp;Num=1jE</t>
  </si>
  <si>
    <t>CO3373</t>
  </si>
  <si>
    <t>velleioides</t>
  </si>
  <si>
    <t>http://data.kew.org/sid/SidServlet?ID=47710&amp;Num=RK3</t>
  </si>
  <si>
    <t>CO3374</t>
  </si>
  <si>
    <t>zapahuirensis</t>
  </si>
  <si>
    <t>http://data.kew.org/sid/SidServlet?ID=47711&amp;Num=Aus</t>
  </si>
  <si>
    <t>CO3375</t>
  </si>
  <si>
    <t>oregonensis</t>
  </si>
  <si>
    <t>http://data.kew.org/sid/SidServlet?ID=47712&amp;Num=3l9</t>
  </si>
  <si>
    <t>CO3376</t>
  </si>
  <si>
    <t>tortifolius</t>
  </si>
  <si>
    <t>(Michx.) Nees</t>
  </si>
  <si>
    <t>http://data.kew.org/sid/SidServlet?ID=47713&amp;Num=3OW</t>
  </si>
  <si>
    <t>CO3377</t>
  </si>
  <si>
    <t>alatavica</t>
  </si>
  <si>
    <t>C.A.Mey..</t>
  </si>
  <si>
    <t>http://data.kew.org/sid/SidServlet?ID=47714&amp;Num=91d</t>
  </si>
  <si>
    <t>CO3378</t>
  </si>
  <si>
    <t>http://data.kew.org/sid/SidServlet?ID=47715&amp;Num=v5o</t>
  </si>
  <si>
    <t>CO3379</t>
  </si>
  <si>
    <t>humifusus</t>
  </si>
  <si>
    <t>http://data.kew.org/sid/SidServlet?ID=47716&amp;Num=Igq</t>
  </si>
  <si>
    <t>CO3380</t>
  </si>
  <si>
    <t>multiflorus</t>
  </si>
  <si>
    <t>http://data.kew.org/sid/SidServlet?ID=47717&amp;Num=0jI</t>
  </si>
  <si>
    <t>CO3381</t>
  </si>
  <si>
    <t>eurylepis</t>
  </si>
  <si>
    <t>http://data.kew.org/sid/SidServlet?ID=47718&amp;Num=MA4</t>
  </si>
  <si>
    <t>CO3382</t>
  </si>
  <si>
    <t>http://data.kew.org/sid/SidServlet?ID=47719&amp;Num=zA8</t>
  </si>
  <si>
    <t>CO3383</t>
  </si>
  <si>
    <t>guiradonis</t>
  </si>
  <si>
    <t>http://data.kew.org/sid/SidServlet?ID=47720&amp;Num=6Rj</t>
  </si>
  <si>
    <t>CO3384</t>
  </si>
  <si>
    <t>http://data.kew.org/sid/SidServlet?ID=47721&amp;Num=SUI</t>
  </si>
  <si>
    <t>CO3385</t>
  </si>
  <si>
    <t>Banks ex Pursh</t>
  </si>
  <si>
    <t>http://data.kew.org/sid/SidServlet?ID=47722&amp;Num=8Rg</t>
  </si>
  <si>
    <t>CO3386</t>
  </si>
  <si>
    <t>Muhl.</t>
  </si>
  <si>
    <t>http://data.kew.org/sid/SidServlet?ID=47724&amp;Num=1DJ</t>
  </si>
  <si>
    <t>CO3387</t>
  </si>
  <si>
    <t>http://data.kew.org/sid/SidServlet?ID=47725&amp;Num=mzT</t>
  </si>
  <si>
    <t>CO3388</t>
  </si>
  <si>
    <t>dahurica</t>
  </si>
  <si>
    <t>http://data.kew.org/sid/SidServlet?ID=47726&amp;Num=3HK</t>
  </si>
  <si>
    <t>CO3389</t>
  </si>
  <si>
    <t>http://data.kew.org/sid/SidServlet?ID=47727&amp;Num=AQZ</t>
  </si>
  <si>
    <t>CO3390</t>
  </si>
  <si>
    <t>turfosa</t>
  </si>
  <si>
    <t>http://data.kew.org/sid/SidServlet?ID=47728&amp;Num=NX2</t>
  </si>
  <si>
    <t>CO3391</t>
  </si>
  <si>
    <t>hydrophilus</t>
  </si>
  <si>
    <t>Boulos</t>
  </si>
  <si>
    <t>http://data.kew.org/sid/SidServlet?ID=47729&amp;Num=AtH</t>
  </si>
  <si>
    <t>CO3392</t>
  </si>
  <si>
    <t>bullatus</t>
  </si>
  <si>
    <t>http://data.kew.org/sid/SidServlet?ID=47730&amp;Num=1G3</t>
  </si>
  <si>
    <t>CO3393</t>
  </si>
  <si>
    <t>randii</t>
  </si>
  <si>
    <t>http://data.kew.org/sid/SidServlet?ID=47732&amp;Num=a5y</t>
  </si>
  <si>
    <t>CO3394</t>
  </si>
  <si>
    <t>Spilanthes</t>
  </si>
  <si>
    <t>callimorpha</t>
  </si>
  <si>
    <t>A.H.Moore</t>
  </si>
  <si>
    <t>http://data.kew.org/sid/SidServlet?ID=47733&amp;Num=Xd0</t>
  </si>
  <si>
    <t>CO3395</t>
  </si>
  <si>
    <t>http://data.kew.org/sid/SidServlet?ID=47734&amp;Num=A8L</t>
  </si>
  <si>
    <t>CO3396</t>
  </si>
  <si>
    <t>armerioides</t>
  </si>
  <si>
    <t>http://data.kew.org/sid/SidServlet?ID=47735&amp;Num=67y</t>
  </si>
  <si>
    <t>CO3397</t>
  </si>
  <si>
    <t>crassicaulis</t>
  </si>
  <si>
    <t>(Trautv.) Kirp.</t>
  </si>
  <si>
    <t>http://data.kew.org/sid/SidServlet?ID=47737&amp;Num=BlJ</t>
  </si>
  <si>
    <t>CO3398</t>
  </si>
  <si>
    <t>http://data.kew.org/sid/SidServlet?ID=47738&amp;Num=L2T</t>
  </si>
  <si>
    <t>CO3399</t>
  </si>
  <si>
    <t>http://data.kew.org/sid/SidServlet?ID=47739&amp;Num=vwo</t>
  </si>
  <si>
    <t>CO3400</t>
  </si>
  <si>
    <t>http://data.kew.org/sid/SidServlet?ID=47740&amp;Num=Ai6</t>
  </si>
  <si>
    <t>CO3401</t>
  </si>
  <si>
    <t>balsamita</t>
  </si>
  <si>
    <t>(Lam.) Cass. ex Takht.</t>
  </si>
  <si>
    <t>http://data.kew.org/sid/SidServlet?ID=47741&amp;Num=ah1</t>
  </si>
  <si>
    <t>CO3402</t>
  </si>
  <si>
    <t>http://data.kew.org/sid/SidServlet?ID=47742&amp;Num=AgT</t>
  </si>
  <si>
    <t>CO3403</t>
  </si>
  <si>
    <t>Wolley-Dod</t>
  </si>
  <si>
    <t>http://data.kew.org/sid/SidServlet?ID=47743&amp;Num=A93</t>
  </si>
  <si>
    <t>CO3404</t>
  </si>
  <si>
    <t>rugulosa</t>
  </si>
  <si>
    <t>http://data.kew.org/sid/SidServlet?ID=47744&amp;Num=xwH</t>
  </si>
  <si>
    <t>CO3405</t>
  </si>
  <si>
    <t>zambiensis</t>
  </si>
  <si>
    <t>R.M.King &amp; H.Rob.</t>
  </si>
  <si>
    <t>http://data.kew.org/sid/SidServlet?ID=47745&amp;Num=cd8</t>
  </si>
  <si>
    <t>CO3406</t>
  </si>
  <si>
    <t>Struchium</t>
  </si>
  <si>
    <t>sparganophora</t>
  </si>
  <si>
    <t>http://data.kew.org/sid/SidServlet?ID=47746&amp;Num=U3B</t>
  </si>
  <si>
    <t>CO3407</t>
  </si>
  <si>
    <t>http://data.kew.org/sid/SidServlet?ID=47747&amp;Num=2jd</t>
  </si>
  <si>
    <t>CO3408</t>
  </si>
  <si>
    <t>http://data.kew.org/sid/SidServlet?ID=47748&amp;Num=8oF</t>
  </si>
  <si>
    <t>CO3409</t>
  </si>
  <si>
    <t>parviceps</t>
  </si>
  <si>
    <t>(Burgess) G.L.Nesom</t>
  </si>
  <si>
    <t>http://data.kew.org/sid/SidServlet?ID=47749&amp;Num=2wV</t>
  </si>
  <si>
    <t>CO3410</t>
  </si>
  <si>
    <t>http://data.kew.org/sid/SidServlet?ID=47750&amp;Num=1Yf</t>
  </si>
  <si>
    <t>CO3411</t>
  </si>
  <si>
    <t>patentissimum</t>
  </si>
  <si>
    <t>http://data.kew.org/sid/SidServlet?ID=47751&amp;Num=bfB</t>
  </si>
  <si>
    <t>CO3412</t>
  </si>
  <si>
    <t>pilosum</t>
  </si>
  <si>
    <t>http://data.kew.org/sid/SidServlet?ID=47752&amp;Num=t8u</t>
  </si>
  <si>
    <t>CO3413</t>
  </si>
  <si>
    <t>http://data.kew.org/sid/SidServlet?ID=47753&amp;Num=BsP</t>
  </si>
  <si>
    <t>CO3414</t>
  </si>
  <si>
    <t>(Elliott) G.L.Nesom</t>
  </si>
  <si>
    <t>http://data.kew.org/sid/SidServlet?ID=47754&amp;Num=BOX</t>
  </si>
  <si>
    <t>CO3415</t>
  </si>
  <si>
    <t>shortii</t>
  </si>
  <si>
    <t>http://data.kew.org/sid/SidServlet?ID=47755&amp;Num=rLo</t>
  </si>
  <si>
    <t>CO3416</t>
  </si>
  <si>
    <t>tenuifolium</t>
  </si>
  <si>
    <t>http://data.kew.org/sid/SidServlet?ID=47756&amp;Num=4zn</t>
  </si>
  <si>
    <t>CO3417</t>
  </si>
  <si>
    <t>http://data.kew.org/sid/SidServlet?ID=47757&amp;Num=n0h</t>
  </si>
  <si>
    <t>CO3418</t>
  </si>
  <si>
    <t>turbinellum</t>
  </si>
  <si>
    <t>http://data.kew.org/sid/SidServlet?ID=47758&amp;Num=822</t>
  </si>
  <si>
    <t>CO3419</t>
  </si>
  <si>
    <t>http://data.kew.org/sid/SidServlet?ID=47759&amp;Num=2p4</t>
  </si>
  <si>
    <t>CO3420</t>
  </si>
  <si>
    <t>urophyllum</t>
  </si>
  <si>
    <t>http://data.kew.org/sid/SidServlet?ID=47760&amp;Num=p06</t>
  </si>
  <si>
    <t>CO3421</t>
  </si>
  <si>
    <t>affinis</t>
  </si>
  <si>
    <t>(B.Nord.) B.Nord.</t>
  </si>
  <si>
    <t>http://data.kew.org/sid/SidServlet?ID=47761&amp;Num=b3h</t>
  </si>
  <si>
    <t>CO3422</t>
  </si>
  <si>
    <t>chlorochrysum</t>
  </si>
  <si>
    <t>http://data.kew.org/sid/SidServlet?ID=47762&amp;Num=21c</t>
  </si>
  <si>
    <t>CO3423</t>
  </si>
  <si>
    <t>(P.J.Bergius) A.DC.</t>
  </si>
  <si>
    <t>http://data.kew.org/sid/SidServlet?ID=47763&amp;Num=7l7</t>
  </si>
  <si>
    <t>CO3424</t>
  </si>
  <si>
    <t>saluenensis</t>
  </si>
  <si>
    <t>(Diels) C.Jeffrey &amp; Y.L.Chen</t>
  </si>
  <si>
    <t>http://data.kew.org/sid/SidServlet?ID=47764&amp;Num=SgA</t>
  </si>
  <si>
    <t>CO3425</t>
  </si>
  <si>
    <t>lunulata</t>
  </si>
  <si>
    <t>Ortega</t>
  </si>
  <si>
    <t>http://data.kew.org/sid/SidServlet?ID=47766&amp;Num=Y8e</t>
  </si>
  <si>
    <t>CO3426</t>
  </si>
  <si>
    <t>http://data.kew.org/sid/SidServlet?ID=47767&amp;Num=HfW</t>
  </si>
  <si>
    <t>CO3427</t>
  </si>
  <si>
    <t>ferganensis</t>
  </si>
  <si>
    <t>(Kovalevsk.) Kovalevsk.</t>
  </si>
  <si>
    <t>http://data.kew.org/sid/SidServlet?ID=47768&amp;Num=45q</t>
  </si>
  <si>
    <t>CO3428</t>
  </si>
  <si>
    <t>santoana</t>
  </si>
  <si>
    <t>(Krasch.笘 Popov &amp; Vved.) Kovalevsk.</t>
  </si>
  <si>
    <t>http://data.kew.org/sid/SidServlet?ID=47769&amp;Num=3CZ</t>
  </si>
  <si>
    <t>CO3429</t>
  </si>
  <si>
    <t>submarginata</t>
  </si>
  <si>
    <t>http://data.kew.org/sid/SidServlet?ID=47770&amp;Num=B8G</t>
  </si>
  <si>
    <t>CO3430</t>
  </si>
  <si>
    <t>audibertii</t>
  </si>
  <si>
    <t>(Req.) DC.</t>
  </si>
  <si>
    <t>http://data.kew.org/sid/SidServlet?ID=47771&amp;Num=b8j</t>
  </si>
  <si>
    <t>CO3431</t>
  </si>
  <si>
    <t>aureum</t>
  </si>
  <si>
    <t>(Lam.) Greuter笘 M.V.Agab. &amp; Wagenitz</t>
  </si>
  <si>
    <t>http://data.kew.org/sid/SidServlet?ID=47772&amp;Num=BEB</t>
  </si>
  <si>
    <t>CO3432</t>
  </si>
  <si>
    <t>http://data.kew.org/sid/SidServlet?ID=47773&amp;Num=k8c</t>
  </si>
  <si>
    <t>CO3433</t>
  </si>
  <si>
    <t>macrophyllum</t>
  </si>
  <si>
    <t>(Waldst. &amp; Kit.) Sch.Bip</t>
  </si>
  <si>
    <t>http://data.kew.org/sid/SidServlet?ID=47774&amp;Num=bAy</t>
  </si>
  <si>
    <t>CO3434</t>
  </si>
  <si>
    <t>pseudachillea</t>
  </si>
  <si>
    <t>http://data.kew.org/sid/SidServlet?ID=47775&amp;Num=BBO</t>
  </si>
  <si>
    <t>CO3435</t>
  </si>
  <si>
    <t>(DC.) Feinbrun &amp; Fertig</t>
  </si>
  <si>
    <t>http://data.kew.org/sid/SidServlet?ID=47776&amp;Num=F1L</t>
  </si>
  <si>
    <t>CO3436</t>
  </si>
  <si>
    <t>(Adams) Sch.Bip.</t>
  </si>
  <si>
    <t>http://data.kew.org/sid/SidServlet?ID=47777&amp;Num=b4A</t>
  </si>
  <si>
    <t>CO3437</t>
  </si>
  <si>
    <t>sevanense</t>
  </si>
  <si>
    <t>(Sosn. ex Grossh.) K.Bremer &amp; Humphries</t>
  </si>
  <si>
    <t>http://data.kew.org/sid/SidServlet?ID=47778&amp;Num=b18</t>
  </si>
  <si>
    <t>CO3438</t>
  </si>
  <si>
    <t>siculum</t>
  </si>
  <si>
    <t>(Guss.) Strobl</t>
  </si>
  <si>
    <t>http://data.kew.org/sid/SidServlet?ID=47779&amp;Num=mCd</t>
  </si>
  <si>
    <t>CO3439</t>
  </si>
  <si>
    <t>aequilobum</t>
  </si>
  <si>
    <t>http://data.kew.org/sid/SidServlet?ID=47780&amp;Num=7gq</t>
  </si>
  <si>
    <t>CO3440</t>
  </si>
  <si>
    <t>argutum</t>
  </si>
  <si>
    <t>http://data.kew.org/sid/SidServlet?ID=47781&amp;Num=B2P</t>
  </si>
  <si>
    <t>CO3441</t>
  </si>
  <si>
    <t>breconense</t>
  </si>
  <si>
    <t>C.C.Haw.</t>
  </si>
  <si>
    <t>http://data.kew.org/sid/SidServlet?ID=47782&amp;Num=XUY</t>
  </si>
  <si>
    <t>CO3442</t>
  </si>
  <si>
    <t>britannicum</t>
  </si>
  <si>
    <t>http://data.kew.org/sid/SidServlet?ID=47783&amp;Num=B2l</t>
  </si>
  <si>
    <t>CO3443</t>
  </si>
  <si>
    <t>H.Lindb.</t>
  </si>
  <si>
    <t>http://data.kew.org/sid/SidServlet?ID=47784&amp;Num=b71</t>
  </si>
  <si>
    <t>CO3444</t>
  </si>
  <si>
    <t>danubium</t>
  </si>
  <si>
    <t>A.J.Richards</t>
  </si>
  <si>
    <t>http://data.kew.org/sid/SidServlet?ID=47785&amp;Num=b57</t>
  </si>
  <si>
    <t>CO3445</t>
  </si>
  <si>
    <t>gilliesii</t>
  </si>
  <si>
    <t>http://data.kew.org/sid/SidServlet?ID=47786&amp;Num=BE6</t>
  </si>
  <si>
    <t>CO3446</t>
  </si>
  <si>
    <t>kok-saghyz</t>
  </si>
  <si>
    <t>L.E.Rodin</t>
  </si>
  <si>
    <t>http://data.kew.org/sid/SidServlet?ID=47787&amp;Num=KSA</t>
  </si>
  <si>
    <t>CO3447</t>
  </si>
  <si>
    <t>(Ledeb.) Ledeb.</t>
  </si>
  <si>
    <t>http://data.kew.org/sid/SidServlet?ID=47788&amp;Num=2FU</t>
  </si>
  <si>
    <t>CO3448</t>
  </si>
  <si>
    <t>naevosiforme</t>
  </si>
  <si>
    <t>http://data.kew.org/sid/SidServlet?ID=47789&amp;Num=Fvy</t>
  </si>
  <si>
    <t>CO3449</t>
  </si>
  <si>
    <t>W.Scott &amp; T.C.G.Rich ms</t>
  </si>
  <si>
    <t>http://data.kew.org/sid/SidServlet?ID=47791&amp;Num=BSr</t>
  </si>
  <si>
    <t>CO3450</t>
  </si>
  <si>
    <t>parnassicum</t>
  </si>
  <si>
    <t>http://data.kew.org/sid/SidServlet?ID=47792&amp;Num=T17</t>
  </si>
  <si>
    <t>CO3451</t>
  </si>
  <si>
    <t>platyglossum</t>
  </si>
  <si>
    <t>Raunk.</t>
  </si>
  <si>
    <t>http://data.kew.org/sid/SidServlet?ID=47793&amp;Num=f4o</t>
  </si>
  <si>
    <t>CO3452</t>
  </si>
  <si>
    <t>promontoriorum</t>
  </si>
  <si>
    <t>Dshanaﾃｫva</t>
  </si>
  <si>
    <t>http://data.kew.org/sid/SidServlet?ID=47794&amp;Num=KTB</t>
  </si>
  <si>
    <t>CO3453</t>
  </si>
  <si>
    <t>sagittipotens</t>
  </si>
  <si>
    <t>Dahlst. &amp; Ohlsﾃｩn ex G.E.Haglund</t>
  </si>
  <si>
    <t>http://data.kew.org/sid/SidServlet?ID=47795&amp;Num=1g2</t>
  </si>
  <si>
    <t>CO3454</t>
  </si>
  <si>
    <t>tianschanicum</t>
  </si>
  <si>
    <t>Pavlov</t>
  </si>
  <si>
    <t>http://data.kew.org/sid/SidServlet?ID=47796&amp;Num=sUu</t>
  </si>
  <si>
    <t>CO3455</t>
  </si>
  <si>
    <t>http://data.kew.org/sid/SidServlet?ID=47797&amp;Num=M15</t>
  </si>
  <si>
    <t>CO3456</t>
  </si>
  <si>
    <t>(Torr. &amp; A.Gray) A.Gray ex H.M.Hall</t>
  </si>
  <si>
    <t>http://data.kew.org/sid/SidServlet?ID=47798&amp;Num=1Y3</t>
  </si>
  <si>
    <t>CO3457</t>
  </si>
  <si>
    <t>http://data.kew.org/sid/SidServlet?ID=47799&amp;Num=V2y</t>
  </si>
  <si>
    <t>CO3458</t>
  </si>
  <si>
    <t>http://data.kew.org/sid/SidServlet?ID=47800&amp;Num=vL3</t>
  </si>
  <si>
    <t>CO3459</t>
  </si>
  <si>
    <t>crassiuscula</t>
  </si>
  <si>
    <t>Svent.</t>
  </si>
  <si>
    <t>http://data.kew.org/sid/SidServlet?ID=47801&amp;Num=FVm</t>
  </si>
  <si>
    <t>CO3460</t>
  </si>
  <si>
    <t>http://data.kew.org/sid/SidServlet?ID=47802&amp;Num=opN</t>
  </si>
  <si>
    <t>CO3461</t>
  </si>
  <si>
    <t>coloratus</t>
  </si>
  <si>
    <t>http://data.kew.org/sid/SidServlet?ID=47803&amp;Num=21x</t>
  </si>
  <si>
    <t>CO3462</t>
  </si>
  <si>
    <t>http://data.kew.org/sid/SidServlet?ID=47804&amp;Num=8LE</t>
  </si>
  <si>
    <t>CO3463</t>
  </si>
  <si>
    <t>graminifolius</t>
  </si>
  <si>
    <t>http://data.kew.org/sid/SidServlet?ID=47805&amp;Num=lkf</t>
  </si>
  <si>
    <t>CO3464</t>
  </si>
  <si>
    <t>pterodes</t>
  </si>
  <si>
    <t>Panc</t>
  </si>
  <si>
    <t>http://data.kew.org/sid/SidServlet?ID=47806&amp;Num=6nZ</t>
  </si>
  <si>
    <t>CO3465</t>
  </si>
  <si>
    <t>reticulatus</t>
  </si>
  <si>
    <t>Boiss. &amp; Huet</t>
  </si>
  <si>
    <t>http://data.kew.org/sid/SidServlet?ID=47807&amp;Num=bB5</t>
  </si>
  <si>
    <t>CO3466</t>
  </si>
  <si>
    <t>ruber</t>
  </si>
  <si>
    <t>S.G.Gmel.</t>
  </si>
  <si>
    <t>http://data.kew.org/sid/SidServlet?ID=47808&amp;Num=wLQ</t>
  </si>
  <si>
    <t>CO3467</t>
  </si>
  <si>
    <t>serotinus</t>
  </si>
  <si>
    <t>http://data.kew.org/sid/SidServlet?ID=47809&amp;Num=5VK</t>
  </si>
  <si>
    <t>CO3468</t>
  </si>
  <si>
    <t>karataviensis</t>
  </si>
  <si>
    <t>http://data.kew.org/sid/SidServlet?ID=47810&amp;Num=UR9</t>
  </si>
  <si>
    <t>CO3469</t>
  </si>
  <si>
    <t>litwinowii</t>
  </si>
  <si>
    <t>(Krasch.) Tzvelev</t>
  </si>
  <si>
    <t>http://data.kew.org/sid/SidServlet?ID=47811&amp;Num=Xwp</t>
  </si>
  <si>
    <t>CO3470</t>
  </si>
  <si>
    <t>skirrophorum</t>
  </si>
  <si>
    <t>Sond. &amp; F.Muell.</t>
  </si>
  <si>
    <t>http://data.kew.org/sid/SidServlet?ID=47812&amp;Num=wJY</t>
  </si>
  <si>
    <t>CO3471</t>
  </si>
  <si>
    <t>elongatum</t>
  </si>
  <si>
    <t>http://data.kew.org/sid/SidServlet?ID=47813&amp;Num=Ru8</t>
  </si>
  <si>
    <t>CO3472</t>
  </si>
  <si>
    <t>http://data.kew.org/sid/SidServlet?ID=47816&amp;Num=hep</t>
  </si>
  <si>
    <t>CO3473</t>
  </si>
  <si>
    <t>Oliv. &amp; Hiern.</t>
  </si>
  <si>
    <t>http://data.kew.org/sid/SidServlet?ID=47817&amp;Num=lB7</t>
  </si>
  <si>
    <t>CO3474</t>
  </si>
  <si>
    <t>http://data.kew.org/sid/SidServlet?ID=47818&amp;Num=2Y0</t>
  </si>
  <si>
    <t>CO3475</t>
  </si>
  <si>
    <t>vauthieri</t>
  </si>
  <si>
    <t>http://data.kew.org/sid/SidServlet?ID=47819&amp;Num=eQR</t>
  </si>
  <si>
    <t>CO3476</t>
  </si>
  <si>
    <t>http://data.kew.org/sid/SidServlet?ID=47822&amp;Num=5Zo</t>
  </si>
  <si>
    <t>CO3477</t>
  </si>
  <si>
    <t>http://data.kew.org/sid/SidServlet?ID=47823&amp;Num=mVz</t>
  </si>
  <si>
    <t>CO3478</t>
  </si>
  <si>
    <t>pedunculosa</t>
  </si>
  <si>
    <t>(DC.) B.L.Rob.</t>
  </si>
  <si>
    <t>http://data.kew.org/sid/SidServlet?ID=47824&amp;Num=7Z3</t>
  </si>
  <si>
    <t>CO3479</t>
  </si>
  <si>
    <t>http://data.kew.org/sid/SidServlet?ID=47825&amp;Num=a38</t>
  </si>
  <si>
    <t>CO3480</t>
  </si>
  <si>
    <t>http://data.kew.org/sid/SidServlet?ID=47826&amp;Num=5A9</t>
  </si>
  <si>
    <t>CO3481</t>
  </si>
  <si>
    <t>albocinerascens</t>
  </si>
  <si>
    <t>http://data.kew.org/sid/SidServlet?ID=47827&amp;Num=641</t>
  </si>
  <si>
    <t>CO3482</t>
  </si>
  <si>
    <t>arabica</t>
  </si>
  <si>
    <t>F.G.Davies</t>
  </si>
  <si>
    <t>http://data.kew.org/sid/SidServlet?ID=47828&amp;Num=4b2</t>
  </si>
  <si>
    <t>CO3483</t>
  </si>
  <si>
    <t>(L.) Sw.</t>
  </si>
  <si>
    <t>http://data.kew.org/sid/SidServlet?ID=47829&amp;Num=a81</t>
  </si>
  <si>
    <t>CO3484</t>
  </si>
  <si>
    <t>bojeri</t>
  </si>
  <si>
    <t>http://data.kew.org/sid/SidServlet?ID=47830&amp;Num=ZjO</t>
  </si>
  <si>
    <t>CO3485</t>
  </si>
  <si>
    <t>chloropappa</t>
  </si>
  <si>
    <t>http://data.kew.org/sid/SidServlet?ID=47831&amp;Num=a60</t>
  </si>
  <si>
    <t>CO3486</t>
  </si>
  <si>
    <t>http://data.kew.org/sid/SidServlet?ID=47835&amp;Num=352</t>
  </si>
  <si>
    <t>CO3487</t>
  </si>
  <si>
    <t>http://data.kew.org/sid/SidServlet?ID=47836&amp;Num=Hj1</t>
  </si>
  <si>
    <t>CO3488</t>
  </si>
  <si>
    <t>incompta</t>
  </si>
  <si>
    <t>http://data.kew.org/sid/SidServlet?ID=47837&amp;Num=St7</t>
  </si>
  <si>
    <t>CO3489</t>
  </si>
  <si>
    <t>kenteocephala</t>
  </si>
  <si>
    <t>http://data.kew.org/sid/SidServlet?ID=47838&amp;Num=H3u</t>
  </si>
  <si>
    <t>CO3490</t>
  </si>
  <si>
    <t>louvelii</t>
  </si>
  <si>
    <t>http://data.kew.org/sid/SidServlet?ID=47839&amp;Num=Kmb</t>
  </si>
  <si>
    <t>CO3491</t>
  </si>
  <si>
    <t>nestor</t>
  </si>
  <si>
    <t>http://data.kew.org/sid/SidServlet?ID=47840&amp;Num=521</t>
  </si>
  <si>
    <t>CO3492</t>
  </si>
  <si>
    <t>Oliv. &amp; Hiern ex Oliv.</t>
  </si>
  <si>
    <t>http://data.kew.org/sid/SidServlet?ID=47841&amp;Num=nRR</t>
  </si>
  <si>
    <t>CO3493</t>
  </si>
  <si>
    <t>http://data.kew.org/sid/SidServlet?ID=47842&amp;Num=NBF</t>
  </si>
  <si>
    <t>CO3494</t>
  </si>
  <si>
    <t>schliebenii</t>
  </si>
  <si>
    <t>http://data.kew.org/sid/SidServlet?ID=47843&amp;Num=3nm</t>
  </si>
  <si>
    <t>CO3495</t>
  </si>
  <si>
    <t>wakefieldii</t>
  </si>
  <si>
    <t>http://data.kew.org/sid/SidServlet?ID=47844&amp;Num=p4y</t>
  </si>
  <si>
    <t>CO3496</t>
  </si>
  <si>
    <t>adenotricha</t>
  </si>
  <si>
    <t>http://data.kew.org/sid/SidServlet?ID=47845&amp;Num=488</t>
  </si>
  <si>
    <t>CO3497</t>
  </si>
  <si>
    <t>pazensis</t>
  </si>
  <si>
    <t>Rusby</t>
  </si>
  <si>
    <t>http://data.kew.org/sid/SidServlet?ID=47846&amp;Num=6ZH</t>
  </si>
  <si>
    <t>CO3498</t>
  </si>
  <si>
    <t>http://data.kew.org/sid/SidServlet?ID=47847&amp;Num=1XH</t>
  </si>
  <si>
    <t>CO3499</t>
  </si>
  <si>
    <t>http://data.kew.org/sid/SidServlet?ID=47848&amp;Num=R4H</t>
  </si>
  <si>
    <t>CO3500</t>
  </si>
  <si>
    <t>oricola</t>
  </si>
  <si>
    <t>http://data.kew.org/sid/SidServlet?ID=47849&amp;Num=1Aq</t>
  </si>
  <si>
    <t>CO3501</t>
  </si>
  <si>
    <t>http://data.kew.org/sid/SidServlet?ID=4785&amp;Num=8pB</t>
  </si>
  <si>
    <t>CO3502</t>
  </si>
  <si>
    <t>http://data.kew.org/sid/SidServlet?ID=47850&amp;Num=11p</t>
  </si>
  <si>
    <t>CO3503</t>
  </si>
  <si>
    <t>morrisii</t>
  </si>
  <si>
    <t>http://data.kew.org/sid/SidServlet?ID=47851&amp;Num=pn2</t>
  </si>
  <si>
    <t>CO3504</t>
  </si>
  <si>
    <t>pterochaeta</t>
  </si>
  <si>
    <t>http://data.kew.org/sid/SidServlet?ID=47852&amp;Num=xHn</t>
  </si>
  <si>
    <t>CO3505</t>
  </si>
  <si>
    <t>boranensis</t>
  </si>
  <si>
    <t>(Cufod.) Wagenitz</t>
  </si>
  <si>
    <t>http://data.kew.org/sid/SidServlet?ID=47853&amp;Num=C99</t>
  </si>
  <si>
    <t>CO3506</t>
  </si>
  <si>
    <t>(Murb.) Sennen</t>
  </si>
  <si>
    <t>http://data.kew.org/sid/SidServlet?ID=47854&amp;Num=r43</t>
  </si>
  <si>
    <t>CO3507</t>
  </si>
  <si>
    <t>http://data.kew.org/sid/SidServlet?ID=47855&amp;Num=aju</t>
  </si>
  <si>
    <t>CO3508</t>
  </si>
  <si>
    <t>http://data.kew.org/sid/SidServlet?ID=47856&amp;Num=7LO</t>
  </si>
  <si>
    <t>CO3509</t>
  </si>
  <si>
    <t>podolepis</t>
  </si>
  <si>
    <t>(Gaudick.) Benth.</t>
  </si>
  <si>
    <t>http://data.kew.org/sid/SidServlet?ID=47857&amp;Num=3bT</t>
  </si>
  <si>
    <t>CO3510</t>
  </si>
  <si>
    <t>arizonica</t>
  </si>
  <si>
    <t>http://data.kew.org/sid/SidServlet?ID=47859&amp;Num=SdP</t>
  </si>
  <si>
    <t>CO3511</t>
  </si>
  <si>
    <t>http://data.kew.org/sid/SidServlet?ID=4786&amp;Num=cdk</t>
  </si>
  <si>
    <t>CO3512</t>
  </si>
  <si>
    <t>(Benth.) D.R.Morgan &amp; R.L.Hartm.</t>
  </si>
  <si>
    <t>http://data.kew.org/sid/SidServlet?ID=47860&amp;Num=544</t>
  </si>
  <si>
    <t>CO3513</t>
  </si>
  <si>
    <t>gymnocephalum</t>
  </si>
  <si>
    <t>(DC.) D.R.Morgan &amp; R.L.Hartman</t>
  </si>
  <si>
    <t>http://data.kew.org/sid/SidServlet?ID=47861&amp;Num=dXn</t>
  </si>
  <si>
    <t>CO3514</t>
  </si>
  <si>
    <t>longepapposum</t>
  </si>
  <si>
    <t>http://data.kew.org/sid/SidServlet?ID=47864&amp;Num=8Wb</t>
  </si>
  <si>
    <t>CO3515</t>
  </si>
  <si>
    <t>http://data.kew.org/sid/SidServlet?ID=4787&amp;Num=72z</t>
  </si>
  <si>
    <t>CO3516</t>
  </si>
  <si>
    <t>lanatus</t>
  </si>
  <si>
    <t>http://data.kew.org/sid/SidServlet?ID=4788&amp;Num=747</t>
  </si>
  <si>
    <t>CO3517</t>
  </si>
  <si>
    <t>http://data.kew.org/sid/SidServlet?ID=4789&amp;Num=bI5</t>
  </si>
  <si>
    <t>CO3518</t>
  </si>
  <si>
    <t>oxyacantha</t>
  </si>
  <si>
    <t>http://data.kew.org/sid/SidServlet?ID=4790&amp;Num=bju</t>
  </si>
  <si>
    <t>CO3519</t>
  </si>
  <si>
    <t>persicus</t>
  </si>
  <si>
    <t>http://data.kew.org/sid/SidServlet?ID=4791&amp;Num=6kI</t>
  </si>
  <si>
    <t>CO3520</t>
  </si>
  <si>
    <t>http://data.kew.org/sid/SidServlet?ID=4792&amp;Num=0aD</t>
  </si>
  <si>
    <t>CO3521</t>
  </si>
  <si>
    <t>http://data.kew.org/sid/SidServlet?ID=4793&amp;Num=3G6</t>
  </si>
  <si>
    <t>CO3522</t>
  </si>
  <si>
    <t>(Labill.) R.Br.</t>
  </si>
  <si>
    <t>http://data.kew.org/sid/SidServlet?ID=4899&amp;Num=eCY</t>
  </si>
  <si>
    <t>CO3523</t>
  </si>
  <si>
    <t>quinquefaria</t>
  </si>
  <si>
    <t>http://data.kew.org/sid/SidServlet?ID=4900&amp;Num=ie6</t>
  </si>
  <si>
    <t>CO3524</t>
  </si>
  <si>
    <t>http://data.kew.org/sid/SidServlet?ID=4989&amp;Num=f6W</t>
  </si>
  <si>
    <t>CO3525</t>
  </si>
  <si>
    <t>imperialis</t>
  </si>
  <si>
    <t>Hausskn. ex Bornm.</t>
  </si>
  <si>
    <t>http://data.kew.org/sid/SidServlet?ID=4991&amp;Num=d0v</t>
  </si>
  <si>
    <t>CO3526</t>
  </si>
  <si>
    <t>http://data.kew.org/sid/SidServlet?ID=4992&amp;Num=jqI</t>
  </si>
  <si>
    <t>CO3527</t>
  </si>
  <si>
    <t>allanii</t>
  </si>
  <si>
    <t>W.Martin</t>
  </si>
  <si>
    <t>http://data.kew.org/sid/SidServlet?ID=5132&amp;Num=SA2</t>
  </si>
  <si>
    <t>CO3528</t>
  </si>
  <si>
    <t>Cheeseman</t>
  </si>
  <si>
    <t>http://data.kew.org/sid/SidServlet?ID=5133&amp;Num=xoG</t>
  </si>
  <si>
    <t>CO3529</t>
  </si>
  <si>
    <t>Cockayne</t>
  </si>
  <si>
    <t>http://data.kew.org/sid/SidServlet?ID=5134&amp;Num=PB7</t>
  </si>
  <si>
    <t>CO3530</t>
  </si>
  <si>
    <t>armstrongii</t>
  </si>
  <si>
    <t>http://data.kew.org/sid/SidServlet?ID=5135&amp;Num=2C6</t>
  </si>
  <si>
    <t>CO3531</t>
  </si>
  <si>
    <t>http://data.kew.org/sid/SidServlet?ID=5136&amp;Num=401</t>
  </si>
  <si>
    <t>CO3532</t>
  </si>
  <si>
    <t>Cockayne ex Cheeseman</t>
  </si>
  <si>
    <t>http://data.kew.org/sid/SidServlet?ID=5137&amp;Num=t1N</t>
  </si>
  <si>
    <t>CO3533</t>
  </si>
  <si>
    <t>coriacea</t>
  </si>
  <si>
    <t>(Forst.f.) Hook.f.</t>
  </si>
  <si>
    <t>http://data.kew.org/sid/SidServlet?ID=5138&amp;Num=tAb</t>
  </si>
  <si>
    <t>CO3534</t>
  </si>
  <si>
    <t>costiniana</t>
  </si>
  <si>
    <t>http://data.kew.org/sid/SidServlet?ID=5139&amp;Num=5PT</t>
  </si>
  <si>
    <t>CO3535</t>
  </si>
  <si>
    <t>dallii</t>
  </si>
  <si>
    <t>Buchan.</t>
  </si>
  <si>
    <t>http://data.kew.org/sid/SidServlet?ID=5140&amp;Num=N8F</t>
  </si>
  <si>
    <t>CO3536</t>
  </si>
  <si>
    <t>http://data.kew.org/sid/SidServlet?ID=5141&amp;Num=ta8</t>
  </si>
  <si>
    <t>CO3537</t>
  </si>
  <si>
    <t>durietzii</t>
  </si>
  <si>
    <t>Cockayne笘 Allan &amp; Martin</t>
  </si>
  <si>
    <t>http://data.kew.org/sid/SidServlet?ID=5142&amp;Num=I3M</t>
  </si>
  <si>
    <t>CO3538</t>
  </si>
  <si>
    <t>http://data.kew.org/sid/SidServlet?ID=5143&amp;Num=a8F</t>
  </si>
  <si>
    <t>CO3539</t>
  </si>
  <si>
    <t>gracilenta</t>
  </si>
  <si>
    <t>http://data.kew.org/sid/SidServlet?ID=5144&amp;Num=rRa</t>
  </si>
  <si>
    <t>CO3540</t>
  </si>
  <si>
    <t>http://data.kew.org/sid/SidServlet?ID=5145&amp;Num=x5P</t>
  </si>
  <si>
    <t>CO3541</t>
  </si>
  <si>
    <t>haastii</t>
  </si>
  <si>
    <t>http://data.kew.org/sid/SidServlet?ID=5146&amp;Num=yO2</t>
  </si>
  <si>
    <t>CO3542</t>
  </si>
  <si>
    <t>hectori</t>
  </si>
  <si>
    <t>http://data.kew.org/sid/SidServlet?ID=5147&amp;Num=Sm5</t>
  </si>
  <si>
    <t>CO3543</t>
  </si>
  <si>
    <t>hieracifolia</t>
  </si>
  <si>
    <t>http://data.kew.org/sid/SidServlet?ID=5148&amp;Num=9aZ</t>
  </si>
  <si>
    <t>CO3544</t>
  </si>
  <si>
    <t>holosericea</t>
  </si>
  <si>
    <t>http://data.kew.org/sid/SidServlet?ID=5149&amp;Num=N5w</t>
  </si>
  <si>
    <t>CO3545</t>
  </si>
  <si>
    <t>http://data.kew.org/sid/SidServlet?ID=5150&amp;Num=lS2</t>
  </si>
  <si>
    <t>CO3546</t>
  </si>
  <si>
    <t>http://data.kew.org/sid/SidServlet?ID=5151&amp;Num=4jZ</t>
  </si>
  <si>
    <t>CO3547</t>
  </si>
  <si>
    <t>http://data.kew.org/sid/SidServlet?ID=5152&amp;Num=GQZ</t>
  </si>
  <si>
    <t>CO3548</t>
  </si>
  <si>
    <t>lateralis</t>
  </si>
  <si>
    <t>http://data.kew.org/sid/SidServlet?ID=5153&amp;Num=4qe</t>
  </si>
  <si>
    <t>CO3549</t>
  </si>
  <si>
    <t>lyallii</t>
  </si>
  <si>
    <t>http://data.kew.org/sid/SidServlet?ID=5154&amp;Num=E2W</t>
  </si>
  <si>
    <t>CO3550</t>
  </si>
  <si>
    <t>mackaui</t>
  </si>
  <si>
    <t>Raoul</t>
  </si>
  <si>
    <t>http://data.kew.org/sid/SidServlet?ID=5155&amp;Num=6W6</t>
  </si>
  <si>
    <t>CO3551</t>
  </si>
  <si>
    <t>http://data.kew.org/sid/SidServlet?ID=5156&amp;Num=t5W</t>
  </si>
  <si>
    <t>CO3552</t>
  </si>
  <si>
    <t>munroi</t>
  </si>
  <si>
    <t>http://data.kew.org/sid/SidServlet?ID=5157&amp;Num=XY8</t>
  </si>
  <si>
    <t>CO3553</t>
  </si>
  <si>
    <t>petriei</t>
  </si>
  <si>
    <t>http://data.kew.org/sid/SidServlet?ID=5158&amp;Num=OL8</t>
  </si>
  <si>
    <t>CO3554</t>
  </si>
  <si>
    <t>polyvena</t>
  </si>
  <si>
    <t>G.Simpson &amp; J.S.Thomson</t>
  </si>
  <si>
    <t>http://data.kew.org/sid/SidServlet?ID=5159&amp;Num=65H</t>
  </si>
  <si>
    <t>CO3555</t>
  </si>
  <si>
    <t>prorepens</t>
  </si>
  <si>
    <t>http://data.kew.org/sid/SidServlet?ID=5160&amp;Num=mZy</t>
  </si>
  <si>
    <t>CO3556</t>
  </si>
  <si>
    <t>http://data.kew.org/sid/SidServlet?ID=5161&amp;Num=S3L</t>
  </si>
  <si>
    <t>CO3557</t>
  </si>
  <si>
    <t>http://data.kew.org/sid/SidServlet?ID=5162&amp;Num=P7F</t>
  </si>
  <si>
    <t>CO3558</t>
  </si>
  <si>
    <t>sessiliflora</t>
  </si>
  <si>
    <t>http://data.kew.org/sid/SidServlet?ID=5163&amp;Num=dRv</t>
  </si>
  <si>
    <t>CO3559</t>
  </si>
  <si>
    <t>http://data.kew.org/sid/SidServlet?ID=5164&amp;Num=8mL</t>
  </si>
  <si>
    <t>CO3560</t>
  </si>
  <si>
    <t>spedeni</t>
  </si>
  <si>
    <t>Simpson</t>
  </si>
  <si>
    <t>http://data.kew.org/sid/SidServlet?ID=5165&amp;Num=Y2N</t>
  </si>
  <si>
    <t>CO3561</t>
  </si>
  <si>
    <t>http://data.kew.org/sid/SidServlet?ID=5166&amp;Num=3kW</t>
  </si>
  <si>
    <t>CO3562</t>
  </si>
  <si>
    <t>http://data.kew.org/sid/SidServlet?ID=5167&amp;Num=V5T</t>
  </si>
  <si>
    <t>CO3563</t>
  </si>
  <si>
    <t>http://data.kew.org/sid/SidServlet?ID=5168&amp;Num=9Yb</t>
  </si>
  <si>
    <t>CO3564</t>
  </si>
  <si>
    <t>walkeri</t>
  </si>
  <si>
    <t>Kirk</t>
  </si>
  <si>
    <t>http://data.kew.org/sid/SidServlet?ID=5169&amp;Num=3W8</t>
  </si>
  <si>
    <t>CO3565</t>
  </si>
  <si>
    <t>http://data.kew.org/sid/SidServlet?ID=5203&amp;Num=ywD</t>
  </si>
  <si>
    <t>CO3566</t>
  </si>
  <si>
    <t>http://data.kew.org/sid/SidServlet?ID=5207&amp;Num=Odu</t>
  </si>
  <si>
    <t>CO3567</t>
  </si>
  <si>
    <t>aziziana</t>
  </si>
  <si>
    <t>http://data.kew.org/sid/SidServlet?ID=5209&amp;Num=d3v</t>
  </si>
  <si>
    <t>CO3568</t>
  </si>
  <si>
    <t>bracteata</t>
  </si>
  <si>
    <t>http://data.kew.org/sid/SidServlet?ID=5210&amp;Num=9Qw</t>
  </si>
  <si>
    <t>CO3569</t>
  </si>
  <si>
    <t>calcitrapa</t>
  </si>
  <si>
    <t>http://data.kew.org/sid/SidServlet?ID=5211&amp;Num=d3W</t>
  </si>
  <si>
    <t>CO3570</t>
  </si>
  <si>
    <t>cyanus</t>
  </si>
  <si>
    <t>http://data.kew.org/sid/SidServlet?ID=5213&amp;Num=ul0</t>
  </si>
  <si>
    <t>CO3571</t>
  </si>
  <si>
    <t>http://data.kew.org/sid/SidServlet?ID=5214&amp;Num=kch</t>
  </si>
  <si>
    <t>CO3572</t>
  </si>
  <si>
    <t>depressa</t>
  </si>
  <si>
    <t>http://data.kew.org/sid/SidServlet?ID=5215&amp;Num=x4t</t>
  </si>
  <si>
    <t>CO3573</t>
  </si>
  <si>
    <t>http://data.kew.org/sid/SidServlet?ID=5216&amp;Num=0Es</t>
  </si>
  <si>
    <t>CO3574</t>
  </si>
  <si>
    <t>diluta</t>
  </si>
  <si>
    <t>Dryand. &amp; Ait.</t>
  </si>
  <si>
    <t>http://data.kew.org/sid/SidServlet?ID=5217&amp;Num=4nR</t>
  </si>
  <si>
    <t>CO3575</t>
  </si>
  <si>
    <t>eryngioides</t>
  </si>
  <si>
    <t>http://data.kew.org/sid/SidServlet?ID=5220&amp;Num=4SW</t>
  </si>
  <si>
    <t>CO3576</t>
  </si>
  <si>
    <t>floccosa</t>
  </si>
  <si>
    <t>http://data.kew.org/sid/SidServlet?ID=5221&amp;Num=rX3</t>
  </si>
  <si>
    <t>CO3577</t>
  </si>
  <si>
    <t>gymnocarpa</t>
  </si>
  <si>
    <t>Moris &amp; De Not.</t>
  </si>
  <si>
    <t>http://data.kew.org/sid/SidServlet?ID=5223&amp;Num=3J3</t>
  </si>
  <si>
    <t>CO3578</t>
  </si>
  <si>
    <t>Sennen &amp; Elias</t>
  </si>
  <si>
    <t>http://data.kew.org/sid/SidServlet?ID=5224&amp;Num=1J5</t>
  </si>
  <si>
    <t>CO3579</t>
  </si>
  <si>
    <t>meryonis</t>
  </si>
  <si>
    <t>http://data.kew.org/sid/SidServlet?ID=5225&amp;Num=4TW</t>
  </si>
  <si>
    <t>CO3580</t>
  </si>
  <si>
    <t>http://data.kew.org/sid/SidServlet?ID=5226&amp;Num=110</t>
  </si>
  <si>
    <t>CO3581</t>
  </si>
  <si>
    <t>http://data.kew.org/sid/SidServlet?ID=5227&amp;Num=54g</t>
  </si>
  <si>
    <t>CO3582</t>
  </si>
  <si>
    <t>Puschk.</t>
  </si>
  <si>
    <t>http://data.kew.org/sid/SidServlet?ID=5229&amp;Num=aS0</t>
  </si>
  <si>
    <t>CO3583</t>
  </si>
  <si>
    <t>http://data.kew.org/sid/SidServlet?ID=5230&amp;Num=5gM</t>
  </si>
  <si>
    <t>CO3584</t>
  </si>
  <si>
    <t>melitensis</t>
  </si>
  <si>
    <t>http://data.kew.org/sid/SidServlet?ID=5231&amp;Num=1bg</t>
  </si>
  <si>
    <t>CO3585</t>
  </si>
  <si>
    <t>http://data.kew.org/sid/SidServlet?ID=5232&amp;Num=Clx</t>
  </si>
  <si>
    <t>CO3586</t>
  </si>
  <si>
    <t>http://data.kew.org/sid/SidServlet?ID=5233&amp;Num=nH8</t>
  </si>
  <si>
    <t>CO3587</t>
  </si>
  <si>
    <t>nigra</t>
  </si>
  <si>
    <t>http://data.kew.org/sid/SidServlet?ID=5234&amp;Num=54N</t>
  </si>
  <si>
    <t>CO3588</t>
  </si>
  <si>
    <t>http://data.kew.org/sid/SidServlet?ID=5236&amp;Num=MEk</t>
  </si>
  <si>
    <t>CO3589</t>
  </si>
  <si>
    <t>http://data.kew.org/sid/SidServlet?ID=5237&amp;Num=0hD</t>
  </si>
  <si>
    <t>CO3590</t>
  </si>
  <si>
    <t>ornata</t>
  </si>
  <si>
    <t>http://data.kew.org/sid/SidServlet?ID=5238&amp;Num=HD2</t>
  </si>
  <si>
    <t>CO3591</t>
  </si>
  <si>
    <t>http://data.kew.org/sid/SidServlet?ID=5240&amp;Num=rw1</t>
  </si>
  <si>
    <t>CO3592</t>
  </si>
  <si>
    <t>http://data.kew.org/sid/SidServlet?ID=5242&amp;Num=gE7</t>
  </si>
  <si>
    <t>CO3593</t>
  </si>
  <si>
    <t>rhaetica</t>
  </si>
  <si>
    <t>Moritz</t>
  </si>
  <si>
    <t>http://data.kew.org/sid/SidServlet?ID=5243&amp;Num=cME</t>
  </si>
  <si>
    <t>CO3594</t>
  </si>
  <si>
    <t>http://data.kew.org/sid/SidServlet?ID=5244&amp;Num=o2l</t>
  </si>
  <si>
    <t>CO3595</t>
  </si>
  <si>
    <t>http://data.kew.org/sid/SidServlet?ID=5245&amp;Num=3C0</t>
  </si>
  <si>
    <t>CO3596</t>
  </si>
  <si>
    <t>http://data.kew.org/sid/SidServlet?ID=5247&amp;Num=14R</t>
  </si>
  <si>
    <t>CO3597</t>
  </si>
  <si>
    <t>sosnowskyi</t>
  </si>
  <si>
    <t>http://data.kew.org/sid/SidServlet?ID=5248&amp;Num=Ymz</t>
  </si>
  <si>
    <t>CO3598</t>
  </si>
  <si>
    <t>http://data.kew.org/sid/SidServlet?ID=5249&amp;Num=a72</t>
  </si>
  <si>
    <t>CO3599</t>
  </si>
  <si>
    <t>http://data.kew.org/sid/SidServlet?ID=5250&amp;Num=a7j</t>
  </si>
  <si>
    <t>CO3600</t>
  </si>
  <si>
    <t>triumfettii</t>
  </si>
  <si>
    <t>http://data.kew.org/sid/SidServlet?ID=5251&amp;Num=0nz</t>
  </si>
  <si>
    <t>CO3601</t>
  </si>
  <si>
    <t>verutum</t>
  </si>
  <si>
    <t>http://data.kew.org/sid/SidServlet?ID=5252&amp;Num=W8o</t>
  </si>
  <si>
    <t>CO3602</t>
  </si>
  <si>
    <t>Centaurothamnus</t>
  </si>
  <si>
    <t>maximus</t>
  </si>
  <si>
    <t>(Forssk.) Wagenitz &amp; Dittrich</t>
  </si>
  <si>
    <t>http://data.kew.org/sid/SidServlet?ID=5269&amp;Num=7lj</t>
  </si>
  <si>
    <t>CO3603</t>
  </si>
  <si>
    <t>thespidioides</t>
  </si>
  <si>
    <t>http://data.kew.org/sid/SidServlet?ID=5274&amp;Num=m07</t>
  </si>
  <si>
    <t>CO3604</t>
  </si>
  <si>
    <t>Ceruana</t>
  </si>
  <si>
    <t>Forssk.</t>
  </si>
  <si>
    <t>http://data.kew.org/sid/SidServlet?ID=5385&amp;Num=0yv</t>
  </si>
  <si>
    <t>CO3605</t>
  </si>
  <si>
    <t>(A.Gray) M.E.Jones</t>
  </si>
  <si>
    <t>http://data.kew.org/sid/SidServlet?ID=5398&amp;Num=P6N</t>
  </si>
  <si>
    <t>CO3606</t>
  </si>
  <si>
    <t>(Harv. &amp; A.Gray) A.Gray</t>
  </si>
  <si>
    <t>http://data.kew.org/sid/SidServlet?ID=5399&amp;Num=QjN</t>
  </si>
  <si>
    <t>CO3607</t>
  </si>
  <si>
    <t>http://data.kew.org/sid/SidServlet?ID=5400&amp;Num=0cz</t>
  </si>
  <si>
    <t>CO3608</t>
  </si>
  <si>
    <t>http://data.kew.org/sid/SidServlet?ID=5401&amp;Num=4sQ</t>
  </si>
  <si>
    <t>CO3609</t>
  </si>
  <si>
    <t>http://data.kew.org/sid/SidServlet?ID=5402&amp;Num=3Me</t>
  </si>
  <si>
    <t>CO3610</t>
  </si>
  <si>
    <t>http://data.kew.org/sid/SidServlet?ID=5403&amp;Num=F3a</t>
  </si>
  <si>
    <t>CO3611</t>
  </si>
  <si>
    <t>http://data.kew.org/sid/SidServlet?ID=5404&amp;Num=886</t>
  </si>
  <si>
    <t>CO3612</t>
  </si>
  <si>
    <t>lanosa</t>
  </si>
  <si>
    <t>http://data.kew.org/sid/SidServlet?ID=5405&amp;Num=niZ</t>
  </si>
  <si>
    <t>CO3613</t>
  </si>
  <si>
    <t>macrantha</t>
  </si>
  <si>
    <t>D.C.Eaton</t>
  </si>
  <si>
    <t>http://data.kew.org/sid/SidServlet?ID=5406&amp;Num=0a9</t>
  </si>
  <si>
    <t>CO3614</t>
  </si>
  <si>
    <t>stevioides</t>
  </si>
  <si>
    <t>http://data.kew.org/sid/SidServlet?ID=5407&amp;Num=24Q</t>
  </si>
  <si>
    <t>CO3615</t>
  </si>
  <si>
    <t>suffrutescens</t>
  </si>
  <si>
    <t>http://data.kew.org/sid/SidServlet?ID=5408&amp;Num=h1r</t>
  </si>
  <si>
    <t>CO3616</t>
  </si>
  <si>
    <t>xantiana</t>
  </si>
  <si>
    <t>http://data.kew.org/sid/SidServlet?ID=5409&amp;Num=UoX</t>
  </si>
  <si>
    <t>CO3617</t>
  </si>
  <si>
    <t>http://data.kew.org/sid/SidServlet?ID=5424&amp;Num=jHh</t>
  </si>
  <si>
    <t>CO3618</t>
  </si>
  <si>
    <t>atrata</t>
  </si>
  <si>
    <t>http://data.kew.org/sid/SidServlet?ID=54431&amp;Num=zNb</t>
  </si>
  <si>
    <t>CO3619</t>
  </si>
  <si>
    <t>ligustica</t>
  </si>
  <si>
    <t>http://data.kew.org/sid/SidServlet?ID=54432&amp;Num=R44</t>
  </si>
  <si>
    <t>CO3620</t>
  </si>
  <si>
    <t>http://data.kew.org/sid/SidServlet?ID=54433&amp;Num=4p6</t>
  </si>
  <si>
    <t>CO3621</t>
  </si>
  <si>
    <t>sudetica</t>
  </si>
  <si>
    <t>http://data.kew.org/sid/SidServlet?ID=54434&amp;Num=a80</t>
  </si>
  <si>
    <t>CO3622</t>
  </si>
  <si>
    <t>nabelekii</t>
  </si>
  <si>
    <t>Heimerl ex Nﾃ｡belek</t>
  </si>
  <si>
    <t>http://data.kew.org/sid/SidServlet?ID=54435&amp;Num=14j</t>
  </si>
  <si>
    <t>CO3623</t>
  </si>
  <si>
    <t>http://data.kew.org/sid/SidServlet?ID=54436&amp;Num=5dX</t>
  </si>
  <si>
    <t>CO3624</t>
  </si>
  <si>
    <t>http://data.kew.org/sid/SidServlet?ID=54437&amp;Num=2ym</t>
  </si>
  <si>
    <t>CO3625</t>
  </si>
  <si>
    <t>http://data.kew.org/sid/SidServlet?ID=54438&amp;Num=pO5</t>
  </si>
  <si>
    <t>CO3626</t>
  </si>
  <si>
    <t>J.R.Forst. &amp; G.Forst.</t>
  </si>
  <si>
    <t>http://data.kew.org/sid/SidServlet?ID=54441&amp;Num=1z9</t>
  </si>
  <si>
    <t>CO3627</t>
  </si>
  <si>
    <t>resiniflua</t>
  </si>
  <si>
    <t>(Urb.) R.M.King &amp; H.Rob.</t>
  </si>
  <si>
    <t>http://data.kew.org/sid/SidServlet?ID=54446&amp;Num=QEL</t>
  </si>
  <si>
    <t>CO3628</t>
  </si>
  <si>
    <t>(S.F.Blake) E.E.Schill. &amp; Panero</t>
  </si>
  <si>
    <t>http://data.kew.org/sid/SidServlet?ID=54447&amp;Num=0u8</t>
  </si>
  <si>
    <t>CO3629</t>
  </si>
  <si>
    <t>http://data.kew.org/sid/SidServlet?ID=54454&amp;Num=58v</t>
  </si>
  <si>
    <t>CO3630</t>
  </si>
  <si>
    <t>(Guss. ex DC.) Boiss. &amp; Reuter</t>
  </si>
  <si>
    <t>http://data.kew.org/sid/SidServlet?ID=54456&amp;Num=2oi</t>
  </si>
  <si>
    <t>CO3631</t>
  </si>
  <si>
    <t>cossyrensis</t>
  </si>
  <si>
    <t>http://data.kew.org/sid/SidServlet?ID=54457&amp;Num=659</t>
  </si>
  <si>
    <t>CO3632</t>
  </si>
  <si>
    <t>ragusina</t>
  </si>
  <si>
    <t>http://data.kew.org/sid/SidServlet?ID=54458&amp;Num=42V</t>
  </si>
  <si>
    <t>CO3633</t>
  </si>
  <si>
    <t>http://data.kew.org/sid/SidServlet?ID=54461&amp;Num=449</t>
  </si>
  <si>
    <t>CO3634</t>
  </si>
  <si>
    <t>(Hoffmanns. &amp; Link) R.Fern.</t>
  </si>
  <si>
    <t>http://data.kew.org/sid/SidServlet?ID=54462&amp;Num=0u1</t>
  </si>
  <si>
    <t>CO3635</t>
  </si>
  <si>
    <t>acrochordona</t>
  </si>
  <si>
    <t>http://data.kew.org/sid/SidServlet?ID=54463&amp;Num=8f3</t>
  </si>
  <si>
    <t>CO3636</t>
  </si>
  <si>
    <t>cornucopiae</t>
  </si>
  <si>
    <t>http://data.kew.org/sid/SidServlet?ID=54464&amp;Num=CYJ</t>
  </si>
  <si>
    <t>CO3637</t>
  </si>
  <si>
    <t>http://data.kew.org/sid/SidServlet?ID=54465&amp;Num=M4y</t>
  </si>
  <si>
    <t>CO3638</t>
  </si>
  <si>
    <t>indurata</t>
  </si>
  <si>
    <t>http://data.kew.org/sid/SidServlet?ID=54466&amp;Num=8M6</t>
  </si>
  <si>
    <t>CO3639</t>
  </si>
  <si>
    <t>leucanthemifolia</t>
  </si>
  <si>
    <t>Boiss. &amp; C.I.Blanche</t>
  </si>
  <si>
    <t>http://data.kew.org/sid/SidServlet?ID=54467&amp;Num=F2i</t>
  </si>
  <si>
    <t>CO3640</t>
  </si>
  <si>
    <t>sosnowskyana</t>
  </si>
  <si>
    <t>http://data.kew.org/sid/SidServlet?ID=54468&amp;Num=Lv6</t>
  </si>
  <si>
    <t>CO3641</t>
  </si>
  <si>
    <t>pignattiorum</t>
  </si>
  <si>
    <t>Guarino笘 Raimondo &amp; Domina</t>
  </si>
  <si>
    <t>http://data.kew.org/sid/SidServlet?ID=54469&amp;Num=q57</t>
  </si>
  <si>
    <t>CO3642</t>
  </si>
  <si>
    <t>plutonia</t>
  </si>
  <si>
    <t>Meikle</t>
  </si>
  <si>
    <t>http://data.kew.org/sid/SidServlet?ID=54470&amp;Num=XJ9</t>
  </si>
  <si>
    <t>CO3643</t>
  </si>
  <si>
    <t>(Sibth. &amp; Sm.) Boiss. ex Heldr.</t>
  </si>
  <si>
    <t>http://data.kew.org/sid/SidServlet?ID=54471&amp;Num=7V3</t>
  </si>
  <si>
    <t>CO3644</t>
  </si>
  <si>
    <t>http://data.kew.org/sid/SidServlet?ID=54472&amp;Num=RZ1</t>
  </si>
  <si>
    <t>CO3645</t>
  </si>
  <si>
    <t>http://data.kew.org/sid/SidServlet?ID=54473&amp;Num=z6r</t>
  </si>
  <si>
    <t>CO3646</t>
  </si>
  <si>
    <t>http://data.kew.org/sid/SidServlet?ID=54474&amp;Num=68d</t>
  </si>
  <si>
    <t>CO3647</t>
  </si>
  <si>
    <t>(Boiss. &amp; Bal.) Sosn. ex Grossh.</t>
  </si>
  <si>
    <t>http://data.kew.org/sid/SidServlet?ID=54477&amp;Num=6M1</t>
  </si>
  <si>
    <t>CO3648</t>
  </si>
  <si>
    <t>caerulescens</t>
  </si>
  <si>
    <t>cretacea</t>
  </si>
  <si>
    <t>http://data.kew.org/sid/SidServlet?ID=54481&amp;Num=83k</t>
  </si>
  <si>
    <t>CO3649</t>
  </si>
  <si>
    <t>densiflora</t>
  </si>
  <si>
    <t>http://data.kew.org/sid/SidServlet?ID=54482&amp;Num=viD</t>
  </si>
  <si>
    <t>CO3650</t>
  </si>
  <si>
    <t>http://data.kew.org/sid/SidServlet?ID=54483&amp;Num=pIz</t>
  </si>
  <si>
    <t>CO3651</t>
  </si>
  <si>
    <t>bottnica</t>
  </si>
  <si>
    <t>http://data.kew.org/sid/SidServlet?ID=54484&amp;Num=tIn</t>
  </si>
  <si>
    <t>CO3652</t>
  </si>
  <si>
    <t>inodora</t>
  </si>
  <si>
    <t>http://data.kew.org/sid/SidServlet?ID=54485&amp;Num=l5b</t>
  </si>
  <si>
    <t>CO3653</t>
  </si>
  <si>
    <t>http://data.kew.org/sid/SidServlet?ID=54486&amp;Num=0ry</t>
  </si>
  <si>
    <t>CO3654</t>
  </si>
  <si>
    <t>fragrans</t>
  </si>
  <si>
    <t>http://data.kew.org/sid/SidServlet?ID=54487&amp;Num=9EV</t>
  </si>
  <si>
    <t>CO3655</t>
  </si>
  <si>
    <t>lehmanniana</t>
  </si>
  <si>
    <t>http://data.kew.org/sid/SidServlet?ID=54488&amp;Num=X47</t>
  </si>
  <si>
    <t>CO3656</t>
  </si>
  <si>
    <t>persica</t>
  </si>
  <si>
    <t>http://data.kew.org/sid/SidServlet?ID=54489&amp;Num=82j</t>
  </si>
  <si>
    <t>CO3657</t>
  </si>
  <si>
    <t>http://data.kew.org/sid/SidServlet?ID=54491&amp;Num=637</t>
  </si>
  <si>
    <t>CO3658</t>
  </si>
  <si>
    <t>intermedius</t>
  </si>
  <si>
    <t>(DC.) Pit. &amp; Proust</t>
  </si>
  <si>
    <t>http://data.kew.org/sid/SidServlet?ID=54494&amp;Num=eoD</t>
  </si>
  <si>
    <t>CO3659</t>
  </si>
  <si>
    <t>http://data.kew.org/sid/SidServlet?ID=54495&amp;Num=4og</t>
  </si>
  <si>
    <t>CO3660</t>
  </si>
  <si>
    <t>conferta</t>
  </si>
  <si>
    <t>http://data.kew.org/sid/SidServlet?ID=54497&amp;Num=b5m</t>
  </si>
  <si>
    <t>CO3661</t>
  </si>
  <si>
    <t>(Lehm.) Desf.</t>
  </si>
  <si>
    <t>http://data.kew.org/sid/SidServlet?ID=54498&amp;Num=vBp</t>
  </si>
  <si>
    <t>CO3662</t>
  </si>
  <si>
    <t>(Hook. &amp; Arn. ex DC.) J.Rﾃｩmy</t>
  </si>
  <si>
    <t>http://data.kew.org/sid/SidServlet?ID=54499&amp;Num=IQf</t>
  </si>
  <si>
    <t>CO3663</t>
  </si>
  <si>
    <t>http://data.kew.org/sid/SidServlet?ID=54500&amp;Num=hHU</t>
  </si>
  <si>
    <t>CO3664</t>
  </si>
  <si>
    <t>http://data.kew.org/sid/SidServlet?ID=54501&amp;Num=7bk</t>
  </si>
  <si>
    <t>CO3665</t>
  </si>
  <si>
    <t>http://data.kew.org/sid/SidServlet?ID=54503&amp;Num=tBP</t>
  </si>
  <si>
    <t>CO3666</t>
  </si>
  <si>
    <t>(Thunb.) Fourc.</t>
  </si>
  <si>
    <t>http://data.kew.org/sid/SidServlet?ID=54505&amp;Num=BAc</t>
  </si>
  <si>
    <t>CO3667</t>
  </si>
  <si>
    <t>http://data.kew.org/sid/SidServlet?ID=54506&amp;Num=nc9</t>
  </si>
  <si>
    <t>CO3668</t>
  </si>
  <si>
    <t>merana</t>
  </si>
  <si>
    <t>(Baker) Humbert</t>
  </si>
  <si>
    <t>http://data.kew.org/sid/SidServlet?ID=54510&amp;Num=IQf</t>
  </si>
  <si>
    <t>CO3669</t>
  </si>
  <si>
    <t>perrieri</t>
  </si>
  <si>
    <t>http://data.kew.org/sid/SidServlet?ID=54511&amp;Num=4X2</t>
  </si>
  <si>
    <t>CO3670</t>
  </si>
  <si>
    <t>ramiflora</t>
  </si>
  <si>
    <t>(DC.) Humbert</t>
  </si>
  <si>
    <t>http://data.kew.org/sid/SidServlet?ID=54512&amp;Num=xQ6</t>
  </si>
  <si>
    <t>CO3671</t>
  </si>
  <si>
    <t>http://data.kew.org/sid/SidServlet?ID=54513&amp;Num=S9V</t>
  </si>
  <si>
    <t>CO3672</t>
  </si>
  <si>
    <t>http://data.kew.org/sid/SidServlet?ID=54514&amp;Num=4Rn</t>
  </si>
  <si>
    <t>CO3673</t>
  </si>
  <si>
    <t>flexile</t>
  </si>
  <si>
    <t>http://data.kew.org/sid/SidServlet?ID=54516&amp;Num=3j4</t>
  </si>
  <si>
    <t>CO3674</t>
  </si>
  <si>
    <t>algarbiensis</t>
  </si>
  <si>
    <t>http://data.kew.org/sid/SidServlet?ID=54517&amp;Num=6O1</t>
  </si>
  <si>
    <t>CO3675</t>
  </si>
  <si>
    <t>http://data.kew.org/sid/SidServlet?ID=54519&amp;Num=VaF</t>
  </si>
  <si>
    <t>CO3676</t>
  </si>
  <si>
    <t>candicans</t>
  </si>
  <si>
    <t>http://data.kew.org/sid/SidServlet?ID=54520&amp;Num=105</t>
  </si>
  <si>
    <t>CO3677</t>
  </si>
  <si>
    <t>carlinifolius</t>
  </si>
  <si>
    <t>http://data.kew.org/sid/SidServlet?ID=54521&amp;Num=CEr</t>
  </si>
  <si>
    <t>CO3678</t>
  </si>
  <si>
    <t>defloratus</t>
  </si>
  <si>
    <t>http://data.kew.org/sid/SidServlet?ID=54522&amp;Num=SY5</t>
  </si>
  <si>
    <t>CO3679</t>
  </si>
  <si>
    <t>hohenackeri</t>
  </si>
  <si>
    <t>Kazmi</t>
  </si>
  <si>
    <t>http://data.kew.org/sid/SidServlet?ID=54523&amp;Num=4mF</t>
  </si>
  <si>
    <t>CO3680</t>
  </si>
  <si>
    <t>lusitanicus</t>
  </si>
  <si>
    <t>Rouy</t>
  </si>
  <si>
    <t>http://data.kew.org/sid/SidServlet?ID=54524&amp;Num=19C</t>
  </si>
  <si>
    <t>CO3681</t>
  </si>
  <si>
    <t>nervosus</t>
  </si>
  <si>
    <t>http://data.kew.org/sid/SidServlet?ID=54525&amp;Num=T2r</t>
  </si>
  <si>
    <t>CO3682</t>
  </si>
  <si>
    <t>http://data.kew.org/sid/SidServlet?ID=54526&amp;Num=372</t>
  </si>
  <si>
    <t>CO3683</t>
  </si>
  <si>
    <t>turkestanicus</t>
  </si>
  <si>
    <t>Popov.</t>
  </si>
  <si>
    <t>http://data.kew.org/sid/SidServlet?ID=54527&amp;Num=3B4</t>
  </si>
  <si>
    <t>CO3684</t>
  </si>
  <si>
    <t>sericophylla</t>
  </si>
  <si>
    <t>http://data.kew.org/sid/SidServlet?ID=54530&amp;Num=dMF</t>
  </si>
  <si>
    <t>CO3685</t>
  </si>
  <si>
    <t>aetaliae</t>
  </si>
  <si>
    <t>(Sommier) Bﾃｩg.</t>
  </si>
  <si>
    <t>http://data.kew.org/sid/SidServlet?ID=54531&amp;Num=i59</t>
  </si>
  <si>
    <t>CO3686</t>
  </si>
  <si>
    <t>aggregata</t>
  </si>
  <si>
    <t>Fisch. &amp; C.A.Mey. ex DC.</t>
  </si>
  <si>
    <t>http://data.kew.org/sid/SidServlet?ID=54532&amp;Num=VRs</t>
  </si>
  <si>
    <t>CO3687</t>
  </si>
  <si>
    <t>akamantis</t>
  </si>
  <si>
    <t>T.Georgiadis &amp; Hadjik.</t>
  </si>
  <si>
    <t>http://data.kew.org/sid/SidServlet?ID=54533&amp;Num=kSE</t>
  </si>
  <si>
    <t>CO3688</t>
  </si>
  <si>
    <t>arrigonii</t>
  </si>
  <si>
    <t>Greuter</t>
  </si>
  <si>
    <t>http://data.kew.org/sid/SidServlet?ID=54534&amp;Num=OLn</t>
  </si>
  <si>
    <t>CO3689</t>
  </si>
  <si>
    <t>cineraria</t>
  </si>
  <si>
    <t>http://data.kew.org/sid/SidServlet?ID=54536&amp;Num=525</t>
  </si>
  <si>
    <t>CO3690</t>
  </si>
  <si>
    <t>debauxii</t>
  </si>
  <si>
    <t>Godr. &amp; Gren.</t>
  </si>
  <si>
    <t>http://data.kew.org/sid/SidServlet?ID=54537&amp;Num=ErT</t>
  </si>
  <si>
    <t>CO3691</t>
  </si>
  <si>
    <t>http://data.kew.org/sid/SidServlet?ID=54538&amp;Num=Vf9</t>
  </si>
  <si>
    <t>CO3692</t>
  </si>
  <si>
    <t>http://data.kew.org/sid/SidServlet?ID=54539&amp;Num=34d</t>
  </si>
  <si>
    <t>CO3693</t>
  </si>
  <si>
    <t>diomedea</t>
  </si>
  <si>
    <t>Gasp.</t>
  </si>
  <si>
    <t>http://data.kew.org/sid/SidServlet?ID=54540&amp;Num=755</t>
  </si>
  <si>
    <t>CO3694</t>
  </si>
  <si>
    <t>gulissashvilii</t>
  </si>
  <si>
    <t>Dumbadze</t>
  </si>
  <si>
    <t>http://data.kew.org/sid/SidServlet?ID=54541&amp;Num=7Kx</t>
  </si>
  <si>
    <t>CO3695</t>
  </si>
  <si>
    <t>gaudinii</t>
  </si>
  <si>
    <t>http://data.kew.org/sid/SidServlet?ID=54542&amp;Num=s0L</t>
  </si>
  <si>
    <t>CO3696</t>
  </si>
  <si>
    <t>langei</t>
  </si>
  <si>
    <t>Nyman</t>
  </si>
  <si>
    <t>http://data.kew.org/sid/SidServlet?ID=54543&amp;Num=U6k</t>
  </si>
  <si>
    <t>CO3697</t>
  </si>
  <si>
    <t>leucophaea</t>
  </si>
  <si>
    <t>http://data.kew.org/sid/SidServlet?ID=54544&amp;Num=l9D</t>
  </si>
  <si>
    <t>CO3698</t>
  </si>
  <si>
    <t>parlatoris</t>
  </si>
  <si>
    <t>Heldr.</t>
  </si>
  <si>
    <t>http://data.kew.org/sid/SidServlet?ID=54545&amp;Num=EC4</t>
  </si>
  <si>
    <t>CO3699</t>
  </si>
  <si>
    <t>polypodiifolia</t>
  </si>
  <si>
    <t>http://data.kew.org/sid/SidServlet?ID=54546&amp;Num=zFJ</t>
  </si>
  <si>
    <t>CO3700</t>
  </si>
  <si>
    <t>raphanina</t>
  </si>
  <si>
    <t>http://data.kew.org/sid/SidServlet?ID=54547&amp;Num=D5Z</t>
  </si>
  <si>
    <t>CO3701</t>
  </si>
  <si>
    <t>rothmaleriana</t>
  </si>
  <si>
    <t>(Arﾃｨnes) Dostﾃ｡l</t>
  </si>
  <si>
    <t>http://data.kew.org/sid/SidServlet?ID=54548&amp;Num=LsB</t>
  </si>
  <si>
    <t>CO3702</t>
  </si>
  <si>
    <t>http://data.kew.org/sid/SidServlet?ID=54549&amp;Num=efI</t>
  </si>
  <si>
    <t>CO3703</t>
  </si>
  <si>
    <t>sicula</t>
  </si>
  <si>
    <t>http://data.kew.org/sid/SidServlet?ID=54550&amp;Num=t8I</t>
  </si>
  <si>
    <t>CO3704</t>
  </si>
  <si>
    <t>(Fisch. &amp; C.A.Mey.) Sch.Bip.</t>
  </si>
  <si>
    <t>http://data.kew.org/sid/SidServlet?ID=54551&amp;Num=xwk</t>
  </si>
  <si>
    <t>CO3705</t>
  </si>
  <si>
    <t>http://data.kew.org/sid/SidServlet?ID=54552&amp;Num=6ka</t>
  </si>
  <si>
    <t>CO3706</t>
  </si>
  <si>
    <t>http://data.kew.org/sid/SidServlet?ID=54553&amp;Num=41H</t>
  </si>
  <si>
    <t>CO3707</t>
  </si>
  <si>
    <t>tauromenitana</t>
  </si>
  <si>
    <t>http://data.kew.org/sid/SidServlet?ID=54554&amp;Num=ExJ</t>
  </si>
  <si>
    <t>CO3708</t>
  </si>
  <si>
    <t>thuillieri</t>
  </si>
  <si>
    <t>J.Duvign. &amp; Lambinon</t>
  </si>
  <si>
    <t>http://data.kew.org/sid/SidServlet?ID=54555&amp;Num=4g8</t>
  </si>
  <si>
    <t>CO3709</t>
  </si>
  <si>
    <t>toletana</t>
  </si>
  <si>
    <t>Boiss. &amp; Reut.</t>
  </si>
  <si>
    <t>tentudaica</t>
  </si>
  <si>
    <t>http://data.kew.org/sid/SidServlet?ID=54556&amp;Num=WPY</t>
  </si>
  <si>
    <t>CO3710</t>
  </si>
  <si>
    <t>tommasinii</t>
  </si>
  <si>
    <t>A.Kern.</t>
  </si>
  <si>
    <t>http://data.kew.org/sid/SidServlet?ID=54557&amp;Num=G2e</t>
  </si>
  <si>
    <t>CO3711</t>
  </si>
  <si>
    <t>http://data.kew.org/sid/SidServlet?ID=54558&amp;Num=V2s</t>
  </si>
  <si>
    <t>CO3712</t>
  </si>
  <si>
    <t>woronowii</t>
  </si>
  <si>
    <t>Bornm. ex Petr.</t>
  </si>
  <si>
    <t>http://data.kew.org/sid/SidServlet?ID=54559&amp;Num=Lck</t>
  </si>
  <si>
    <t>CO3713</t>
  </si>
  <si>
    <t>albiflora</t>
  </si>
  <si>
    <t>(Phil.) A.M.R.Davies</t>
  </si>
  <si>
    <t>http://data.kew.org/sid/SidServlet?ID=54560&amp;Num=Ud5</t>
  </si>
  <si>
    <t>CO3714</t>
  </si>
  <si>
    <t>Chardinia</t>
  </si>
  <si>
    <t>macrocarpa</t>
  </si>
  <si>
    <t>http://data.kew.org/sid/SidServlet?ID=54562&amp;Num=GwB</t>
  </si>
  <si>
    <t>CO3715</t>
  </si>
  <si>
    <t>(L.) Pomel</t>
  </si>
  <si>
    <t>http://data.kew.org/sid/SidServlet?ID=54563&amp;Num=Jk5</t>
  </si>
  <si>
    <t>CO3716</t>
  </si>
  <si>
    <t>(Brot.) Dostﾃ｡l</t>
  </si>
  <si>
    <t>http://data.kew.org/sid/SidServlet?ID=54564&amp;Num=0X1</t>
  </si>
  <si>
    <t>CO3717</t>
  </si>
  <si>
    <t>http://data.kew.org/sid/SidServlet?ID=54567&amp;Num=C2S</t>
  </si>
  <si>
    <t>CO3718</t>
  </si>
  <si>
    <t>http://data.kew.org/sid/SidServlet?ID=54568&amp;Num=M0l</t>
  </si>
  <si>
    <t>CO3719</t>
  </si>
  <si>
    <t>http://data.kew.org/sid/SidServlet?ID=54569&amp;Num=8ec</t>
  </si>
  <si>
    <t>CO3720</t>
  </si>
  <si>
    <t>kuschelii</t>
  </si>
  <si>
    <t>Acevedo</t>
  </si>
  <si>
    <t>http://data.kew.org/sid/SidServlet?ID=54571&amp;Num=Ga8</t>
  </si>
  <si>
    <t>CO3721</t>
  </si>
  <si>
    <t>Cichorium</t>
  </si>
  <si>
    <t>http://data.kew.org/sid/SidServlet?ID=54575&amp;Num=vku</t>
  </si>
  <si>
    <t>CO3722</t>
  </si>
  <si>
    <t>aduncum</t>
  </si>
  <si>
    <t>http://data.kew.org/sid/SidServlet?ID=54576&amp;Num=s03</t>
  </si>
  <si>
    <t>CO3723</t>
  </si>
  <si>
    <t>alsophilum</t>
  </si>
  <si>
    <t>(Pollini) Soldano</t>
  </si>
  <si>
    <t>http://data.kew.org/sid/SidServlet?ID=54577&amp;Num=h35</t>
  </si>
  <si>
    <t>CO3724</t>
  </si>
  <si>
    <t>bertolonii</t>
  </si>
  <si>
    <t>http://data.kew.org/sid/SidServlet?ID=54578&amp;Num=33k</t>
  </si>
  <si>
    <t>CO3725</t>
  </si>
  <si>
    <t>buschianum</t>
  </si>
  <si>
    <t>Kharadze</t>
  </si>
  <si>
    <t>http://data.kew.org/sid/SidServlet?ID=54579&amp;Num=rKy</t>
  </si>
  <si>
    <t>CO3726</t>
  </si>
  <si>
    <t>carniolicum</t>
  </si>
  <si>
    <t>http://data.kew.org/sid/SidServlet?ID=54580&amp;Num=PT4</t>
  </si>
  <si>
    <t>CO3727</t>
  </si>
  <si>
    <t>hygrophiloides</t>
  </si>
  <si>
    <t>http://data.kew.org/sid/SidServlet?ID=54581&amp;Num=x2j</t>
  </si>
  <si>
    <t>CO3728</t>
  </si>
  <si>
    <t>isophyllum</t>
  </si>
  <si>
    <t>(Petr.) Grossh.</t>
  </si>
  <si>
    <t>http://data.kew.org/sid/SidServlet?ID=54582&amp;Num=75p</t>
  </si>
  <si>
    <t>CO3729</t>
  </si>
  <si>
    <t>kusnezowianum</t>
  </si>
  <si>
    <t>http://data.kew.org/sid/SidServlet?ID=54583&amp;Num=8Co</t>
  </si>
  <si>
    <t>CO3730</t>
  </si>
  <si>
    <t>leucocephalum</t>
  </si>
  <si>
    <t>(Willd.) Spreng.</t>
  </si>
  <si>
    <t>http://data.kew.org/sid/SidServlet?ID=54584&amp;Num=npC</t>
  </si>
  <si>
    <t>CO3731</t>
  </si>
  <si>
    <t>http://data.kew.org/sid/SidServlet?ID=54585&amp;Num=145</t>
  </si>
  <si>
    <t>CO3732</t>
  </si>
  <si>
    <t>pubigerum</t>
  </si>
  <si>
    <t>http://data.kew.org/sid/SidServlet?ID=54586&amp;Num=Kb3</t>
  </si>
  <si>
    <t>CO3733</t>
  </si>
  <si>
    <t>rhizocephalum</t>
  </si>
  <si>
    <t>http://data.kew.org/sid/SidServlet?ID=54587&amp;Num=IXU</t>
  </si>
  <si>
    <t>CO3734</t>
  </si>
  <si>
    <t>setidens</t>
  </si>
  <si>
    <t>(Dunn) Nakai</t>
  </si>
  <si>
    <t>http://data.kew.org/sid/SidServlet?ID=54588&amp;Num=EBg</t>
  </si>
  <si>
    <t>CO3735</t>
  </si>
  <si>
    <t>simplex</t>
  </si>
  <si>
    <t>http://data.kew.org/sid/SidServlet?ID=54589&amp;Num=ruA</t>
  </si>
  <si>
    <t>CO3736</t>
  </si>
  <si>
    <t>http://data.kew.org/sid/SidServlet?ID=54590&amp;Num=pX9</t>
  </si>
  <si>
    <t>CO3737</t>
  </si>
  <si>
    <t>tenerrimum</t>
  </si>
  <si>
    <t>http://data.kew.org/sid/SidServlet?ID=54591&amp;Num=Z0Y</t>
  </si>
  <si>
    <t>CO3738</t>
  </si>
  <si>
    <t>http://data.kew.org/sid/SidServlet?ID=54592&amp;Num=80B</t>
  </si>
  <si>
    <t>CO3739</t>
  </si>
  <si>
    <t>waldsteinii</t>
  </si>
  <si>
    <t>http://data.kew.org/sid/SidServlet?ID=54593&amp;Num=N7L</t>
  </si>
  <si>
    <t>CO3740</t>
  </si>
  <si>
    <t>Cladanthus</t>
  </si>
  <si>
    <t>mixtus</t>
  </si>
  <si>
    <t>(L.) Chevall.</t>
  </si>
  <si>
    <t>http://data.kew.org/sid/SidServlet?ID=54594&amp;Num=57P</t>
  </si>
  <si>
    <t>CO3741</t>
  </si>
  <si>
    <t>(DC.) J.C.Manning &amp; Mucina</t>
  </si>
  <si>
    <t>http://data.kew.org/sid/SidServlet?ID=54611&amp;Num=5HK</t>
  </si>
  <si>
    <t>CO3742</t>
  </si>
  <si>
    <t>http://data.kew.org/sid/SidServlet?ID=54612&amp;Num=PmA</t>
  </si>
  <si>
    <t>CO3743</t>
  </si>
  <si>
    <t>http://data.kew.org/sid/SidServlet?ID=54613&amp;Num=D1J</t>
  </si>
  <si>
    <t>CO3744</t>
  </si>
  <si>
    <t>minkwitziae</t>
  </si>
  <si>
    <t>http://data.kew.org/sid/SidServlet?ID=54614&amp;Num=4Ki</t>
  </si>
  <si>
    <t>CO3745</t>
  </si>
  <si>
    <t>(Adams) K.Koch</t>
  </si>
  <si>
    <t>http://data.kew.org/sid/SidServlet?ID=54615&amp;Num=x04</t>
  </si>
  <si>
    <t>CO3746</t>
  </si>
  <si>
    <t>C.A.Mey. ex DC.</t>
  </si>
  <si>
    <t>http://data.kew.org/sid/SidServlet?ID=54616&amp;Num=fmw</t>
  </si>
  <si>
    <t>CO3747</t>
  </si>
  <si>
    <t>http://data.kew.org/sid/SidServlet?ID=54617&amp;Num=jGU</t>
  </si>
  <si>
    <t>CO3748</t>
  </si>
  <si>
    <t>http://data.kew.org/sid/SidServlet?ID=54618&amp;Num=CSG</t>
  </si>
  <si>
    <t>CO3749</t>
  </si>
  <si>
    <t>rosulata</t>
  </si>
  <si>
    <t>http://data.kew.org/sid/SidServlet?ID=54619&amp;Num=36j</t>
  </si>
  <si>
    <t>CO3750</t>
  </si>
  <si>
    <t>http://data.kew.org/sid/SidServlet?ID=54621&amp;Num=6cB</t>
  </si>
  <si>
    <t>CO3751</t>
  </si>
  <si>
    <t>http://data.kew.org/sid/SidServlet?ID=54622&amp;Num=52V</t>
  </si>
  <si>
    <t>CO3752</t>
  </si>
  <si>
    <t>L.) Cass.</t>
  </si>
  <si>
    <t>http://data.kew.org/sid/SidServlet?ID=54623&amp;Num=aGE</t>
  </si>
  <si>
    <t>CO3753</t>
  </si>
  <si>
    <t>bellidifolia</t>
  </si>
  <si>
    <t>http://data.kew.org/sid/SidServlet?ID=54624&amp;Num=Gw1</t>
  </si>
  <si>
    <t>CO3754</t>
  </si>
  <si>
    <t>http://data.kew.org/sid/SidServlet?ID=54625&amp;Num=SWC</t>
  </si>
  <si>
    <t>CO3755</t>
  </si>
  <si>
    <t>darvazica</t>
  </si>
  <si>
    <t>http://data.kew.org/sid/SidServlet?ID=54626&amp;Num=Rk8</t>
  </si>
  <si>
    <t>CO3756</t>
  </si>
  <si>
    <t>jacquinii</t>
  </si>
  <si>
    <t>http://data.kew.org/sid/SidServlet?ID=54627&amp;Num=Tx2</t>
  </si>
  <si>
    <t>CO3757</t>
  </si>
  <si>
    <t>lacera</t>
  </si>
  <si>
    <t>http://data.kew.org/sid/SidServlet?ID=54628&amp;Num=nql</t>
  </si>
  <si>
    <t>CO3758</t>
  </si>
  <si>
    <t>pontana</t>
  </si>
  <si>
    <t>(L.) Dalla Torre</t>
  </si>
  <si>
    <t>http://data.kew.org/sid/SidServlet?ID=54629&amp;Num=8JB</t>
  </si>
  <si>
    <t>CO3759</t>
  </si>
  <si>
    <t>http://data.kew.org/sid/SidServlet?ID=54630&amp;Num=L2Z</t>
  </si>
  <si>
    <t>CO3760</t>
  </si>
  <si>
    <t>triasii</t>
  </si>
  <si>
    <t>(Cambess.) Fr.</t>
  </si>
  <si>
    <t>http://data.kew.org/sid/SidServlet?ID=54631&amp;Num=5AS</t>
  </si>
  <si>
    <t>CO3761</t>
  </si>
  <si>
    <t>bivonana</t>
  </si>
  <si>
    <t>http://data.kew.org/sid/SidServlet?ID=54632&amp;Num=3i3</t>
  </si>
  <si>
    <t>CO3762</t>
  </si>
  <si>
    <t>http://data.kew.org/sid/SidServlet?ID=54633&amp;Num=2Oo</t>
  </si>
  <si>
    <t>CO3763</t>
  </si>
  <si>
    <t>portoricensis</t>
  </si>
  <si>
    <t>(Urb.) Britton &amp; P.Wilson</t>
  </si>
  <si>
    <t>http://data.kew.org/sid/SidServlet?ID=54634&amp;Num=vu4</t>
  </si>
  <si>
    <t>CO3764</t>
  </si>
  <si>
    <t>swinglei</t>
  </si>
  <si>
    <t>http://data.kew.org/sid/SidServlet?ID=54647&amp;Num=a79</t>
  </si>
  <si>
    <t>CO3765</t>
  </si>
  <si>
    <t>Dittrichia</t>
  </si>
  <si>
    <t>http://data.kew.org/sid/SidServlet?ID=54648&amp;Num=14j</t>
  </si>
  <si>
    <t>CO3766</t>
  </si>
  <si>
    <t>carpetanum</t>
  </si>
  <si>
    <t>Willk.</t>
  </si>
  <si>
    <t>kuepferi</t>
  </si>
  <si>
    <t>http://data.kew.org/sid/SidServlet?ID=54653&amp;Num=Jx4</t>
  </si>
  <si>
    <t>CO3767</t>
  </si>
  <si>
    <t>corsicum</t>
  </si>
  <si>
    <t>(Loisel.) Poir.</t>
  </si>
  <si>
    <t>http://data.kew.org/sid/SidServlet?ID=54654&amp;Num=1z8</t>
  </si>
  <si>
    <t>CO3768</t>
  </si>
  <si>
    <t>http://data.kew.org/sid/SidServlet?ID=54655&amp;Num=rq9</t>
  </si>
  <si>
    <t>CO3769</t>
  </si>
  <si>
    <t>knorringianus</t>
  </si>
  <si>
    <t>http://data.kew.org/sid/SidServlet?ID=54656&amp;Num=E2p</t>
  </si>
  <si>
    <t>CO3770</t>
  </si>
  <si>
    <t>Trautv</t>
  </si>
  <si>
    <t>http://data.kew.org/sid/SidServlet?ID=54657&amp;Num=OYt</t>
  </si>
  <si>
    <t>CO3771</t>
  </si>
  <si>
    <t>ventorum</t>
  </si>
  <si>
    <t>http://data.kew.org/sid/SidServlet?ID=54662&amp;Num=woK</t>
  </si>
  <si>
    <t>CO3772</t>
  </si>
  <si>
    <t>http://data.kew.org/sid/SidServlet?ID=54663&amp;Num=dur</t>
  </si>
  <si>
    <t>CO3773</t>
  </si>
  <si>
    <t>http://data.kew.org/sid/SidServlet?ID=54665&amp;Num=M88</t>
  </si>
  <si>
    <t>CO3774</t>
  </si>
  <si>
    <t>brachylepis</t>
  </si>
  <si>
    <t>http://data.kew.org/sid/SidServlet?ID=54666&amp;Num=ZlU</t>
  </si>
  <si>
    <t>CO3775</t>
  </si>
  <si>
    <t>decoloratus</t>
  </si>
  <si>
    <t>http://data.kew.org/sid/SidServlet?ID=54667&amp;Num=58v</t>
  </si>
  <si>
    <t>CO3776</t>
  </si>
  <si>
    <t>http://data.kew.org/sid/SidServlet?ID=54668&amp;Num=vf2</t>
  </si>
  <si>
    <t>CO3777</t>
  </si>
  <si>
    <t>http://data.kew.org/sid/SidServlet?ID=54669&amp;Num=2oi</t>
  </si>
  <si>
    <t>CO3778</t>
  </si>
  <si>
    <t>glabratus</t>
  </si>
  <si>
    <t>Hoppe &amp; Hornsch. ex Bluff &amp; Fingerh.</t>
  </si>
  <si>
    <t>http://data.kew.org/sid/SidServlet?ID=54670&amp;Num=658</t>
  </si>
  <si>
    <t>CO3779</t>
  </si>
  <si>
    <t>hungaricus</t>
  </si>
  <si>
    <t>(Vierh.) Pawl.</t>
  </si>
  <si>
    <t>http://data.kew.org/sid/SidServlet?ID=54671&amp;Num=42V</t>
  </si>
  <si>
    <t>CO3780</t>
  </si>
  <si>
    <t>http://data.kew.org/sid/SidServlet?ID=54678&amp;Num=M4y</t>
  </si>
  <si>
    <t>CO3781</t>
  </si>
  <si>
    <t>namibensis</t>
  </si>
  <si>
    <t>(Merxm.) B.Nord.</t>
  </si>
  <si>
    <t>http://data.kew.org/sid/SidServlet?ID=54679&amp;Num=8M5</t>
  </si>
  <si>
    <t>CO3782</t>
  </si>
  <si>
    <t>http://data.kew.org/sid/SidServlet?ID=54685&amp;Num=RZ0</t>
  </si>
  <si>
    <t>CO3783</t>
  </si>
  <si>
    <t>wagenitziana</t>
  </si>
  <si>
    <t>Bergmeier</t>
  </si>
  <si>
    <t>http://data.kew.org/sid/SidServlet?ID=54686&amp;Num=z6r</t>
  </si>
  <si>
    <t>CO3784</t>
  </si>
  <si>
    <t>http://data.kew.org/sid/SidServlet?ID=54687&amp;Num=68d</t>
  </si>
  <si>
    <t>CO3785</t>
  </si>
  <si>
    <t>http://data.kew.org/sid/SidServlet?ID=54691&amp;Num=23C</t>
  </si>
  <si>
    <t>CO3786</t>
  </si>
  <si>
    <t>(Cass.) Sch.Bip.</t>
  </si>
  <si>
    <t>http://data.kew.org/sid/SidServlet?ID=54692&amp;Num=4ll</t>
  </si>
  <si>
    <t>CO3787</t>
  </si>
  <si>
    <t>http://data.kew.org/sid/SidServlet?ID=54695&amp;Num=viD</t>
  </si>
  <si>
    <t>CO3788</t>
  </si>
  <si>
    <t>hoppeanum</t>
  </si>
  <si>
    <t>http://data.kew.org/sid/SidServlet?ID=54696&amp;Num=pIz</t>
  </si>
  <si>
    <t>CO3789</t>
  </si>
  <si>
    <t>magellense</t>
  </si>
  <si>
    <t>http://data.kew.org/sid/SidServlet?ID=54697&amp;Num=tIn</t>
  </si>
  <si>
    <t>CO3790</t>
  </si>
  <si>
    <t>norvegicum</t>
  </si>
  <si>
    <t>Gunerus</t>
  </si>
  <si>
    <t>http://data.kew.org/sid/SidServlet?ID=54698&amp;Num=l5b</t>
  </si>
  <si>
    <t>CO3791</t>
  </si>
  <si>
    <t>Chamaemelum</t>
  </si>
  <si>
    <t>nobile</t>
  </si>
  <si>
    <t>http://data.kew.org/sid/SidServlet?ID=5470&amp;Num=8YL</t>
  </si>
  <si>
    <t>CO3792</t>
  </si>
  <si>
    <t>Nersesian</t>
  </si>
  <si>
    <t>http://data.kew.org/sid/SidServlet?ID=54702&amp;Num=82j</t>
  </si>
  <si>
    <t>CO3793</t>
  </si>
  <si>
    <t>elquianus</t>
  </si>
  <si>
    <t>http://data.kew.org/sid/SidServlet?ID=54706&amp;Num=x2G</t>
  </si>
  <si>
    <t>CO3794</t>
  </si>
  <si>
    <t>philippii</t>
  </si>
  <si>
    <t>(Kuntze) H.M.Hall</t>
  </si>
  <si>
    <t>http://data.kew.org/sid/SidServlet?ID=54707&amp;Num=eoD</t>
  </si>
  <si>
    <t>CO3795</t>
  </si>
  <si>
    <t>http://data.kew.org/sid/SidServlet?ID=54708&amp;Num=4og</t>
  </si>
  <si>
    <t>CO3796</t>
  </si>
  <si>
    <t>undulatus</t>
  </si>
  <si>
    <t>Klingenb.</t>
  </si>
  <si>
    <t>http://data.kew.org/sid/SidServlet?ID=54709&amp;Num=08c</t>
  </si>
  <si>
    <t>CO3797</t>
  </si>
  <si>
    <t>valparadisiacus</t>
  </si>
  <si>
    <t>http://data.kew.org/sid/SidServlet?ID=54710&amp;Num=b5m</t>
  </si>
  <si>
    <t>CO3798</t>
  </si>
  <si>
    <t>http://data.kew.org/sid/SidServlet?ID=54711&amp;Num=vBp</t>
  </si>
  <si>
    <t>CO3799</t>
  </si>
  <si>
    <t>archimedeum</t>
  </si>
  <si>
    <t>C.Brullo &amp; Brullo</t>
  </si>
  <si>
    <t>http://data.kew.org/sid/SidServlet?ID=54712&amp;Num=ZdR</t>
  </si>
  <si>
    <t>CO3800</t>
  </si>
  <si>
    <t>errerae</t>
  </si>
  <si>
    <t>http://data.kew.org/sid/SidServlet?ID=54714&amp;Num=T3c</t>
  </si>
  <si>
    <t>CO3801</t>
  </si>
  <si>
    <t>http://data.kew.org/sid/SidServlet?ID=54715&amp;Num=I0q</t>
  </si>
  <si>
    <t>CO3802</t>
  </si>
  <si>
    <t>http://data.kew.org/sid/SidServlet?ID=54716&amp;Num=YFd</t>
  </si>
  <si>
    <t>CO3803</t>
  </si>
  <si>
    <t>milliganii</t>
  </si>
  <si>
    <t>http://data.kew.org/sid/SidServlet?ID=54717&amp;Num=wu3</t>
  </si>
  <si>
    <t>CO3804</t>
  </si>
  <si>
    <t>(L.) Vaill.</t>
  </si>
  <si>
    <t>http://data.kew.org/sid/SidServlet?ID=54718&amp;Num=21e</t>
  </si>
  <si>
    <t>CO3805</t>
  </si>
  <si>
    <t>http://data.kew.org/sid/SidServlet?ID=54719&amp;Num=93H</t>
  </si>
  <si>
    <t>CO3806</t>
  </si>
  <si>
    <t>http://data.kew.org/sid/SidServlet?ID=54720&amp;Num=i0y</t>
  </si>
  <si>
    <t>CO3807</t>
  </si>
  <si>
    <t>http://data.kew.org/sid/SidServlet?ID=54721&amp;Num=3jl</t>
  </si>
  <si>
    <t>CO3808</t>
  </si>
  <si>
    <t>(Boiss.) Holub</t>
  </si>
  <si>
    <t>http://data.kew.org/sid/SidServlet?ID=54722&amp;Num=u4d</t>
  </si>
  <si>
    <t>CO3809</t>
  </si>
  <si>
    <t>amaurostictum</t>
  </si>
  <si>
    <t>http://data.kew.org/sid/SidServlet?ID=54724&amp;Num=349</t>
  </si>
  <si>
    <t>CO3810</t>
  </si>
  <si>
    <t>argillaceum</t>
  </si>
  <si>
    <t>http://data.kew.org/sid/SidServlet?ID=54725&amp;Num=6r7</t>
  </si>
  <si>
    <t>CO3811</t>
  </si>
  <si>
    <t>atratum</t>
  </si>
  <si>
    <t>http://data.kew.org/sid/SidServlet?ID=54726&amp;Num=Yi0</t>
  </si>
  <si>
    <t>CO3812</t>
  </si>
  <si>
    <t>attenboroughianum</t>
  </si>
  <si>
    <t>T.C.G.Rich</t>
  </si>
  <si>
    <t>http://data.kew.org/sid/SidServlet?ID=54727&amp;Num=8E4</t>
  </si>
  <si>
    <t>CO3813</t>
  </si>
  <si>
    <t>australe</t>
  </si>
  <si>
    <t>http://data.kew.org/sid/SidServlet?ID=54728&amp;Num=lTs</t>
  </si>
  <si>
    <t>CO3814</t>
  </si>
  <si>
    <t>australius</t>
  </si>
  <si>
    <t>(Beeby) Pugsley</t>
  </si>
  <si>
    <t>http://data.kew.org/sid/SidServlet?ID=54729&amp;Num=97O</t>
  </si>
  <si>
    <t>CO3815</t>
  </si>
  <si>
    <t>bauhini</t>
  </si>
  <si>
    <t>http://data.kew.org/sid/SidServlet?ID=54730&amp;Num=G6p</t>
  </si>
  <si>
    <t>CO3816</t>
  </si>
  <si>
    <t>bifidum</t>
  </si>
  <si>
    <t>Kit. ex Hornem.</t>
  </si>
  <si>
    <t>http://data.kew.org/sid/SidServlet?ID=54731&amp;Num=6bm</t>
  </si>
  <si>
    <t>CO3817</t>
  </si>
  <si>
    <t>breve</t>
  </si>
  <si>
    <t>Beeby</t>
  </si>
  <si>
    <t>http://data.kew.org/sid/SidServlet?ID=54732&amp;Num=4An</t>
  </si>
  <si>
    <t>CO3818</t>
  </si>
  <si>
    <t>cantianum</t>
  </si>
  <si>
    <t>http://data.kew.org/sid/SidServlet?ID=54733&amp;Num=Hp3</t>
  </si>
  <si>
    <t>CO3819</t>
  </si>
  <si>
    <t>dentatum</t>
  </si>
  <si>
    <t>Hoppe</t>
  </si>
  <si>
    <t>http://data.kew.org/sid/SidServlet?ID=54734&amp;Num=DRY</t>
  </si>
  <si>
    <t>CO3820</t>
  </si>
  <si>
    <t>dilectum</t>
  </si>
  <si>
    <t>http://data.kew.org/sid/SidServlet?ID=54735&amp;Num=hs2</t>
  </si>
  <si>
    <t>CO3821</t>
  </si>
  <si>
    <t>eboracense</t>
  </si>
  <si>
    <t>http://data.kew.org/sid/SidServlet?ID=54736&amp;Num=xey</t>
  </si>
  <si>
    <t>CO3822</t>
  </si>
  <si>
    <t>glevense</t>
  </si>
  <si>
    <t>(Pugsley) P.D.Sell &amp; C.West</t>
  </si>
  <si>
    <t>http://data.kew.org/sid/SidServlet?ID=54738&amp;Num=5AJ</t>
  </si>
  <si>
    <t>CO3823</t>
  </si>
  <si>
    <t>gothicoides</t>
  </si>
  <si>
    <t>http://data.kew.org/sid/SidServlet?ID=54739&amp;Num=b82</t>
  </si>
  <si>
    <t>CO3824</t>
  </si>
  <si>
    <t>gratum</t>
  </si>
  <si>
    <t>http://data.kew.org/sid/SidServlet?ID=54740&amp;Num=mrh</t>
  </si>
  <si>
    <t>CO3825</t>
  </si>
  <si>
    <t>hethlandiae</t>
  </si>
  <si>
    <t>(F.Hanb.) Pugsley</t>
  </si>
  <si>
    <t>http://data.kew.org/sid/SidServlet?ID=54741&amp;Num=4I6</t>
  </si>
  <si>
    <t>CO3826</t>
  </si>
  <si>
    <t>intybaceum</t>
  </si>
  <si>
    <t>http://data.kew.org/sid/SidServlet?ID=54742&amp;Num=LqR</t>
  </si>
  <si>
    <t>CO3827</t>
  </si>
  <si>
    <t>klingrahoolense</t>
  </si>
  <si>
    <t>http://data.kew.org/sid/SidServlet?ID=54743&amp;Num=b6E</t>
  </si>
  <si>
    <t>CO3828</t>
  </si>
  <si>
    <t>lissolepium</t>
  </si>
  <si>
    <t>Johanss. &amp; Sam.</t>
  </si>
  <si>
    <t>http://data.kew.org/sid/SidServlet?ID=54744&amp;Num=PTh</t>
  </si>
  <si>
    <t>CO3829</t>
  </si>
  <si>
    <t>(Ten) Ten</t>
  </si>
  <si>
    <t>http://data.kew.org/sid/SidServlet?ID=54745&amp;Num=wn2</t>
  </si>
  <si>
    <t>CO3830</t>
  </si>
  <si>
    <t>http://data.kew.org/sid/SidServlet?ID=54746&amp;Num=aZw</t>
  </si>
  <si>
    <t>CO3831</t>
  </si>
  <si>
    <t>Froel.</t>
  </si>
  <si>
    <t>http://data.kew.org/sid/SidServlet?ID=54747&amp;Num=IQf</t>
  </si>
  <si>
    <t>CO3832</t>
  </si>
  <si>
    <t>portanum</t>
  </si>
  <si>
    <t>Belli</t>
  </si>
  <si>
    <t>http://data.kew.org/sid/SidServlet?ID=54748&amp;Num=IQf</t>
  </si>
  <si>
    <t>CO3833</t>
  </si>
  <si>
    <t>praecurrens</t>
  </si>
  <si>
    <t>Vuk.</t>
  </si>
  <si>
    <t>http://data.kew.org/sid/SidServlet?ID=54749&amp;Num=hHU</t>
  </si>
  <si>
    <t>CO3834</t>
  </si>
  <si>
    <t>http://data.kew.org/sid/SidServlet?ID=54750&amp;Num=7bk</t>
  </si>
  <si>
    <t>CO3835</t>
  </si>
  <si>
    <t>pugsleyi</t>
  </si>
  <si>
    <t>http://data.kew.org/sid/SidServlet?ID=54751&amp;Num=zwB</t>
  </si>
  <si>
    <t>CO3836</t>
  </si>
  <si>
    <t>ronasii</t>
  </si>
  <si>
    <t>http://data.kew.org/sid/SidServlet?ID=54752&amp;Num=tBP</t>
  </si>
  <si>
    <t>CO3837</t>
  </si>
  <si>
    <t>salticola</t>
  </si>
  <si>
    <t>http://data.kew.org/sid/SidServlet?ID=54753&amp;Num=Q2H</t>
  </si>
  <si>
    <t>CO3838</t>
  </si>
  <si>
    <t>bladonii</t>
  </si>
  <si>
    <t>http://data.kew.org/sid/SidServlet?ID=54754&amp;Num=BAc</t>
  </si>
  <si>
    <t>CO3839</t>
  </si>
  <si>
    <t>sect. Tridentata</t>
  </si>
  <si>
    <t>(Fr.) Arv.-Tour.</t>
  </si>
  <si>
    <t>http://data.kew.org/sid/SidServlet?ID=54755&amp;Num=nc1</t>
  </si>
  <si>
    <t>CO3840</t>
  </si>
  <si>
    <t>http://data.kew.org/sid/SidServlet?ID=54756&amp;Num=c1U</t>
  </si>
  <si>
    <t>CO3841</t>
  </si>
  <si>
    <t>trichocaulon</t>
  </si>
  <si>
    <t>(Dahlst.) Johanss.</t>
  </si>
  <si>
    <t>http://data.kew.org/sid/SidServlet?ID=54757&amp;Num=340</t>
  </si>
  <si>
    <t>CO3842</t>
  </si>
  <si>
    <t>vinicaule</t>
  </si>
  <si>
    <t>http://data.kew.org/sid/SidServlet?ID=54758&amp;Num=eE7</t>
  </si>
  <si>
    <t>CO3843</t>
  </si>
  <si>
    <t>zetlandicum</t>
  </si>
  <si>
    <t>http://data.kew.org/sid/SidServlet?ID=54759&amp;Num=IQf</t>
  </si>
  <si>
    <t>CO3844</t>
  </si>
  <si>
    <t>http://data.kew.org/sid/SidServlet?ID=54761&amp;Num=xQ7</t>
  </si>
  <si>
    <t>CO3845</t>
  </si>
  <si>
    <t>http://data.kew.org/sid/SidServlet?ID=54762&amp;Num=S9V</t>
  </si>
  <si>
    <t>CO3846</t>
  </si>
  <si>
    <t>http://data.kew.org/sid/SidServlet?ID=54767&amp;Num=kCU</t>
  </si>
  <si>
    <t>CO3847</t>
  </si>
  <si>
    <t>taurina</t>
  </si>
  <si>
    <t>(Pamp.) Martinoli</t>
  </si>
  <si>
    <t>http://data.kew.org/sid/SidServlet?ID=54768&amp;Num=VaF</t>
  </si>
  <si>
    <t>CO3848</t>
  </si>
  <si>
    <t>cretensis</t>
  </si>
  <si>
    <t>(L.) Bory &amp; Chaub.</t>
  </si>
  <si>
    <t>http://data.kew.org/sid/SidServlet?ID=54769&amp;Num=106</t>
  </si>
  <si>
    <t>CO3849</t>
  </si>
  <si>
    <t>http://data.kew.org/sid/SidServlet?ID=54771&amp;Num=SY6</t>
  </si>
  <si>
    <t>CO3850</t>
  </si>
  <si>
    <t>http://data.kew.org/sid/SidServlet?ID=54772&amp;Num=4mF</t>
  </si>
  <si>
    <t>CO3851</t>
  </si>
  <si>
    <t>aucheriana</t>
  </si>
  <si>
    <t>http://data.kew.org/sid/SidServlet?ID=54773&amp;Num=19C</t>
  </si>
  <si>
    <t>CO3852</t>
  </si>
  <si>
    <t>Boiss. &amp; Balansa</t>
  </si>
  <si>
    <t>http://data.kew.org/sid/SidServlet?ID=54774&amp;Num=T2r</t>
  </si>
  <si>
    <t>CO3853</t>
  </si>
  <si>
    <t>http://data.kew.org/sid/SidServlet?ID=54775&amp;Num=373</t>
  </si>
  <si>
    <t>CO3854</t>
  </si>
  <si>
    <t>oculus-christi</t>
  </si>
  <si>
    <t>http://data.kew.org/sid/SidServlet?ID=54776&amp;Num=3B5</t>
  </si>
  <si>
    <t>CO3855</t>
  </si>
  <si>
    <t>kubensis</t>
  </si>
  <si>
    <t>(Grossh.) C.Jeffrey</t>
  </si>
  <si>
    <t>http://data.kew.org/sid/SidServlet?ID=54779&amp;Num=dMF</t>
  </si>
  <si>
    <t>CO3856</t>
  </si>
  <si>
    <t>(Hook. &amp; Arn.) G.L.Nesom</t>
  </si>
  <si>
    <t>http://data.kew.org/sid/SidServlet?ID=54780&amp;Num=i60</t>
  </si>
  <si>
    <t>CO3857</t>
  </si>
  <si>
    <t>cypria</t>
  </si>
  <si>
    <t>http://data.kew.org/sid/SidServlet?ID=54784&amp;Num=6XJ</t>
  </si>
  <si>
    <t>CO3858</t>
  </si>
  <si>
    <t>polyodon</t>
  </si>
  <si>
    <t>http://data.kew.org/sid/SidServlet?ID=54795&amp;Num=zFJ</t>
  </si>
  <si>
    <t>CO3859</t>
  </si>
  <si>
    <t>georgica</t>
  </si>
  <si>
    <t>http://data.kew.org/sid/SidServlet?ID=54798&amp;Num=efI</t>
  </si>
  <si>
    <t>CO3860</t>
  </si>
  <si>
    <t>lasiorhiza</t>
  </si>
  <si>
    <t>http://data.kew.org/sid/SidServlet?ID=54799&amp;Num=t8I</t>
  </si>
  <si>
    <t>CO3861</t>
  </si>
  <si>
    <t>marschallii</t>
  </si>
  <si>
    <t>Stebbins</t>
  </si>
  <si>
    <t>http://data.kew.org/sid/SidServlet?ID=54800&amp;Num=xwk</t>
  </si>
  <si>
    <t>CO3862</t>
  </si>
  <si>
    <t>http://data.kew.org/sid/SidServlet?ID=54801&amp;Num=6ka</t>
  </si>
  <si>
    <t>CO3863</t>
  </si>
  <si>
    <t>triquetra</t>
  </si>
  <si>
    <t>(Labill.) Boiss.</t>
  </si>
  <si>
    <t>http://data.kew.org/sid/SidServlet?ID=54802&amp;Num=41H</t>
  </si>
  <si>
    <t>CO3864</t>
  </si>
  <si>
    <t>cynaroides</t>
  </si>
  <si>
    <t>(Lam.) Dittrich</t>
  </si>
  <si>
    <t>http://data.kew.org/sid/SidServlet?ID=54803&amp;Num=ExJ</t>
  </si>
  <si>
    <t>CO3865</t>
  </si>
  <si>
    <t>(Trautv.) Dittrich</t>
  </si>
  <si>
    <t>http://data.kew.org/sid/SidServlet?ID=54804&amp;Num=4g9</t>
  </si>
  <si>
    <t>CO3866</t>
  </si>
  <si>
    <t>cervicornis</t>
  </si>
  <si>
    <t>(Boiss.) Font Quer &amp; Rothm.</t>
  </si>
  <si>
    <t>http://data.kew.org/sid/SidServlet?ID=54806&amp;Num=G2e</t>
  </si>
  <si>
    <t>CO3867</t>
  </si>
  <si>
    <t>(L.) O.Kuntze</t>
  </si>
  <si>
    <t>http://data.kew.org/sid/SidServlet?ID=54807&amp;Num=V2s</t>
  </si>
  <si>
    <t>CO3868</t>
  </si>
  <si>
    <t>http://data.kew.org/sid/SidServlet?ID=54808&amp;Num=Lck</t>
  </si>
  <si>
    <t>CO3869</t>
  </si>
  <si>
    <t>montanus</t>
  </si>
  <si>
    <t>http://data.kew.org/sid/SidServlet?ID=54809&amp;Num=Ud6</t>
  </si>
  <si>
    <t>CO3870</t>
  </si>
  <si>
    <t>Huter笘 Porta &amp; Rigo</t>
  </si>
  <si>
    <t>http://data.kew.org/sid/SidServlet?ID=54810&amp;Num=c9q</t>
  </si>
  <si>
    <t>CO3871</t>
  </si>
  <si>
    <t>(L.) Heywood</t>
  </si>
  <si>
    <t>tatrae</t>
  </si>
  <si>
    <t>http://data.kew.org/sid/SidServlet?ID=54812&amp;Num=Jk6</t>
  </si>
  <si>
    <t>CO3872</t>
  </si>
  <si>
    <t>ceratophylloides</t>
  </si>
  <si>
    <t>http://data.kew.org/sid/SidServlet?ID=54813&amp;Num=0X2</t>
  </si>
  <si>
    <t>CO3873</t>
  </si>
  <si>
    <t>http://data.kew.org/sid/SidServlet?ID=54814&amp;Num=Yw5</t>
  </si>
  <si>
    <t>CO3874</t>
  </si>
  <si>
    <t>http://data.kew.org/sid/SidServlet?ID=54819&amp;Num=19W</t>
  </si>
  <si>
    <t>CO3875</t>
  </si>
  <si>
    <t>fragilis</t>
  </si>
  <si>
    <t>http://data.kew.org/sid/SidServlet?ID=54824&amp;Num=vku</t>
  </si>
  <si>
    <t>CO3876</t>
  </si>
  <si>
    <t>stevensiana</t>
  </si>
  <si>
    <t>http://data.kew.org/sid/SidServlet?ID=54825&amp;Num=s04</t>
  </si>
  <si>
    <t>CO3877</t>
  </si>
  <si>
    <t>http://data.kew.org/sid/SidServlet?ID=54835&amp;Num=Kb4</t>
  </si>
  <si>
    <t>CO3878</t>
  </si>
  <si>
    <t>falklandica</t>
  </si>
  <si>
    <t>R.Upson &amp; D.J.N.Hind</t>
  </si>
  <si>
    <t>http://data.kew.org/sid/SidServlet?ID=54836&amp;Num=IXU</t>
  </si>
  <si>
    <t>CO3879</t>
  </si>
  <si>
    <t>http://data.kew.org/sid/SidServlet?ID=54837&amp;Num=EBg</t>
  </si>
  <si>
    <t>CO3880</t>
  </si>
  <si>
    <t>http://data.kew.org/sid/SidServlet?ID=54839&amp;Num=pX1</t>
  </si>
  <si>
    <t>CO3881</t>
  </si>
  <si>
    <t>curticoma</t>
  </si>
  <si>
    <t>http://data.kew.org/sid/SidServlet?ID=54840&amp;Num=Z0Y</t>
  </si>
  <si>
    <t>CO3882</t>
  </si>
  <si>
    <t>alexandrinum</t>
  </si>
  <si>
    <t>http://data.kew.org/sid/SidServlet?ID=54841&amp;Num=80B</t>
  </si>
  <si>
    <t>CO3883</t>
  </si>
  <si>
    <t>http://data.kew.org/sid/SidServlet?ID=54842&amp;Num=N7L</t>
  </si>
  <si>
    <t>CO3884</t>
  </si>
  <si>
    <t>carduchorum</t>
  </si>
  <si>
    <t>Bornm. &amp; Beauverd</t>
  </si>
  <si>
    <t>http://data.kew.org/sid/SidServlet?ID=54843&amp;Num=57P</t>
  </si>
  <si>
    <t>CO3885</t>
  </si>
  <si>
    <t>http://data.kew.org/sid/SidServlet?ID=54844&amp;Num=UsS</t>
  </si>
  <si>
    <t>CO3886</t>
  </si>
  <si>
    <t>pholidotus</t>
  </si>
  <si>
    <t>http://data.kew.org/sid/SidServlet?ID=54847&amp;Num=7tI</t>
  </si>
  <si>
    <t>CO3887</t>
  </si>
  <si>
    <t>http://data.kew.org/sid/SidServlet?ID=54848&amp;Num=fjo</t>
  </si>
  <si>
    <t>CO3888</t>
  </si>
  <si>
    <t>(Retz.) Baumg.</t>
  </si>
  <si>
    <t>http://data.kew.org/sid/SidServlet?ID=54853&amp;Num=tLS</t>
  </si>
  <si>
    <t>CO3889</t>
  </si>
  <si>
    <t>pygmaeum</t>
  </si>
  <si>
    <t>(Sieber) Greuter</t>
  </si>
  <si>
    <t>http://data.kew.org/sid/SidServlet?ID=54854&amp;Num=C93</t>
  </si>
  <si>
    <t>CO3890</t>
  </si>
  <si>
    <t>http://data.kew.org/sid/SidServlet?ID=54855&amp;Num=I7e</t>
  </si>
  <si>
    <t>CO3891</t>
  </si>
  <si>
    <t>http://data.kew.org/sid/SidServlet?ID=54858&amp;Num=eXI</t>
  </si>
  <si>
    <t>CO3892</t>
  </si>
  <si>
    <t>asplenioides</t>
  </si>
  <si>
    <t>http://data.kew.org/sid/SidServlet?ID=54859&amp;Num=SRt</t>
  </si>
  <si>
    <t>CO3893</t>
  </si>
  <si>
    <t>Chaptalia</t>
  </si>
  <si>
    <t>(Vell.) Burkart</t>
  </si>
  <si>
    <t>http://data.kew.org/sid/SidServlet?ID=5486&amp;Num=QZ9</t>
  </si>
  <si>
    <t>CO3894</t>
  </si>
  <si>
    <t>http://data.kew.org/sid/SidServlet?ID=54860&amp;Num=5HK</t>
  </si>
  <si>
    <t>CO3895</t>
  </si>
  <si>
    <t>scaberrima</t>
  </si>
  <si>
    <t>http://data.kew.org/sid/SidServlet?ID=54861&amp;Num=PmA</t>
  </si>
  <si>
    <t>CO3896</t>
  </si>
  <si>
    <t>http://data.kew.org/sid/SidServlet?ID=54862&amp;Num=D1J</t>
  </si>
  <si>
    <t>CO3897</t>
  </si>
  <si>
    <t>calodon</t>
  </si>
  <si>
    <t>(Tausch ex Peter) Sojﾃ｡k</t>
  </si>
  <si>
    <t>http://data.kew.org/sid/SidServlet?ID=54863&amp;Num=4Ki</t>
  </si>
  <si>
    <t>CO3898</t>
  </si>
  <si>
    <t>(Tausch) Sojﾃ｡k</t>
  </si>
  <si>
    <t>http://data.kew.org/sid/SidServlet?ID=54864&amp;Num=x05</t>
  </si>
  <si>
    <t>CO3899</t>
  </si>
  <si>
    <t>(Lumn.) F. W. Schultz &amp; Sch. Bip.</t>
  </si>
  <si>
    <t>http://data.kew.org/sid/SidServlet?ID=54865&amp;Num=fmw</t>
  </si>
  <si>
    <t>CO3900</t>
  </si>
  <si>
    <t>(Lumn.) F.W.Schultz &amp; Sch.Bip.</t>
  </si>
  <si>
    <t>http://data.kew.org/sid/SidServlet?ID=54866&amp;Num=jGU</t>
  </si>
  <si>
    <t>CO3901</t>
  </si>
  <si>
    <t>rothiana</t>
  </si>
  <si>
    <t>(Wallr.) F.W.Schultz &amp; Sch.Bip.</t>
  </si>
  <si>
    <t>http://data.kew.org/sid/SidServlet?ID=54867&amp;Num=CSG</t>
  </si>
  <si>
    <t>CO3902</t>
  </si>
  <si>
    <t>http://data.kew.org/sid/SidServlet?ID=5487&amp;Num=Z7c</t>
  </si>
  <si>
    <t>CO3903</t>
  </si>
  <si>
    <t>idae</t>
  </si>
  <si>
    <t>http://data.kew.org/sid/SidServlet?ID=54872&amp;Num=aGE</t>
  </si>
  <si>
    <t>CO3904</t>
  </si>
  <si>
    <t>cinereus</t>
  </si>
  <si>
    <t>Ricardi &amp; Weldt</t>
  </si>
  <si>
    <t>http://data.kew.org/sid/SidServlet?ID=54875&amp;Num=Rk9</t>
  </si>
  <si>
    <t>CO3905</t>
  </si>
  <si>
    <t>daghestanicus</t>
  </si>
  <si>
    <t>http://data.kew.org/sid/SidServlet?ID=54877&amp;Num=nql</t>
  </si>
  <si>
    <t>CO3906</t>
  </si>
  <si>
    <t>http://data.kew.org/sid/SidServlet?ID=54880&amp;Num=5AS</t>
  </si>
  <si>
    <t>CO3907</t>
  </si>
  <si>
    <t>greuteri</t>
  </si>
  <si>
    <t>Raimondo &amp; Domina</t>
  </si>
  <si>
    <t>http://data.kew.org/sid/SidServlet?ID=54882&amp;Num=2Oo</t>
  </si>
  <si>
    <t>CO3908</t>
  </si>
  <si>
    <t>http://data.kew.org/sid/SidServlet?ID=54883&amp;Num=vu5</t>
  </si>
  <si>
    <t>CO3909</t>
  </si>
  <si>
    <t>strictus</t>
  </si>
  <si>
    <t>(Ten.) Greuter</t>
  </si>
  <si>
    <t>http://data.kew.org/sid/SidServlet?ID=54884&amp;Num=DZE</t>
  </si>
  <si>
    <t>CO3910</t>
  </si>
  <si>
    <t>http://data.kew.org/sid/SidServlet?ID=54885&amp;Num=Qt8</t>
  </si>
  <si>
    <t>CO3911</t>
  </si>
  <si>
    <t>http://data.kew.org/sid/SidServlet?ID=54886&amp;Num=O0K</t>
  </si>
  <si>
    <t>CO3912</t>
  </si>
  <si>
    <t>(L.) Moris</t>
  </si>
  <si>
    <t>http://data.kew.org/sid/SidServlet?ID=54887&amp;Num=963</t>
  </si>
  <si>
    <t>CO3913</t>
  </si>
  <si>
    <t>(S.Moore) Kﾃ､llersjﾃｶ</t>
  </si>
  <si>
    <t>http://data.kew.org/sid/SidServlet?ID=54893&amp;Num=zNb</t>
  </si>
  <si>
    <t>CO3914</t>
  </si>
  <si>
    <t>edulis</t>
  </si>
  <si>
    <t>http://data.kew.org/sid/SidServlet?ID=54894&amp;Num=R44</t>
  </si>
  <si>
    <t>CO3915</t>
  </si>
  <si>
    <t>http://data.kew.org/sid/SidServlet?ID=54896&amp;Num=a80</t>
  </si>
  <si>
    <t>CO3916</t>
  </si>
  <si>
    <t>neapolitana</t>
  </si>
  <si>
    <t>http://data.kew.org/sid/SidServlet?ID=54898&amp;Num=5dX</t>
  </si>
  <si>
    <t>CO3917</t>
  </si>
  <si>
    <t>http://data.kew.org/sid/SidServlet?ID=54899&amp;Num=2ym</t>
  </si>
  <si>
    <t>CO3918</t>
  </si>
  <si>
    <t>Viv.</t>
  </si>
  <si>
    <t>http://data.kew.org/sid/SidServlet?ID=54900&amp;Num=pO5</t>
  </si>
  <si>
    <t>CO3919</t>
  </si>
  <si>
    <t>semidentata</t>
  </si>
  <si>
    <t>Hoffmanns. &amp; Link</t>
  </si>
  <si>
    <t>http://data.kew.org/sid/SidServlet?ID=54901&amp;Num=Ec1</t>
  </si>
  <si>
    <t>CO3920</t>
  </si>
  <si>
    <t>http://data.kew.org/sid/SidServlet?ID=54903&amp;Num=1z9</t>
  </si>
  <si>
    <t>CO3921</t>
  </si>
  <si>
    <t>http://data.kew.org/sid/SidServlet?ID=54904&amp;Num=rq1</t>
  </si>
  <si>
    <t>CO3922</t>
  </si>
  <si>
    <t>(Jacq.) Spreng.</t>
  </si>
  <si>
    <t>http://data.kew.org/sid/SidServlet?ID=54905&amp;Num=E2p</t>
  </si>
  <si>
    <t>CO3923</t>
  </si>
  <si>
    <t>http://data.kew.org/sid/SidServlet?ID=54906&amp;Num=OYt</t>
  </si>
  <si>
    <t>CO3924</t>
  </si>
  <si>
    <t>http://data.kew.org/sid/SidServlet?ID=54907&amp;Num=LbB</t>
  </si>
  <si>
    <t>CO3925</t>
  </si>
  <si>
    <t>http://data.kew.org/sid/SidServlet?ID=54908&amp;Num=QEL</t>
  </si>
  <si>
    <t>CO3926</t>
  </si>
  <si>
    <t>Gouan</t>
  </si>
  <si>
    <t>http://data.kew.org/sid/SidServlet?ID=54909&amp;Num=0u8</t>
  </si>
  <si>
    <t>CO3927</t>
  </si>
  <si>
    <t>behrianus</t>
  </si>
  <si>
    <t>http://data.kew.org/sid/SidServlet?ID=54910&amp;Num=9hm</t>
  </si>
  <si>
    <t>CO3928</t>
  </si>
  <si>
    <t>http://data.kew.org/sid/SidServlet?ID=54911&amp;Num=woK</t>
  </si>
  <si>
    <t>CO3929</t>
  </si>
  <si>
    <t>http://data.kew.org/sid/SidServlet?ID=54912&amp;Num=dur</t>
  </si>
  <si>
    <t>CO3930</t>
  </si>
  <si>
    <t>http://data.kew.org/sid/SidServlet?ID=54913&amp;Num=umt</t>
  </si>
  <si>
    <t>CO3931</t>
  </si>
  <si>
    <t>lividus</t>
  </si>
  <si>
    <t>http://data.kew.org/sid/SidServlet?ID=54914&amp;Num=M89</t>
  </si>
  <si>
    <t>CO3932</t>
  </si>
  <si>
    <t>(G.Gaertn.笘 B.Mey. &amp; Scherb.) Hoppe</t>
  </si>
  <si>
    <t>http://data.kew.org/sid/SidServlet?ID=54915&amp;Num=ZlU</t>
  </si>
  <si>
    <t>CO3933</t>
  </si>
  <si>
    <t>pachyphyllos</t>
  </si>
  <si>
    <t>http://data.kew.org/sid/SidServlet?ID=54916&amp;Num=58v</t>
  </si>
  <si>
    <t>CO3934</t>
  </si>
  <si>
    <t>http://data.kew.org/sid/SidServlet?ID=54917&amp;Num=vf3</t>
  </si>
  <si>
    <t>CO3935</t>
  </si>
  <si>
    <t>http://data.kew.org/sid/SidServlet?ID=54918&amp;Num=2oi</t>
  </si>
  <si>
    <t>CO3936</t>
  </si>
  <si>
    <t>carpetanus</t>
  </si>
  <si>
    <t>http://data.kew.org/sid/SidServlet?ID=54919&amp;Num=659</t>
  </si>
  <si>
    <t>CO3937</t>
  </si>
  <si>
    <t>scopolii</t>
  </si>
  <si>
    <t>Hoppe &amp; Hornsch.</t>
  </si>
  <si>
    <t>http://data.kew.org/sid/SidServlet?ID=54920&amp;Num=42V</t>
  </si>
  <si>
    <t>CO3938</t>
  </si>
  <si>
    <t>microglossus</t>
  </si>
  <si>
    <t>http://data.kew.org/sid/SidServlet?ID=54921&amp;Num=7uP</t>
  </si>
  <si>
    <t>CO3939</t>
  </si>
  <si>
    <t>varicosus</t>
  </si>
  <si>
    <t>http://data.kew.org/sid/SidServlet?ID=54922&amp;Num=PBV</t>
  </si>
  <si>
    <t>CO3940</t>
  </si>
  <si>
    <t>http://data.kew.org/sid/SidServlet?ID=54923&amp;Num=449</t>
  </si>
  <si>
    <t>CO3941</t>
  </si>
  <si>
    <t>dshungarica</t>
  </si>
  <si>
    <t>http://data.kew.org/sid/SidServlet?ID=54924&amp;Num=0u1</t>
  </si>
  <si>
    <t>CO3942</t>
  </si>
  <si>
    <t>Korovin &amp; Kult. ex Iljin</t>
  </si>
  <si>
    <t>http://data.kew.org/sid/SidServlet?ID=54925&amp;Num=8f3</t>
  </si>
  <si>
    <t>CO3943</t>
  </si>
  <si>
    <t>http://data.kew.org/sid/SidServlet?ID=54926&amp;Num=CYJ</t>
  </si>
  <si>
    <t>CO3944</t>
  </si>
  <si>
    <t>http://data.kew.org/sid/SidServlet?ID=54927&amp;Num=M4y</t>
  </si>
  <si>
    <t>CO3945</t>
  </si>
  <si>
    <t>Schchian</t>
  </si>
  <si>
    <t>http://data.kew.org/sid/SidServlet?ID=54928&amp;Num=8M6</t>
  </si>
  <si>
    <t>CO3946</t>
  </si>
  <si>
    <t>petiolata</t>
  </si>
  <si>
    <t>http://data.kew.org/sid/SidServlet?ID=54929&amp;Num=F2i</t>
  </si>
  <si>
    <t>CO3947</t>
  </si>
  <si>
    <t>(L.) Sch. Bip.</t>
  </si>
  <si>
    <t>subcorymbosum</t>
  </si>
  <si>
    <t>http://data.kew.org/sid/SidServlet?ID=54933&amp;Num=7V3</t>
  </si>
  <si>
    <t>CO3948</t>
  </si>
  <si>
    <t>leptophyllum</t>
  </si>
  <si>
    <t>http://data.kew.org/sid/SidServlet?ID=54934&amp;Num=RZ1</t>
  </si>
  <si>
    <t>CO3949</t>
  </si>
  <si>
    <t>(Desr.) Grierson</t>
  </si>
  <si>
    <t>http://data.kew.org/sid/SidServlet?ID=54935&amp;Num=z6r</t>
  </si>
  <si>
    <t>CO3950</t>
  </si>
  <si>
    <t>aristum</t>
  </si>
  <si>
    <t>G.E.Haglund &amp; Markl.</t>
  </si>
  <si>
    <t>http://data.kew.org/sid/SidServlet?ID=54936&amp;Num=68d</t>
  </si>
  <si>
    <t>CO3951</t>
  </si>
  <si>
    <t>atactum</t>
  </si>
  <si>
    <t>Sahlin &amp; Soest</t>
  </si>
  <si>
    <t>http://data.kew.org/sid/SidServlet?ID=54937&amp;Num=393</t>
  </si>
  <si>
    <t>CO3952</t>
  </si>
  <si>
    <t>brandenburgicum</t>
  </si>
  <si>
    <t>Hudziok</t>
  </si>
  <si>
    <t>http://data.kew.org/sid/SidServlet?ID=54938&amp;Num=vv3</t>
  </si>
  <si>
    <t>CO3953</t>
  </si>
  <si>
    <t>celticum</t>
  </si>
  <si>
    <t>http://data.kew.org/sid/SidServlet?ID=54939&amp;Num=6M1</t>
  </si>
  <si>
    <t>CO3954</t>
  </si>
  <si>
    <t>confusum</t>
  </si>
  <si>
    <t>http://data.kew.org/sid/SidServlet?ID=54940&amp;Num=23C</t>
  </si>
  <si>
    <t>CO3955</t>
  </si>
  <si>
    <t>croceiflorum</t>
  </si>
  <si>
    <t>http://data.kew.org/sid/SidServlet?ID=54941&amp;Num=4ll</t>
  </si>
  <si>
    <t>CO3956</t>
  </si>
  <si>
    <t>cygnorum</t>
  </si>
  <si>
    <t>http://data.kew.org/sid/SidServlet?ID=54942&amp;Num=jKg</t>
  </si>
  <si>
    <t>CO3957</t>
  </si>
  <si>
    <t>genargenteum</t>
  </si>
  <si>
    <t>Arrigoni</t>
  </si>
  <si>
    <t>http://data.kew.org/sid/SidServlet?ID=54945&amp;Num=pIz</t>
  </si>
  <si>
    <t>CO3958</t>
  </si>
  <si>
    <t>hamatum</t>
  </si>
  <si>
    <t>http://data.kew.org/sid/SidServlet?ID=54946&amp;Num=tIn</t>
  </si>
  <si>
    <t>CO3959</t>
  </si>
  <si>
    <t>holmboei</t>
  </si>
  <si>
    <t>http://data.kew.org/sid/SidServlet?ID=54947&amp;Num=l5b</t>
  </si>
  <si>
    <t>CO3960</t>
  </si>
  <si>
    <t>horridifrons</t>
  </si>
  <si>
    <t>Rail.</t>
  </si>
  <si>
    <t>http://data.kew.org/sid/SidServlet?ID=54948&amp;Num=0ry</t>
  </si>
  <si>
    <t>CO3961</t>
  </si>
  <si>
    <t>lancidens</t>
  </si>
  <si>
    <t>Hagend.笘 Soest &amp; Zevenb.</t>
  </si>
  <si>
    <t>http://data.kew.org/sid/SidServlet?ID=54949&amp;Num=9EV</t>
  </si>
  <si>
    <t>CO3962</t>
  </si>
  <si>
    <t>litvinovii</t>
  </si>
  <si>
    <t>http://data.kew.org/sid/SidServlet?ID=54951&amp;Num=82j</t>
  </si>
  <si>
    <t>CO3963</t>
  </si>
  <si>
    <t>lunare</t>
  </si>
  <si>
    <t>M.P.Christ.</t>
  </si>
  <si>
    <t>http://data.kew.org/sid/SidServlet?ID=54952&amp;Num=peY</t>
  </si>
  <si>
    <t>CO3964</t>
  </si>
  <si>
    <t>margettsii</t>
  </si>
  <si>
    <t>http://data.kew.org/sid/SidServlet?ID=54954&amp;Num=bg2</t>
  </si>
  <si>
    <t>CO3965</t>
  </si>
  <si>
    <t>minimum</t>
  </si>
  <si>
    <t>Heldr. ex Nyman</t>
  </si>
  <si>
    <t>http://data.kew.org/sid/SidServlet?ID=54955&amp;Num=x2G</t>
  </si>
  <si>
    <t>CO3966</t>
  </si>
  <si>
    <t>ostenfeldii</t>
  </si>
  <si>
    <t>http://data.kew.org/sid/SidServlet?ID=54956&amp;Num=eoD</t>
  </si>
  <si>
    <t>CO3967</t>
  </si>
  <si>
    <t>pseudohamatum</t>
  </si>
  <si>
    <t>http://data.kew.org/sid/SidServlet?ID=54958&amp;Num=08c</t>
  </si>
  <si>
    <t>CO3968</t>
  </si>
  <si>
    <t>pseudolarssonii</t>
  </si>
  <si>
    <t>http://data.kew.org/sid/SidServlet?ID=54959&amp;Num=b5m</t>
  </si>
  <si>
    <t>CO3969</t>
  </si>
  <si>
    <t>pulchrifolium</t>
  </si>
  <si>
    <t>Markl.</t>
  </si>
  <si>
    <t>http://data.kew.org/sid/SidServlet?ID=54960&amp;Num=vBp</t>
  </si>
  <si>
    <t>CO3970</t>
  </si>
  <si>
    <t>quadrans</t>
  </si>
  <si>
    <t>H.ﾃ詫lg.</t>
  </si>
  <si>
    <t>http://data.kew.org/sid/SidServlet?ID=54961&amp;Num=IQf</t>
  </si>
  <si>
    <t>CO3971</t>
  </si>
  <si>
    <t>rufofructum</t>
  </si>
  <si>
    <t>http://data.kew.org/sid/SidServlet?ID=54962&amp;Num=hHU</t>
  </si>
  <si>
    <t>CO3972</t>
  </si>
  <si>
    <t>sahlinianum</t>
  </si>
  <si>
    <t>Dudman &amp; A.J.Richards</t>
  </si>
  <si>
    <t>http://data.kew.org/sid/SidServlet?ID=54963&amp;Num=7bk</t>
  </si>
  <si>
    <t>CO3973</t>
  </si>
  <si>
    <t>http://data.kew.org/sid/SidServlet?ID=54964&amp;Num=zwB</t>
  </si>
  <si>
    <t>CO3974</t>
  </si>
  <si>
    <t>http://data.kew.org/sid/SidServlet?ID=54965&amp;Num=tBP</t>
  </si>
  <si>
    <t>CO3975</t>
  </si>
  <si>
    <t>stictophyllum</t>
  </si>
  <si>
    <t>http://data.kew.org/sid/SidServlet?ID=54966&amp;Num=Q2H</t>
  </si>
  <si>
    <t>CO3976</t>
  </si>
  <si>
    <t>subnaevosum</t>
  </si>
  <si>
    <t>http://data.kew.org/sid/SidServlet?ID=54967&amp;Num=BAc</t>
  </si>
  <si>
    <t>CO3977</t>
  </si>
  <si>
    <t>tanylepis</t>
  </si>
  <si>
    <t>http://data.kew.org/sid/SidServlet?ID=54968&amp;Num=nc9</t>
  </si>
  <si>
    <t>CO3978</t>
  </si>
  <si>
    <t>unguilobum</t>
  </si>
  <si>
    <t>http://data.kew.org/sid/SidServlet?ID=54969&amp;Num=c1U</t>
  </si>
  <si>
    <t>CO3979</t>
  </si>
  <si>
    <t>(Jacq.) Rchb.</t>
  </si>
  <si>
    <t>http://data.kew.org/sid/SidServlet?ID=54970&amp;Num=339</t>
  </si>
  <si>
    <t>CO3980</t>
  </si>
  <si>
    <t>http://data.kew.org/sid/SidServlet?ID=54971&amp;Num=eE6</t>
  </si>
  <si>
    <t>CO3981</t>
  </si>
  <si>
    <t>italica</t>
  </si>
  <si>
    <t>http://data.kew.org/sid/SidServlet?ID=54972&amp;Num=IQf</t>
  </si>
  <si>
    <t>CO3982</t>
  </si>
  <si>
    <t>staticifolia</t>
  </si>
  <si>
    <t>(All.) Sch.Bip.</t>
  </si>
  <si>
    <t>http://data.kew.org/sid/SidServlet?ID=54973&amp;Num=4X2</t>
  </si>
  <si>
    <t>CO3983</t>
  </si>
  <si>
    <t>crocifolius</t>
  </si>
  <si>
    <t>http://data.kew.org/sid/SidServlet?ID=54974&amp;Num=xQ6</t>
  </si>
  <si>
    <t>CO3984</t>
  </si>
  <si>
    <t>kemulariae</t>
  </si>
  <si>
    <t>Kuth.</t>
  </si>
  <si>
    <t>http://data.kew.org/sid/SidServlet?ID=54975&amp;Num=S9V</t>
  </si>
  <si>
    <t>CO3985</t>
  </si>
  <si>
    <t>marginatus</t>
  </si>
  <si>
    <t>http://data.kew.org/sid/SidServlet?ID=54976&amp;Num=4Rn</t>
  </si>
  <si>
    <t>CO3986</t>
  </si>
  <si>
    <t>http://data.kew.org/sid/SidServlet?ID=54977&amp;Num=KHB</t>
  </si>
  <si>
    <t>CO3987</t>
  </si>
  <si>
    <t>eriospermus</t>
  </si>
  <si>
    <t>http://data.kew.org/sid/SidServlet?ID=54978&amp;Num=3j4</t>
  </si>
  <si>
    <t>CO3988</t>
  </si>
  <si>
    <t>http://data.kew.org/sid/SidServlet?ID=54979&amp;Num=6O1</t>
  </si>
  <si>
    <t>CO3989</t>
  </si>
  <si>
    <t>glabriflora</t>
  </si>
  <si>
    <t>Novopokr. &amp; Sidorenko</t>
  </si>
  <si>
    <t>http://data.kew.org/sid/SidServlet?ID=54981&amp;Num=VaF</t>
  </si>
  <si>
    <t>CO3990</t>
  </si>
  <si>
    <t>http://data.kew.org/sid/SidServlet?ID=54984&amp;Num=SY5</t>
  </si>
  <si>
    <t>CO3991</t>
  </si>
  <si>
    <t>A.Chev.</t>
  </si>
  <si>
    <t>http://data.kew.org/sid/SidServlet?ID=54988&amp;Num=372</t>
  </si>
  <si>
    <t>CO3992</t>
  </si>
  <si>
    <t>(Houtt.) Druce</t>
  </si>
  <si>
    <t>http://data.kew.org/sid/SidServlet?ID=54989&amp;Num=3B4</t>
  </si>
  <si>
    <t>CO3993</t>
  </si>
  <si>
    <t>ibityensis</t>
  </si>
  <si>
    <t>http://data.kew.org/sid/SidServlet?ID=54993&amp;Num=i59</t>
  </si>
  <si>
    <t>CO3994</t>
  </si>
  <si>
    <t>quartziticola</t>
  </si>
  <si>
    <t>http://data.kew.org/sid/SidServlet?ID=54994&amp;Num=VRs</t>
  </si>
  <si>
    <t>CO3995</t>
  </si>
  <si>
    <t>blackii</t>
  </si>
  <si>
    <t>http://data.kew.org/sid/SidServlet?ID=54995&amp;Num=kSE</t>
  </si>
  <si>
    <t>CO3996</t>
  </si>
  <si>
    <t>pustulata</t>
  </si>
  <si>
    <t>http://data.kew.org/sid/SidServlet?ID=54996&amp;Num=OLn</t>
  </si>
  <si>
    <t>CO3997</t>
  </si>
  <si>
    <t>http://data.kew.org/sid/SidServlet?ID=54997&amp;Num=6XJ</t>
  </si>
  <si>
    <t>CO3998</t>
  </si>
  <si>
    <t>collierianum</t>
  </si>
  <si>
    <t>A.M.Buchanan</t>
  </si>
  <si>
    <t>http://data.kew.org/sid/SidServlet?ID=55001&amp;Num=34d</t>
  </si>
  <si>
    <t>CO3999</t>
  </si>
  <si>
    <t>http://data.kew.org/sid/SidServlet?ID=5630&amp;Num=3ad</t>
  </si>
  <si>
    <t>CO4000</t>
  </si>
  <si>
    <t>Acamptopappus</t>
  </si>
  <si>
    <t>shockleyi</t>
  </si>
  <si>
    <t>http://data.kew.org/sid/SidServlet?ID=565&amp;Num=x5p</t>
  </si>
  <si>
    <t>CO4001</t>
  </si>
  <si>
    <t>http://data.kew.org/sid/SidServlet?ID=5657&amp;Num=8kA</t>
  </si>
  <si>
    <t>CO4002</t>
  </si>
  <si>
    <t>ivaefolia</t>
  </si>
  <si>
    <t>http://data.kew.org/sid/SidServlet?ID=5658&amp;Num=b4y</t>
  </si>
  <si>
    <t>CO4003</t>
  </si>
  <si>
    <t>laevigata</t>
  </si>
  <si>
    <t>(Lam.) R.M.King &amp; H.Rob.</t>
  </si>
  <si>
    <t>http://data.kew.org/sid/SidServlet?ID=5659&amp;Num=57u</t>
  </si>
  <si>
    <t>CO4004</t>
  </si>
  <si>
    <t>sphaerocephalus</t>
  </si>
  <si>
    <t>http://data.kew.org/sid/SidServlet?ID=566&amp;Num=Q6e</t>
  </si>
  <si>
    <t>CO4005</t>
  </si>
  <si>
    <t>http://data.kew.org/sid/SidServlet?ID=5660&amp;Num=dU1</t>
  </si>
  <si>
    <t>CO4006</t>
  </si>
  <si>
    <t>(Burm.f.) T.Norl.</t>
  </si>
  <si>
    <t>http://data.kew.org/sid/SidServlet?ID=5663&amp;Num=UDp</t>
  </si>
  <si>
    <t>CO4007</t>
  </si>
  <si>
    <t>(L.) Norlindh</t>
  </si>
  <si>
    <t>http://data.kew.org/sid/SidServlet?ID=5664&amp;Num=q71</t>
  </si>
  <si>
    <t>CO4008</t>
  </si>
  <si>
    <t>http://data.kew.org/sid/SidServlet?ID=5665&amp;Num=X0Z</t>
  </si>
  <si>
    <t>CO4009</t>
  </si>
  <si>
    <t>http://data.kew.org/sid/SidServlet?ID=5666&amp;Num=221</t>
  </si>
  <si>
    <t>CO4010</t>
  </si>
  <si>
    <t>rotundata</t>
  </si>
  <si>
    <t>http://data.kew.org/sid/SidServlet?ID=5667&amp;Num=e0X</t>
  </si>
  <si>
    <t>CO4011</t>
  </si>
  <si>
    <t>Chrysanthemum</t>
  </si>
  <si>
    <t>http://data.kew.org/sid/SidServlet?ID=5668&amp;Num=5Ju</t>
  </si>
  <si>
    <t>CO4012</t>
  </si>
  <si>
    <t>carinatum</t>
  </si>
  <si>
    <t>Schousb.</t>
  </si>
  <si>
    <t>http://data.kew.org/sid/SidServlet?ID=5669&amp;Num=Qmc</t>
  </si>
  <si>
    <t>CO4013</t>
  </si>
  <si>
    <t>http://data.kew.org/sid/SidServlet?ID=567&amp;Num=KyD</t>
  </si>
  <si>
    <t>CO4014</t>
  </si>
  <si>
    <t>coronarium</t>
  </si>
  <si>
    <t>http://data.kew.org/sid/SidServlet?ID=5670&amp;Num=j29</t>
  </si>
  <si>
    <t>CO4015</t>
  </si>
  <si>
    <t>http://data.kew.org/sid/SidServlet?ID=5672&amp;Num=xA2</t>
  </si>
  <si>
    <t>CO4016</t>
  </si>
  <si>
    <t>leucanthemum</t>
  </si>
  <si>
    <t>http://data.kew.org/sid/SidServlet?ID=5673&amp;Num=4AK</t>
  </si>
  <si>
    <t>CO4017</t>
  </si>
  <si>
    <t>maximum</t>
  </si>
  <si>
    <t>Ramond</t>
  </si>
  <si>
    <t>http://data.kew.org/sid/SidServlet?ID=5674&amp;Num=jrX</t>
  </si>
  <si>
    <t>CO4018</t>
  </si>
  <si>
    <t>http://data.kew.org/sid/SidServlet?ID=5675&amp;Num=0pY</t>
  </si>
  <si>
    <t>CO4019</t>
  </si>
  <si>
    <t>myconis</t>
  </si>
  <si>
    <t>http://data.kew.org/sid/SidServlet?ID=5676&amp;Num=adX</t>
  </si>
  <si>
    <t>CO4020</t>
  </si>
  <si>
    <t>Brot.</t>
  </si>
  <si>
    <t>http://data.kew.org/sid/SidServlet?ID=5677&amp;Num=h9J</t>
  </si>
  <si>
    <t>CO4021</t>
  </si>
  <si>
    <t>http://data.kew.org/sid/SidServlet?ID=5678&amp;Num=28U</t>
  </si>
  <si>
    <t>CO4022</t>
  </si>
  <si>
    <t>Adam</t>
  </si>
  <si>
    <t>http://data.kew.org/sid/SidServlet?ID=5679&amp;Num=ZT0</t>
  </si>
  <si>
    <t>CO4023</t>
  </si>
  <si>
    <t>segetum</t>
  </si>
  <si>
    <t>http://data.kew.org/sid/SidServlet?ID=5680&amp;Num=C63</t>
  </si>
  <si>
    <t>CO4024</t>
  </si>
  <si>
    <t>http://data.kew.org/sid/SidServlet?ID=5682&amp;Num=uKp</t>
  </si>
  <si>
    <t>CO4025</t>
  </si>
  <si>
    <t>pterochaetum</t>
  </si>
  <si>
    <t>http://data.kew.org/sid/SidServlet?ID=5683&amp;Num=A5g</t>
  </si>
  <si>
    <t>CO4026</t>
  </si>
  <si>
    <t>http://data.kew.org/sid/SidServlet?ID=5686&amp;Num=QMa</t>
  </si>
  <si>
    <t>CO4027</t>
  </si>
  <si>
    <t>http://data.kew.org/sid/SidServlet?ID=5687&amp;Num=226</t>
  </si>
  <si>
    <t>CO4028</t>
  </si>
  <si>
    <t>http://data.kew.org/sid/SidServlet?ID=5688&amp;Num=dGr</t>
  </si>
  <si>
    <t>CO4029</t>
  </si>
  <si>
    <t>http://data.kew.org/sid/SidServlet?ID=5708&amp;Num=92A</t>
  </si>
  <si>
    <t>CO4030</t>
  </si>
  <si>
    <t>http://data.kew.org/sid/SidServlet?ID=5714&amp;Num=Dqc</t>
  </si>
  <si>
    <t>CO4031</t>
  </si>
  <si>
    <t>nauseosus</t>
  </si>
  <si>
    <t>(Pall. ex Pursh) Britton</t>
  </si>
  <si>
    <t>http://data.kew.org/sid/SidServlet?ID=5715&amp;Num=GR6</t>
  </si>
  <si>
    <t>CO4032</t>
  </si>
  <si>
    <t>http://data.kew.org/sid/SidServlet?ID=5716&amp;Num=5EB</t>
  </si>
  <si>
    <t>CO4033</t>
  </si>
  <si>
    <t>mohavensis</t>
  </si>
  <si>
    <t>http://data.kew.org/sid/SidServlet?ID=5718&amp;Num=WQ7</t>
  </si>
  <si>
    <t>CO4034</t>
  </si>
  <si>
    <t>http://data.kew.org/sid/SidServlet?ID=5719&amp;Num=aAN</t>
  </si>
  <si>
    <t>CO4035</t>
  </si>
  <si>
    <t>http://data.kew.org/sid/SidServlet?ID=5720&amp;Num=4z3</t>
  </si>
  <si>
    <t>CO4036</t>
  </si>
  <si>
    <t>viscidiflorus</t>
  </si>
  <si>
    <t>(Hook.) Nutt.</t>
  </si>
  <si>
    <t>http://data.kew.org/sid/SidServlet?ID=5722&amp;Num=rp4</t>
  </si>
  <si>
    <t>CO4037</t>
  </si>
  <si>
    <t>Chthonocephalus</t>
  </si>
  <si>
    <t>pseudevax</t>
  </si>
  <si>
    <t>http://data.kew.org/sid/SidServlet?ID=5725&amp;Num=nWS</t>
  </si>
  <si>
    <t>CO4038</t>
  </si>
  <si>
    <t>endivia</t>
  </si>
  <si>
    <t>http://data.kew.org/sid/SidServlet?ID=5739&amp;Num=8Ea</t>
  </si>
  <si>
    <t>CO4039</t>
  </si>
  <si>
    <t>Acanthospermum</t>
  </si>
  <si>
    <t>(Loefl.) Kuntze</t>
  </si>
  <si>
    <t>http://data.kew.org/sid/SidServlet?ID=574&amp;Num=9TU</t>
  </si>
  <si>
    <t>CO4040</t>
  </si>
  <si>
    <t>intybus</t>
  </si>
  <si>
    <t>http://data.kew.org/sid/SidServlet?ID=5740&amp;Num=Gc1</t>
  </si>
  <si>
    <t>CO4041</t>
  </si>
  <si>
    <t>http://data.kew.org/sid/SidServlet?ID=575&amp;Num=t05</t>
  </si>
  <si>
    <t>CO4042</t>
  </si>
  <si>
    <t>geifolia</t>
  </si>
  <si>
    <t>http://data.kew.org/sid/SidServlet?ID=5750&amp;Num=6Eo</t>
  </si>
  <si>
    <t>CO4043</t>
  </si>
  <si>
    <t>hybrida</t>
  </si>
  <si>
    <t>http://data.kew.org/sid/SidServlet?ID=5751&amp;Num=82g</t>
  </si>
  <si>
    <t>CO4044</t>
  </si>
  <si>
    <t>http://data.kew.org/sid/SidServlet?ID=5773&amp;Num=t1G</t>
  </si>
  <si>
    <t>CO4045</t>
  </si>
  <si>
    <t>acaule</t>
  </si>
  <si>
    <t>http://data.kew.org/sid/SidServlet?ID=5774&amp;Num=TJs</t>
  </si>
  <si>
    <t>CO4046</t>
  </si>
  <si>
    <t>Zoegea</t>
  </si>
  <si>
    <t>http://data.kew.org/sid/SidServlet?ID=57752&amp;Num=9y8</t>
  </si>
  <si>
    <t>CO4047</t>
  </si>
  <si>
    <t>Xanthocephalum</t>
  </si>
  <si>
    <t>http://data.kew.org/sid/SidServlet?ID=57753&amp;Num=AW1</t>
  </si>
  <si>
    <t>CO4048</t>
  </si>
  <si>
    <t>Bojer ex DC.</t>
  </si>
  <si>
    <t>http://data.kew.org/sid/SidServlet?ID=57754&amp;Num=J39</t>
  </si>
  <si>
    <t>CO4049</t>
  </si>
  <si>
    <t>(Less.) N.E.Br.</t>
  </si>
  <si>
    <t>http://data.kew.org/sid/SidServlet?ID=57755&amp;Num=Mv3</t>
  </si>
  <si>
    <t>CO4050</t>
  </si>
  <si>
    <t>Uechtritzia</t>
  </si>
  <si>
    <t>kokanica</t>
  </si>
  <si>
    <t>(Regel &amp; Schmalh.) Pobed.</t>
  </si>
  <si>
    <t>http://data.kew.org/sid/SidServlet?ID=57756&amp;Num=9k7</t>
  </si>
  <si>
    <t>CO4051</t>
  </si>
  <si>
    <t>http://data.kew.org/sid/SidServlet?ID=57757&amp;Num=TaG</t>
  </si>
  <si>
    <t>CO4052</t>
  </si>
  <si>
    <t>Tripolium</t>
  </si>
  <si>
    <t>pannonicum</t>
  </si>
  <si>
    <t>(Jacq.) Dobrocz.</t>
  </si>
  <si>
    <t>http://data.kew.org/sid/SidServlet?ID=57758&amp;Num=6Wf</t>
  </si>
  <si>
    <t>CO4053</t>
  </si>
  <si>
    <t>http://data.kew.org/sid/SidServlet?ID=57759&amp;Num=2fX</t>
  </si>
  <si>
    <t>CO4054</t>
  </si>
  <si>
    <t>acaulos</t>
  </si>
  <si>
    <t>http://data.kew.org/sid/SidServlet?ID=5776&amp;Num=caf</t>
  </si>
  <si>
    <t>CO4055</t>
  </si>
  <si>
    <t>http://data.kew.org/sid/SidServlet?ID=57760&amp;Num=KKZ</t>
  </si>
  <si>
    <t>CO4056</t>
  </si>
  <si>
    <t>pannulatum</t>
  </si>
  <si>
    <t>http://data.kew.org/sid/SidServlet?ID=57761&amp;Num=Xt0</t>
  </si>
  <si>
    <t>CO4057</t>
  </si>
  <si>
    <t>Syreitschikovia</t>
  </si>
  <si>
    <t>(Bunge) Botsch.</t>
  </si>
  <si>
    <t>http://data.kew.org/sid/SidServlet?ID=57762&amp;Num=9aI</t>
  </si>
  <si>
    <t>CO4058</t>
  </si>
  <si>
    <t>Synurus</t>
  </si>
  <si>
    <t>deltoides</t>
  </si>
  <si>
    <t>(Aiton) Nakai</t>
  </si>
  <si>
    <t>http://data.kew.org/sid/SidServlet?ID=57763&amp;Num=IzU</t>
  </si>
  <si>
    <t>CO4059</t>
  </si>
  <si>
    <t>triflora</t>
  </si>
  <si>
    <t>DC</t>
  </si>
  <si>
    <t>http://data.kew.org/sid/SidServlet?ID=57764&amp;Num=bjY</t>
  </si>
  <si>
    <t>CO4060</t>
  </si>
  <si>
    <t>http://data.kew.org/sid/SidServlet?ID=57765&amp;Num=s89</t>
  </si>
  <si>
    <t>CO4061</t>
  </si>
  <si>
    <t>origanoides</t>
  </si>
  <si>
    <t>http://data.kew.org/sid/SidServlet?ID=57766&amp;Num=3W8</t>
  </si>
  <si>
    <t>CO4062</t>
  </si>
  <si>
    <t>Stephanodoria</t>
  </si>
  <si>
    <t>(B.L.Rob.) Greene</t>
  </si>
  <si>
    <t>http://data.kew.org/sid/SidServlet?ID=57767&amp;Num=sb3</t>
  </si>
  <si>
    <t>CO4063</t>
  </si>
  <si>
    <t>http://data.kew.org/sid/SidServlet?ID=57768&amp;Num=y53</t>
  </si>
  <si>
    <t>CO4064</t>
  </si>
  <si>
    <t>http://data.kew.org/sid/SidServlet?ID=57769&amp;Num=3fJ</t>
  </si>
  <si>
    <t>CO4065</t>
  </si>
  <si>
    <t>(L.) Spreng.</t>
  </si>
  <si>
    <t>http://data.kew.org/sid/SidServlet?ID=5777&amp;Num=Qby</t>
  </si>
  <si>
    <t>CO4066</t>
  </si>
  <si>
    <t>http://data.kew.org/sid/SidServlet?ID=57770&amp;Num=J79</t>
  </si>
  <si>
    <t>CO4067</t>
  </si>
  <si>
    <t>littoreus</t>
  </si>
  <si>
    <t>http://data.kew.org/sid/SidServlet?ID=57771&amp;Num=FhV</t>
  </si>
  <si>
    <t>CO4068</t>
  </si>
  <si>
    <t>harveianus</t>
  </si>
  <si>
    <t>MacOwan</t>
  </si>
  <si>
    <t>http://data.kew.org/sid/SidServlet?ID=57772&amp;Num=bkL</t>
  </si>
  <si>
    <t>CO4069</t>
  </si>
  <si>
    <t>arniciflorus</t>
  </si>
  <si>
    <t>http://data.kew.org/sid/SidServlet?ID=57773&amp;Num=V33</t>
  </si>
  <si>
    <t>CO4070</t>
  </si>
  <si>
    <t>cordovensis</t>
  </si>
  <si>
    <t>http://data.kew.org/sid/SidServlet?ID=57774&amp;Num=90h</t>
  </si>
  <si>
    <t>CO4071</t>
  </si>
  <si>
    <t>Rochonia</t>
  </si>
  <si>
    <t>cinerarioides</t>
  </si>
  <si>
    <t>http://data.kew.org/sid/SidServlet?ID=57775&amp;Num=37J</t>
  </si>
  <si>
    <t>CO4072</t>
  </si>
  <si>
    <t>Rhinactinidia</t>
  </si>
  <si>
    <t>popovii</t>
  </si>
  <si>
    <t>(Botsch.) Botsch.</t>
  </si>
  <si>
    <t>http://data.kew.org/sid/SidServlet?ID=57777&amp;Num=N89</t>
  </si>
  <si>
    <t>CO4073</t>
  </si>
  <si>
    <t>Rainiera</t>
  </si>
  <si>
    <t>http://data.kew.org/sid/SidServlet?ID=57778&amp;Num=KlI</t>
  </si>
  <si>
    <t>CO4074</t>
  </si>
  <si>
    <t>http://data.kew.org/sid/SidServlet?ID=57779&amp;Num=rFa</t>
  </si>
  <si>
    <t>CO4075</t>
  </si>
  <si>
    <t>andrewsii</t>
  </si>
  <si>
    <t>(A.Gray) Jeps.</t>
  </si>
  <si>
    <t>http://data.kew.org/sid/SidServlet?ID=5778&amp;Num=4FU</t>
  </si>
  <si>
    <t>CO4076</t>
  </si>
  <si>
    <t>Psychrogeton</t>
  </si>
  <si>
    <t>pseudoerigeron</t>
  </si>
  <si>
    <t>(Bunge) Novopkr. ex Nevski</t>
  </si>
  <si>
    <t>http://data.kew.org/sid/SidServlet?ID=57780&amp;Num=0k5</t>
  </si>
  <si>
    <t>CO4077</t>
  </si>
  <si>
    <t>Phalacrocarpum</t>
  </si>
  <si>
    <t>(Brot.) Willk.</t>
  </si>
  <si>
    <t>http://data.kew.org/sid/SidServlet?ID=57781&amp;Num=M7o</t>
  </si>
  <si>
    <t>CO4078</t>
  </si>
  <si>
    <t>gymnodiscus</t>
  </si>
  <si>
    <t>http://data.kew.org/sid/SidServlet?ID=57782&amp;Num=AnG</t>
  </si>
  <si>
    <t>CO4079</t>
  </si>
  <si>
    <t>Monoculus</t>
  </si>
  <si>
    <t>http://data.kew.org/sid/SidServlet?ID=57783&amp;Num=I80</t>
  </si>
  <si>
    <t>CO4080</t>
  </si>
  <si>
    <t>Mantisalca</t>
  </si>
  <si>
    <t>salmantica</t>
  </si>
  <si>
    <t>(L.) Briq. &amp; Cavill.</t>
  </si>
  <si>
    <t>http://data.kew.org/sid/SidServlet?ID=57784&amp;Num=f55</t>
  </si>
  <si>
    <t>CO4081</t>
  </si>
  <si>
    <t>Litogyne</t>
  </si>
  <si>
    <t>http://data.kew.org/sid/SidServlet?ID=57785&amp;Num=H95</t>
  </si>
  <si>
    <t>CO4082</t>
  </si>
  <si>
    <t>Leucophyta</t>
  </si>
  <si>
    <t>brownii</t>
  </si>
  <si>
    <t>http://data.kew.org/sid/SidServlet?ID=57786&amp;Num=cBK</t>
  </si>
  <si>
    <t>CO4083</t>
  </si>
  <si>
    <t>Leucogenes</t>
  </si>
  <si>
    <t>grandiceps</t>
  </si>
  <si>
    <t>(Hook.f.) Beauverd</t>
  </si>
  <si>
    <t>http://data.kew.org/sid/SidServlet?ID=57787&amp;Num=m52</t>
  </si>
  <si>
    <t>CO4084</t>
  </si>
  <si>
    <t>Lepidolopsis</t>
  </si>
  <si>
    <t>(Regel &amp; Schmalh.) Poljakov</t>
  </si>
  <si>
    <t>http://data.kew.org/sid/SidServlet?ID=57788&amp;Num=h4a</t>
  </si>
  <si>
    <t>CO4085</t>
  </si>
  <si>
    <t>Lasiolaena</t>
  </si>
  <si>
    <t>duartei</t>
  </si>
  <si>
    <t>http://data.kew.org/sid/SidServlet?ID=57789&amp;Num=21q</t>
  </si>
  <si>
    <t>CO4086</t>
  </si>
  <si>
    <t>arvense</t>
  </si>
  <si>
    <t>http://data.kew.org/sid/SidServlet?ID=5779&amp;Num=6C6</t>
  </si>
  <si>
    <t>CO4087</t>
  </si>
  <si>
    <t>http://data.kew.org/sid/SidServlet?ID=57790&amp;Num=3EX</t>
  </si>
  <si>
    <t>CO4088</t>
  </si>
  <si>
    <t>Lachnospermum</t>
  </si>
  <si>
    <t>fasciculatum</t>
  </si>
  <si>
    <t>(Thunb.) Baill.</t>
  </si>
  <si>
    <t>http://data.kew.org/sid/SidServlet?ID=57791&amp;Num=Y28</t>
  </si>
  <si>
    <t>CO4089</t>
  </si>
  <si>
    <t>Klasea</t>
  </si>
  <si>
    <t>(Waldst. &amp; Kit.) ﾃ.Lﾃｶve &amp; D.Lﾃｶve</t>
  </si>
  <si>
    <t>http://data.kew.org/sid/SidServlet?ID=57792&amp;Num=oSq</t>
  </si>
  <si>
    <t>CO4090</t>
  </si>
  <si>
    <t>(Labill.) Greuter &amp; Wagenitz</t>
  </si>
  <si>
    <t>http://data.kew.org/sid/SidServlet?ID=57793&amp;Num=xvS</t>
  </si>
  <si>
    <t>CO4091</t>
  </si>
  <si>
    <t>(DC.) Greuter &amp; Wagenitz</t>
  </si>
  <si>
    <t>http://data.kew.org/sid/SidServlet?ID=57794&amp;Num=qZ1</t>
  </si>
  <si>
    <t>CO4092</t>
  </si>
  <si>
    <t>cerinthifolia</t>
  </si>
  <si>
    <t>(Sm.) Greuter &amp; Wagenitz</t>
  </si>
  <si>
    <t>http://data.kew.org/sid/SidServlet?ID=57795&amp;Num=5Cr</t>
  </si>
  <si>
    <t>CO4093</t>
  </si>
  <si>
    <t>Kemulariella</t>
  </si>
  <si>
    <t>(Willd.) Tamamsch.</t>
  </si>
  <si>
    <t>http://data.kew.org/sid/SidServlet?ID=57796&amp;Num=20q</t>
  </si>
  <si>
    <t>CO4094</t>
  </si>
  <si>
    <t>Inulanthera</t>
  </si>
  <si>
    <t>(Hutch.) Kﾃ､llersjﾃｶ</t>
  </si>
  <si>
    <t>http://data.kew.org/sid/SidServlet?ID=57798&amp;Num=6Rf</t>
  </si>
  <si>
    <t>CO4095</t>
  </si>
  <si>
    <t>Hybridella</t>
  </si>
  <si>
    <t>globosa</t>
  </si>
  <si>
    <t>(Ortega) Cass.</t>
  </si>
  <si>
    <t>http://data.kew.org/sid/SidServlet?ID=57799&amp;Num=81r</t>
  </si>
  <si>
    <t>CO4096</t>
  </si>
  <si>
    <t>brevistylum</t>
  </si>
  <si>
    <t>Cronquist</t>
  </si>
  <si>
    <t>http://data.kew.org/sid/SidServlet?ID=5780&amp;Num=Uoo</t>
  </si>
  <si>
    <t>CO4097</t>
  </si>
  <si>
    <t>Hullsia</t>
  </si>
  <si>
    <t>argillicola</t>
  </si>
  <si>
    <t>http://data.kew.org/sid/SidServlet?ID=57800&amp;Num=e83</t>
  </si>
  <si>
    <t>CO4098</t>
  </si>
  <si>
    <t>Hubertia</t>
  </si>
  <si>
    <t>adenodonta</t>
  </si>
  <si>
    <t>(DC.) C.Jeffrey</t>
  </si>
  <si>
    <t>http://data.kew.org/sid/SidServlet?ID=57801&amp;Num=V16</t>
  </si>
  <si>
    <t>CO4099</t>
  </si>
  <si>
    <t>niveum</t>
  </si>
  <si>
    <t>http://data.kew.org/sid/SidServlet?ID=57804&amp;Num=wR5</t>
  </si>
  <si>
    <t>CO4100</t>
  </si>
  <si>
    <t>http://data.kew.org/sid/SidServlet?ID=57805&amp;Num=443</t>
  </si>
  <si>
    <t>CO4101</t>
  </si>
  <si>
    <t>litorale</t>
  </si>
  <si>
    <t>http://data.kew.org/sid/SidServlet?ID=57806&amp;Num=tQr</t>
  </si>
  <si>
    <t>CO4102</t>
  </si>
  <si>
    <t>http://data.kew.org/sid/SidServlet?ID=57807&amp;Num=Zq3</t>
  </si>
  <si>
    <t>CO4103</t>
  </si>
  <si>
    <t>hebelepis</t>
  </si>
  <si>
    <t>http://data.kew.org/sid/SidServlet?ID=57808&amp;Num=m73</t>
  </si>
  <si>
    <t>CO4104</t>
  </si>
  <si>
    <t>cymosum</t>
  </si>
  <si>
    <t>http://data.kew.org/sid/SidServlet?ID=57809&amp;Num=TTQ</t>
  </si>
  <si>
    <t>CO4105</t>
  </si>
  <si>
    <t>carolinianum</t>
  </si>
  <si>
    <t>(Walter) Fernald &amp; Schub.</t>
  </si>
  <si>
    <t>http://data.kew.org/sid/SidServlet?ID=5781&amp;Num=3mF</t>
  </si>
  <si>
    <t>CO4106</t>
  </si>
  <si>
    <t>crispum</t>
  </si>
  <si>
    <t>http://data.kew.org/sid/SidServlet?ID=57810&amp;Num=jDk</t>
  </si>
  <si>
    <t>CO4107</t>
  </si>
  <si>
    <t>adenocarpum</t>
  </si>
  <si>
    <t>http://data.kew.org/sid/SidServlet?ID=57811&amp;Num=1I5</t>
  </si>
  <si>
    <t>CO4108</t>
  </si>
  <si>
    <t>(Hook. &amp; Arn.) Greene</t>
  </si>
  <si>
    <t>grindelioides</t>
  </si>
  <si>
    <t>http://data.kew.org/sid/SidServlet?ID=57812&amp;Num=bhF</t>
  </si>
  <si>
    <t>CO4109</t>
  </si>
  <si>
    <t>setulosus</t>
  </si>
  <si>
    <t>http://data.kew.org/sid/SidServlet?ID=57813&amp;Num=k15</t>
  </si>
  <si>
    <t>CO4110</t>
  </si>
  <si>
    <t>Handelia</t>
  </si>
  <si>
    <t>trichophylla</t>
  </si>
  <si>
    <t>(Schrenk ex Fisch. &amp; C.A.Mey.) Heimerl</t>
  </si>
  <si>
    <t>http://data.kew.org/sid/SidServlet?ID=57814&amp;Num=zZn</t>
  </si>
  <si>
    <t>CO4111</t>
  </si>
  <si>
    <t>Guynesomia</t>
  </si>
  <si>
    <t>(Phil.) Bonif. &amp; G.Sancho</t>
  </si>
  <si>
    <t>http://data.kew.org/sid/SidServlet?ID=57815&amp;Num=Lmd</t>
  </si>
  <si>
    <t>CO4112</t>
  </si>
  <si>
    <t>Grangea</t>
  </si>
  <si>
    <t>maderaspatana</t>
  </si>
  <si>
    <t>http://data.kew.org/sid/SidServlet?ID=57816&amp;Num=B56</t>
  </si>
  <si>
    <t>CO4113</t>
  </si>
  <si>
    <t>Glebionis</t>
  </si>
  <si>
    <t>(L.) Fourr.</t>
  </si>
  <si>
    <t>http://data.kew.org/sid/SidServlet?ID=57817&amp;Num=pXe</t>
  </si>
  <si>
    <t>CO4114</t>
  </si>
  <si>
    <t>(L.) Cass. ex Spach</t>
  </si>
  <si>
    <t>http://data.kew.org/sid/SidServlet?ID=57818&amp;Num=IgG</t>
  </si>
  <si>
    <t>CO4115</t>
  </si>
  <si>
    <t>Garuleum</t>
  </si>
  <si>
    <t>http://data.kew.org/sid/SidServlet?ID=57819&amp;Num=B81</t>
  </si>
  <si>
    <t>CO4116</t>
  </si>
  <si>
    <t>http://data.kew.org/sid/SidServlet?ID=5782&amp;Num=T70</t>
  </si>
  <si>
    <t>CO4117</t>
  </si>
  <si>
    <t>http://data.kew.org/sid/SidServlet?ID=57820&amp;Num=e91</t>
  </si>
  <si>
    <t>CO4118</t>
  </si>
  <si>
    <t>(Hutch.) Grau</t>
  </si>
  <si>
    <t>http://data.kew.org/sid/SidServlet?ID=57821&amp;Num=2PW</t>
  </si>
  <si>
    <t>CO4119</t>
  </si>
  <si>
    <t>(L.) G.Nicholson</t>
  </si>
  <si>
    <t>http://data.kew.org/sid/SidServlet?ID=57822&amp;Num=Y91</t>
  </si>
  <si>
    <t>CO4120</t>
  </si>
  <si>
    <t>wageneri</t>
  </si>
  <si>
    <t>http://data.kew.org/sid/SidServlet?ID=57824&amp;Num=0wU</t>
  </si>
  <si>
    <t>CO4121</t>
  </si>
  <si>
    <t>tenuissimus</t>
  </si>
  <si>
    <t>http://data.kew.org/sid/SidServlet?ID=57825&amp;Num=OY0</t>
  </si>
  <si>
    <t>CO4122</t>
  </si>
  <si>
    <t>linifolius</t>
  </si>
  <si>
    <t>http://data.kew.org/sid/SidServlet?ID=57826&amp;Num=NJQ</t>
  </si>
  <si>
    <t>CO4123</t>
  </si>
  <si>
    <t>Eucephalus</t>
  </si>
  <si>
    <t>(D.C.Eaton) Greene</t>
  </si>
  <si>
    <t>http://data.kew.org/sid/SidServlet?ID=57827&amp;Num=J65</t>
  </si>
  <si>
    <t>CO4124</t>
  </si>
  <si>
    <t>http://data.kew.org/sid/SidServlet?ID=57828&amp;Num=Tbk</t>
  </si>
  <si>
    <t>CO4125</t>
  </si>
  <si>
    <t>http://data.kew.org/sid/SidServlet?ID=57829&amp;Num=sfp</t>
  </si>
  <si>
    <t>CO4126</t>
  </si>
  <si>
    <t>(Muhl.) Spreng.</t>
  </si>
  <si>
    <t>http://data.kew.org/sid/SidServlet?ID=5783&amp;Num=uxY</t>
  </si>
  <si>
    <t>CO4127</t>
  </si>
  <si>
    <t>Eremanthus</t>
  </si>
  <si>
    <t>(Spreng.) MacLeish</t>
  </si>
  <si>
    <t>http://data.kew.org/sid/SidServlet?ID=57830&amp;Num=N8J</t>
  </si>
  <si>
    <t>CO4128</t>
  </si>
  <si>
    <t>Elekmania</t>
  </si>
  <si>
    <t>haitiensis</t>
  </si>
  <si>
    <t>(Krug &amp; Urb.) B.Nord.</t>
  </si>
  <si>
    <t>http://data.kew.org/sid/SidServlet?ID=57831&amp;Num=1t2</t>
  </si>
  <si>
    <t>CO4129</t>
  </si>
  <si>
    <t>Diplostephium</t>
  </si>
  <si>
    <t>meyenii</t>
  </si>
  <si>
    <t>(Sch. Bip. ex Wedd.) S.F. Blake</t>
  </si>
  <si>
    <t>http://data.kew.org/sid/SidServlet?ID=57832&amp;Num=MyY</t>
  </si>
  <si>
    <t>CO4130</t>
  </si>
  <si>
    <t>Dieteria</t>
  </si>
  <si>
    <t>http://data.kew.org/sid/SidServlet?ID=57833&amp;Num=1OI</t>
  </si>
  <si>
    <t>CO4131</t>
  </si>
  <si>
    <t>(Lindl.) Torr. &amp; A.Gray</t>
  </si>
  <si>
    <t>http://data.kew.org/sid/SidServlet?ID=57834&amp;Num=McW</t>
  </si>
  <si>
    <t>CO4132</t>
  </si>
  <si>
    <t>(A.Gray) D.R. Morgan &amp; R.L.Hartm.</t>
  </si>
  <si>
    <t>http://data.kew.org/sid/SidServlet?ID=57835&amp;Num=cyz</t>
  </si>
  <si>
    <t>CO4133</t>
  </si>
  <si>
    <t>Dendrosenecio</t>
  </si>
  <si>
    <t>keniodendron</t>
  </si>
  <si>
    <t>(R.E.Fr. &amp; T.C.E.Fr.) B.Nord.</t>
  </si>
  <si>
    <t>http://data.kew.org/sid/SidServlet?ID=57836&amp;Num=pf9</t>
  </si>
  <si>
    <t>CO4134</t>
  </si>
  <si>
    <t>(Baker.f.) Mabb.</t>
  </si>
  <si>
    <t>http://data.kew.org/sid/SidServlet?ID=57837&amp;Num=aum</t>
  </si>
  <si>
    <t>CO4135</t>
  </si>
  <si>
    <t>Dauresia</t>
  </si>
  <si>
    <t>alliariifolia</t>
  </si>
  <si>
    <t>(O.Hoffm.) B.Nord. &amp; Pelser</t>
  </si>
  <si>
    <t>http://data.kew.org/sid/SidServlet?ID=57838&amp;Num=un0</t>
  </si>
  <si>
    <t>CO4136</t>
  </si>
  <si>
    <t>Cylindrocline</t>
  </si>
  <si>
    <t>commersonii</t>
  </si>
  <si>
    <t>http://data.kew.org/sid/SidServlet?ID=57839&amp;Num=YoH</t>
  </si>
  <si>
    <t>CO4137</t>
  </si>
  <si>
    <t>http://data.kew.org/sid/SidServlet?ID=5784&amp;Num=asz</t>
  </si>
  <si>
    <t>CO4138</t>
  </si>
  <si>
    <t>Crepidiastrum</t>
  </si>
  <si>
    <t>denticulatum</t>
  </si>
  <si>
    <t>(Houtt.) Pak &amp; Kawano</t>
  </si>
  <si>
    <t>http://data.kew.org/sid/SidServlet?ID=57840&amp;Num=tfa</t>
  </si>
  <si>
    <t>CO4139</t>
  </si>
  <si>
    <t>Cota</t>
  </si>
  <si>
    <t>(L.) J.Gay</t>
  </si>
  <si>
    <t>http://data.kew.org/sid/SidServlet?ID=57841&amp;Num=9qi</t>
  </si>
  <si>
    <t>CO4140</t>
  </si>
  <si>
    <t>(Heuff.) Boiss.</t>
  </si>
  <si>
    <t>http://data.kew.org/sid/SidServlet?ID=57842&amp;Num=xem</t>
  </si>
  <si>
    <t>CO4141</t>
  </si>
  <si>
    <t>http://data.kew.org/sid/SidServlet?ID=57844&amp;Num=rih</t>
  </si>
  <si>
    <t>CO4142</t>
  </si>
  <si>
    <t>Coronidium</t>
  </si>
  <si>
    <t>http://data.kew.org/sid/SidServlet?ID=57845&amp;Num=4J4</t>
  </si>
  <si>
    <t>CO4143</t>
  </si>
  <si>
    <t>rupicola</t>
  </si>
  <si>
    <t>http://data.kew.org/sid/SidServlet?ID=57846&amp;Num=1v3</t>
  </si>
  <si>
    <t>CO4144</t>
  </si>
  <si>
    <t>newcastlianum</t>
  </si>
  <si>
    <t>(Domin) Paul G.Wilson</t>
  </si>
  <si>
    <t>http://data.kew.org/sid/SidServlet?ID=57847&amp;Num=0ox</t>
  </si>
  <si>
    <t>CO4145</t>
  </si>
  <si>
    <t>(Hook.) Paul G.Wilson</t>
  </si>
  <si>
    <t>http://data.kew.org/sid/SidServlet?ID=57848&amp;Num=ORZ</t>
  </si>
  <si>
    <t>CO4146</t>
  </si>
  <si>
    <t>http://data.kew.org/sid/SidServlet?ID=57849&amp;Num=0Hn</t>
  </si>
  <si>
    <t>CO4147</t>
  </si>
  <si>
    <t>breweri</t>
  </si>
  <si>
    <t>http://data.kew.org/sid/SidServlet?ID=5785&amp;Num=gFv</t>
  </si>
  <si>
    <t>CO4148</t>
  </si>
  <si>
    <t>http://data.kew.org/sid/SidServlet?ID=57850&amp;Num=UsJ</t>
  </si>
  <si>
    <t>CO4149</t>
  </si>
  <si>
    <t>boormanii</t>
  </si>
  <si>
    <t>http://data.kew.org/sid/SidServlet?ID=57851&amp;Num=GKu</t>
  </si>
  <si>
    <t>CO4150</t>
  </si>
  <si>
    <t>Coleocoma</t>
  </si>
  <si>
    <t>centaurea</t>
  </si>
  <si>
    <t>http://data.kew.org/sid/SidServlet?ID=57852&amp;Num=k4Z</t>
  </si>
  <si>
    <t>CO4151</t>
  </si>
  <si>
    <t>http://data.kew.org/sid/SidServlet?ID=57853&amp;Num=4f6</t>
  </si>
  <si>
    <t>CO4152</t>
  </si>
  <si>
    <t>Chrysoma</t>
  </si>
  <si>
    <t>pauciflosculosa</t>
  </si>
  <si>
    <t>http://data.kew.org/sid/SidServlet?ID=57854&amp;Num=19u</t>
  </si>
  <si>
    <t>CO4153</t>
  </si>
  <si>
    <t>http://data.kew.org/sid/SidServlet?ID=57855&amp;Num=Aon</t>
  </si>
  <si>
    <t>CO4154</t>
  </si>
  <si>
    <t>http://data.kew.org/sid/SidServlet?ID=57856&amp;Num=Uq1</t>
  </si>
  <si>
    <t>CO4155</t>
  </si>
  <si>
    <t>Chaetoseris</t>
  </si>
  <si>
    <t>(Franch.) C.Shih</t>
  </si>
  <si>
    <t>http://data.kew.org/sid/SidServlet?ID=57857&amp;Num=PzU</t>
  </si>
  <si>
    <t>CO4156</t>
  </si>
  <si>
    <t>Burtt Davy</t>
  </si>
  <si>
    <t>http://data.kew.org/sid/SidServlet?ID=57858&amp;Num=39O</t>
  </si>
  <si>
    <t>CO4157</t>
  </si>
  <si>
    <t>neriifolia</t>
  </si>
  <si>
    <t>(L.) R.Br.</t>
  </si>
  <si>
    <t>http://data.kew.org/sid/SidServlet?ID=57859&amp;Num=mEd</t>
  </si>
  <si>
    <t>CO4158</t>
  </si>
  <si>
    <t>http://data.kew.org/sid/SidServlet?ID=5786&amp;Num=XZ2</t>
  </si>
  <si>
    <t>CO4159</t>
  </si>
  <si>
    <t>(L. f.) Druce</t>
  </si>
  <si>
    <t>http://data.kew.org/sid/SidServlet?ID=57861&amp;Num=bXM</t>
  </si>
  <si>
    <t>CO4160</t>
  </si>
  <si>
    <t>(L.) Ehrh.</t>
  </si>
  <si>
    <t>http://data.kew.org/sid/SidServlet?ID=57862&amp;Num=620</t>
  </si>
  <si>
    <t>CO4161</t>
  </si>
  <si>
    <t>(L.f.) Hutch.</t>
  </si>
  <si>
    <t>http://data.kew.org/sid/SidServlet?ID=57863&amp;Num=iRx</t>
  </si>
  <si>
    <t>CO4162</t>
  </si>
  <si>
    <t>Berardia</t>
  </si>
  <si>
    <t>subacaulis</t>
  </si>
  <si>
    <t>http://data.kew.org/sid/SidServlet?ID=57864&amp;Num=65Z</t>
  </si>
  <si>
    <t>CO4163</t>
  </si>
  <si>
    <t>http://data.kew.org/sid/SidServlet?ID=57865&amp;Num=9iC</t>
  </si>
  <si>
    <t>CO4164</t>
  </si>
  <si>
    <t>Ker Gawl.</t>
  </si>
  <si>
    <t>http://data.kew.org/sid/SidServlet?ID=57866&amp;Num=1O3</t>
  </si>
  <si>
    <t>CO4165</t>
  </si>
  <si>
    <t>Arrhenechthites</t>
  </si>
  <si>
    <t>(A.Rich.) Belcher</t>
  </si>
  <si>
    <t>http://data.kew.org/sid/SidServlet?ID=57868&amp;Num=Yt3</t>
  </si>
  <si>
    <t>CO4166</t>
  </si>
  <si>
    <t>(M.Bieb.) Hand.-Mazz.</t>
  </si>
  <si>
    <t>http://data.kew.org/sid/SidServlet?ID=5787&amp;Num=MAk</t>
  </si>
  <si>
    <t>CO4167</t>
  </si>
  <si>
    <t>Arctanthemum</t>
  </si>
  <si>
    <t>arcticum</t>
  </si>
  <si>
    <t>(L.) Tzvelev</t>
  </si>
  <si>
    <t>http://data.kew.org/sid/SidServlet?ID=57870&amp;Num=7O0</t>
  </si>
  <si>
    <t>CO4168</t>
  </si>
  <si>
    <t>http://data.kew.org/sid/SidServlet?ID=57871&amp;Num=92a</t>
  </si>
  <si>
    <t>CO4169</t>
  </si>
  <si>
    <t>Allittia</t>
  </si>
  <si>
    <t>cardiocarpa</t>
  </si>
  <si>
    <t>(F.Muell. ex Benth.) P.S.Short</t>
  </si>
  <si>
    <t>http://data.kew.org/sid/SidServlet?ID=57872&amp;Num=N1H</t>
  </si>
  <si>
    <t>CO4170</t>
  </si>
  <si>
    <t>(Schrad.) R.M.King &amp; H.Rob.</t>
  </si>
  <si>
    <t>http://data.kew.org/sid/SidServlet?ID=57873&amp;Num=9FU</t>
  </si>
  <si>
    <t>CO4171</t>
  </si>
  <si>
    <t>http://data.kew.org/sid/SidServlet?ID=57874&amp;Num=th3</t>
  </si>
  <si>
    <t>CO4172</t>
  </si>
  <si>
    <t>Adenostyles</t>
  </si>
  <si>
    <t>(L.) Bluff &amp; Fingerh.</t>
  </si>
  <si>
    <t>http://data.kew.org/sid/SidServlet?ID=57875&amp;Num=5y4</t>
  </si>
  <si>
    <t>CO4173</t>
  </si>
  <si>
    <t>Acritopappus</t>
  </si>
  <si>
    <t>prunifolius</t>
  </si>
  <si>
    <t>http://data.kew.org/sid/SidServlet?ID=57876&amp;Num=6iO</t>
  </si>
  <si>
    <t>CO4174</t>
  </si>
  <si>
    <t>http://data.kew.org/sid/SidServlet?ID=57877&amp;Num=GZZ</t>
  </si>
  <si>
    <t>CO4175</t>
  </si>
  <si>
    <t>http://data.kew.org/sid/SidServlet?ID=5788&amp;Num=Jj3</t>
  </si>
  <si>
    <t>CO4176</t>
  </si>
  <si>
    <t>http://data.kew.org/sid/SidServlet?ID=5789&amp;Num=fO4</t>
  </si>
  <si>
    <t>CO4177</t>
  </si>
  <si>
    <t>http://data.kew.org/sid/SidServlet?ID=5791&amp;Num=1up</t>
  </si>
  <si>
    <t>CO4178</t>
  </si>
  <si>
    <t>hydrophilum</t>
  </si>
  <si>
    <t>http://data.kew.org/sid/SidServlet?ID=5792&amp;Num=exf</t>
  </si>
  <si>
    <t>CO4179</t>
  </si>
  <si>
    <t>megacephalum</t>
  </si>
  <si>
    <t>http://data.kew.org/sid/SidServlet?ID=5793&amp;Num=QsD</t>
  </si>
  <si>
    <t>CO4180</t>
  </si>
  <si>
    <t>mohavense</t>
  </si>
  <si>
    <t>(Greene) Petr.</t>
  </si>
  <si>
    <t>http://data.kew.org/sid/SidServlet?ID=5794&amp;Num=3c6</t>
  </si>
  <si>
    <t>CO4181</t>
  </si>
  <si>
    <t>muticum</t>
  </si>
  <si>
    <t>http://data.kew.org/sid/SidServlet?ID=5795&amp;Num=o12</t>
  </si>
  <si>
    <t>CO4182</t>
  </si>
  <si>
    <t>occidentale</t>
  </si>
  <si>
    <t>(Nutt.) Jeps.</t>
  </si>
  <si>
    <t>http://data.kew.org/sid/SidServlet?ID=5796&amp;Num=Es7</t>
  </si>
  <si>
    <t>CO4183</t>
  </si>
  <si>
    <t>http://data.kew.org/sid/SidServlet?ID=5797&amp;Num=1F6</t>
  </si>
  <si>
    <t>CO4184</t>
  </si>
  <si>
    <t>candidissimum</t>
  </si>
  <si>
    <t>http://data.kew.org/sid/SidServlet?ID=5798&amp;Num=boc</t>
  </si>
  <si>
    <t>CO4185</t>
  </si>
  <si>
    <t>http://data.kew.org/sid/SidServlet?ID=5799&amp;Num=P0s</t>
  </si>
  <si>
    <t>CO4186</t>
  </si>
  <si>
    <t>oleraceum</t>
  </si>
  <si>
    <t>http://data.kew.org/sid/SidServlet?ID=5800&amp;Num=yRx</t>
  </si>
  <si>
    <t>CO4187</t>
  </si>
  <si>
    <t>osseticum</t>
  </si>
  <si>
    <t>(Adam) Petr.</t>
  </si>
  <si>
    <t>http://data.kew.org/sid/SidServlet?ID=5801&amp;Num=Foc</t>
  </si>
  <si>
    <t>CO4188</t>
  </si>
  <si>
    <t>http://data.kew.org/sid/SidServlet?ID=5802&amp;Num=w12</t>
  </si>
  <si>
    <t>CO4189</t>
  </si>
  <si>
    <t>(L.f.) Link</t>
  </si>
  <si>
    <t>http://data.kew.org/sid/SidServlet?ID=5803&amp;Num=n3I</t>
  </si>
  <si>
    <t>CO4190</t>
  </si>
  <si>
    <t>http://data.kew.org/sid/SidServlet?ID=5804&amp;Num=GSh</t>
  </si>
  <si>
    <t>CO4191</t>
  </si>
  <si>
    <t>Blanchetia</t>
  </si>
  <si>
    <t>http://data.kew.org/sid/SidServlet?ID=58043&amp;Num=hHU</t>
  </si>
  <si>
    <t>CO4192</t>
  </si>
  <si>
    <t>http://data.kew.org/sid/SidServlet?ID=5805&amp;Num=GM5</t>
  </si>
  <si>
    <t>CO4193</t>
  </si>
  <si>
    <t>truncatum</t>
  </si>
  <si>
    <t>http://data.kew.org/sid/SidServlet?ID=58056&amp;Num=S9V</t>
  </si>
  <si>
    <t>CO4194</t>
  </si>
  <si>
    <t>rivulare</t>
  </si>
  <si>
    <t>(Jacq.) All.</t>
  </si>
  <si>
    <t>http://data.kew.org/sid/SidServlet?ID=5806&amp;Num=IIx</t>
  </si>
  <si>
    <t>CO4195</t>
  </si>
  <si>
    <t>Almutaster</t>
  </si>
  <si>
    <t>(Nutt.) ﾃ.Lﾃｶve &amp; D.Lﾃｶve</t>
  </si>
  <si>
    <t>http://data.kew.org/sid/SidServlet?ID=58065&amp;Num=SY5</t>
  </si>
  <si>
    <t>CO4196</t>
  </si>
  <si>
    <t>http://data.kew.org/sid/SidServlet?ID=5807&amp;Num=5uz</t>
  </si>
  <si>
    <t>CO4197</t>
  </si>
  <si>
    <t>http://data.kew.org/sid/SidServlet?ID=5808&amp;Num=v21</t>
  </si>
  <si>
    <t>CO4198</t>
  </si>
  <si>
    <t>spinosissimum</t>
  </si>
  <si>
    <t>http://data.kew.org/sid/SidServlet?ID=5809&amp;Num=o8E</t>
  </si>
  <si>
    <t>CO4199</t>
  </si>
  <si>
    <t>Nestotus</t>
  </si>
  <si>
    <t>stenophyllus</t>
  </si>
  <si>
    <t>(A.Gray) R.P.Roberts笘 Urbatsch &amp; Neubig</t>
  </si>
  <si>
    <t>http://data.kew.org/sid/SidServlet?ID=58091&amp;Num=LsB</t>
  </si>
  <si>
    <t>CO4200</t>
  </si>
  <si>
    <t>subniveum</t>
  </si>
  <si>
    <t>http://data.kew.org/sid/SidServlet?ID=5810&amp;Num=xCk</t>
  </si>
  <si>
    <t>CO4201</t>
  </si>
  <si>
    <t>http://data.kew.org/sid/SidServlet?ID=58103&amp;Num=Ud5</t>
  </si>
  <si>
    <t>CO4202</t>
  </si>
  <si>
    <t>http://data.kew.org/sid/SidServlet?ID=58104&amp;Num=c9q</t>
  </si>
  <si>
    <t>CO4203</t>
  </si>
  <si>
    <t>tanakae</t>
  </si>
  <si>
    <t>Matsum.</t>
  </si>
  <si>
    <t>http://data.kew.org/sid/SidServlet?ID=5811&amp;Num=H9T</t>
  </si>
  <si>
    <t>CO4204</t>
  </si>
  <si>
    <t>waddelliae</t>
  </si>
  <si>
    <t>(J.H.Willis) Paul G.Wilson</t>
  </si>
  <si>
    <t>http://data.kew.org/sid/SidServlet?ID=58110&amp;Num=C2S</t>
  </si>
  <si>
    <t>CO4205</t>
  </si>
  <si>
    <t>divergens</t>
  </si>
  <si>
    <t>(Thunb.) D.Don</t>
  </si>
  <si>
    <t>http://data.kew.org/sid/SidServlet?ID=58111&amp;Num=M0l</t>
  </si>
  <si>
    <t>CO4206</t>
  </si>
  <si>
    <t>Buckley</t>
  </si>
  <si>
    <t>http://data.kew.org/sid/SidServlet?ID=5812&amp;Num=7tR</t>
  </si>
  <si>
    <t>CO4207</t>
  </si>
  <si>
    <t>phyllocalymmeus</t>
  </si>
  <si>
    <t>http://data.kew.org/sid/SidServlet?ID=58126&amp;Num=8Co</t>
  </si>
  <si>
    <t>CO4208</t>
  </si>
  <si>
    <t>tuberosum</t>
  </si>
  <si>
    <t>http://data.kew.org/sid/SidServlet?ID=5813&amp;Num=PsE</t>
  </si>
  <si>
    <t>CO4209</t>
  </si>
  <si>
    <t>phyllostachya</t>
  </si>
  <si>
    <t>http://data.kew.org/sid/SidServlet?ID=58131&amp;Num=EBg</t>
  </si>
  <si>
    <t>CO4210</t>
  </si>
  <si>
    <t>Chersodoma</t>
  </si>
  <si>
    <t>arequipensis</t>
  </si>
  <si>
    <t>(Cuatrec.) Cuatrec.</t>
  </si>
  <si>
    <t>http://data.kew.org/sid/SidServlet?ID=58132&amp;Num=ruA</t>
  </si>
  <si>
    <t>CO4211</t>
  </si>
  <si>
    <t>Deinandra</t>
  </si>
  <si>
    <t>(DC.) B.G.Baldwin</t>
  </si>
  <si>
    <t>http://data.kew.org/sid/SidServlet?ID=58136&amp;Num=N7L</t>
  </si>
  <si>
    <t>CO4212</t>
  </si>
  <si>
    <t>Mesogramma</t>
  </si>
  <si>
    <t>http://data.kew.org/sid/SidServlet?ID=58137&amp;Num=57P</t>
  </si>
  <si>
    <t>CO4213</t>
  </si>
  <si>
    <t>http://data.kew.org/sid/SidServlet?ID=5814&amp;Num=b58</t>
  </si>
  <si>
    <t>CO4214</t>
  </si>
  <si>
    <t>monstruosus</t>
  </si>
  <si>
    <t>(Burm.f.) B.Nord.</t>
  </si>
  <si>
    <t>http://data.kew.org/sid/SidServlet?ID=58143&amp;Num=Q1B</t>
  </si>
  <si>
    <t>CO4215</t>
  </si>
  <si>
    <t>http://data.kew.org/sid/SidServlet?ID=5815&amp;Num=lJG</t>
  </si>
  <si>
    <t>CO4216</t>
  </si>
  <si>
    <t>Osmadenia</t>
  </si>
  <si>
    <t>http://data.kew.org/sid/SidServlet?ID=58155&amp;Num=PmA</t>
  </si>
  <si>
    <t>CO4217</t>
  </si>
  <si>
    <t>(Savi) Ten.</t>
  </si>
  <si>
    <t>http://data.kew.org/sid/SidServlet?ID=5816&amp;Num=tfk</t>
  </si>
  <si>
    <t>CO4218</t>
  </si>
  <si>
    <t>Pembertonia</t>
  </si>
  <si>
    <t>(F.Muell.) P.S.Short</t>
  </si>
  <si>
    <t>http://data.kew.org/sid/SidServlet?ID=58168&amp;Num=SWC</t>
  </si>
  <si>
    <t>CO4219</t>
  </si>
  <si>
    <t>adenophorum</t>
  </si>
  <si>
    <t>http://data.kew.org/sid/SidServlet?ID=58185&amp;Num=BCD</t>
  </si>
  <si>
    <t>CO4220</t>
  </si>
  <si>
    <t>(Willd.) Greuter &amp; Wagenitz</t>
  </si>
  <si>
    <t>http://data.kew.org/sid/SidServlet?ID=58189&amp;Num=4p5</t>
  </si>
  <si>
    <t>CO4221</t>
  </si>
  <si>
    <t>Argyrotegium</t>
  </si>
  <si>
    <t>nitidulum</t>
  </si>
  <si>
    <t>(Hook.f.) J.M.Ward &amp; Breitw.</t>
  </si>
  <si>
    <t>http://data.kew.org/sid/SidServlet?ID=58190&amp;Num=a79</t>
  </si>
  <si>
    <t>CO4222</t>
  </si>
  <si>
    <t>Platyschkuhria</t>
  </si>
  <si>
    <t>(A.Gray) Rydb.</t>
  </si>
  <si>
    <t>http://data.kew.org/sid/SidServlet?ID=58209&amp;Num=ZlU</t>
  </si>
  <si>
    <t>CO4223</t>
  </si>
  <si>
    <t>http://data.kew.org/sid/SidServlet?ID=58212&amp;Num=2oi</t>
  </si>
  <si>
    <t>CO4224</t>
  </si>
  <si>
    <t>Gundlachia</t>
  </si>
  <si>
    <t>(Urb.) Britton ex Bold.</t>
  </si>
  <si>
    <t>http://data.kew.org/sid/SidServlet?ID=58222&amp;Num=8M5</t>
  </si>
  <si>
    <t>CO4225</t>
  </si>
  <si>
    <t>(Hochr.) Kﾃ､llersjﾃｶ</t>
  </si>
  <si>
    <t>http://data.kew.org/sid/SidServlet?ID=58226&amp;Num=XJ8</t>
  </si>
  <si>
    <t>CO4226</t>
  </si>
  <si>
    <t>(Thunb.) Grau</t>
  </si>
  <si>
    <t>http://data.kew.org/sid/SidServlet?ID=58255&amp;Num=ZdR</t>
  </si>
  <si>
    <t>CO4227</t>
  </si>
  <si>
    <t>Raoulia</t>
  </si>
  <si>
    <t>albosericea</t>
  </si>
  <si>
    <t>Colenso</t>
  </si>
  <si>
    <t>http://data.kew.org/sid/SidServlet?ID=58278&amp;Num=hs2</t>
  </si>
  <si>
    <t>CO4228</t>
  </si>
  <si>
    <t>Millotia</t>
  </si>
  <si>
    <t>http://data.kew.org/sid/SidServlet?ID=58285&amp;Num=LqR</t>
  </si>
  <si>
    <t>CO4229</t>
  </si>
  <si>
    <t>Ugamia</t>
  </si>
  <si>
    <t>angrenica</t>
  </si>
  <si>
    <t>http://data.kew.org/sid/SidServlet?ID=58288&amp;Num=wn2</t>
  </si>
  <si>
    <t>CO4230</t>
  </si>
  <si>
    <t>Rayjacksonia</t>
  </si>
  <si>
    <t>phyllocephala</t>
  </si>
  <si>
    <t>(DC.) R.L.Hartm. &amp; M.A.Lane</t>
  </si>
  <si>
    <t>http://data.kew.org/sid/SidServlet?ID=58292&amp;Num=J09</t>
  </si>
  <si>
    <t>CO4231</t>
  </si>
  <si>
    <t>alliariae</t>
  </si>
  <si>
    <t>http://data.kew.org/sid/SidServlet?ID=58296&amp;Num=b62</t>
  </si>
  <si>
    <t>CO4232</t>
  </si>
  <si>
    <t>(P.J.Bergius) Hilliard</t>
  </si>
  <si>
    <t>http://data.kew.org/sid/SidServlet?ID=58298&amp;Num=F3b</t>
  </si>
  <si>
    <t>CO4233</t>
  </si>
  <si>
    <t>http://data.kew.org/sid/SidServlet?ID=58314&amp;Num=8SW</t>
  </si>
  <si>
    <t>CO4234</t>
  </si>
  <si>
    <t>(Turcz.) P.S.Short</t>
  </si>
  <si>
    <t>http://data.kew.org/sid/SidServlet?ID=58318&amp;Num=asK</t>
  </si>
  <si>
    <t>CO4235</t>
  </si>
  <si>
    <t>Anaphalioides</t>
  </si>
  <si>
    <t>(G.Forst.) Glenny</t>
  </si>
  <si>
    <t>http://data.kew.org/sid/SidServlet?ID=58319&amp;Num=Xy3</t>
  </si>
  <si>
    <t>CO4236</t>
  </si>
  <si>
    <t>http://data.kew.org/sid/SidServlet?ID=58320&amp;Num=oJm</t>
  </si>
  <si>
    <t>CO4237</t>
  </si>
  <si>
    <t>Dolichoglottis</t>
  </si>
  <si>
    <t>http://data.kew.org/sid/SidServlet?ID=58323&amp;Num=AMR</t>
  </si>
  <si>
    <t>CO4238</t>
  </si>
  <si>
    <t>subsericea</t>
  </si>
  <si>
    <t>http://data.kew.org/sid/SidServlet?ID=58331&amp;Num=euE</t>
  </si>
  <si>
    <t>CO4239</t>
  </si>
  <si>
    <t>Abrotanella</t>
  </si>
  <si>
    <t>http://data.kew.org/sid/SidServlet?ID=58334&amp;Num=xv1</t>
  </si>
  <si>
    <t>CO4240</t>
  </si>
  <si>
    <t>Phymaspermum</t>
  </si>
  <si>
    <t>appressum</t>
  </si>
  <si>
    <t>http://data.kew.org/sid/SidServlet?ID=58339&amp;Num=XuQ</t>
  </si>
  <si>
    <t>CO4241</t>
  </si>
  <si>
    <t>http://data.kew.org/sid/SidServlet?ID=58354&amp;Num=CrR</t>
  </si>
  <si>
    <t>CO4242</t>
  </si>
  <si>
    <t>Isoetopsis</t>
  </si>
  <si>
    <t>http://data.kew.org/sid/SidServlet?ID=58364&amp;Num=8Ek</t>
  </si>
  <si>
    <t>CO4243</t>
  </si>
  <si>
    <t>Asteridea</t>
  </si>
  <si>
    <t>athrixioides</t>
  </si>
  <si>
    <t>(Sond. &amp; F.Muell.) Kroner</t>
  </si>
  <si>
    <t>http://data.kew.org/sid/SidServlet?ID=58365&amp;Num=07N</t>
  </si>
  <si>
    <t>CO4244</t>
  </si>
  <si>
    <t>Pogonolepis</t>
  </si>
  <si>
    <t>muelleriana</t>
  </si>
  <si>
    <t>(Sond.) P.S.Short</t>
  </si>
  <si>
    <t>http://data.kew.org/sid/SidServlet?ID=58377&amp;Num=kcJ</t>
  </si>
  <si>
    <t>CO4245</t>
  </si>
  <si>
    <t>Artemisiopsis</t>
  </si>
  <si>
    <t>(O.Hoffm.) Schweick.</t>
  </si>
  <si>
    <t>http://data.kew.org/sid/SidServlet?ID=58400&amp;Num=6cf</t>
  </si>
  <si>
    <t>CO4246</t>
  </si>
  <si>
    <t>Galeomma</t>
  </si>
  <si>
    <t>(S.Moore) Hilliard</t>
  </si>
  <si>
    <t>http://data.kew.org/sid/SidServlet?ID=58402&amp;Num=m0y</t>
  </si>
  <si>
    <t>CO4247</t>
  </si>
  <si>
    <t>Alvordia</t>
  </si>
  <si>
    <t>http://data.kew.org/sid/SidServlet?ID=58410&amp;Num=PUH</t>
  </si>
  <si>
    <t>CO4248</t>
  </si>
  <si>
    <t>Pleurocoronis</t>
  </si>
  <si>
    <t>laphamioides</t>
  </si>
  <si>
    <t>(Rose) R.M.King &amp; H.Rob</t>
  </si>
  <si>
    <t>pauciseta</t>
  </si>
  <si>
    <t>http://data.kew.org/sid/SidServlet?ID=58411&amp;Num=3MH</t>
  </si>
  <si>
    <t>CO4249</t>
  </si>
  <si>
    <t>Austrosynotis</t>
  </si>
  <si>
    <t>rectirama</t>
  </si>
  <si>
    <t>(Baker) C.Jeffrey</t>
  </si>
  <si>
    <t>http://data.kew.org/sid/SidServlet?ID=58419&amp;Num=9a3</t>
  </si>
  <si>
    <t>CO4250</t>
  </si>
  <si>
    <t>http://data.kew.org/sid/SidServlet?ID=58432&amp;Num=dgW</t>
  </si>
  <si>
    <t>CO4251</t>
  </si>
  <si>
    <t>http://data.kew.org/sid/SidServlet?ID=58444&amp;Num=Yu6</t>
  </si>
  <si>
    <t>CO4252</t>
  </si>
  <si>
    <t>dregeanoides</t>
  </si>
  <si>
    <t>Sch.Bip ex A.Rich.</t>
  </si>
  <si>
    <t>http://data.kew.org/sid/SidServlet?ID=58451&amp;Num=6dc</t>
  </si>
  <si>
    <t>CO4253</t>
  </si>
  <si>
    <t>ceruanoides</t>
  </si>
  <si>
    <t>http://data.kew.org/sid/SidServlet?ID=58452&amp;Num=iBQ</t>
  </si>
  <si>
    <t>CO4254</t>
  </si>
  <si>
    <t>Doellia</t>
  </si>
  <si>
    <t>cafra</t>
  </si>
  <si>
    <t>http://data.kew.org/sid/SidServlet?ID=58458&amp;Num=9FS</t>
  </si>
  <si>
    <t>CO4255</t>
  </si>
  <si>
    <t>Blennospora</t>
  </si>
  <si>
    <t>phlegmatocarpa</t>
  </si>
  <si>
    <t>(Diels) P.S.Short</t>
  </si>
  <si>
    <t>http://data.kew.org/sid/SidServlet?ID=58463&amp;Num=Mv3</t>
  </si>
  <si>
    <t>CO4256</t>
  </si>
  <si>
    <t>protecta</t>
  </si>
  <si>
    <t>http://data.kew.org/sid/SidServlet?ID=58473&amp;Num=s89</t>
  </si>
  <si>
    <t>CO4257</t>
  </si>
  <si>
    <t>Ixeris</t>
  </si>
  <si>
    <t>http://data.kew.org/sid/SidServlet?ID=58474&amp;Num=3W8</t>
  </si>
  <si>
    <t>CO4258</t>
  </si>
  <si>
    <t>http://data.kew.org/sid/SidServlet?ID=58501&amp;Num=xvS</t>
  </si>
  <si>
    <t>CO4259</t>
  </si>
  <si>
    <t>nivigena</t>
  </si>
  <si>
    <t>http://data.kew.org/sid/SidServlet?ID=58519&amp;Num=1I5</t>
  </si>
  <si>
    <t>CO4260</t>
  </si>
  <si>
    <t>http://data.kew.org/sid/SidServlet?ID=58521&amp;Num=k15</t>
  </si>
  <si>
    <t>CO4261</t>
  </si>
  <si>
    <t>Schodde</t>
  </si>
  <si>
    <t>http://data.kew.org/sid/SidServlet?ID=58522&amp;Num=zZn</t>
  </si>
  <si>
    <t>CO4262</t>
  </si>
  <si>
    <t>Ewartia</t>
  </si>
  <si>
    <t>nubigena</t>
  </si>
  <si>
    <t>(F.Muell.) Beauverd</t>
  </si>
  <si>
    <t>http://data.kew.org/sid/SidServlet?ID=58523&amp;Num=Lmd</t>
  </si>
  <si>
    <t>CO4263</t>
  </si>
  <si>
    <t>Parantennaria</t>
  </si>
  <si>
    <t>uniceps</t>
  </si>
  <si>
    <t>http://data.kew.org/sid/SidServlet?ID=58524&amp;Num=B56</t>
  </si>
  <si>
    <t>CO4264</t>
  </si>
  <si>
    <t>Allagopappus</t>
  </si>
  <si>
    <t>http://data.kew.org/sid/SidServlet?ID=58545&amp;Num=aum</t>
  </si>
  <si>
    <t>CO4265</t>
  </si>
  <si>
    <t>forsteroides</t>
  </si>
  <si>
    <t>http://data.kew.org/sid/SidServlet?ID=58556&amp;Num=ORZ</t>
  </si>
  <si>
    <t>CO4266</t>
  </si>
  <si>
    <t>myosotidifolia</t>
  </si>
  <si>
    <t>(Benth.) Steetz</t>
  </si>
  <si>
    <t>http://data.kew.org/sid/SidServlet?ID=58558&amp;Num=UsJ</t>
  </si>
  <si>
    <t>CO4267</t>
  </si>
  <si>
    <t>faujasioides</t>
  </si>
  <si>
    <t>http://data.kew.org/sid/SidServlet?ID=58598&amp;Num=Q6e</t>
  </si>
  <si>
    <t>CO4268</t>
  </si>
  <si>
    <t>Lipotriche</t>
  </si>
  <si>
    <t>(Schumach.) Orchard</t>
  </si>
  <si>
    <t>http://data.kew.org/sid/SidServlet?ID=58601&amp;Num=tOY</t>
  </si>
  <si>
    <t>CO4269</t>
  </si>
  <si>
    <t>Schweick.</t>
  </si>
  <si>
    <t>http://data.kew.org/sid/SidServlet?ID=58605&amp;Num=1Y1</t>
  </si>
  <si>
    <t>CO4270</t>
  </si>
  <si>
    <t>Cymbopappus</t>
  </si>
  <si>
    <t>adenosolen</t>
  </si>
  <si>
    <t>(Harv.) B.Nord.</t>
  </si>
  <si>
    <t>http://data.kew.org/sid/SidServlet?ID=58611&amp;Num=ohy</t>
  </si>
  <si>
    <t>CO4271</t>
  </si>
  <si>
    <t>Cicerbita</t>
  </si>
  <si>
    <t>(L.) Wallr.</t>
  </si>
  <si>
    <t>http://data.kew.org/sid/SidServlet?ID=58614&amp;Num=Z9g</t>
  </si>
  <si>
    <t>CO4272</t>
  </si>
  <si>
    <t>http://data.kew.org/sid/SidServlet?ID=58622&amp;Num=594</t>
  </si>
  <si>
    <t>CO4273</t>
  </si>
  <si>
    <t>Printzia</t>
  </si>
  <si>
    <t>polifolia</t>
  </si>
  <si>
    <t>(L.) Hutch.</t>
  </si>
  <si>
    <t>http://data.kew.org/sid/SidServlet?ID=58626&amp;Num=y3q</t>
  </si>
  <si>
    <t>CO4274</t>
  </si>
  <si>
    <t>Eriochlamys</t>
  </si>
  <si>
    <t>cupularis</t>
  </si>
  <si>
    <t>http://data.kew.org/sid/SidServlet?ID=58629&amp;Num=8tO</t>
  </si>
  <si>
    <t>CO4275</t>
  </si>
  <si>
    <t>crinitum</t>
  </si>
  <si>
    <t>http://data.kew.org/sid/SidServlet?ID=58640&amp;Num=58r</t>
  </si>
  <si>
    <t>CO4276</t>
  </si>
  <si>
    <t>Cullumia</t>
  </si>
  <si>
    <t>http://data.kew.org/sid/SidServlet?ID=58646&amp;Num=pKq</t>
  </si>
  <si>
    <t>CO4277</t>
  </si>
  <si>
    <t>meredithae</t>
  </si>
  <si>
    <t>http://data.kew.org/sid/SidServlet?ID=58650&amp;Num=6wv</t>
  </si>
  <si>
    <t>CO4278</t>
  </si>
  <si>
    <t>Faujasiopsis</t>
  </si>
  <si>
    <t>(Lam.) C.Jeffrey</t>
  </si>
  <si>
    <t>http://data.kew.org/sid/SidServlet?ID=58668&amp;Num=lwO</t>
  </si>
  <si>
    <t>CO4279</t>
  </si>
  <si>
    <t>emarginata</t>
  </si>
  <si>
    <t>(Gaudich.) Cass.</t>
  </si>
  <si>
    <t>http://data.kew.org/sid/SidServlet?ID=58678&amp;Num=eD3</t>
  </si>
  <si>
    <t>CO4280</t>
  </si>
  <si>
    <t>Ixeridium</t>
  </si>
  <si>
    <t>(DC.) C.Shih</t>
  </si>
  <si>
    <t>http://data.kew.org/sid/SidServlet?ID=58683&amp;Num=pR5</t>
  </si>
  <si>
    <t>CO4281</t>
  </si>
  <si>
    <t>poliochlorum</t>
  </si>
  <si>
    <t>(N.G.Walsh) J.M.Ward &amp; Breitw.</t>
  </si>
  <si>
    <t>http://data.kew.org/sid/SidServlet?ID=58689&amp;Num=R12</t>
  </si>
  <si>
    <t>CO4282</t>
  </si>
  <si>
    <t>Calomeria</t>
  </si>
  <si>
    <t>amaranthoides</t>
  </si>
  <si>
    <t>http://data.kew.org/sid/SidServlet?ID=58697&amp;Num=8ls</t>
  </si>
  <si>
    <t>CO4283</t>
  </si>
  <si>
    <t>Gratwickia</t>
  </si>
  <si>
    <t>monochaeta</t>
  </si>
  <si>
    <t>http://data.kew.org/sid/SidServlet?ID=58702&amp;Num=Loc</t>
  </si>
  <si>
    <t>CO4284</t>
  </si>
  <si>
    <t>Osmitopsis</t>
  </si>
  <si>
    <t>asteriscoides</t>
  </si>
  <si>
    <t>(P.J.Bergius) Less.</t>
  </si>
  <si>
    <t>http://data.kew.org/sid/SidServlet?ID=58714&amp;Num=Aw3</t>
  </si>
  <si>
    <t>CO4285</t>
  </si>
  <si>
    <t>Caucasalia</t>
  </si>
  <si>
    <t>(M.Bieb.) B.Nord.</t>
  </si>
  <si>
    <t>http://data.kew.org/sid/SidServlet?ID=58718&amp;Num=BIz</t>
  </si>
  <si>
    <t>CO4286</t>
  </si>
  <si>
    <t>http://data.kew.org/sid/SidServlet?ID=58720&amp;Num=a5s</t>
  </si>
  <si>
    <t>CO4287</t>
  </si>
  <si>
    <t>Comaclinium</t>
  </si>
  <si>
    <t>montanum</t>
  </si>
  <si>
    <t>(Benth.) Strother</t>
  </si>
  <si>
    <t>http://data.kew.org/sid/SidServlet?ID=58721&amp;Num=8I3</t>
  </si>
  <si>
    <t>CO4288</t>
  </si>
  <si>
    <t>Sarcanthemum</t>
  </si>
  <si>
    <t>coronopus</t>
  </si>
  <si>
    <t>http://data.kew.org/sid/SidServlet?ID=58737&amp;Num=60B</t>
  </si>
  <si>
    <t>CO4289</t>
  </si>
  <si>
    <t>Lachnophyllum</t>
  </si>
  <si>
    <t>noeanum</t>
  </si>
  <si>
    <t>http://data.kew.org/sid/SidServlet?ID=58738&amp;Num=jbe</t>
  </si>
  <si>
    <t>CO4290</t>
  </si>
  <si>
    <t>Pentalepis</t>
  </si>
  <si>
    <t>ecliptoides</t>
  </si>
  <si>
    <t>http://data.kew.org/sid/SidServlet?ID=58750&amp;Num=UjK</t>
  </si>
  <si>
    <t>CO4291</t>
  </si>
  <si>
    <t>trichodesmoides</t>
  </si>
  <si>
    <t>http://data.kew.org/sid/SidServlet?ID=58751&amp;Num=1y4</t>
  </si>
  <si>
    <t>CO4292</t>
  </si>
  <si>
    <t>platycephalum</t>
  </si>
  <si>
    <t>http://data.kew.org/sid/SidServlet?ID=58779&amp;Num=q5Y</t>
  </si>
  <si>
    <t>CO4293</t>
  </si>
  <si>
    <t>Fleischmannia</t>
  </si>
  <si>
    <t>(Less.) R.M.King &amp; H.Rob.</t>
  </si>
  <si>
    <t>http://data.kew.org/sid/SidServlet?ID=58780&amp;Num=khn</t>
  </si>
  <si>
    <t>CO4294</t>
  </si>
  <si>
    <t>Elachanthus</t>
  </si>
  <si>
    <t>http://data.kew.org/sid/SidServlet?ID=58787&amp;Num=tac</t>
  </si>
  <si>
    <t>CO4295</t>
  </si>
  <si>
    <t>(K.Koch) Gadnidze</t>
  </si>
  <si>
    <t>http://data.kew.org/sid/SidServlet?ID=58791&amp;Num=DX8</t>
  </si>
  <si>
    <t>CO4296</t>
  </si>
  <si>
    <t>(Houtt.) Merr.</t>
  </si>
  <si>
    <t>monocephalum</t>
  </si>
  <si>
    <t>http://data.kew.org/sid/SidServlet?ID=58800&amp;Num=MhK</t>
  </si>
  <si>
    <t>CO4297</t>
  </si>
  <si>
    <t>http://data.kew.org/sid/SidServlet?ID=58802&amp;Num=694</t>
  </si>
  <si>
    <t>CO4298</t>
  </si>
  <si>
    <t>http://data.kew.org/sid/SidServlet?ID=58805&amp;Num=Vp8</t>
  </si>
  <si>
    <t>CO4299</t>
  </si>
  <si>
    <t>Piptocoma</t>
  </si>
  <si>
    <t>rufescens</t>
  </si>
  <si>
    <t>http://data.kew.org/sid/SidServlet?ID=58810&amp;Num=R08</t>
  </si>
  <si>
    <t>CO4300</t>
  </si>
  <si>
    <t>F.C.Wilson</t>
  </si>
  <si>
    <t>http://data.kew.org/sid/SidServlet?ID=58816&amp;Num=156</t>
  </si>
  <si>
    <t>CO4301</t>
  </si>
  <si>
    <t>lyratiformis</t>
  </si>
  <si>
    <t>Cron</t>
  </si>
  <si>
    <t>http://data.kew.org/sid/SidServlet?ID=58830&amp;Num=6j1</t>
  </si>
  <si>
    <t>CO4302</t>
  </si>
  <si>
    <t>bovei</t>
  </si>
  <si>
    <t>http://data.kew.org/sid/SidServlet?ID=58852&amp;Num=7FB</t>
  </si>
  <si>
    <t>CO4303</t>
  </si>
  <si>
    <t>Aphyllocladus</t>
  </si>
  <si>
    <t>denticulatus</t>
  </si>
  <si>
    <t>(J.Rﾃｩmy ex Remy) Cabrera</t>
  </si>
  <si>
    <t>http://data.kew.org/sid/SidServlet?ID=58870&amp;Num=ZFD</t>
  </si>
  <si>
    <t>CO4304</t>
  </si>
  <si>
    <t>Eriotrix</t>
  </si>
  <si>
    <t>Cadet</t>
  </si>
  <si>
    <t>http://data.kew.org/sid/SidServlet?ID=58896&amp;Num=cs1</t>
  </si>
  <si>
    <t>CO4305</t>
  </si>
  <si>
    <t>http://data.kew.org/sid/SidServlet?ID=58897&amp;Num=bE6</t>
  </si>
  <si>
    <t>CO4306</t>
  </si>
  <si>
    <t>Adelostigma</t>
  </si>
  <si>
    <t>http://data.kew.org/sid/SidServlet?ID=58902&amp;Num=xx7</t>
  </si>
  <si>
    <t>CO4307</t>
  </si>
  <si>
    <t>moranensis</t>
  </si>
  <si>
    <t>http://data.kew.org/sid/SidServlet?ID=58916&amp;Num=Kry</t>
  </si>
  <si>
    <t>CO4308</t>
  </si>
  <si>
    <t>http://data.kew.org/sid/SidServlet?ID=58921&amp;Num=moL</t>
  </si>
  <si>
    <t>CO4309</t>
  </si>
  <si>
    <t>Hispidella</t>
  </si>
  <si>
    <t>http://data.kew.org/sid/SidServlet?ID=58941&amp;Num=2B0</t>
  </si>
  <si>
    <t>CO4310</t>
  </si>
  <si>
    <t>(Cav.) Talavera</t>
  </si>
  <si>
    <t>http://data.kew.org/sid/SidServlet?ID=58944&amp;Num=mKi</t>
  </si>
  <si>
    <t>CO4311</t>
  </si>
  <si>
    <t>quinquedentata</t>
  </si>
  <si>
    <t>http://data.kew.org/sid/SidServlet?ID=58982&amp;Num=uhq</t>
  </si>
  <si>
    <t>CO4312</t>
  </si>
  <si>
    <t>http://data.kew.org/sid/SidServlet?ID=59029&amp;Num=4cq</t>
  </si>
  <si>
    <t>CO4313</t>
  </si>
  <si>
    <t>Pterygopappus</t>
  </si>
  <si>
    <t>lawrencei</t>
  </si>
  <si>
    <t>http://data.kew.org/sid/SidServlet?ID=59030&amp;Num=yTe</t>
  </si>
  <si>
    <t>CO4314</t>
  </si>
  <si>
    <t>jamesonii</t>
  </si>
  <si>
    <t>Bolus ex Adlam</t>
  </si>
  <si>
    <t>CO4315</t>
  </si>
  <si>
    <t>http://data.kew.org/sid/SidServlet?ID=59041&amp;Num=D8O</t>
  </si>
  <si>
    <t>CO4316</t>
  </si>
  <si>
    <t>pachycephala</t>
  </si>
  <si>
    <t>http://data.kew.org/sid/SidServlet?ID=59044&amp;Num=o32</t>
  </si>
  <si>
    <t>CO4317</t>
  </si>
  <si>
    <t>Dolichothrix</t>
  </si>
  <si>
    <t>(Lam.) Hilliard &amp; B.L.Burtt</t>
  </si>
  <si>
    <t>http://data.kew.org/sid/SidServlet?ID=59045&amp;Num=N05</t>
  </si>
  <si>
    <t>CO4318</t>
  </si>
  <si>
    <t>(Lam.) P.O.Karis</t>
  </si>
  <si>
    <t>http://data.kew.org/sid/SidServlet?ID=59047&amp;Num=7uf</t>
  </si>
  <si>
    <t>CO4319</t>
  </si>
  <si>
    <t>http://data.kew.org/sid/SidServlet?ID=59054&amp;Num=22k</t>
  </si>
  <si>
    <t>CO4320</t>
  </si>
  <si>
    <t>cruciata</t>
  </si>
  <si>
    <t>(Houtt.) Willd.</t>
  </si>
  <si>
    <t>http://data.kew.org/sid/SidServlet?ID=59055&amp;Num=AzA</t>
  </si>
  <si>
    <t>CO4321</t>
  </si>
  <si>
    <t>http://data.kew.org/sid/SidServlet?ID=59056&amp;Num=9yb</t>
  </si>
  <si>
    <t>CO4322</t>
  </si>
  <si>
    <t>http://data.kew.org/sid/SidServlet?ID=59059&amp;Num=po7</t>
  </si>
  <si>
    <t>CO4323</t>
  </si>
  <si>
    <t>colchica</t>
  </si>
  <si>
    <t>(Albov) Tamamsch.</t>
  </si>
  <si>
    <t>http://data.kew.org/sid/SidServlet?ID=59098&amp;Num=1j3</t>
  </si>
  <si>
    <t>CO4324</t>
  </si>
  <si>
    <t>Pojarkovia</t>
  </si>
  <si>
    <t>pokarkovae</t>
  </si>
  <si>
    <t>(Schischk.) Greuter</t>
  </si>
  <si>
    <t>http://data.kew.org/sid/SidServlet?ID=59106&amp;Num=z7E</t>
  </si>
  <si>
    <t>CO4325</t>
  </si>
  <si>
    <t>hoffmannseggii</t>
  </si>
  <si>
    <t>http://data.kew.org/sid/SidServlet?ID=59117&amp;Num=9kD</t>
  </si>
  <si>
    <t>CO4326</t>
  </si>
  <si>
    <t>Alfredia</t>
  </si>
  <si>
    <t>http://data.kew.org/sid/SidServlet?ID=59121&amp;Num=NZj</t>
  </si>
  <si>
    <t>CO4327</t>
  </si>
  <si>
    <t>(L.) Bluff &amp; Fingerh</t>
  </si>
  <si>
    <t>http://data.kew.org/sid/SidServlet?ID=59127&amp;Num=64X</t>
  </si>
  <si>
    <t>CO4328</t>
  </si>
  <si>
    <t>carduiformis</t>
  </si>
  <si>
    <t>http://data.kew.org/sid/SidServlet?ID=59129&amp;Num=2gz</t>
  </si>
  <si>
    <t>CO4329</t>
  </si>
  <si>
    <t>http://data.kew.org/sid/SidServlet?ID=59140&amp;Num=8G0</t>
  </si>
  <si>
    <t>CO4330</t>
  </si>
  <si>
    <t>http://data.kew.org/sid/SidServlet?ID=59143&amp;Num=he3</t>
  </si>
  <si>
    <t>CO4331</t>
  </si>
  <si>
    <t>http://data.kew.org/sid/SidServlet?ID=59148&amp;Num=8XL</t>
  </si>
  <si>
    <t>CO4332</t>
  </si>
  <si>
    <t>albescens</t>
  </si>
  <si>
    <t>P.O.Karis</t>
  </si>
  <si>
    <t>http://data.kew.org/sid/SidServlet?ID=59151&amp;Num=Z6C</t>
  </si>
  <si>
    <t>CO4333</t>
  </si>
  <si>
    <t>http://data.kew.org/sid/SidServlet?ID=59175&amp;Num=Tv2</t>
  </si>
  <si>
    <t>CO4334</t>
  </si>
  <si>
    <t>http://data.kew.org/sid/SidServlet?ID=59181&amp;Num=39e</t>
  </si>
  <si>
    <t>CO4335</t>
  </si>
  <si>
    <t>pilosellum</t>
  </si>
  <si>
    <t>http://data.kew.org/sid/SidServlet?ID=59183&amp;Num=0t6</t>
  </si>
  <si>
    <t>CO4336</t>
  </si>
  <si>
    <t>brevidentatus</t>
  </si>
  <si>
    <t>http://data.kew.org/sid/SidServlet?ID=59186&amp;Num=157</t>
  </si>
  <si>
    <t>CO4337</t>
  </si>
  <si>
    <t>http://data.kew.org/sid/SidServlet?ID=59195&amp;Num=3C8</t>
  </si>
  <si>
    <t>CO4338</t>
  </si>
  <si>
    <t>(Thunb.) Willd.</t>
  </si>
  <si>
    <t>http://data.kew.org/sid/SidServlet?ID=59196&amp;Num=jPe</t>
  </si>
  <si>
    <t>CO4339</t>
  </si>
  <si>
    <t>inermis</t>
  </si>
  <si>
    <t>http://data.kew.org/sid/SidServlet?ID=59203&amp;Num=05h</t>
  </si>
  <si>
    <t>CO4340</t>
  </si>
  <si>
    <t>vestitus</t>
  </si>
  <si>
    <t>(Thunb.) P.J.Bergius</t>
  </si>
  <si>
    <t>http://data.kew.org/sid/SidServlet?ID=59209&amp;Num=hj9</t>
  </si>
  <si>
    <t>CO4341</t>
  </si>
  <si>
    <t>othonnoides</t>
  </si>
  <si>
    <t>http://data.kew.org/sid/SidServlet?ID=59210&amp;Num=049</t>
  </si>
  <si>
    <t>CO4342</t>
  </si>
  <si>
    <t>dasyanthum</t>
  </si>
  <si>
    <t>(Willd.) Sweet</t>
  </si>
  <si>
    <t>http://data.kew.org/sid/SidServlet?ID=59212&amp;Num=u56</t>
  </si>
  <si>
    <t>CO4343</t>
  </si>
  <si>
    <t>pillansii</t>
  </si>
  <si>
    <t>http://data.kew.org/sid/SidServlet?ID=59213&amp;Num=flO</t>
  </si>
  <si>
    <t>CO4344</t>
  </si>
  <si>
    <t>http://data.kew.org/sid/SidServlet?ID=59214&amp;Num=Bq1</t>
  </si>
  <si>
    <t>CO4345</t>
  </si>
  <si>
    <t>(L.) R.Br. ex R.Br.</t>
  </si>
  <si>
    <t>http://data.kew.org/sid/SidServlet?ID=59218&amp;Num=qGh</t>
  </si>
  <si>
    <t>CO4346</t>
  </si>
  <si>
    <t>http://data.kew.org/sid/SidServlet?ID=59219&amp;Num=2OQ</t>
  </si>
  <si>
    <t>CO4347</t>
  </si>
  <si>
    <t>Lidbeckia</t>
  </si>
  <si>
    <t>quinqueloba</t>
  </si>
  <si>
    <t>http://data.kew.org/sid/SidServlet?ID=59225&amp;Num=wfm</t>
  </si>
  <si>
    <t>CO4348</t>
  </si>
  <si>
    <t>dregeana</t>
  </si>
  <si>
    <t>http://data.kew.org/sid/SidServlet?ID=59226&amp;Num=PSs</t>
  </si>
  <si>
    <t>CO4349</t>
  </si>
  <si>
    <t>http://data.kew.org/sid/SidServlet?ID=59228&amp;Num=5QA</t>
  </si>
  <si>
    <t>CO4350</t>
  </si>
  <si>
    <t>hastatus</t>
  </si>
  <si>
    <t>http://data.kew.org/sid/SidServlet?ID=59232&amp;Num=S4a</t>
  </si>
  <si>
    <t>CO4351</t>
  </si>
  <si>
    <t>gomphrenoides</t>
  </si>
  <si>
    <t>P.J.Bergius</t>
  </si>
  <si>
    <t>http://data.kew.org/sid/SidServlet?ID=59234&amp;Num=XsT</t>
  </si>
  <si>
    <t>CO4352</t>
  </si>
  <si>
    <t>(DC.) B.Nord</t>
  </si>
  <si>
    <t>http://data.kew.org/sid/SidServlet?ID=59236&amp;Num=qZ3</t>
  </si>
  <si>
    <t>CO4353</t>
  </si>
  <si>
    <t>(L.) Grierson</t>
  </si>
  <si>
    <t>http://data.kew.org/sid/SidServlet?ID=59240&amp;Num=72W</t>
  </si>
  <si>
    <t>CO4354</t>
  </si>
  <si>
    <t>http://data.kew.org/sid/SidServlet?ID=59258&amp;Num=O42</t>
  </si>
  <si>
    <t>CO4355</t>
  </si>
  <si>
    <t>http://data.kew.org/sid/SidServlet?ID=59284&amp;Num=M7y</t>
  </si>
  <si>
    <t>CO4356</t>
  </si>
  <si>
    <t>krebsianum</t>
  </si>
  <si>
    <t>http://data.kew.org/sid/SidServlet?ID=59288&amp;Num=564</t>
  </si>
  <si>
    <t>CO4357</t>
  </si>
  <si>
    <t>Leptocarpha</t>
  </si>
  <si>
    <t>rivularis</t>
  </si>
  <si>
    <t>http://data.kew.org/sid/SidServlet?ID=59295&amp;Num=EAY</t>
  </si>
  <si>
    <t>CO4358</t>
  </si>
  <si>
    <t>F.H.Hellw.</t>
  </si>
  <si>
    <t>http://data.kew.org/sid/SidServlet?ID=59296&amp;Num=I9n</t>
  </si>
  <si>
    <t>CO4359</t>
  </si>
  <si>
    <t>behrii</t>
  </si>
  <si>
    <t>Sond. &amp; F.Muell. ex Sond.</t>
  </si>
  <si>
    <t>http://data.kew.org/sid/SidServlet?ID=59313&amp;Num=g90</t>
  </si>
  <si>
    <t>CO4360</t>
  </si>
  <si>
    <t>squamata</t>
  </si>
  <si>
    <t>http://data.kew.org/sid/SidServlet?ID=59314&amp;Num=YBe</t>
  </si>
  <si>
    <t>CO4361</t>
  </si>
  <si>
    <t>argyrophyllum</t>
  </si>
  <si>
    <t>http://data.kew.org/sid/SidServlet?ID=59334&amp;Num=iU0</t>
  </si>
  <si>
    <t>CO4362</t>
  </si>
  <si>
    <t>http://data.kew.org/sid/SidServlet?ID=59339&amp;Num=388</t>
  </si>
  <si>
    <t>CO4363</t>
  </si>
  <si>
    <t>Willemetia</t>
  </si>
  <si>
    <t>(Jacq.) Dalla Torre</t>
  </si>
  <si>
    <t>http://data.kew.org/sid/SidServlet?ID=59358&amp;Num=mJC</t>
  </si>
  <si>
    <t>CO4364</t>
  </si>
  <si>
    <t>Chiliadenus</t>
  </si>
  <si>
    <t>iphionoides</t>
  </si>
  <si>
    <t>(Boiss. &amp; C.I.Blanche) Brullo</t>
  </si>
  <si>
    <t>http://data.kew.org/sid/SidServlet?ID=59364&amp;Num=wy6</t>
  </si>
  <si>
    <t>CO4365</t>
  </si>
  <si>
    <t>virosum</t>
  </si>
  <si>
    <t>http://data.kew.org/sid/SidServlet?ID=59370&amp;Num=r3r</t>
  </si>
  <si>
    <t>CO4366</t>
  </si>
  <si>
    <t>leucophylla</t>
  </si>
  <si>
    <t>(Willd.) Rchb.</t>
  </si>
  <si>
    <t>http://data.kew.org/sid/SidServlet?ID=59389&amp;Num=77Q</t>
  </si>
  <si>
    <t>CO4367</t>
  </si>
  <si>
    <t>catipes</t>
  </si>
  <si>
    <t>(DC.) Beauverd</t>
  </si>
  <si>
    <t>http://data.kew.org/sid/SidServlet?ID=59396&amp;Num=DX2</t>
  </si>
  <si>
    <t>CO4368</t>
  </si>
  <si>
    <t>http://data.kew.org/sid/SidServlet?ID=59399&amp;Num=lRL</t>
  </si>
  <si>
    <t>CO4369</t>
  </si>
  <si>
    <t>planchonii</t>
  </si>
  <si>
    <t>http://data.kew.org/sid/SidServlet?ID=59400&amp;Num=Q4v</t>
  </si>
  <si>
    <t>CO4370</t>
  </si>
  <si>
    <t>albogilvus</t>
  </si>
  <si>
    <t>http://data.kew.org/sid/SidServlet?ID=59401&amp;Num=W5c</t>
  </si>
  <si>
    <t>CO4371</t>
  </si>
  <si>
    <t>(Benth.) W.M.Curtis</t>
  </si>
  <si>
    <t>http://data.kew.org/sid/SidServlet?ID=59402&amp;Num=T78</t>
  </si>
  <si>
    <t>CO4372</t>
  </si>
  <si>
    <t>Lundinia</t>
  </si>
  <si>
    <t>plumbea</t>
  </si>
  <si>
    <t>(Griseb.) B.Nord.</t>
  </si>
  <si>
    <t>http://data.kew.org/sid/SidServlet?ID=59408&amp;Num=ie0</t>
  </si>
  <si>
    <t>CO4373</t>
  </si>
  <si>
    <t>adamsii</t>
  </si>
  <si>
    <t>J-P.Lebrun &amp; Stork</t>
  </si>
  <si>
    <t>http://data.kew.org/sid/SidServlet?ID=59418&amp;Num=0pJ</t>
  </si>
  <si>
    <t>CO4374</t>
  </si>
  <si>
    <t>Selleophytum</t>
  </si>
  <si>
    <t>buchii</t>
  </si>
  <si>
    <t>http://data.kew.org/sid/SidServlet?ID=59420&amp;Num=qQk</t>
  </si>
  <si>
    <t>CO4375</t>
  </si>
  <si>
    <t>ocoana</t>
  </si>
  <si>
    <t>http://data.kew.org/sid/SidServlet?ID=59421&amp;Num=tVw</t>
  </si>
  <si>
    <t>CO4376</t>
  </si>
  <si>
    <t>spiraeifolius</t>
  </si>
  <si>
    <t>http://data.kew.org/sid/SidServlet?ID=59437&amp;Num=38Y</t>
  </si>
  <si>
    <t>CO4377</t>
  </si>
  <si>
    <t>abruptus</t>
  </si>
  <si>
    <t>http://data.kew.org/sid/SidServlet?ID=59438&amp;Num=jF7</t>
  </si>
  <si>
    <t>CO4378</t>
  </si>
  <si>
    <t>Burch.</t>
  </si>
  <si>
    <t>http://data.kew.org/sid/SidServlet?ID=59439&amp;Num=J1F</t>
  </si>
  <si>
    <t>CO4379</t>
  </si>
  <si>
    <t>hederifolia</t>
  </si>
  <si>
    <t>http://data.kew.org/sid/SidServlet?ID=59440&amp;Num=O0A</t>
  </si>
  <si>
    <t>CO4380</t>
  </si>
  <si>
    <t>auriculifolia</t>
  </si>
  <si>
    <t>Licht. ex Less.</t>
  </si>
  <si>
    <t>http://data.kew.org/sid/SidServlet?ID=59441&amp;Num=pF6</t>
  </si>
  <si>
    <t>CO4381</t>
  </si>
  <si>
    <t>sparsifolia</t>
  </si>
  <si>
    <t>http://data.kew.org/sid/SidServlet?ID=59443&amp;Num=36p</t>
  </si>
  <si>
    <t>CO4382</t>
  </si>
  <si>
    <t>monstrosum</t>
  </si>
  <si>
    <t>(Burm.f.) J.C.Manning &amp; Goldblatt</t>
  </si>
  <si>
    <t>http://data.kew.org/sid/SidServlet?ID=59446&amp;Num=4Eq</t>
  </si>
  <si>
    <t>CO4383</t>
  </si>
  <si>
    <t>http://data.kew.org/sid/SidServlet?ID=59447&amp;Num=8BF</t>
  </si>
  <si>
    <t>CO4384</t>
  </si>
  <si>
    <t>Tyrimnus</t>
  </si>
  <si>
    <t>leucographus</t>
  </si>
  <si>
    <t>http://data.kew.org/sid/SidServlet?ID=59450&amp;Num=7Jw</t>
  </si>
  <si>
    <t>CO4385</t>
  </si>
  <si>
    <t>(K.Koch) Greuter</t>
  </si>
  <si>
    <t>http://data.kew.org/sid/SidServlet?ID=59451&amp;Num=JGA</t>
  </si>
  <si>
    <t>CO4386</t>
  </si>
  <si>
    <t>(M.Bieb. ex Steven) Tamamsch.</t>
  </si>
  <si>
    <t>http://data.kew.org/sid/SidServlet?ID=59452&amp;Num=eIE</t>
  </si>
  <si>
    <t>CO4387</t>
  </si>
  <si>
    <t>http://data.kew.org/sid/SidServlet?ID=59463&amp;Num=VXO</t>
  </si>
  <si>
    <t>CO4388</t>
  </si>
  <si>
    <t>lagascanus</t>
  </si>
  <si>
    <t>http://data.kew.org/sid/SidServlet?ID=59465&amp;Num=P34</t>
  </si>
  <si>
    <t>CO4389</t>
  </si>
  <si>
    <t>antillana</t>
  </si>
  <si>
    <t>http://data.kew.org/sid/SidServlet?ID=59477&amp;Num=96S</t>
  </si>
  <si>
    <t>CO4390</t>
  </si>
  <si>
    <t>subuligera</t>
  </si>
  <si>
    <t>(S.Schauer) B.L.Turner</t>
  </si>
  <si>
    <t>http://data.kew.org/sid/SidServlet?ID=59487&amp;Num=Ws2</t>
  </si>
  <si>
    <t>CO4391</t>
  </si>
  <si>
    <t>http://data.kew.org/sid/SidServlet?ID=59488&amp;Num=w7f</t>
  </si>
  <si>
    <t>CO4392</t>
  </si>
  <si>
    <t>http://data.kew.org/sid/SidServlet?ID=59489&amp;Num=G4b</t>
  </si>
  <si>
    <t>CO4393</t>
  </si>
  <si>
    <t>http://data.kew.org/sid/SidServlet?ID=59492&amp;Num=wlF</t>
  </si>
  <si>
    <t>CO4394</t>
  </si>
  <si>
    <t>transcaucasicum</t>
  </si>
  <si>
    <t>(Manden.) Pobed.</t>
  </si>
  <si>
    <t>http://data.kew.org/sid/SidServlet?ID=59494&amp;Num=30o</t>
  </si>
  <si>
    <t>CO4395</t>
  </si>
  <si>
    <t>http://data.kew.org/sid/SidServlet?ID=59502&amp;Num=diL</t>
  </si>
  <si>
    <t>CO4396</t>
  </si>
  <si>
    <t>hirsutilobus</t>
  </si>
  <si>
    <t>http://data.kew.org/sid/SidServlet?ID=59503&amp;Num=8S7</t>
  </si>
  <si>
    <t>CO4397</t>
  </si>
  <si>
    <t>Gymnodiscus</t>
  </si>
  <si>
    <t>http://data.kew.org/sid/SidServlet?ID=59510&amp;Num=2O9</t>
  </si>
  <si>
    <t>CO4398</t>
  </si>
  <si>
    <t>http://data.kew.org/sid/SidServlet?ID=59515&amp;Num=OIW</t>
  </si>
  <si>
    <t>CO4399</t>
  </si>
  <si>
    <t>http://data.kew.org/sid/SidServlet?ID=59532&amp;Num=9WI</t>
  </si>
  <si>
    <t>CO4400</t>
  </si>
  <si>
    <t>bechuanica</t>
  </si>
  <si>
    <t>http://data.kew.org/sid/SidServlet?ID=59540&amp;Num=WU2</t>
  </si>
  <si>
    <t>CO4401</t>
  </si>
  <si>
    <t>duriaei</t>
  </si>
  <si>
    <t>(Spach) Briq. &amp; Cavill.</t>
  </si>
  <si>
    <t>http://data.kew.org/sid/SidServlet?ID=59546&amp;Num=43L</t>
  </si>
  <si>
    <t>CO4402</t>
  </si>
  <si>
    <t>http://data.kew.org/sid/SidServlet?ID=59547&amp;Num=zi9</t>
  </si>
  <si>
    <t>CO4403</t>
  </si>
  <si>
    <t>http://data.kew.org/sid/SidServlet?ID=59548&amp;Num=0vN</t>
  </si>
  <si>
    <t>CO4404</t>
  </si>
  <si>
    <t>indecorus</t>
  </si>
  <si>
    <t>http://data.kew.org/sid/SidServlet?ID=59574&amp;Num=A4S</t>
  </si>
  <si>
    <t>CO4405</t>
  </si>
  <si>
    <t>http://data.kew.org/sid/SidServlet?ID=59582&amp;Num=sBs</t>
  </si>
  <si>
    <t>CO4406</t>
  </si>
  <si>
    <t>ivifolia</t>
  </si>
  <si>
    <t>(L.) J.C.Manning &amp; Goldblatt</t>
  </si>
  <si>
    <t>http://data.kew.org/sid/SidServlet?ID=59589&amp;Num=uuL</t>
  </si>
  <si>
    <t>CO4407</t>
  </si>
  <si>
    <t>hispida</t>
  </si>
  <si>
    <t>(DC.) Harv.</t>
  </si>
  <si>
    <t>http://data.kew.org/sid/SidServlet?ID=59596&amp;Num=705</t>
  </si>
  <si>
    <t>CO4408</t>
  </si>
  <si>
    <t>Roessler</t>
  </si>
  <si>
    <t>http://data.kew.org/sid/SidServlet?ID=59598&amp;Num=B38</t>
  </si>
  <si>
    <t>CO4409</t>
  </si>
  <si>
    <t>http://data.kew.org/sid/SidServlet?ID=59601&amp;Num=DUZ</t>
  </si>
  <si>
    <t>CO4410</t>
  </si>
  <si>
    <t>fontana</t>
  </si>
  <si>
    <t>http://data.kew.org/sid/SidServlet?ID=59602&amp;Num=Ann</t>
  </si>
  <si>
    <t>CO4411</t>
  </si>
  <si>
    <t>http://data.kew.org/sid/SidServlet?ID=59610&amp;Num=B84</t>
  </si>
  <si>
    <t>CO4412</t>
  </si>
  <si>
    <t>cephalanthus</t>
  </si>
  <si>
    <t>http://data.kew.org/sid/SidServlet?ID=59648&amp;Num=3Ce</t>
  </si>
  <si>
    <t>CO4413</t>
  </si>
  <si>
    <t>ligusticum</t>
  </si>
  <si>
    <t>Marchetti笘 R.Bernardello笘 Melai &amp; Peruzzi</t>
  </si>
  <si>
    <t>http://data.kew.org/sid/SidServlet?ID=59651&amp;Num=j42</t>
  </si>
  <si>
    <t>CO4414</t>
  </si>
  <si>
    <t>aemilianum</t>
  </si>
  <si>
    <t>Foggi &amp; Ricceri</t>
  </si>
  <si>
    <t>http://data.kew.org/sid/SidServlet?ID=59666&amp;Num=9n8</t>
  </si>
  <si>
    <t>CO4415</t>
  </si>
  <si>
    <t>carueliana</t>
  </si>
  <si>
    <t>http://data.kew.org/sid/SidServlet?ID=59673&amp;Num=3aA</t>
  </si>
  <si>
    <t>CO4416</t>
  </si>
  <si>
    <t>(Vill.) Sojﾃ｡k</t>
  </si>
  <si>
    <t>http://data.kew.org/sid/SidServlet?ID=59676&amp;Num=J06</t>
  </si>
  <si>
    <t>CO4417</t>
  </si>
  <si>
    <t>amplexicaule</t>
  </si>
  <si>
    <t>http://data.kew.org/sid/SidServlet?ID=59678&amp;Num=Ku6</t>
  </si>
  <si>
    <t>CO4418</t>
  </si>
  <si>
    <t>Savi</t>
  </si>
  <si>
    <t>http://data.kew.org/sid/SidServlet?ID=59683&amp;Num=DwS</t>
  </si>
  <si>
    <t>CO4419</t>
  </si>
  <si>
    <t>http://data.kew.org/sid/SidServlet?ID=59691&amp;Num=vnj</t>
  </si>
  <si>
    <t>CO4420</t>
  </si>
  <si>
    <t>brutius</t>
  </si>
  <si>
    <t>http://data.kew.org/sid/SidServlet?ID=59694&amp;Num=9dQ</t>
  </si>
  <si>
    <t>CO4421</t>
  </si>
  <si>
    <t>floccosus</t>
  </si>
  <si>
    <t>http://data.kew.org/sid/SidServlet?ID=59700&amp;Num=mO2</t>
  </si>
  <si>
    <t>CO4422</t>
  </si>
  <si>
    <t>humifusa</t>
  </si>
  <si>
    <t>http://data.kew.org/sid/SidServlet?ID=59705&amp;Num=q2c</t>
  </si>
  <si>
    <t>CO4423</t>
  </si>
  <si>
    <t>http://data.kew.org/sid/SidServlet?ID=59707&amp;Num=1w5</t>
  </si>
  <si>
    <t>CO4424</t>
  </si>
  <si>
    <t>scrophulariifolius</t>
  </si>
  <si>
    <t>http://data.kew.org/sid/SidServlet?ID=59712&amp;Num=I9n</t>
  </si>
  <si>
    <t>CO4425</t>
  </si>
  <si>
    <t>zoharyana</t>
  </si>
  <si>
    <t>http://data.kew.org/sid/SidServlet?ID=59761&amp;Num=b9h</t>
  </si>
  <si>
    <t>CO4426</t>
  </si>
  <si>
    <t>http://data.kew.org/sid/SidServlet?ID=59762&amp;Num=r13</t>
  </si>
  <si>
    <t>CO4427</t>
  </si>
  <si>
    <t>decaryana</t>
  </si>
  <si>
    <t>http://data.kew.org/sid/SidServlet?ID=59768&amp;Num=By0</t>
  </si>
  <si>
    <t>CO4428</t>
  </si>
  <si>
    <t>bannaticus</t>
  </si>
  <si>
    <t>Rochel ex Schrad.</t>
  </si>
  <si>
    <t>http://data.kew.org/sid/SidServlet?ID=59802&amp;Num=77a</t>
  </si>
  <si>
    <t>CO4429</t>
  </si>
  <si>
    <t>http://data.kew.org/sid/SidServlet?ID=59859&amp;Num=4w4</t>
  </si>
  <si>
    <t>CO4430</t>
  </si>
  <si>
    <t>http://data.kew.org/sid/SidServlet?ID=59875&amp;Num=AoO</t>
  </si>
  <si>
    <t>CO4431</t>
  </si>
  <si>
    <t>(J.Gay ex Perreym.) DC</t>
  </si>
  <si>
    <t>http://data.kew.org/sid/SidServlet?ID=59876&amp;Num=TZe</t>
  </si>
  <si>
    <t>CO4432</t>
  </si>
  <si>
    <t>helenitis</t>
  </si>
  <si>
    <t>macrochaeta</t>
  </si>
  <si>
    <t>http://data.kew.org/sid/SidServlet?ID=59878&amp;Num=kGl</t>
  </si>
  <si>
    <t>CO4433</t>
  </si>
  <si>
    <t>erythrocarpum</t>
  </si>
  <si>
    <t>Kirschner &amp; St?pﾃ｡nek</t>
  </si>
  <si>
    <t>http://data.kew.org/sid/SidServlet?ID=59901&amp;Num=FhG</t>
  </si>
  <si>
    <t>CO4434</t>
  </si>
  <si>
    <t>Griseb. et Schenk</t>
  </si>
  <si>
    <t>moravica</t>
  </si>
  <si>
    <t>http://data.kew.org/sid/SidServlet?ID=59902&amp;Num=G1r</t>
  </si>
  <si>
    <t>CO4435</t>
  </si>
  <si>
    <t>(Dumort.) P.D.Sell &amp; C.West</t>
  </si>
  <si>
    <t>http://data.kew.org/sid/SidServlet?ID=59903&amp;Num=Kjv</t>
  </si>
  <si>
    <t>CO4436</t>
  </si>
  <si>
    <t>(Ten.) F.W.Schultz &amp; Sch.Bip.</t>
  </si>
  <si>
    <t>http://data.kew.org/sid/SidServlet?ID=59908&amp;Num=i8L</t>
  </si>
  <si>
    <t>CO4437</t>
  </si>
  <si>
    <t>tectorum</t>
  </si>
  <si>
    <t>http://data.kew.org/sid/SidServlet?ID=59909&amp;Num=yu5</t>
  </si>
  <si>
    <t>CO4438</t>
  </si>
  <si>
    <t>(Jacq.) Sch. Bip.</t>
  </si>
  <si>
    <t>http://data.kew.org/sid/SidServlet?ID=59910&amp;Num=tL9</t>
  </si>
  <si>
    <t>CO4439</t>
  </si>
  <si>
    <t>lachenalii</t>
  </si>
  <si>
    <t>Suter</t>
  </si>
  <si>
    <t>cruentifolium</t>
  </si>
  <si>
    <t>http://data.kew.org/sid/SidServlet?ID=59911&amp;Num=SN7</t>
  </si>
  <si>
    <t>CO4440</t>
  </si>
  <si>
    <t>(Jacq.) Asch.</t>
  </si>
  <si>
    <t>succisifolia</t>
  </si>
  <si>
    <t>http://data.kew.org/sid/SidServlet?ID=59912&amp;Num=24N</t>
  </si>
  <si>
    <t>CO4441</t>
  </si>
  <si>
    <t>http://data.kew.org/sid/SidServlet?ID=59915&amp;Num=0D6</t>
  </si>
  <si>
    <t>CO4442</t>
  </si>
  <si>
    <t>eriantha</t>
  </si>
  <si>
    <t>http://data.kew.org/sid/SidServlet?ID=59917&amp;Num=y22</t>
  </si>
  <si>
    <t>CO4443</t>
  </si>
  <si>
    <t>http://data.kew.org/sid/SidServlet?ID=59920&amp;Num=73o</t>
  </si>
  <si>
    <t>CO4444</t>
  </si>
  <si>
    <t>erdneri</t>
  </si>
  <si>
    <t>J.Wagner</t>
  </si>
  <si>
    <t>http://data.kew.org/sid/SidServlet?ID=59923&amp;Num=63z</t>
  </si>
  <si>
    <t>CO4445</t>
  </si>
  <si>
    <t>tematinensis</t>
  </si>
  <si>
    <t>http://data.kew.org/sid/SidServlet?ID=59926&amp;Num=qF7</t>
  </si>
  <si>
    <t>CO4446</t>
  </si>
  <si>
    <t>adunca</t>
  </si>
  <si>
    <t>F.Muell. ex Sond.</t>
  </si>
  <si>
    <t>http://data.kew.org/sid/SidServlet?ID=59927&amp;Num=3RC</t>
  </si>
  <si>
    <t>CO4447</t>
  </si>
  <si>
    <t>vagans</t>
  </si>
  <si>
    <t>http://data.kew.org/sid/SidServlet?ID=59932&amp;Num=6Uh</t>
  </si>
  <si>
    <t>CO4448</t>
  </si>
  <si>
    <t>amygdalifolius</t>
  </si>
  <si>
    <t>http://data.kew.org/sid/SidServlet?ID=59941&amp;Num=Kna</t>
  </si>
  <si>
    <t>CO4449</t>
  </si>
  <si>
    <t>http://data.kew.org/sid/SidServlet?ID=59948&amp;Num=4Fp</t>
  </si>
  <si>
    <t>CO4450</t>
  </si>
  <si>
    <t>http://data.kew.org/sid/SidServlet?ID=59977&amp;Num=d63</t>
  </si>
  <si>
    <t>CO4451</t>
  </si>
  <si>
    <t>glacialis</t>
  </si>
  <si>
    <t>http://data.kew.org/sid/SidServlet?ID=59987&amp;Num=p0y</t>
  </si>
  <si>
    <t>CO4452</t>
  </si>
  <si>
    <t>http://data.kew.org/sid/SidServlet?ID=59998&amp;Num=s3y</t>
  </si>
  <si>
    <t>CO4453</t>
  </si>
  <si>
    <t>http://data.kew.org/sid/SidServlet?ID=60001&amp;Num=9lh</t>
  </si>
  <si>
    <t>CO4454</t>
  </si>
  <si>
    <t>(Sond.) G.L.Davis</t>
  </si>
  <si>
    <t>http://data.kew.org/sid/SidServlet?ID=60005&amp;Num=R1B</t>
  </si>
  <si>
    <t>CO4455</t>
  </si>
  <si>
    <t>chihuahuana</t>
  </si>
  <si>
    <t>http://data.kew.org/sid/SidServlet?ID=60016&amp;Num=7AF</t>
  </si>
  <si>
    <t>CO4456</t>
  </si>
  <si>
    <t>(Kunth) Anderb.</t>
  </si>
  <si>
    <t>http://data.kew.org/sid/SidServlet?ID=60020&amp;Num=Yt5</t>
  </si>
  <si>
    <t>CO4457</t>
  </si>
  <si>
    <t>http://data.kew.org/sid/SidServlet?ID=60025&amp;Num=6hJ</t>
  </si>
  <si>
    <t>CO4458</t>
  </si>
  <si>
    <t>B.L. Turner &amp; M.I.Morris</t>
  </si>
  <si>
    <t>http://data.kew.org/sid/SidServlet?ID=60035&amp;Num=pn0</t>
  </si>
  <si>
    <t>CO4459</t>
  </si>
  <si>
    <t>http://data.kew.org/sid/SidServlet?ID=60046&amp;Num=BF9</t>
  </si>
  <si>
    <t>CO4460</t>
  </si>
  <si>
    <t>Hegetschw.</t>
  </si>
  <si>
    <t>http://data.kew.org/sid/SidServlet?ID=60053&amp;Num=uWZ</t>
  </si>
  <si>
    <t>CO4461</t>
  </si>
  <si>
    <t>litigiosus</t>
  </si>
  <si>
    <t>Nocca &amp; Balb.</t>
  </si>
  <si>
    <t>http://data.kew.org/sid/SidServlet?ID=60054&amp;Num=J2E</t>
  </si>
  <si>
    <t>CO4462</t>
  </si>
  <si>
    <t>borinquensis</t>
  </si>
  <si>
    <t>http://data.kew.org/sid/SidServlet?ID=60060&amp;Num=fpW</t>
  </si>
  <si>
    <t>CO4463</t>
  </si>
  <si>
    <t>Clibadium</t>
  </si>
  <si>
    <t>erosum</t>
  </si>
  <si>
    <t>(Sw.) DC.</t>
  </si>
  <si>
    <t>http://data.kew.org/sid/SidServlet?ID=60067&amp;Num=2cu</t>
  </si>
  <si>
    <t>CO4464</t>
  </si>
  <si>
    <t>Chlamydophora</t>
  </si>
  <si>
    <t>(Delile) Ehrenb.ex Less.</t>
  </si>
  <si>
    <t>http://data.kew.org/sid/SidServlet?ID=60084&amp;Num=4b0</t>
  </si>
  <si>
    <t>CO4465</t>
  </si>
  <si>
    <t>(Lam.) d'Urv.</t>
  </si>
  <si>
    <t>http://data.kew.org/sid/SidServlet?ID=60085&amp;Num=969</t>
  </si>
  <si>
    <t>CO4466</t>
  </si>
  <si>
    <t>polyceras</t>
  </si>
  <si>
    <t>http://data.kew.org/sid/SidServlet?ID=60087&amp;Num=WH3</t>
  </si>
  <si>
    <t>CO4467</t>
  </si>
  <si>
    <t>blancheanum</t>
  </si>
  <si>
    <t>(Eig.) Danin</t>
  </si>
  <si>
    <t>http://data.kew.org/sid/SidServlet?ID=60089&amp;Num=2Hx</t>
  </si>
  <si>
    <t>CO4468</t>
  </si>
  <si>
    <t>clusii</t>
  </si>
  <si>
    <t>(All.) Tausch</t>
  </si>
  <si>
    <t>http://data.kew.org/sid/SidServlet?ID=60107&amp;Num=79M</t>
  </si>
  <si>
    <t>CO4469</t>
  </si>
  <si>
    <t>atticus</t>
  </si>
  <si>
    <t>http://data.kew.org/sid/SidServlet?ID=60108&amp;Num=rhO</t>
  </si>
  <si>
    <t>CO4470</t>
  </si>
  <si>
    <t>transylvanicum</t>
  </si>
  <si>
    <t>Heuff.</t>
  </si>
  <si>
    <t>http://data.kew.org/sid/SidServlet?ID=60111&amp;Num=6DH</t>
  </si>
  <si>
    <t>CO4471</t>
  </si>
  <si>
    <t>(Jacq.) Griseb. &amp; Schenk</t>
  </si>
  <si>
    <t>http://data.kew.org/sid/SidServlet?ID=60116&amp;Num=QSo</t>
  </si>
  <si>
    <t>CO4472</t>
  </si>
  <si>
    <t>argyrosphaerum</t>
  </si>
  <si>
    <t>http://data.kew.org/sid/SidServlet?ID=60125&amp;Num=55S</t>
  </si>
  <si>
    <t>CO4473</t>
  </si>
  <si>
    <t>http://data.kew.org/sid/SidServlet?ID=60150&amp;Num=XS6</t>
  </si>
  <si>
    <t>CO4474</t>
  </si>
  <si>
    <t>melanoloma</t>
  </si>
  <si>
    <t>(Trautv.) Holub</t>
  </si>
  <si>
    <t>http://data.kew.org/sid/SidServlet?ID=60154&amp;Num=l27</t>
  </si>
  <si>
    <t>CO4475</t>
  </si>
  <si>
    <t>polycephalum</t>
  </si>
  <si>
    <t>http://data.kew.org/sid/SidServlet?ID=60167&amp;Num=Ugh</t>
  </si>
  <si>
    <t>CO4476</t>
  </si>
  <si>
    <t>(D.Don) Sch.Bip.</t>
  </si>
  <si>
    <t>http://data.kew.org/sid/SidServlet?ID=60168&amp;Num=5bh</t>
  </si>
  <si>
    <t>CO4477</t>
  </si>
  <si>
    <t>http://data.kew.org/sid/SidServlet?ID=60169&amp;Num=Izs</t>
  </si>
  <si>
    <t>CO4478</t>
  </si>
  <si>
    <t>http://data.kew.org/sid/SidServlet?ID=60182&amp;Num=DbO</t>
  </si>
  <si>
    <t>CO4479</t>
  </si>
  <si>
    <t>moschus</t>
  </si>
  <si>
    <t>Bobrov</t>
  </si>
  <si>
    <t>http://data.kew.org/sid/SidServlet?ID=60186&amp;Num=j2a</t>
  </si>
  <si>
    <t>CO4480</t>
  </si>
  <si>
    <t>caput-medusae</t>
  </si>
  <si>
    <t>http://data.kew.org/sid/SidServlet?ID=60197&amp;Num=1qX</t>
  </si>
  <si>
    <t>CO4481</t>
  </si>
  <si>
    <t>chromolepium</t>
  </si>
  <si>
    <t>(Zahn) Kem.-Nath.</t>
  </si>
  <si>
    <t>http://data.kew.org/sid/SidServlet?ID=60201&amp;Num=vxv</t>
  </si>
  <si>
    <t>CO4482</t>
  </si>
  <si>
    <t>(Thunb. ex Thunb.) Tzvelev</t>
  </si>
  <si>
    <t>http://data.kew.org/sid/SidServlet?ID=60202&amp;Num=bs6</t>
  </si>
  <si>
    <t>CO4483</t>
  </si>
  <si>
    <t>makaschwilii</t>
  </si>
  <si>
    <t>http://data.kew.org/sid/SidServlet?ID=60208&amp;Num=7Rw</t>
  </si>
  <si>
    <t>CO4484</t>
  </si>
  <si>
    <t>sublaetevirens</t>
  </si>
  <si>
    <t>http://data.kew.org/sid/SidServlet?ID=60209&amp;Num=77p</t>
  </si>
  <si>
    <t>CO4485</t>
  </si>
  <si>
    <t>(C.A.Mey.) F.W.Schultz</t>
  </si>
  <si>
    <t>http://data.kew.org/sid/SidServlet?ID=60220&amp;Num=vbT</t>
  </si>
  <si>
    <t>CO4486</t>
  </si>
  <si>
    <t>x bifurcum</t>
  </si>
  <si>
    <t>http://data.kew.org/sid/SidServlet?ID=60228&amp;Num=08h</t>
  </si>
  <si>
    <t>CO4487</t>
  </si>
  <si>
    <t>http://data.kew.org/sid/SidServlet?ID=60229&amp;Num=GAO</t>
  </si>
  <si>
    <t>CO4488</t>
  </si>
  <si>
    <t>pseudosvaneticum</t>
  </si>
  <si>
    <t>Peter</t>
  </si>
  <si>
    <t>kharthlicum</t>
  </si>
  <si>
    <t>http://data.kew.org/sid/SidServlet?ID=60230&amp;Num=Egu</t>
  </si>
  <si>
    <t>CO4489</t>
  </si>
  <si>
    <t>(Spreng.) G.L.Nesom</t>
  </si>
  <si>
    <t>http://data.kew.org/sid/SidServlet?ID=60231&amp;Num=m29</t>
  </si>
  <si>
    <t>CO4490</t>
  </si>
  <si>
    <t>(M.Bieb.) DC. ex C.A.Mey.</t>
  </si>
  <si>
    <t>http://data.kew.org/sid/SidServlet?ID=60235&amp;Num=5D4</t>
  </si>
  <si>
    <t>CO4491</t>
  </si>
  <si>
    <t>cladobotrys</t>
  </si>
  <si>
    <t>(Ledeb.) Griseb. &amp; Schenk</t>
  </si>
  <si>
    <t>http://data.kew.org/sid/SidServlet?ID=60237&amp;Num=x5l</t>
  </si>
  <si>
    <t>CO4492</t>
  </si>
  <si>
    <t>aggregatum</t>
  </si>
  <si>
    <t>http://data.kew.org/sid/SidServlet?ID=60238&amp;Num=AMR</t>
  </si>
  <si>
    <t>CO4493</t>
  </si>
  <si>
    <t>bonariensis</t>
  </si>
  <si>
    <t>http://data.kew.org/sid/SidServlet?ID=60242&amp;Num=3Gn</t>
  </si>
  <si>
    <t>CO4494</t>
  </si>
  <si>
    <t>degelii</t>
  </si>
  <si>
    <t>G.E.Haglund</t>
  </si>
  <si>
    <t>http://data.kew.org/sid/SidServlet?ID=60243&amp;Num=SM9</t>
  </si>
  <si>
    <t>CO4495</t>
  </si>
  <si>
    <t>chloroticum</t>
  </si>
  <si>
    <t>http://data.kew.org/sid/SidServlet?ID=60244&amp;Num=1CI</t>
  </si>
  <si>
    <t>CO4496</t>
  </si>
  <si>
    <t>sinaicum</t>
  </si>
  <si>
    <t>Bornm. &amp; Kneuck.</t>
  </si>
  <si>
    <t>http://data.kew.org/sid/SidServlet?ID=60248&amp;Num=mc5</t>
  </si>
  <si>
    <t>CO4497</t>
  </si>
  <si>
    <t>lamprophyllum</t>
  </si>
  <si>
    <t>http://data.kew.org/sid/SidServlet?ID=60250&amp;Num=2B3</t>
  </si>
  <si>
    <t>CO4498</t>
  </si>
  <si>
    <t>tamesense</t>
  </si>
  <si>
    <t>http://data.kew.org/sid/SidServlet?ID=60252&amp;Num=82C</t>
  </si>
  <si>
    <t>CO4499</t>
  </si>
  <si>
    <t>hygrophilum</t>
  </si>
  <si>
    <t>Soest</t>
  </si>
  <si>
    <t>http://data.kew.org/sid/SidServlet?ID=60263&amp;Num=q1w</t>
  </si>
  <si>
    <t>CO4500</t>
  </si>
  <si>
    <t>sellandii</t>
  </si>
  <si>
    <t>http://data.kew.org/sid/SidServlet?ID=60264&amp;Num=t4x</t>
  </si>
  <si>
    <t>CO4501</t>
  </si>
  <si>
    <t>coartatum</t>
  </si>
  <si>
    <t>http://data.kew.org/sid/SidServlet?ID=60265&amp;Num=W01</t>
  </si>
  <si>
    <t>CO4502</t>
  </si>
  <si>
    <t>palustrisquameum</t>
  </si>
  <si>
    <t>http://data.kew.org/sid/SidServlet?ID=60267&amp;Num=4K5</t>
  </si>
  <si>
    <t>CO4503</t>
  </si>
  <si>
    <t>milnei</t>
  </si>
  <si>
    <t>http://data.kew.org/sid/SidServlet?ID=60291&amp;Num=PoR</t>
  </si>
  <si>
    <t>CO4504</t>
  </si>
  <si>
    <t>margarethae</t>
  </si>
  <si>
    <t>http://data.kew.org/sid/SidServlet?ID=60294&amp;Num=Y36</t>
  </si>
  <si>
    <t>CO4505</t>
  </si>
  <si>
    <t>pachyphylloides</t>
  </si>
  <si>
    <t>http://data.kew.org/sid/SidServlet?ID=60315&amp;Num=fq3</t>
  </si>
  <si>
    <t>CO4506</t>
  </si>
  <si>
    <t>http://data.kew.org/sid/SidServlet?ID=60316&amp;Num=t12</t>
  </si>
  <si>
    <t>CO4507</t>
  </si>
  <si>
    <t>Pericallis</t>
  </si>
  <si>
    <t>webbii</t>
  </si>
  <si>
    <t>(Sch.Bip.) Bolle</t>
  </si>
  <si>
    <t>http://data.kew.org/sid/SidServlet?ID=60317&amp;Num=7PX</t>
  </si>
  <si>
    <t>CO4508</t>
  </si>
  <si>
    <t>dentulum</t>
  </si>
  <si>
    <t>(E.F.Linton) P.D.Sell</t>
  </si>
  <si>
    <t>http://data.kew.org/sid/SidServlet?ID=60327&amp;Num=684</t>
  </si>
  <si>
    <t>CO4509</t>
  </si>
  <si>
    <t>cambrense</t>
  </si>
  <si>
    <t>McCosh</t>
  </si>
  <si>
    <t>http://data.kew.org/sid/SidServlet?ID=60338&amp;Num=f8X</t>
  </si>
  <si>
    <t>CO4510</t>
  </si>
  <si>
    <t>http://data.kew.org/sid/SidServlet?ID=60339&amp;Num=T5k</t>
  </si>
  <si>
    <t>CO4511</t>
  </si>
  <si>
    <t>kentii</t>
  </si>
  <si>
    <t>http://data.kew.org/sid/SidServlet?ID=60340&amp;Num=8b9</t>
  </si>
  <si>
    <t>CO4512</t>
  </si>
  <si>
    <t>(Mﾃｩrat) F.W.Schultz &amp; Sch.Bip.</t>
  </si>
  <si>
    <t>http://data.kew.org/sid/SidServlet?ID=60341&amp;Num=56W</t>
  </si>
  <si>
    <t>CO4513</t>
  </si>
  <si>
    <t>chrysantha</t>
  </si>
  <si>
    <t>J.Gay</t>
  </si>
  <si>
    <t>http://data.kew.org/sid/SidServlet?ID=60343&amp;Num=7H5</t>
  </si>
  <si>
    <t>CO4514</t>
  </si>
  <si>
    <t>saxicola</t>
  </si>
  <si>
    <t>http://data.kew.org/sid/SidServlet?ID=60345&amp;Num=LPG</t>
  </si>
  <si>
    <t>CO4515</t>
  </si>
  <si>
    <t>Mauranthemum</t>
  </si>
  <si>
    <t>(Pomel) Vogt &amp; Oberpr.</t>
  </si>
  <si>
    <t>http://data.kew.org/sid/SidServlet?ID=60348&amp;Num=fwe</t>
  </si>
  <si>
    <t>CO4516</t>
  </si>
  <si>
    <t>anglorum</t>
  </si>
  <si>
    <t>http://data.kew.org/sid/SidServlet?ID=60356&amp;Num=DGo</t>
  </si>
  <si>
    <t>CO4517</t>
  </si>
  <si>
    <t>http://data.kew.org/sid/SidServlet?ID=60357&amp;Num=f1c</t>
  </si>
  <si>
    <t>CO4518</t>
  </si>
  <si>
    <t>grandidens</t>
  </si>
  <si>
    <t>http://data.kew.org/sid/SidServlet?ID=60358&amp;Num=L47</t>
  </si>
  <si>
    <t>CO4519</t>
  </si>
  <si>
    <t>subcrocatum</t>
  </si>
  <si>
    <t>(E.F.Linton) Roffey</t>
  </si>
  <si>
    <t>http://data.kew.org/sid/SidServlet?ID=60359&amp;Num=7HP</t>
  </si>
  <si>
    <t>CO4520</t>
  </si>
  <si>
    <t>Sinclairia</t>
  </si>
  <si>
    <t>(S.F.Blake) H.Rob. &amp; Brettell</t>
  </si>
  <si>
    <t>http://data.kew.org/sid/SidServlet?ID=60374&amp;Num=4sT</t>
  </si>
  <si>
    <t>CO4521</t>
  </si>
  <si>
    <t>daleoides</t>
  </si>
  <si>
    <t>http://data.kew.org/sid/SidServlet?ID=60386&amp;Num=7Jd</t>
  </si>
  <si>
    <t>CO4522</t>
  </si>
  <si>
    <t>http://data.kew.org/sid/SidServlet?ID=60389&amp;Num=0to</t>
  </si>
  <si>
    <t>CO4523</t>
  </si>
  <si>
    <t>dalense</t>
  </si>
  <si>
    <t>http://data.kew.org/sid/SidServlet?ID=60396&amp;Num=FXA</t>
  </si>
  <si>
    <t>CO4524</t>
  </si>
  <si>
    <t>naviense</t>
  </si>
  <si>
    <t>J.N.Mills</t>
  </si>
  <si>
    <t>http://data.kew.org/sid/SidServlet?ID=60397&amp;Num=0Hl</t>
  </si>
  <si>
    <t>CO4525</t>
  </si>
  <si>
    <t>glaucinum</t>
  </si>
  <si>
    <t>petiolare</t>
  </si>
  <si>
    <t>http://data.kew.org/sid/SidServlet?ID=60398&amp;Num=h8O</t>
  </si>
  <si>
    <t>CO4526</t>
  </si>
  <si>
    <t>Schltr.</t>
  </si>
  <si>
    <t>http://data.kew.org/sid/SidServlet?ID=60401&amp;Num=kW9</t>
  </si>
  <si>
    <t>CO4527</t>
  </si>
  <si>
    <t>Hippia</t>
  </si>
  <si>
    <t>(P.J.Bergius) Druce</t>
  </si>
  <si>
    <t>http://data.kew.org/sid/SidServlet?ID=60402&amp;Num=in5</t>
  </si>
  <si>
    <t>CO4528</t>
  </si>
  <si>
    <t>http://data.kew.org/sid/SidServlet?ID=60403&amp;Num=82n</t>
  </si>
  <si>
    <t>CO4529</t>
  </si>
  <si>
    <t>albanopsis</t>
  </si>
  <si>
    <t>http://data.kew.org/sid/SidServlet?ID=60405&amp;Num=7A7</t>
  </si>
  <si>
    <t>CO4530</t>
  </si>
  <si>
    <t>hantamensis</t>
  </si>
  <si>
    <t>J.C.Manning &amp; Goldblatt</t>
  </si>
  <si>
    <t>http://data.kew.org/sid/SidServlet?ID=60413&amp;Num=o5X</t>
  </si>
  <si>
    <t>CO4531</t>
  </si>
  <si>
    <t>(Houtt.) Roessler</t>
  </si>
  <si>
    <t>http://data.kew.org/sid/SidServlet?ID=60414&amp;Num=14C</t>
  </si>
  <si>
    <t>CO4532</t>
  </si>
  <si>
    <t>http://data.kew.org/sid/SidServlet?ID=60415&amp;Num=JY2</t>
  </si>
  <si>
    <t>CO4533</t>
  </si>
  <si>
    <t>auriceps</t>
  </si>
  <si>
    <t>http://data.kew.org/sid/SidServlet?ID=60416&amp;Num=Ji7</t>
  </si>
  <si>
    <t>CO4534</t>
  </si>
  <si>
    <t>linnaei</t>
  </si>
  <si>
    <t>http://data.kew.org/sid/SidServlet?ID=60418&amp;Num=1Y4</t>
  </si>
  <si>
    <t>CO4535</t>
  </si>
  <si>
    <t>http://data.kew.org/sid/SidServlet?ID=60425&amp;Num=484</t>
  </si>
  <si>
    <t>CO4536</t>
  </si>
  <si>
    <t>http://data.kew.org/sid/SidServlet?ID=60444&amp;Num=EMW</t>
  </si>
  <si>
    <t>CO4537</t>
  </si>
  <si>
    <t>http://data.kew.org/sid/SidServlet?ID=60448&amp;Num=Tl3</t>
  </si>
  <si>
    <t>CO4538</t>
  </si>
  <si>
    <t>calcicola</t>
  </si>
  <si>
    <t>http://data.kew.org/sid/SidServlet?ID=60453&amp;Num=68q</t>
  </si>
  <si>
    <t>CO4539</t>
  </si>
  <si>
    <t>http://data.kew.org/sid/SidServlet?ID=60461&amp;Num=Qi6</t>
  </si>
  <si>
    <t>CO4540</t>
  </si>
  <si>
    <t>Petalacte</t>
  </si>
  <si>
    <t>http://data.kew.org/sid/SidServlet?ID=60463&amp;Num=WUj</t>
  </si>
  <si>
    <t>CO4541</t>
  </si>
  <si>
    <t>http://data.kew.org/sid/SidServlet?ID=60465&amp;Num=ym5</t>
  </si>
  <si>
    <t>CO4542</t>
  </si>
  <si>
    <t>tinctum</t>
  </si>
  <si>
    <t>http://data.kew.org/sid/SidServlet?ID=60466&amp;Num=IcG</t>
  </si>
  <si>
    <t>CO4543</t>
  </si>
  <si>
    <t>defoliata</t>
  </si>
  <si>
    <t>S.Ortiz</t>
  </si>
  <si>
    <t>http://data.kew.org/sid/SidServlet?ID=60468&amp;Num=qeq</t>
  </si>
  <si>
    <t>CO4544</t>
  </si>
  <si>
    <t>aizoides</t>
  </si>
  <si>
    <t>http://data.kew.org/sid/SidServlet?ID=60475&amp;Num=182</t>
  </si>
  <si>
    <t>CO4545</t>
  </si>
  <si>
    <t>(Lam.) Less.</t>
  </si>
  <si>
    <t>http://data.kew.org/sid/SidServlet?ID=60480&amp;Num=mpX</t>
  </si>
  <si>
    <t>CO4546</t>
  </si>
  <si>
    <t>triqueter</t>
  </si>
  <si>
    <t>http://data.kew.org/sid/SidServlet?ID=60498&amp;Num=680</t>
  </si>
  <si>
    <t>CO4547</t>
  </si>
  <si>
    <t>http://data.kew.org/sid/SidServlet?ID=60499&amp;Num=ZD8</t>
  </si>
  <si>
    <t>CO4548</t>
  </si>
  <si>
    <t>Beyers</t>
  </si>
  <si>
    <t>http://data.kew.org/sid/SidServlet?ID=60510&amp;Num=1cL</t>
  </si>
  <si>
    <t>CO4549</t>
  </si>
  <si>
    <t>praealta</t>
  </si>
  <si>
    <t>(Vill. ex Cochn.) F.W.Schultz &amp; Sch.Bip.</t>
  </si>
  <si>
    <t>http://data.kew.org/sid/SidServlet?ID=60520&amp;Num=gSe</t>
  </si>
  <si>
    <t>CO4550</t>
  </si>
  <si>
    <t>schmidtii</t>
  </si>
  <si>
    <t>http://data.kew.org/sid/SidServlet?ID=60521&amp;Num=jcn</t>
  </si>
  <si>
    <t>CO4551</t>
  </si>
  <si>
    <t>stenolepiforme</t>
  </si>
  <si>
    <t>http://data.kew.org/sid/SidServlet?ID=60522&amp;Num=vR8</t>
  </si>
  <si>
    <t>CO4552</t>
  </si>
  <si>
    <t>http://data.kew.org/sid/SidServlet?ID=60529&amp;Num=S88</t>
  </si>
  <si>
    <t>CO4553</t>
  </si>
  <si>
    <t>bursifolia</t>
  </si>
  <si>
    <t>http://data.kew.org/sid/SidServlet?ID=60530&amp;Num=4b4</t>
  </si>
  <si>
    <t>CO4554</t>
  </si>
  <si>
    <t>veneris</t>
  </si>
  <si>
    <t>http://data.kew.org/sid/SidServlet?ID=60536&amp;Num=mqI</t>
  </si>
  <si>
    <t>CO4555</t>
  </si>
  <si>
    <t>http://data.kew.org/sid/SidServlet?ID=60542&amp;Num=O5E</t>
  </si>
  <si>
    <t>CO4556</t>
  </si>
  <si>
    <t>xiphoideum</t>
  </si>
  <si>
    <t>http://data.kew.org/sid/SidServlet?ID=60576&amp;Num=1zV</t>
  </si>
  <si>
    <t>CO4557</t>
  </si>
  <si>
    <t>faeroense</t>
  </si>
  <si>
    <t>(Dahlst.) Dahlst.</t>
  </si>
  <si>
    <t>http://data.kew.org/sid/SidServlet?ID=60577&amp;Num=0n8</t>
  </si>
  <si>
    <t>CO4558</t>
  </si>
  <si>
    <t>caesiomurorum</t>
  </si>
  <si>
    <t>Lindb. ex Stenstr.</t>
  </si>
  <si>
    <t>http://data.kew.org/sid/SidServlet?ID=60578&amp;Num=RW8</t>
  </si>
  <si>
    <t>CO4559</t>
  </si>
  <si>
    <t>ceratolobum</t>
  </si>
  <si>
    <t>http://data.kew.org/sid/SidServlet?ID=60579&amp;Num=z5Y</t>
  </si>
  <si>
    <t>CO4560</t>
  </si>
  <si>
    <t>inspissatum</t>
  </si>
  <si>
    <t>http://data.kew.org/sid/SidServlet?ID=60580&amp;Num=pbZ</t>
  </si>
  <si>
    <t>CO4561</t>
  </si>
  <si>
    <t>diaphanoides</t>
  </si>
  <si>
    <t>Lindeb.</t>
  </si>
  <si>
    <t>http://data.kew.org/sid/SidServlet?ID=60581&amp;Num=c90</t>
  </si>
  <si>
    <t>CO4562</t>
  </si>
  <si>
    <t>anguinum</t>
  </si>
  <si>
    <t>(W.R.Linton) Roffey</t>
  </si>
  <si>
    <t>http://data.kew.org/sid/SidServlet?ID=60582&amp;Num=gLq</t>
  </si>
  <si>
    <t>CO4563</t>
  </si>
  <si>
    <t>pseudosarcophyllum</t>
  </si>
  <si>
    <t>http://data.kew.org/sid/SidServlet?ID=60583&amp;Num=P2M</t>
  </si>
  <si>
    <t>CO4564</t>
  </si>
  <si>
    <t>levicaule</t>
  </si>
  <si>
    <t>triviale</t>
  </si>
  <si>
    <t>http://data.kew.org/sid/SidServlet?ID=60584&amp;Num=I5x</t>
  </si>
  <si>
    <t>CO4565</t>
  </si>
  <si>
    <t>fratrum</t>
  </si>
  <si>
    <t>http://data.kew.org/sid/SidServlet?ID=60585&amp;Num=0VJ</t>
  </si>
  <si>
    <t>CO4566</t>
  </si>
  <si>
    <t>maculoides</t>
  </si>
  <si>
    <t>http://data.kew.org/sid/SidServlet?ID=60586&amp;Num=o94</t>
  </si>
  <si>
    <t>CO4567</t>
  </si>
  <si>
    <t>peroblongum</t>
  </si>
  <si>
    <t>http://data.kew.org/sid/SidServlet?ID=60587&amp;Num=H70</t>
  </si>
  <si>
    <t>CO4568</t>
  </si>
  <si>
    <t>stenopholidium</t>
  </si>
  <si>
    <t>(Dahlst.) Omang</t>
  </si>
  <si>
    <t>http://data.kew.org/sid/SidServlet?ID=60588&amp;Num=RzU</t>
  </si>
  <si>
    <t>CO4569</t>
  </si>
  <si>
    <t>charitodon</t>
  </si>
  <si>
    <t>http://data.kew.org/sid/SidServlet?ID=60589&amp;Num=04f</t>
  </si>
  <si>
    <t>CO4570</t>
  </si>
  <si>
    <t>ebudicum</t>
  </si>
  <si>
    <t>http://data.kew.org/sid/SidServlet?ID=60590&amp;Num=RP0</t>
  </si>
  <si>
    <t>CO4571</t>
  </si>
  <si>
    <t>hebridense</t>
  </si>
  <si>
    <t>http://data.kew.org/sid/SidServlet?ID=60591&amp;Num=U29</t>
  </si>
  <si>
    <t>CO4572</t>
  </si>
  <si>
    <t>scoticum</t>
  </si>
  <si>
    <t>http://data.kew.org/sid/SidServlet?ID=60593&amp;Num=t13</t>
  </si>
  <si>
    <t>CO4573</t>
  </si>
  <si>
    <t>caledonicum</t>
  </si>
  <si>
    <t>http://data.kew.org/sid/SidServlet?ID=60606&amp;Num=6Hw</t>
  </si>
  <si>
    <t>CO4574</t>
  </si>
  <si>
    <t>subscoticum</t>
  </si>
  <si>
    <t>http://data.kew.org/sid/SidServlet?ID=60607&amp;Num=H19</t>
  </si>
  <si>
    <t>CO4575</t>
  </si>
  <si>
    <t>scarpicum</t>
  </si>
  <si>
    <t>http://data.kew.org/sid/SidServlet?ID=60609&amp;Num=n95</t>
  </si>
  <si>
    <t>CO4576</t>
  </si>
  <si>
    <t>flocculosiforme</t>
  </si>
  <si>
    <t>http://data.kew.org/sid/SidServlet?ID=60610&amp;Num=8CX</t>
  </si>
  <si>
    <t>CO4577</t>
  </si>
  <si>
    <t>melanoglochin</t>
  </si>
  <si>
    <t>http://data.kew.org/sid/SidServlet?ID=60611&amp;Num=WGx</t>
  </si>
  <si>
    <t>CO4578</t>
  </si>
  <si>
    <t>pseudanglicum</t>
  </si>
  <si>
    <t>http://data.kew.org/sid/SidServlet?ID=60613&amp;Num=Ulu</t>
  </si>
  <si>
    <t>CO4579</t>
  </si>
  <si>
    <t>argentiforme</t>
  </si>
  <si>
    <t>http://data.kew.org/sid/SidServlet?ID=60614&amp;Num=0N2</t>
  </si>
  <si>
    <t>CO4580</t>
  </si>
  <si>
    <t>proximum</t>
  </si>
  <si>
    <t>http://data.kew.org/sid/SidServlet?ID=60616&amp;Num=cmq</t>
  </si>
  <si>
    <t>CO4581</t>
  </si>
  <si>
    <t>eucallum</t>
  </si>
  <si>
    <t>http://data.kew.org/sid/SidServlet?ID=60617&amp;Num=cBA</t>
  </si>
  <si>
    <t>CO4582</t>
  </si>
  <si>
    <t>callistophyllum</t>
  </si>
  <si>
    <t>http://data.kew.org/sid/SidServlet?ID=60619&amp;Num=6FY</t>
  </si>
  <si>
    <t>CO4583</t>
  </si>
  <si>
    <t>macrodon</t>
  </si>
  <si>
    <t>http://data.kew.org/sid/SidServlet?ID=60620&amp;Num=dns</t>
  </si>
  <si>
    <t>CO4584</t>
  </si>
  <si>
    <t>eustales</t>
  </si>
  <si>
    <t>http://data.kew.org/sid/SidServlet?ID=60621&amp;Num=cgi</t>
  </si>
  <si>
    <t>CO4585</t>
  </si>
  <si>
    <t>subramosum</t>
  </si>
  <si>
    <t>insulare</t>
  </si>
  <si>
    <t>http://data.kew.org/sid/SidServlet?ID=60622&amp;Num=x54</t>
  </si>
  <si>
    <t>CO4586</t>
  </si>
  <si>
    <t>http://data.kew.org/sid/SidServlet?ID=60623&amp;Num=6WP</t>
  </si>
  <si>
    <t>CO4587</t>
  </si>
  <si>
    <t>oligoflora</t>
  </si>
  <si>
    <t>(Klatt) Wild</t>
  </si>
  <si>
    <t>http://data.kew.org/sid/SidServlet?ID=60624&amp;Num=3IJ</t>
  </si>
  <si>
    <t>CO4588</t>
  </si>
  <si>
    <t>calcaricola</t>
  </si>
  <si>
    <t>http://data.kew.org/sid/SidServlet?ID=60625&amp;Num=ekD</t>
  </si>
  <si>
    <t>CO4589</t>
  </si>
  <si>
    <t>eminentiforme</t>
  </si>
  <si>
    <t>http://data.kew.org/sid/SidServlet?ID=60628&amp;Num=8A9</t>
  </si>
  <si>
    <t>CO4590</t>
  </si>
  <si>
    <t>sowadeense</t>
  </si>
  <si>
    <t>http://data.kew.org/sid/SidServlet?ID=60629&amp;Num=X2S</t>
  </si>
  <si>
    <t>CO4591</t>
  </si>
  <si>
    <t>strictiforme</t>
  </si>
  <si>
    <t>http://data.kew.org/sid/SidServlet?ID=60639&amp;Num=C4z</t>
  </si>
  <si>
    <t>CO4592</t>
  </si>
  <si>
    <t>http://data.kew.org/sid/SidServlet?ID=60641&amp;Num=5Zo</t>
  </si>
  <si>
    <t>CO4593</t>
  </si>
  <si>
    <t>janeri</t>
  </si>
  <si>
    <t>babiana</t>
  </si>
  <si>
    <t>http://data.kew.org/sid/SidServlet?ID=60643&amp;Num=SxY</t>
  </si>
  <si>
    <t>CO4594</t>
  </si>
  <si>
    <t>pyrenaicum</t>
  </si>
  <si>
    <t>http://data.kew.org/sid/SidServlet?ID=60644&amp;Num=4Pz</t>
  </si>
  <si>
    <t>CO4595</t>
  </si>
  <si>
    <t>http://data.kew.org/sid/SidServlet?ID=60645&amp;Num=34v</t>
  </si>
  <si>
    <t>CO4596</t>
  </si>
  <si>
    <t>pluriflorum</t>
  </si>
  <si>
    <t>http://data.kew.org/sid/SidServlet?ID=60646&amp;Num=Zbm</t>
  </si>
  <si>
    <t>CO4597</t>
  </si>
  <si>
    <t>http://data.kew.org/sid/SidServlet?ID=60653&amp;Num=Q58</t>
  </si>
  <si>
    <t>CO4598</t>
  </si>
  <si>
    <t>subtruncatum</t>
  </si>
  <si>
    <t>http://data.kew.org/sid/SidServlet?ID=60671&amp;Num=euu</t>
  </si>
  <si>
    <t>CO4599</t>
  </si>
  <si>
    <t>cordatum</t>
  </si>
  <si>
    <t>Palmgr.</t>
  </si>
  <si>
    <t>http://data.kew.org/sid/SidServlet?ID=60683&amp;Num=30s</t>
  </si>
  <si>
    <t>CO4600</t>
  </si>
  <si>
    <t>macranthoides</t>
  </si>
  <si>
    <t>http://data.kew.org/sid/SidServlet?ID=60705&amp;Num=M1l</t>
  </si>
  <si>
    <t>CO4601</t>
  </si>
  <si>
    <t>duplidentifrons</t>
  </si>
  <si>
    <t>http://data.kew.org/sid/SidServlet?ID=60706&amp;Num=j01</t>
  </si>
  <si>
    <t>CO4602</t>
  </si>
  <si>
    <t>ancistrolobum</t>
  </si>
  <si>
    <t>http://data.kew.org/sid/SidServlet?ID=60707&amp;Num=737</t>
  </si>
  <si>
    <t>CO4603</t>
  </si>
  <si>
    <t>http://data.kew.org/sid/SidServlet?ID=60745&amp;Num=t9Q</t>
  </si>
  <si>
    <t>CO4604</t>
  </si>
  <si>
    <t>http://data.kew.org/sid/SidServlet?ID=60746&amp;Num=R9z</t>
  </si>
  <si>
    <t>CO4605</t>
  </si>
  <si>
    <t>acutifrons</t>
  </si>
  <si>
    <t>http://data.kew.org/sid/SidServlet?ID=60788&amp;Num=U3B</t>
  </si>
  <si>
    <t>CO4606</t>
  </si>
  <si>
    <t>stenacrum</t>
  </si>
  <si>
    <t>http://data.kew.org/sid/SidServlet?ID=60789&amp;Num=2jd</t>
  </si>
  <si>
    <t>CO4607</t>
  </si>
  <si>
    <t>ronae</t>
  </si>
  <si>
    <t>Margetts</t>
  </si>
  <si>
    <t>http://data.kew.org/sid/SidServlet?ID=60790&amp;Num=8oF</t>
  </si>
  <si>
    <t>CO4608</t>
  </si>
  <si>
    <t>http://data.kew.org/sid/SidServlet?ID=60802&amp;Num=p06</t>
  </si>
  <si>
    <t>CO4609</t>
  </si>
  <si>
    <t>ciliare</t>
  </si>
  <si>
    <t>http://data.kew.org/sid/SidServlet?ID=60803&amp;Num=b3h</t>
  </si>
  <si>
    <t>CO4610</t>
  </si>
  <si>
    <t>http://data.kew.org/sid/SidServlet?ID=60805&amp;Num=7l7</t>
  </si>
  <si>
    <t>CO4611</t>
  </si>
  <si>
    <t>inopinatum</t>
  </si>
  <si>
    <t>http://data.kew.org/sid/SidServlet?ID=60806&amp;Num=SgA</t>
  </si>
  <si>
    <t>CO4612</t>
  </si>
  <si>
    <t>berthae</t>
  </si>
  <si>
    <t>http://data.kew.org/sid/SidServlet?ID=60807&amp;Num=fD9</t>
  </si>
  <si>
    <t>CO4613</t>
  </si>
  <si>
    <t>fasciatum</t>
  </si>
  <si>
    <t>http://data.kew.org/sid/SidServlet?ID=60808&amp;Num=Y8e</t>
  </si>
  <si>
    <t>CO4614</t>
  </si>
  <si>
    <t>exacutum</t>
  </si>
  <si>
    <t>http://data.kew.org/sid/SidServlet?ID=60809&amp;Num=HfW</t>
  </si>
  <si>
    <t>CO4615</t>
  </si>
  <si>
    <t>intumescens</t>
  </si>
  <si>
    <t>http://data.kew.org/sid/SidServlet?ID=60810&amp;Num=45q</t>
  </si>
  <si>
    <t>CO4616</t>
  </si>
  <si>
    <t>lingulatum</t>
  </si>
  <si>
    <t>http://data.kew.org/sid/SidServlet?ID=60811&amp;Num=3CZ</t>
  </si>
  <si>
    <t>CO4617</t>
  </si>
  <si>
    <t>latisectum</t>
  </si>
  <si>
    <t>http://data.kew.org/sid/SidServlet?ID=60812&amp;Num=B8G</t>
  </si>
  <si>
    <t>CO4618</t>
  </si>
  <si>
    <t>http://data.kew.org/sid/SidServlet?ID=60813&amp;Num=b8j</t>
  </si>
  <si>
    <t>CO4619</t>
  </si>
  <si>
    <t>adiantifrons</t>
  </si>
  <si>
    <t>Ekman</t>
  </si>
  <si>
    <t>http://data.kew.org/sid/SidServlet?ID=60814&amp;Num=BEB</t>
  </si>
  <si>
    <t>CO4620</t>
  </si>
  <si>
    <t>stenoglossum</t>
  </si>
  <si>
    <t>Brenner</t>
  </si>
  <si>
    <t>http://data.kew.org/sid/SidServlet?ID=60815&amp;Num=k8c</t>
  </si>
  <si>
    <t>CO4621</t>
  </si>
  <si>
    <t>luteum</t>
  </si>
  <si>
    <t>C.C.Haw. &amp; A.J.Richards</t>
  </si>
  <si>
    <t>http://data.kew.org/sid/SidServlet?ID=60816&amp;Num=bAy</t>
  </si>
  <si>
    <t>CO4622</t>
  </si>
  <si>
    <t>lancastriense</t>
  </si>
  <si>
    <t>http://data.kew.org/sid/SidServlet?ID=60817&amp;Num=BBO</t>
  </si>
  <si>
    <t>CO4623</t>
  </si>
  <si>
    <t>boekmanii</t>
  </si>
  <si>
    <t>Borgv.</t>
  </si>
  <si>
    <t>http://data.kew.org/sid/SidServlet?ID=60818&amp;Num=F1L</t>
  </si>
  <si>
    <t>CO4624</t>
  </si>
  <si>
    <t>http://data.kew.org/sid/SidServlet?ID=60819&amp;Num=b4A</t>
  </si>
  <si>
    <t>CO4625</t>
  </si>
  <si>
    <t>gelertii</t>
  </si>
  <si>
    <t>http://data.kew.org/sid/SidServlet?ID=60823&amp;Num=B2P</t>
  </si>
  <si>
    <t>CO4626</t>
  </si>
  <si>
    <t>mucronellum</t>
  </si>
  <si>
    <t>http://data.kew.org/sid/SidServlet?ID=60830&amp;Num=2FU</t>
  </si>
  <si>
    <t>CO4627</t>
  </si>
  <si>
    <t>promontoriale</t>
  </si>
  <si>
    <t>http://data.kew.org/sid/SidServlet?ID=60831&amp;Num=Fvy</t>
  </si>
  <si>
    <t>CO4628</t>
  </si>
  <si>
    <t>microspilum</t>
  </si>
  <si>
    <t>Jord. ex Sudre</t>
  </si>
  <si>
    <t>http://data.kew.org/sid/SidServlet?ID=60832&amp;Num=LV9</t>
  </si>
  <si>
    <t>CO4629</t>
  </si>
  <si>
    <t>lepiduloides</t>
  </si>
  <si>
    <t>http://data.kew.org/sid/SidServlet?ID=60833&amp;Num=BSr</t>
  </si>
  <si>
    <t>CO4630</t>
  </si>
  <si>
    <t>ampliatiforme</t>
  </si>
  <si>
    <t>http://data.kew.org/sid/SidServlet?ID=60834&amp;Num=T17</t>
  </si>
  <si>
    <t>CO4631</t>
  </si>
  <si>
    <t>candelabrae</t>
  </si>
  <si>
    <t>http://data.kew.org/sid/SidServlet?ID=60835&amp;Num=f4o</t>
  </si>
  <si>
    <t>CO4632</t>
  </si>
  <si>
    <t>apiculatidens</t>
  </si>
  <si>
    <t>http://data.kew.org/sid/SidServlet?ID=60836&amp;Num=KTB</t>
  </si>
  <si>
    <t>CO4633</t>
  </si>
  <si>
    <t>festinum</t>
  </si>
  <si>
    <t>http://data.kew.org/sid/SidServlet?ID=60857&amp;Num=hOr</t>
  </si>
  <si>
    <t>CO4634</t>
  </si>
  <si>
    <t>http://data.kew.org/sid/SidServlet?ID=60858&amp;Num=hep</t>
  </si>
  <si>
    <t>CO4635</t>
  </si>
  <si>
    <t>pseudintegratum</t>
  </si>
  <si>
    <t>http://data.kew.org/sid/SidServlet?ID=60859&amp;Num=lB7</t>
  </si>
  <si>
    <t>CO4636</t>
  </si>
  <si>
    <t>hjeltii</t>
  </si>
  <si>
    <t>Norrl.</t>
  </si>
  <si>
    <t>http://data.kew.org/sid/SidServlet?ID=60860&amp;Num=2Y0</t>
  </si>
  <si>
    <t>CO4637</t>
  </si>
  <si>
    <t>caesitium</t>
  </si>
  <si>
    <t>(Norrl.) Brenner</t>
  </si>
  <si>
    <t>http://data.kew.org/sid/SidServlet?ID=60861&amp;Num=eQR</t>
  </si>
  <si>
    <t>CO4638</t>
  </si>
  <si>
    <t>pollinarioides</t>
  </si>
  <si>
    <t>http://data.kew.org/sid/SidServlet?ID=60862&amp;Num=ahu</t>
  </si>
  <si>
    <t>CO4639</t>
  </si>
  <si>
    <t>bettyhillense</t>
  </si>
  <si>
    <t>http://data.kew.org/sid/SidServlet?ID=60863&amp;Num=68Y</t>
  </si>
  <si>
    <t>CO4640</t>
  </si>
  <si>
    <t>kingshousense</t>
  </si>
  <si>
    <t>http://data.kew.org/sid/SidServlet?ID=60864&amp;Num=5Zo</t>
  </si>
  <si>
    <t>CO4641</t>
  </si>
  <si>
    <t>lortetiae</t>
  </si>
  <si>
    <t>http://data.kew.org/sid/SidServlet?ID=60865&amp;Num=mVz</t>
  </si>
  <si>
    <t>CO4642</t>
  </si>
  <si>
    <t>inquinatum</t>
  </si>
  <si>
    <t>http://data.kew.org/sid/SidServlet?ID=60866&amp;Num=7Z3</t>
  </si>
  <si>
    <t>CO4643</t>
  </si>
  <si>
    <t>cymbifolium</t>
  </si>
  <si>
    <t>H.Lindb. ex Dahlst.</t>
  </si>
  <si>
    <t>http://data.kew.org/sid/SidServlet?ID=60867&amp;Num=a38</t>
  </si>
  <si>
    <t>CO4644</t>
  </si>
  <si>
    <t>Cnicus</t>
  </si>
  <si>
    <t>benedictus</t>
  </si>
  <si>
    <t>http://data.kew.org/sid/SidServlet?ID=6106&amp;Num=R6s</t>
  </si>
  <si>
    <t>CO4645</t>
  </si>
  <si>
    <t>Coleostephus</t>
  </si>
  <si>
    <t>http://data.kew.org/sid/SidServlet?ID=6193&amp;Num=9N8</t>
  </si>
  <si>
    <t>CO4646</t>
  </si>
  <si>
    <t>robustum</t>
  </si>
  <si>
    <t>(Roxb.) DC.</t>
  </si>
  <si>
    <t>http://data.kew.org/sid/SidServlet?ID=6299&amp;Num=jCe</t>
  </si>
  <si>
    <t>CO4647</t>
  </si>
  <si>
    <t>rotundifolium</t>
  </si>
  <si>
    <t>http://data.kew.org/sid/SidServlet?ID=6300&amp;Num=BMP</t>
  </si>
  <si>
    <t>CO4648</t>
  </si>
  <si>
    <t>http://data.kew.org/sid/SidServlet?ID=6301&amp;Num=d5o</t>
  </si>
  <si>
    <t>CO4649</t>
  </si>
  <si>
    <t>(L.) Cronq.</t>
  </si>
  <si>
    <t>http://data.kew.org/sid/SidServlet?ID=6380&amp;Num=x5H</t>
  </si>
  <si>
    <t>CO4650</t>
  </si>
  <si>
    <t>burkartii</t>
  </si>
  <si>
    <t>Zardini</t>
  </si>
  <si>
    <t>http://data.kew.org/sid/SidServlet?ID=6381&amp;Num=ndl</t>
  </si>
  <si>
    <t>CO4651</t>
  </si>
  <si>
    <t>http://data.kew.org/sid/SidServlet?ID=6382&amp;Num=1i5</t>
  </si>
  <si>
    <t>CO4652</t>
  </si>
  <si>
    <t>steudelii</t>
  </si>
  <si>
    <t>Schultz.-Bip. ex A.Rich.</t>
  </si>
  <si>
    <t>http://data.kew.org/sid/SidServlet?ID=6386&amp;Num=658</t>
  </si>
  <si>
    <t>CO4653</t>
  </si>
  <si>
    <t>http://data.kew.org/sid/SidServlet?ID=6387&amp;Num=a97</t>
  </si>
  <si>
    <t>CO4654</t>
  </si>
  <si>
    <t>http://data.kew.org/sid/SidServlet?ID=6388&amp;Num=B16</t>
  </si>
  <si>
    <t>CO4655</t>
  </si>
  <si>
    <t>welwitschii</t>
  </si>
  <si>
    <t>(S.Moore) Wild</t>
  </si>
  <si>
    <t>http://data.kew.org/sid/SidServlet?ID=6389&amp;Num=xSL</t>
  </si>
  <si>
    <t>CO4656</t>
  </si>
  <si>
    <t>basalis</t>
  </si>
  <si>
    <t>(A.Dietr.) S.F.Blake</t>
  </si>
  <si>
    <t>http://data.kew.org/sid/SidServlet?ID=6488&amp;Num=1pe</t>
  </si>
  <si>
    <t>CO4657</t>
  </si>
  <si>
    <t>(A.Gray) Voss</t>
  </si>
  <si>
    <t>http://data.kew.org/sid/SidServlet?ID=6489&amp;Num=Jw6</t>
  </si>
  <si>
    <t>CO4658</t>
  </si>
  <si>
    <t>(Nutt.) H.Sharsm.</t>
  </si>
  <si>
    <t>http://data.kew.org/sid/SidServlet?ID=6490&amp;Num=qyN</t>
  </si>
  <si>
    <t>CO4659</t>
  </si>
  <si>
    <t>calliopsidea</t>
  </si>
  <si>
    <t>http://data.kew.org/sid/SidServlet?ID=6491&amp;Num=A6e</t>
  </si>
  <si>
    <t>CO4660</t>
  </si>
  <si>
    <t>(DC.) H.M.Hall</t>
  </si>
  <si>
    <t>http://data.kew.org/sid/SidServlet?ID=6492&amp;Num=8Xl</t>
  </si>
  <si>
    <t>CO4661</t>
  </si>
  <si>
    <t>http://data.kew.org/sid/SidServlet?ID=6493&amp;Num=tsp</t>
  </si>
  <si>
    <t>CO4662</t>
  </si>
  <si>
    <t>(Kellogg) H.M.Hall</t>
  </si>
  <si>
    <t>http://data.kew.org/sid/SidServlet?ID=6494&amp;Num=pa1</t>
  </si>
  <si>
    <t>CO4663</t>
  </si>
  <si>
    <t>Hogg ex Sweet</t>
  </si>
  <si>
    <t>http://data.kew.org/sid/SidServlet?ID=6495&amp;Num=HAw</t>
  </si>
  <si>
    <t>CO4664</t>
  </si>
  <si>
    <t>http://data.kew.org/sid/SidServlet?ID=6496&amp;Num=FrG</t>
  </si>
  <si>
    <t>CO4665</t>
  </si>
  <si>
    <t>(Nutt.) Hook.f.</t>
  </si>
  <si>
    <t>http://data.kew.org/sid/SidServlet?ID=6497&amp;Num=4Wz</t>
  </si>
  <si>
    <t>CO4666</t>
  </si>
  <si>
    <t>http://data.kew.org/sid/SidServlet?ID=6498&amp;Num=nG9</t>
  </si>
  <si>
    <t>CO4667</t>
  </si>
  <si>
    <t>palmata</t>
  </si>
  <si>
    <t>http://data.kew.org/sid/SidServlet?ID=6499&amp;Num=23c</t>
  </si>
  <si>
    <t>CO4668</t>
  </si>
  <si>
    <t>http://data.kew.org/sid/SidServlet?ID=6500&amp;Num=60u</t>
  </si>
  <si>
    <t>CO4669</t>
  </si>
  <si>
    <t>http://data.kew.org/sid/SidServlet?ID=6501&amp;Num=vRi</t>
  </si>
  <si>
    <t>CO4670</t>
  </si>
  <si>
    <t>http://data.kew.org/sid/SidServlet?ID=651&amp;Num=pR5</t>
  </si>
  <si>
    <t>CO4671</t>
  </si>
  <si>
    <t>ageratum</t>
  </si>
  <si>
    <t>http://data.kew.org/sid/SidServlet?ID=652&amp;Num=9bJ</t>
  </si>
  <si>
    <t>CO4672</t>
  </si>
  <si>
    <t>Afan.</t>
  </si>
  <si>
    <t>http://data.kew.org/sid/SidServlet?ID=654&amp;Num=2B1</t>
  </si>
  <si>
    <t>CO4673</t>
  </si>
  <si>
    <t>clypeolata</t>
  </si>
  <si>
    <t>http://data.kew.org/sid/SidServlet?ID=655&amp;Num=AIu</t>
  </si>
  <si>
    <t>CO4674</t>
  </si>
  <si>
    <t>http://data.kew.org/sid/SidServlet?ID=656&amp;Num=4Dn</t>
  </si>
  <si>
    <t>CO4675</t>
  </si>
  <si>
    <t>filipendulina</t>
  </si>
  <si>
    <t>http://data.kew.org/sid/SidServlet?ID=657&amp;Num=R12</t>
  </si>
  <si>
    <t>CO4676</t>
  </si>
  <si>
    <t>http://data.kew.org/sid/SidServlet?ID=658&amp;Num=6pg</t>
  </si>
  <si>
    <t>CO4677</t>
  </si>
  <si>
    <t>http://data.kew.org/sid/SidServlet?ID=659&amp;Num=wm0</t>
  </si>
  <si>
    <t>CO4678</t>
  </si>
  <si>
    <t>http://data.kew.org/sid/SidServlet?ID=6590&amp;Num=RFH</t>
  </si>
  <si>
    <t>CO4679</t>
  </si>
  <si>
    <t>laxum</t>
  </si>
  <si>
    <t>bolusii</t>
  </si>
  <si>
    <t>http://data.kew.org/sid/SidServlet?ID=6591&amp;Num=Yzy</t>
  </si>
  <si>
    <t>CO4680</t>
  </si>
  <si>
    <t>http://data.kew.org/sid/SidServlet?ID=660&amp;Num=Lqy</t>
  </si>
  <si>
    <t>CO4681</t>
  </si>
  <si>
    <t>bipinnatus</t>
  </si>
  <si>
    <t>http://data.kew.org/sid/SidServlet?ID=6602&amp;Num=ctR</t>
  </si>
  <si>
    <t>CO4682</t>
  </si>
  <si>
    <t>http://data.kew.org/sid/SidServlet?ID=6604&amp;Num=CTK</t>
  </si>
  <si>
    <t>CO4683</t>
  </si>
  <si>
    <t>seemanni</t>
  </si>
  <si>
    <t>(Schultz.-Bip.) A.Gray</t>
  </si>
  <si>
    <t>http://data.kew.org/sid/SidServlet?ID=6605&amp;Num=F9w</t>
  </si>
  <si>
    <t>CO4684</t>
  </si>
  <si>
    <t>sulphureus</t>
  </si>
  <si>
    <t>http://data.kew.org/sid/SidServlet?ID=6607&amp;Num=JKm</t>
  </si>
  <si>
    <t>CO4685</t>
  </si>
  <si>
    <t>ptarmica</t>
  </si>
  <si>
    <t>http://data.kew.org/sid/SidServlet?ID=661&amp;Num=0IG</t>
  </si>
  <si>
    <t>CO4686</t>
  </si>
  <si>
    <t>santolina</t>
  </si>
  <si>
    <t>http://data.kew.org/sid/SidServlet?ID=662&amp;Num=XmQ</t>
  </si>
  <si>
    <t>CO4687</t>
  </si>
  <si>
    <t>http://data.kew.org/sid/SidServlet?ID=663&amp;Num=88q</t>
  </si>
  <si>
    <t>CO4688</t>
  </si>
  <si>
    <t>(Sieber ex Spreng.) Hook.f.</t>
  </si>
  <si>
    <t>http://data.kew.org/sid/SidServlet?ID=6632&amp;Num=RqM</t>
  </si>
  <si>
    <t>CO4689</t>
  </si>
  <si>
    <t>http://data.kew.org/sid/SidServlet?ID=6633&amp;Num=S0s</t>
  </si>
  <si>
    <t>CO4690</t>
  </si>
  <si>
    <t>http://data.kew.org/sid/SidServlet?ID=6634&amp;Num=15f</t>
  </si>
  <si>
    <t>CO4691</t>
  </si>
  <si>
    <t>http://data.kew.org/sid/SidServlet?ID=6635&amp;Num=TSt</t>
  </si>
  <si>
    <t>CO4692</t>
  </si>
  <si>
    <t>O.Hoffm. &amp; Kuntze ex Kuntze</t>
  </si>
  <si>
    <t>http://data.kew.org/sid/SidServlet?ID=6636&amp;Num=38m</t>
  </si>
  <si>
    <t>CO4693</t>
  </si>
  <si>
    <t>http://data.kew.org/sid/SidServlet?ID=6637&amp;Num=WWr</t>
  </si>
  <si>
    <t>CO4694</t>
  </si>
  <si>
    <t>turbinata</t>
  </si>
  <si>
    <t>http://data.kew.org/sid/SidServlet?ID=6638&amp;Num=e3e</t>
  </si>
  <si>
    <t>CO4695</t>
  </si>
  <si>
    <t>http://data.kew.org/sid/SidServlet?ID=664&amp;Num=eKN</t>
  </si>
  <si>
    <t>CO4696</t>
  </si>
  <si>
    <t>Coulterella</t>
  </si>
  <si>
    <t>Vasey &amp; Rose</t>
  </si>
  <si>
    <t>http://data.kew.org/sid/SidServlet?ID=6645&amp;Num=lXH</t>
  </si>
  <si>
    <t>CO4697</t>
  </si>
  <si>
    <t>http://data.kew.org/sid/SidServlet?ID=6658&amp;Num=Dgm</t>
  </si>
  <si>
    <t>CO4698</t>
  </si>
  <si>
    <t>brachyptera</t>
  </si>
  <si>
    <t>http://data.kew.org/sid/SidServlet?ID=6659&amp;Num=Rq9</t>
  </si>
  <si>
    <t>CO4699</t>
  </si>
  <si>
    <t>gigantolepis</t>
  </si>
  <si>
    <t>http://data.kew.org/sid/SidServlet?ID=6660&amp;Num=Y94</t>
  </si>
  <si>
    <t>CO4700</t>
  </si>
  <si>
    <t>Achyrachaena</t>
  </si>
  <si>
    <t>Schauer</t>
  </si>
  <si>
    <t>http://data.kew.org/sid/SidServlet?ID=669&amp;Num=8vi</t>
  </si>
  <si>
    <t>CO4701</t>
  </si>
  <si>
    <t>http://data.kew.org/sid/SidServlet?ID=6699&amp;Num=629</t>
  </si>
  <si>
    <t>CO4702</t>
  </si>
  <si>
    <t>http://data.kew.org/sid/SidServlet?ID=6700&amp;Num=11p</t>
  </si>
  <si>
    <t>CO4703</t>
  </si>
  <si>
    <t>http://data.kew.org/sid/SidServlet?ID=6701&amp;Num=6DT</t>
  </si>
  <si>
    <t>CO4704</t>
  </si>
  <si>
    <t>http://data.kew.org/sid/SidServlet?ID=6702&amp;Num=863</t>
  </si>
  <si>
    <t>CO4705</t>
  </si>
  <si>
    <t>Cratystylis</t>
  </si>
  <si>
    <t>conocephala</t>
  </si>
  <si>
    <t>(F.Muell.) S.Moore</t>
  </si>
  <si>
    <t>http://data.kew.org/sid/SidServlet?ID=6758&amp;Num=7I1</t>
  </si>
  <si>
    <t>CO4706</t>
  </si>
  <si>
    <t>http://data.kew.org/sid/SidServlet?ID=6762&amp;Num=DrR</t>
  </si>
  <si>
    <t>CO4707</t>
  </si>
  <si>
    <t>http://data.kew.org/sid/SidServlet?ID=6763&amp;Num=H3i</t>
  </si>
  <si>
    <t>CO4708</t>
  </si>
  <si>
    <t>http://data.kew.org/sid/SidServlet?ID=6765&amp;Num=ml6</t>
  </si>
  <si>
    <t>CO4709</t>
  </si>
  <si>
    <t>http://data.kew.org/sid/SidServlet?ID=6767&amp;Num=OTY</t>
  </si>
  <si>
    <t>CO4710</t>
  </si>
  <si>
    <t>froelichiana</t>
  </si>
  <si>
    <t>DC. ex Froel.</t>
  </si>
  <si>
    <t>http://data.kew.org/sid/SidServlet?ID=6768&amp;Num=7Y7</t>
  </si>
  <si>
    <t>CO4711</t>
  </si>
  <si>
    <t>http://data.kew.org/sid/SidServlet?ID=6770&amp;Num=9xL</t>
  </si>
  <si>
    <t>CO4712</t>
  </si>
  <si>
    <t>http://data.kew.org/sid/SidServlet?ID=6771&amp;Num=6SZ</t>
  </si>
  <si>
    <t>CO4713</t>
  </si>
  <si>
    <t>http://data.kew.org/sid/SidServlet?ID=6772&amp;Num=rE7</t>
  </si>
  <si>
    <t>CO4714</t>
  </si>
  <si>
    <t>pleurocarpa</t>
  </si>
  <si>
    <t>A.Ray</t>
  </si>
  <si>
    <t>http://data.kew.org/sid/SidServlet?ID=6773&amp;Num=Q76</t>
  </si>
  <si>
    <t>CO4715</t>
  </si>
  <si>
    <t>rubra</t>
  </si>
  <si>
    <t>http://data.kew.org/sid/SidServlet?ID=6775&amp;Num=WQw</t>
  </si>
  <si>
    <t>CO4716</t>
  </si>
  <si>
    <t>(Bornm.) Babcock &amp; Navashin</t>
  </si>
  <si>
    <t>http://data.kew.org/sid/SidServlet?ID=6777&amp;Num=jN9</t>
  </si>
  <si>
    <t>CO4717</t>
  </si>
  <si>
    <t>http://data.kew.org/sid/SidServlet?ID=6778&amp;Num=2tg</t>
  </si>
  <si>
    <t>CO4718</t>
  </si>
  <si>
    <t>Crocidium</t>
  </si>
  <si>
    <t>multicaule</t>
  </si>
  <si>
    <t>http://data.kew.org/sid/SidServlet?ID=6792&amp;Num=km9</t>
  </si>
  <si>
    <t>CO4719</t>
  </si>
  <si>
    <t>crupinastrum</t>
  </si>
  <si>
    <t>http://data.kew.org/sid/SidServlet?ID=6928&amp;Num=yS6</t>
  </si>
  <si>
    <t>CO4720</t>
  </si>
  <si>
    <t>http://data.kew.org/sid/SidServlet?ID=715&amp;Num=i5p</t>
  </si>
  <si>
    <t>CO4721</t>
  </si>
  <si>
    <t>http://data.kew.org/sid/SidServlet?ID=716&amp;Num=Zme</t>
  </si>
  <si>
    <t>CO4722</t>
  </si>
  <si>
    <t>Cymbolaena</t>
  </si>
  <si>
    <t>griffithii</t>
  </si>
  <si>
    <t>(A.Gray) Wagenitz</t>
  </si>
  <si>
    <t>http://data.kew.org/sid/SidServlet?ID=7176&amp;Num=E5s</t>
  </si>
  <si>
    <t>CO4723</t>
  </si>
  <si>
    <t>Cynara</t>
  </si>
  <si>
    <t>http://data.kew.org/sid/SidServlet?ID=7195&amp;Num=4z8</t>
  </si>
  <si>
    <t>CO4724</t>
  </si>
  <si>
    <t>cardunculus</t>
  </si>
  <si>
    <t>http://data.kew.org/sid/SidServlet?ID=7196&amp;Num=0pZ</t>
  </si>
  <si>
    <t>CO4725</t>
  </si>
  <si>
    <t>cornigera</t>
  </si>
  <si>
    <t>http://data.kew.org/sid/SidServlet?ID=7197&amp;Num=bmb</t>
  </si>
  <si>
    <t>CO4726</t>
  </si>
  <si>
    <t>http://data.kew.org/sid/SidServlet?ID=7198&amp;Num=wEo</t>
  </si>
  <si>
    <t>CO4727</t>
  </si>
  <si>
    <t>scolymus</t>
  </si>
  <si>
    <t>http://data.kew.org/sid/SidServlet?ID=7199&amp;Num=2xB</t>
  </si>
  <si>
    <t>CO4728</t>
  </si>
  <si>
    <t>http://data.kew.org/sid/SidServlet?ID=7200&amp;Num=2m2</t>
  </si>
  <si>
    <t>CO4729</t>
  </si>
  <si>
    <t>Acroclinium</t>
  </si>
  <si>
    <t>http://data.kew.org/sid/SidServlet?ID=722&amp;Num=gkI</t>
  </si>
  <si>
    <t>CO4730</t>
  </si>
  <si>
    <t>Dahlia</t>
  </si>
  <si>
    <t>http://data.kew.org/sid/SidServlet?ID=7364&amp;Num=aKi</t>
  </si>
  <si>
    <t>CO4731</t>
  </si>
  <si>
    <t>Lehm.</t>
  </si>
  <si>
    <t>http://data.kew.org/sid/SidServlet?ID=7366&amp;Num=S7Y</t>
  </si>
  <si>
    <t>CO4732</t>
  </si>
  <si>
    <t>http://data.kew.org/sid/SidServlet?ID=7367&amp;Num=7N3</t>
  </si>
  <si>
    <t>CO4733</t>
  </si>
  <si>
    <t>(Willd.) Desf.</t>
  </si>
  <si>
    <t>http://data.kew.org/sid/SidServlet?ID=7368&amp;Num=kb5</t>
  </si>
  <si>
    <t>CO4734</t>
  </si>
  <si>
    <t>Dendroseris</t>
  </si>
  <si>
    <t>Skottsb.</t>
  </si>
  <si>
    <t>http://data.kew.org/sid/SidServlet?ID=7613&amp;Num=mAH</t>
  </si>
  <si>
    <t>CO4735</t>
  </si>
  <si>
    <t>Baill. ex O.Hoffm.</t>
  </si>
  <si>
    <t>http://data.kew.org/sid/SidServlet?ID=7789&amp;Num=S13</t>
  </si>
  <si>
    <t>CO4736</t>
  </si>
  <si>
    <t>http://data.kew.org/sid/SidServlet?ID=7792&amp;Num=EEW</t>
  </si>
  <si>
    <t>CO4737</t>
  </si>
  <si>
    <t>http://data.kew.org/sid/SidServlet?ID=7793&amp;Num=8QJ</t>
  </si>
  <si>
    <t>CO4738</t>
  </si>
  <si>
    <t>(L.f.) Ait.</t>
  </si>
  <si>
    <t>http://data.kew.org/sid/SidServlet?ID=7806&amp;Num=L0d</t>
  </si>
  <si>
    <t>CO4739</t>
  </si>
  <si>
    <t>http://data.kew.org/sid/SidServlet?ID=7807&amp;Num=sdJ</t>
  </si>
  <si>
    <t>CO4740</t>
  </si>
  <si>
    <t>http://data.kew.org/sid/SidServlet?ID=786&amp;Num=r6y</t>
  </si>
  <si>
    <t>CO4741</t>
  </si>
  <si>
    <t>http://data.kew.org/sid/SidServlet?ID=7881&amp;Num=3F1</t>
  </si>
  <si>
    <t>CO4742</t>
  </si>
  <si>
    <t>calendulacea</t>
  </si>
  <si>
    <t>http://data.kew.org/sid/SidServlet?ID=7882&amp;Num=tGU</t>
  </si>
  <si>
    <t>CO4743</t>
  </si>
  <si>
    <t>http://data.kew.org/sid/SidServlet?ID=7883&amp;Num=qil</t>
  </si>
  <si>
    <t>CO4744</t>
  </si>
  <si>
    <t>http://data.kew.org/sid/SidServlet?ID=7884&amp;Num=Ak9</t>
  </si>
  <si>
    <t>CO4745</t>
  </si>
  <si>
    <t>pluvialis</t>
  </si>
  <si>
    <t>http://data.kew.org/sid/SidServlet?ID=7885&amp;Num=JuU</t>
  </si>
  <si>
    <t>CO4746</t>
  </si>
  <si>
    <t>polyptera</t>
  </si>
  <si>
    <t>http://data.kew.org/sid/SidServlet?ID=7886&amp;Num=dH8</t>
  </si>
  <si>
    <t>CO4747</t>
  </si>
  <si>
    <t>http://data.kew.org/sid/SidServlet?ID=7887&amp;Num=MWa</t>
  </si>
  <si>
    <t>CO4748</t>
  </si>
  <si>
    <t>tragus</t>
  </si>
  <si>
    <t>http://data.kew.org/sid/SidServlet?ID=7889&amp;Num=TlR</t>
  </si>
  <si>
    <t>CO4749</t>
  </si>
  <si>
    <t>http://data.kew.org/sid/SidServlet?ID=7890&amp;Num=NHu</t>
  </si>
  <si>
    <t>CO4750</t>
  </si>
  <si>
    <t>porophylloides</t>
  </si>
  <si>
    <t>http://data.kew.org/sid/SidServlet?ID=794&amp;Num=1mG</t>
  </si>
  <si>
    <t>CO4751</t>
  </si>
  <si>
    <t>http://data.kew.org/sid/SidServlet?ID=795&amp;Num=5g8</t>
  </si>
  <si>
    <t>CO4752</t>
  </si>
  <si>
    <t>Diotis</t>
  </si>
  <si>
    <t>(L.) Sm.</t>
  </si>
  <si>
    <t>http://data.kew.org/sid/SidServlet?ID=7987&amp;Num=DH8</t>
  </si>
  <si>
    <t>CO4753</t>
  </si>
  <si>
    <t>(Steetz) H.Rob. &amp; B.Kahn</t>
  </si>
  <si>
    <t>http://data.kew.org/sid/SidServlet?ID=8089&amp;Num=3J5</t>
  </si>
  <si>
    <t>CO4754</t>
  </si>
  <si>
    <t>http://data.kew.org/sid/SidServlet?ID=8091&amp;Num=5a1</t>
  </si>
  <si>
    <t>CO4755</t>
  </si>
  <si>
    <t>http://data.kew.org/sid/SidServlet?ID=8101&amp;Num=2OV</t>
  </si>
  <si>
    <t>CO4756</t>
  </si>
  <si>
    <t>http://data.kew.org/sid/SidServlet?ID=8102&amp;Num=kl0</t>
  </si>
  <si>
    <t>CO4757</t>
  </si>
  <si>
    <t>http://data.kew.org/sid/SidServlet?ID=8161&amp;Num=fnd</t>
  </si>
  <si>
    <t>CO4758</t>
  </si>
  <si>
    <t>columnae</t>
  </si>
  <si>
    <t>http://data.kew.org/sid/SidServlet?ID=8162&amp;Num=4d3</t>
  </si>
  <si>
    <t>CO4759</t>
  </si>
  <si>
    <t>pardalianches</t>
  </si>
  <si>
    <t>http://data.kew.org/sid/SidServlet?ID=8163&amp;Num=2T2</t>
  </si>
  <si>
    <t>CO4760</t>
  </si>
  <si>
    <t>Dugaldia</t>
  </si>
  <si>
    <t>http://data.kew.org/sid/SidServlet?ID=8313&amp;Num=Hu8</t>
  </si>
  <si>
    <t>CO4761</t>
  </si>
  <si>
    <t>(Cav.) Gray</t>
  </si>
  <si>
    <t>http://data.kew.org/sid/SidServlet?ID=8364&amp;Num=Lbm</t>
  </si>
  <si>
    <t>CO4762</t>
  </si>
  <si>
    <t>(Bartl.) M.C.Johnst.</t>
  </si>
  <si>
    <t>http://data.kew.org/sid/SidServlet?ID=8366&amp;Num=0XH</t>
  </si>
  <si>
    <t>CO4763</t>
  </si>
  <si>
    <t>http://data.kew.org/sid/SidServlet?ID=8367&amp;Num=1kw</t>
  </si>
  <si>
    <t>CO4764</t>
  </si>
  <si>
    <t>(Vent.) Hitchc.</t>
  </si>
  <si>
    <t>http://data.kew.org/sid/SidServlet?ID=8368&amp;Num=99j</t>
  </si>
  <si>
    <t>CO4765</t>
  </si>
  <si>
    <t>(Cav.) Rob.</t>
  </si>
  <si>
    <t>http://data.kew.org/sid/SidServlet?ID=8370&amp;Num=h8i</t>
  </si>
  <si>
    <t>CO4766</t>
  </si>
  <si>
    <t>roseata</t>
  </si>
  <si>
    <t>(Rydb.) Gentry</t>
  </si>
  <si>
    <t>http://data.kew.org/sid/SidServlet?ID=8371&amp;Num=5Oo</t>
  </si>
  <si>
    <t>CO4767</t>
  </si>
  <si>
    <t>tagetiflora</t>
  </si>
  <si>
    <t>http://data.kew.org/sid/SidServlet?ID=8372&amp;Num=qY3</t>
  </si>
  <si>
    <t>CO4768</t>
  </si>
  <si>
    <t>http://data.kew.org/sid/SidServlet?ID=8387&amp;Num=md0</t>
  </si>
  <si>
    <t>CO4769</t>
  </si>
  <si>
    <t>http://data.kew.org/sid/SidServlet?ID=8389&amp;Num=n3e</t>
  </si>
  <si>
    <t>CO4770</t>
  </si>
  <si>
    <t>http://data.kew.org/sid/SidServlet?ID=8390&amp;Num=wQc</t>
  </si>
  <si>
    <t>CO4771</t>
  </si>
  <si>
    <t>http://data.kew.org/sid/SidServlet?ID=8418&amp;Num=S3l</t>
  </si>
  <si>
    <t>CO4772</t>
  </si>
  <si>
    <t>hoehnelii</t>
  </si>
  <si>
    <t>http://data.kew.org/sid/SidServlet?ID=8420&amp;Num=0fA</t>
  </si>
  <si>
    <t>CO4773</t>
  </si>
  <si>
    <t>Trautv.</t>
  </si>
  <si>
    <t>http://data.kew.org/sid/SidServlet?ID=8422&amp;Num=121</t>
  </si>
  <si>
    <t>CO4774</t>
  </si>
  <si>
    <t>http://data.kew.org/sid/SidServlet?ID=8423&amp;Num=15h</t>
  </si>
  <si>
    <t>CO4775</t>
  </si>
  <si>
    <t>http://data.kew.org/sid/SidServlet?ID=8424&amp;Num=oCQ</t>
  </si>
  <si>
    <t>CO4776</t>
  </si>
  <si>
    <t>http://data.kew.org/sid/SidServlet?ID=8425&amp;Num=7U6</t>
  </si>
  <si>
    <t>CO4777</t>
  </si>
  <si>
    <t>http://data.kew.org/sid/SidServlet?ID=8426&amp;Num=QV3</t>
  </si>
  <si>
    <t>CO4778</t>
  </si>
  <si>
    <t>spinosissimus</t>
  </si>
  <si>
    <t>http://data.kew.org/sid/SidServlet?ID=8427&amp;Num=3GZ</t>
  </si>
  <si>
    <t>CO4779</t>
  </si>
  <si>
    <t>spinosus</t>
  </si>
  <si>
    <t>http://data.kew.org/sid/SidServlet?ID=8428&amp;Num=005</t>
  </si>
  <si>
    <t>CO4780</t>
  </si>
  <si>
    <t>strigosus</t>
  </si>
  <si>
    <t>http://data.kew.org/sid/SidServlet?ID=8429&amp;Num=evC</t>
  </si>
  <si>
    <t>CO4781</t>
  </si>
  <si>
    <t>(L.) Hassk.</t>
  </si>
  <si>
    <t>http://data.kew.org/sid/SidServlet?ID=8448&amp;Num=8Sn</t>
  </si>
  <si>
    <t>CO4782</t>
  </si>
  <si>
    <t>http://data.kew.org/sid/SidServlet?ID=8449&amp;Num=Kwp</t>
  </si>
  <si>
    <t>CO4783</t>
  </si>
  <si>
    <t>Edmondia</t>
  </si>
  <si>
    <t>sesamoides</t>
  </si>
  <si>
    <t>(L.) Hilliard</t>
  </si>
  <si>
    <t>http://data.kew.org/sid/SidServlet?ID=8452&amp;Num=mlp</t>
  </si>
  <si>
    <t>CO4784</t>
  </si>
  <si>
    <t>Egletes</t>
  </si>
  <si>
    <t>http://data.kew.org/sid/SidServlet?ID=8453&amp;Num=oLG</t>
  </si>
  <si>
    <t>CO4785</t>
  </si>
  <si>
    <t>Raeusch.</t>
  </si>
  <si>
    <t>http://data.kew.org/sid/SidServlet?ID=8551&amp;Num=K61</t>
  </si>
  <si>
    <t>CO4786</t>
  </si>
  <si>
    <t>http://data.kew.org/sid/SidServlet?ID=8552&amp;Num=5ZP</t>
  </si>
  <si>
    <t>CO4787</t>
  </si>
  <si>
    <t>http://data.kew.org/sid/SidServlet?ID=8553&amp;Num=H0z</t>
  </si>
  <si>
    <t>CO4788</t>
  </si>
  <si>
    <t>Elytropappus</t>
  </si>
  <si>
    <t>rhinocerotis</t>
  </si>
  <si>
    <t>(L.f.) Less.</t>
  </si>
  <si>
    <t>http://data.kew.org/sid/SidServlet?ID=8616&amp;Num=dq4</t>
  </si>
  <si>
    <t>CO4789</t>
  </si>
  <si>
    <t>ambifaria</t>
  </si>
  <si>
    <t>(S.Moore) C.Jeffrey</t>
  </si>
  <si>
    <t>http://data.kew.org/sid/SidServlet?ID=8625&amp;Num=H9y</t>
  </si>
  <si>
    <t>CO4790</t>
  </si>
  <si>
    <t>transvaalensis</t>
  </si>
  <si>
    <t>(Bolus) C.Jeffrey</t>
  </si>
  <si>
    <t>http://data.kew.org/sid/SidServlet?ID=8628&amp;Num=0HN</t>
  </si>
  <si>
    <t>CO4791</t>
  </si>
  <si>
    <t>actoni</t>
  </si>
  <si>
    <t>Elmer</t>
  </si>
  <si>
    <t>http://data.kew.org/sid/SidServlet?ID=8641&amp;Num=A5g</t>
  </si>
  <si>
    <t>CO4792</t>
  </si>
  <si>
    <t>http://data.kew.org/sid/SidServlet?ID=8642&amp;Num=A5I</t>
  </si>
  <si>
    <t>CO4793</t>
  </si>
  <si>
    <t>http://data.kew.org/sid/SidServlet?ID=8643&amp;Num=brI</t>
  </si>
  <si>
    <t>CO4794</t>
  </si>
  <si>
    <t>farinosa</t>
  </si>
  <si>
    <t>A.Gray ex Torr.</t>
  </si>
  <si>
    <t>http://data.kew.org/sid/SidServlet?ID=8644&amp;Num=2NB</t>
  </si>
  <si>
    <t>CO4795</t>
  </si>
  <si>
    <t>http://data.kew.org/sid/SidServlet?ID=8645&amp;Num=A46</t>
  </si>
  <si>
    <t>CO4796</t>
  </si>
  <si>
    <t>virginensis</t>
  </si>
  <si>
    <t>http://data.kew.org/sid/SidServlet?ID=8646&amp;Num=xNe</t>
  </si>
  <si>
    <t>CO4797</t>
  </si>
  <si>
    <t>Enceliopsis</t>
  </si>
  <si>
    <t>covillei</t>
  </si>
  <si>
    <t>(A.Nels.) S.F.Blake</t>
  </si>
  <si>
    <t>http://data.kew.org/sid/SidServlet?ID=8647&amp;Num=B4N</t>
  </si>
  <si>
    <t>CO4798</t>
  </si>
  <si>
    <t>Engelmannia</t>
  </si>
  <si>
    <t>peristenia</t>
  </si>
  <si>
    <t>(Raf.) Goodman &amp; C.A.Lawson</t>
  </si>
  <si>
    <t>http://data.kew.org/sid/SidServlet?ID=8679&amp;Num=i54</t>
  </si>
  <si>
    <t>CO4799</t>
  </si>
  <si>
    <t>A.Gray ex Nutt.</t>
  </si>
  <si>
    <t>http://data.kew.org/sid/SidServlet?ID=8680&amp;Num=C1U</t>
  </si>
  <si>
    <t>CO4800</t>
  </si>
  <si>
    <t>http://data.kew.org/sid/SidServlet?ID=8912&amp;Num=9Rf</t>
  </si>
  <si>
    <t>CO4801</t>
  </si>
  <si>
    <t>Raf. ex DC.</t>
  </si>
  <si>
    <t>http://data.kew.org/sid/SidServlet?ID=8913&amp;Num=jz9</t>
  </si>
  <si>
    <t>CO4802</t>
  </si>
  <si>
    <t>http://data.kew.org/sid/SidServlet?ID=9015&amp;Num=Psv</t>
  </si>
  <si>
    <t>CO4803</t>
  </si>
  <si>
    <t>http://data.kew.org/sid/SidServlet?ID=9016&amp;Num=93D</t>
  </si>
  <si>
    <t>CO4804</t>
  </si>
  <si>
    <t>http://data.kew.org/sid/SidServlet?ID=9017&amp;Num=Bk4</t>
  </si>
  <si>
    <t>CO4805</t>
  </si>
  <si>
    <t>(Less.) Nutt. ex Jeps.</t>
  </si>
  <si>
    <t>http://data.kew.org/sid/SidServlet?ID=9018&amp;Num=bK7</t>
  </si>
  <si>
    <t>CO4806</t>
  </si>
  <si>
    <t>(DC.) Urbatsch &amp; Wussow</t>
  </si>
  <si>
    <t>http://data.kew.org/sid/SidServlet?ID=9019&amp;Num=1mY</t>
  </si>
  <si>
    <t>CO4807</t>
  </si>
  <si>
    <t>vulcanica</t>
  </si>
  <si>
    <t>http://data.kew.org/sid/SidServlet?ID=9020&amp;Num=lVW</t>
  </si>
  <si>
    <t>CO4808</t>
  </si>
  <si>
    <t>(Durand &amp; Hilg.) Jeps.</t>
  </si>
  <si>
    <t>http://data.kew.org/sid/SidServlet?ID=9021&amp;Num=BkT</t>
  </si>
  <si>
    <t>CO4809</t>
  </si>
  <si>
    <t>acre</t>
  </si>
  <si>
    <t>http://data.kew.org/sid/SidServlet?ID=9023&amp;Num=kKK</t>
  </si>
  <si>
    <t>CO4810</t>
  </si>
  <si>
    <t>http://data.kew.org/sid/SidServlet?ID=9024&amp;Num=q3f</t>
  </si>
  <si>
    <t>CO4811</t>
  </si>
  <si>
    <t>http://data.kew.org/sid/SidServlet?ID=9025&amp;Num=1F5</t>
  </si>
  <si>
    <t>CO4812</t>
  </si>
  <si>
    <t>barbellulatus</t>
  </si>
  <si>
    <t>http://data.kew.org/sid/SidServlet?ID=9026&amp;Num=8n5</t>
  </si>
  <si>
    <t>CO4813</t>
  </si>
  <si>
    <t>blochmanae</t>
  </si>
  <si>
    <t>http://data.kew.org/sid/SidServlet?ID=9027&amp;Num=MyA</t>
  </si>
  <si>
    <t>CO4814</t>
  </si>
  <si>
    <t>bloomeri</t>
  </si>
  <si>
    <t>http://data.kew.org/sid/SidServlet?ID=9028&amp;Num=KCR</t>
  </si>
  <si>
    <t>CO4815</t>
  </si>
  <si>
    <t>http://data.kew.org/sid/SidServlet?ID=9029&amp;Num=PdL</t>
  </si>
  <si>
    <t>CO4816</t>
  </si>
  <si>
    <t>(Vierh.) Simmons</t>
  </si>
  <si>
    <t>http://data.kew.org/sid/SidServlet?ID=9030&amp;Num=gF1</t>
  </si>
  <si>
    <t>CO4817</t>
  </si>
  <si>
    <t>http://data.kew.org/sid/SidServlet?ID=9031&amp;Num=GV1</t>
  </si>
  <si>
    <t>CO4818</t>
  </si>
  <si>
    <t>porphyreticus</t>
  </si>
  <si>
    <t>http://data.kew.org/sid/SidServlet?ID=9032&amp;Num=jmc</t>
  </si>
  <si>
    <t>CO4819</t>
  </si>
  <si>
    <t>http://data.kew.org/sid/SidServlet?ID=9034&amp;Num=6DV</t>
  </si>
  <si>
    <t>CO4820</t>
  </si>
  <si>
    <t>clokeyi</t>
  </si>
  <si>
    <t>http://data.kew.org/sid/SidServlet?ID=9035&amp;Num=ClL</t>
  </si>
  <si>
    <t>CO4821</t>
  </si>
  <si>
    <t>compositus</t>
  </si>
  <si>
    <t>http://data.kew.org/sid/SidServlet?ID=9036&amp;Num=OCk</t>
  </si>
  <si>
    <t>CO4822</t>
  </si>
  <si>
    <t>disparipilus</t>
  </si>
  <si>
    <t>http://data.kew.org/sid/SidServlet?ID=9037&amp;Num=5YZ</t>
  </si>
  <si>
    <t>CO4823</t>
  </si>
  <si>
    <t>http://data.kew.org/sid/SidServlet?ID=9038&amp;Num=Q60</t>
  </si>
  <si>
    <t>CO4824</t>
  </si>
  <si>
    <t>plantagineus</t>
  </si>
  <si>
    <t>http://data.kew.org/sid/SidServlet?ID=9039&amp;Num=JFW</t>
  </si>
  <si>
    <t>CO4825</t>
  </si>
  <si>
    <t>http://data.kew.org/sid/SidServlet?ID=9041&amp;Num=c6b</t>
  </si>
  <si>
    <t>CO4826</t>
  </si>
  <si>
    <t>confinis</t>
  </si>
  <si>
    <t>http://data.kew.org/sid/SidServlet?ID=9042&amp;Num=qij</t>
  </si>
  <si>
    <t>CO4827</t>
  </si>
  <si>
    <t>glabellus</t>
  </si>
  <si>
    <t>http://data.kew.org/sid/SidServlet?ID=9043&amp;Num=Xgo</t>
  </si>
  <si>
    <t>CO4828</t>
  </si>
  <si>
    <t>http://data.kew.org/sid/SidServlet?ID=9044&amp;Num=c19</t>
  </si>
  <si>
    <t>CO4829</t>
  </si>
  <si>
    <t>lassenianus</t>
  </si>
  <si>
    <t>deficiens</t>
  </si>
  <si>
    <t>http://data.kew.org/sid/SidServlet?ID=9045&amp;Num=487</t>
  </si>
  <si>
    <t>CO4830</t>
  </si>
  <si>
    <t>(Skottsb.) Solbrig</t>
  </si>
  <si>
    <t>http://data.kew.org/sid/SidServlet?ID=9046&amp;Num=yRC</t>
  </si>
  <si>
    <t>CO4831</t>
  </si>
  <si>
    <t>pappocromus</t>
  </si>
  <si>
    <t>http://data.kew.org/sid/SidServlet?ID=9048&amp;Num=oIc</t>
  </si>
  <si>
    <t>CO4832</t>
  </si>
  <si>
    <t>peregrinus</t>
  </si>
  <si>
    <t>(Banks ex Pursh) Greene</t>
  </si>
  <si>
    <t>http://data.kew.org/sid/SidServlet?ID=9049&amp;Num=7Cq</t>
  </si>
  <si>
    <t>CO4833</t>
  </si>
  <si>
    <t>callianthemus</t>
  </si>
  <si>
    <t>http://data.kew.org/sid/SidServlet?ID=9050&amp;Num=nG8</t>
  </si>
  <si>
    <t>CO4834</t>
  </si>
  <si>
    <t>philadelphicus</t>
  </si>
  <si>
    <t>http://data.kew.org/sid/SidServlet?ID=9051&amp;Num=A8u</t>
  </si>
  <si>
    <t>CO4835</t>
  </si>
  <si>
    <t>http://data.kew.org/sid/SidServlet?ID=9052&amp;Num=mBf</t>
  </si>
  <si>
    <t>CO4836</t>
  </si>
  <si>
    <t>http://data.kew.org/sid/SidServlet?ID=9053&amp;Num=r4D</t>
  </si>
  <si>
    <t>CO4837</t>
  </si>
  <si>
    <t>http://data.kew.org/sid/SidServlet?ID=9054&amp;Num=45t</t>
  </si>
  <si>
    <t>CO4838</t>
  </si>
  <si>
    <t>ramosus</t>
  </si>
  <si>
    <t>http://data.kew.org/sid/SidServlet?ID=9055&amp;Num=935</t>
  </si>
  <si>
    <t>CO4839</t>
  </si>
  <si>
    <t>speciosus</t>
  </si>
  <si>
    <t>(Lindl.) DC.</t>
  </si>
  <si>
    <t>http://data.kew.org/sid/SidServlet?ID=9056&amp;Num=Y33</t>
  </si>
  <si>
    <t>CO4840</t>
  </si>
  <si>
    <t>http://data.kew.org/sid/SidServlet?ID=9057&amp;Num=HTz</t>
  </si>
  <si>
    <t>CO4841</t>
  </si>
  <si>
    <t>http://data.kew.org/sid/SidServlet?ID=9058&amp;Num=e1H</t>
  </si>
  <si>
    <t>CO4842</t>
  </si>
  <si>
    <t>uniflorus</t>
  </si>
  <si>
    <t>http://data.kew.org/sid/SidServlet?ID=9059&amp;Num=Xay</t>
  </si>
  <si>
    <t>CO4843</t>
  </si>
  <si>
    <t>Payson</t>
  </si>
  <si>
    <t>http://data.kew.org/sid/SidServlet?ID=9060&amp;Num=L5p</t>
  </si>
  <si>
    <t>CO4844</t>
  </si>
  <si>
    <t>http://data.kew.org/sid/SidServlet?ID=9068&amp;Num=x8P</t>
  </si>
  <si>
    <t>CO4845</t>
  </si>
  <si>
    <t>http://data.kew.org/sid/SidServlet?ID=9069&amp;Num=5Z2</t>
  </si>
  <si>
    <t>CO4846</t>
  </si>
  <si>
    <t>http://data.kew.org/sid/SidServlet?ID=9133&amp;Num=85i</t>
  </si>
  <si>
    <t>CO4847</t>
  </si>
  <si>
    <t>(Pursh) J.Forbes</t>
  </si>
  <si>
    <t>http://data.kew.org/sid/SidServlet?ID=9134&amp;Num=DCW</t>
  </si>
  <si>
    <t>CO4848</t>
  </si>
  <si>
    <t>arachnoideum</t>
  </si>
  <si>
    <t>http://data.kew.org/sid/SidServlet?ID=9135&amp;Num=5dn</t>
  </si>
  <si>
    <t>CO4849</t>
  </si>
  <si>
    <t>http://data.kew.org/sid/SidServlet?ID=9136&amp;Num=8YZ</t>
  </si>
  <si>
    <t>CO4850</t>
  </si>
  <si>
    <t>nevinii</t>
  </si>
  <si>
    <t>http://data.kew.org/sid/SidServlet?ID=9137&amp;Num=wwG</t>
  </si>
  <si>
    <t>CO4851</t>
  </si>
  <si>
    <t>http://data.kew.org/sid/SidServlet?ID=9138&amp;Num=3c7</t>
  </si>
  <si>
    <t>CO4852</t>
  </si>
  <si>
    <t>staechadifolium</t>
  </si>
  <si>
    <t>http://data.kew.org/sid/SidServlet?ID=9139&amp;Num=X6h</t>
  </si>
  <si>
    <t>CO4853</t>
  </si>
  <si>
    <t>wallacei</t>
  </si>
  <si>
    <t>http://data.kew.org/sid/SidServlet?ID=9140&amp;Num=vFf</t>
  </si>
  <si>
    <t>CO4854</t>
  </si>
  <si>
    <t>http://data.kew.org/sid/SidServlet?ID=9205&amp;Num=6vF</t>
  </si>
  <si>
    <t>CO4855</t>
  </si>
  <si>
    <t>http://data.kew.org/sid/SidServlet?ID=9206&amp;Num=398</t>
  </si>
  <si>
    <t>CO4856</t>
  </si>
  <si>
    <t>(Spreng.) R.M.King &amp; H.Rob.</t>
  </si>
  <si>
    <t>http://data.kew.org/sid/SidServlet?ID=986&amp;Num=07G</t>
  </si>
  <si>
    <t>CO4857</t>
  </si>
  <si>
    <t>bustamenta</t>
  </si>
  <si>
    <t>http://data.kew.org/sid/SidServlet?ID=987&amp;Num=i06</t>
  </si>
  <si>
    <t>CO4858</t>
  </si>
  <si>
    <t>espinosarum</t>
  </si>
  <si>
    <t>http://data.kew.org/sid/SidServlet?ID=988&amp;Num=oc1</t>
  </si>
  <si>
    <t>CO4859</t>
  </si>
  <si>
    <t>glechonophylla</t>
  </si>
  <si>
    <t>http://data.kew.org/sid/SidServlet?ID=989&amp;Num=eIC</t>
  </si>
  <si>
    <t>CO4860</t>
  </si>
  <si>
    <t>(Hook.) R.M.King &amp; H.Rob.</t>
  </si>
  <si>
    <t>http://data.kew.org/sid/SidServlet?ID=990&amp;Num=86P</t>
  </si>
  <si>
    <t>CO4861</t>
  </si>
  <si>
    <t>gymnocephalus</t>
  </si>
  <si>
    <t>(DC.) Holub</t>
  </si>
  <si>
    <t>http://data.kew.org/sid/SidServlet?ID=9908&amp;Num=Uaj</t>
  </si>
  <si>
    <t>CO4862</t>
  </si>
  <si>
    <t>http://data.kew.org/sid/SidServlet?ID=992&amp;Num=4t8</t>
  </si>
  <si>
    <t>CO4863</t>
  </si>
  <si>
    <t>http://data.kew.org/sid/SidServlet?ID=993&amp;Num=a40</t>
  </si>
  <si>
    <t>CO4864</t>
  </si>
  <si>
    <t>http://data.kew.org/sid/SidServlet?ID=994&amp;Num=DK5</t>
  </si>
  <si>
    <t>CO4865</t>
  </si>
  <si>
    <t>Sims</t>
  </si>
  <si>
    <t>http://data.kew.org/sid/SidServlet?ID=995&amp;Num=3XS</t>
  </si>
  <si>
    <t>CO4866</t>
  </si>
  <si>
    <t>http://data.kew.org/sid/SidServlet?ID=996&amp;Num=cvX</t>
  </si>
  <si>
    <t>CO4867</t>
  </si>
  <si>
    <t>tehuacanum</t>
  </si>
  <si>
    <t>R.M.King &amp; H.Robert</t>
  </si>
  <si>
    <t>http://data.kew.org/sid/SidServlet?ID=997&amp;Num=yeh</t>
  </si>
  <si>
    <t>CO4868</t>
  </si>
  <si>
    <t>(Benth.) Hemsl.</t>
  </si>
  <si>
    <t>http://data.kew.org/sid/SidServlet?ID=998&amp;Num=aU5</t>
  </si>
  <si>
    <t>CO4869</t>
  </si>
  <si>
    <t>FILLED</t>
    <phoneticPr fontId="18"/>
  </si>
  <si>
    <t>BRANK</t>
    <phoneticPr fontId="18"/>
  </si>
  <si>
    <t>AMOUNT</t>
    <phoneticPr fontId="18"/>
  </si>
  <si>
    <t>PROGRESS</t>
    <phoneticPr fontId="18"/>
  </si>
  <si>
    <t>SC</t>
    <phoneticPr fontId="18"/>
  </si>
  <si>
    <t>SI</t>
    <phoneticPr fontId="18"/>
  </si>
  <si>
    <t>PDAY</t>
    <phoneticPr fontId="18"/>
  </si>
  <si>
    <t>AVR</t>
    <phoneticPr fontId="18"/>
  </si>
  <si>
    <t>TOTALAVR</t>
    <phoneticPr fontId="18"/>
  </si>
  <si>
    <t>TODAY</t>
    <phoneticPr fontId="18"/>
  </si>
  <si>
    <t>searchURL</t>
    <phoneticPr fontId="18"/>
  </si>
  <si>
    <t>https://scholar.google.co.jp/scholar?hl=ja&amp;as_sdt=0%2C5&amp;q=Eupatorium+cannabinum+self+compatibility&amp;btnG=</t>
  </si>
  <si>
    <t>https://scholar.google.co.jp/scholar?hl=ja&amp;as_sdt=0%2C5&amp;q=Eupatorium+chinense+self+compatibility&amp;btnG=</t>
  </si>
  <si>
    <t>https://scholar.google.co.jp/scholar?hl=ja&amp;as_sdt=0%2C5&amp;q=Eupatorium+galeottii+self+compatibility&amp;btnG=</t>
  </si>
  <si>
    <t>https://scholar.google.co.jp/scholar?hl=ja&amp;as_sdt=0%2C5&amp;q=Eupatorium+havanense+self+compatibility&amp;btnG=</t>
  </si>
  <si>
    <t>https://scholar.google.co.jp/scholar?hl=ja&amp;as_sdt=0%2C5&amp;q=Eupatorium+liebmannii+self+compatibility&amp;btnG=</t>
  </si>
  <si>
    <t>https://scholar.google.co.jp/scholar?hl=ja&amp;as_sdt=0%2C5&amp;q=Eupatorium+maculatum+self+compatibility&amp;btnG=</t>
  </si>
  <si>
    <t>https://scholar.google.co.jp/scholar?hl=ja&amp;as_sdt=0%2C5&amp;q=Eupatorium+odoratum+self+compatibility&amp;btnG=</t>
  </si>
  <si>
    <t>https://scholar.google.co.jp/scholar?hl=ja&amp;as_sdt=0%2C5&amp;q=Eupatorium+perfoliatum+self+compatibility&amp;btnG=</t>
  </si>
  <si>
    <t>https://scholar.google.co.jp/scholar?hl=ja&amp;as_sdt=0%2C5&amp;q=Eupatorium+rugosum+self+compatibility&amp;btnG=</t>
  </si>
  <si>
    <t>https://scholar.google.co.jp/scholar?hl=ja&amp;as_sdt=0%2C5&amp;q=Eupatorium+serotinum+self+compatibility&amp;btnG=</t>
  </si>
  <si>
    <t>https://scholar.google.co.jp/scholar?hl=ja&amp;as_sdt=0%2C5&amp;q=Agoseris+apargioides+self+compatibility&amp;btnG=</t>
  </si>
  <si>
    <t>https://scholar.google.co.jp/scholar?hl=ja&amp;as_sdt=0%2C5&amp;q=Agoseris+aurantiaca+self+compatibility&amp;btnG=</t>
  </si>
  <si>
    <t>https://scholar.google.co.jp/scholar?hl=ja&amp;as_sdt=0%2C5&amp;q=Agoseris+cuspidata+self+compatibility&amp;btnG=</t>
  </si>
  <si>
    <t>https://scholar.google.co.jp/scholar?hl=ja&amp;as_sdt=0%2C5&amp;q=Agoseris+glauca+self+compatibility&amp;btnG=</t>
  </si>
  <si>
    <t>https://scholar.google.co.jp/scholar?hl=ja&amp;as_sdt=0%2C5&amp;q=Euryops+abrotanifolius+self+compatibility&amp;btnG=</t>
  </si>
  <si>
    <t>https://scholar.google.co.jp/scholar?hl=ja&amp;as_sdt=0%2C5&amp;q=Euryops+arabicus+self+compatibility&amp;btnG=</t>
  </si>
  <si>
    <t>https://scholar.google.co.jp/scholar?hl=ja&amp;as_sdt=0%2C5&amp;q=Euryops+athanasiae+self+compatibility&amp;btnG=</t>
  </si>
  <si>
    <t>https://scholar.google.co.jp/scholar?hl=ja&amp;as_sdt=0%2C5&amp;q=Euryops+lateriflorus+self+compatibility&amp;btnG=</t>
  </si>
  <si>
    <t>https://scholar.google.co.jp/scholar?hl=ja&amp;as_sdt=0%2C5&amp;q=Euryops+linearis+self+compatibility&amp;btnG=</t>
  </si>
  <si>
    <t>https://scholar.google.co.jp/scholar?hl=ja&amp;as_sdt=0%2C5&amp;q=Euryops+speciosissimus+self+compatibility&amp;btnG=</t>
  </si>
  <si>
    <t>https://scholar.google.co.jp/scholar?hl=ja&amp;as_sdt=0%2C5&amp;q=Euryops+virgineus+self+compatibility&amp;btnG=</t>
  </si>
  <si>
    <t>https://scholar.google.co.jp/scholar?hl=ja&amp;as_sdt=0%2C5&amp;q=Agoseris+grandiflora+self+compatibility&amp;btnG=</t>
  </si>
  <si>
    <t>https://scholar.google.co.jp/scholar?hl=ja&amp;as_sdt=0%2C5&amp;q=Euthamia+galetorum+self+compatibility&amp;btnG=</t>
  </si>
  <si>
    <t>https://scholar.google.co.jp/scholar?hl=ja&amp;as_sdt=0%2C5&amp;q=Agoseris+heterophylla+self+compatibility&amp;btnG=</t>
  </si>
  <si>
    <t>https://scholar.google.co.jp/scholar?hl=ja&amp;as_sdt=0%2C5&amp;q=Agoseris+retrorsa+self+compatibility&amp;btnG=</t>
  </si>
  <si>
    <t>https://scholar.google.co.jp/scholar?hl=ja&amp;as_sdt=0%2C5&amp;q=Facelis+retusa+self+compatibility&amp;btnG=</t>
  </si>
  <si>
    <t>https://scholar.google.co.jp/scholar?hl=ja&amp;as_sdt=0%2C5&amp;q=Felicia+aethiopica+self+compatibility&amp;btnG=</t>
  </si>
  <si>
    <t>https://scholar.google.co.jp/scholar?hl=ja&amp;as_sdt=0%2C5&amp;q=Felicia+amelloides+self+compatibility&amp;btnG=</t>
  </si>
  <si>
    <t>https://scholar.google.co.jp/scholar?hl=ja&amp;as_sdt=0%2C5&amp;q=Felicia+anthemidodes+self+compatibility&amp;btnG=</t>
  </si>
  <si>
    <t>https://scholar.google.co.jp/scholar?hl=ja&amp;as_sdt=0%2C5&amp;q=Felicia+filifolia+self+compatibility&amp;btnG=</t>
  </si>
  <si>
    <t>https://scholar.google.co.jp/scholar?hl=ja&amp;as_sdt=0%2C5&amp;q=Felicia+fruticosa+self+compatibility&amp;btnG=</t>
  </si>
  <si>
    <t>https://scholar.google.co.jp/scholar?hl=ja&amp;as_sdt=0%2C5&amp;q=Felicia+heterophylla+self+compatibility&amp;btnG=</t>
  </si>
  <si>
    <t>https://scholar.google.co.jp/scholar?hl=ja&amp;as_sdt=0%2C5&amp;q=Felicia+hyssopifolia+self+compatibility&amp;btnG=</t>
  </si>
  <si>
    <t>https://scholar.google.co.jp/scholar?hl=ja&amp;as_sdt=0%2C5&amp;q=Filaginella+uliginosa+self+compatibility&amp;btnG=</t>
  </si>
  <si>
    <t>https://scholar.google.co.jp/scholar?hl=ja&amp;as_sdt=0%2C5&amp;q=Filago+californica+self+compatibility&amp;btnG=</t>
  </si>
  <si>
    <t>https://scholar.google.co.jp/scholar?hl=ja&amp;as_sdt=0%2C5&amp;q=Filago+gallica+self+compatibility&amp;btnG=</t>
  </si>
  <si>
    <t>https://scholar.google.co.jp/scholar?hl=ja&amp;as_sdt=0%2C5&amp;q=Filago+lutescens+self+compatibility&amp;btnG=</t>
  </si>
  <si>
    <t>https://scholar.google.co.jp/scholar?hl=ja&amp;as_sdt=0%2C5&amp;q=Filago+minima+self+compatibility&amp;btnG=</t>
  </si>
  <si>
    <t>https://scholar.google.co.jp/scholar?hl=ja&amp;as_sdt=0%2C5&amp;q=Filago+pyramidata+self+compatibility&amp;btnG=</t>
  </si>
  <si>
    <t>https://scholar.google.co.jp/scholar?hl=ja&amp;as_sdt=0%2C5&amp;q=Filago+vulgaris+self+compatibility&amp;btnG=</t>
  </si>
  <si>
    <t>https://scholar.google.co.jp/scholar?hl=ja&amp;as_sdt=0%2C5&amp;q=Flaveria+bidentis+self+compatibility&amp;btnG=</t>
  </si>
  <si>
    <t>https://scholar.google.co.jp/scholar?hl=ja&amp;as_sdt=0%2C5&amp;q=Flaveria+cronquistii+self+compatibility&amp;btnG=</t>
  </si>
  <si>
    <t>https://scholar.google.co.jp/scholar?hl=ja&amp;as_sdt=0%2C5&amp;q=Flaveria+pringlei+self+compatibility&amp;btnG=</t>
  </si>
  <si>
    <t>https://scholar.google.co.jp/scholar?hl=ja&amp;as_sdt=0%2C5&amp;q=Flaveria+trinervia+self+compatibility&amp;btnG=</t>
  </si>
  <si>
    <t>https://scholar.google.co.jp/scholar?hl=ja&amp;as_sdt=0%2C5&amp;q=Flourensia+cernua+self+compatibility&amp;btnG=</t>
  </si>
  <si>
    <t>https://scholar.google.co.jp/scholar?hl=ja&amp;as_sdt=0%2C5&amp;q=Flourensia+glutinosa+self+compatibility&amp;btnG=</t>
  </si>
  <si>
    <t>https://scholar.google.co.jp/scholar?hl=ja&amp;as_sdt=0%2C5&amp;q=Flourensia+pringlei+self+compatibility&amp;btnG=</t>
  </si>
  <si>
    <t>https://scholar.google.co.jp/scholar?hl=ja&amp;as_sdt=0%2C5&amp;q=Gaillardia+aristata+self+compatibility&amp;btnG=</t>
  </si>
  <si>
    <t>https://scholar.google.co.jp/scholar?hl=ja&amp;as_sdt=0%2C5&amp;q=Gaillardia+parryi+self+compatibility&amp;btnG=</t>
  </si>
  <si>
    <t>https://scholar.google.co.jp/scholar?hl=ja&amp;as_sdt=0%2C5&amp;q=Gaillardia+picta+self+compatibility&amp;btnG=</t>
  </si>
  <si>
    <t>https://scholar.google.co.jp/scholar?hl=ja&amp;as_sdt=0%2C5&amp;q=Gaillardia+pinnatifida+self+compatibility&amp;btnG=</t>
  </si>
  <si>
    <t>https://scholar.google.co.jp/scholar?hl=ja&amp;as_sdt=0%2C5&amp;q=Gaillardia+pulchella+self+compatibility&amp;btnG=</t>
  </si>
  <si>
    <t>https://scholar.google.co.jp/scholar?hl=ja&amp;as_sdt=0%2C5&amp;q=Galactites+tomentosa+self+compatibility&amp;btnG=</t>
  </si>
  <si>
    <t>https://scholar.google.co.jp/scholar?hl=ja&amp;as_sdt=0%2C5&amp;q=Galinsoga+ciliata+self+compatibility&amp;btnG=</t>
  </si>
  <si>
    <t>https://scholar.google.co.jp/scholar?hl=ja&amp;as_sdt=0%2C5&amp;q=Galinsoga+parviflora+self+compatibility&amp;btnG=</t>
  </si>
  <si>
    <t>https://scholar.google.co.jp/scholar?hl=ja&amp;as_sdt=0%2C5&amp;q=Galinsoga+quadriradiata+self+compatibility&amp;btnG=</t>
  </si>
  <si>
    <t>https://scholar.google.co.jp/scholar?hl=ja&amp;as_sdt=0%2C5&amp;q=Gamochaeta+filaginea+self+compatibility&amp;btnG=</t>
  </si>
  <si>
    <t>https://scholar.google.co.jp/scholar?hl=ja&amp;as_sdt=0%2C5&amp;q=Gamochaeta+simplicicaulis+self+compatibility&amp;btnG=</t>
  </si>
  <si>
    <t>https://scholar.google.co.jp/scholar?hl=ja&amp;as_sdt=0%2C5&amp;q=Gazania+krebsiana+self+compatibility&amp;btnG=</t>
  </si>
  <si>
    <t>https://scholar.google.co.jp/scholar?hl=ja&amp;as_sdt=0%2C5&amp;q=Gazania+leiepoda+self+compatibility&amp;btnG=</t>
  </si>
  <si>
    <t>https://scholar.google.co.jp/scholar?hl=ja&amp;as_sdt=0%2C5&amp;q=Gazania+pinnata+self+compatibility&amp;btnG=</t>
  </si>
  <si>
    <t>https://scholar.google.co.jp/scholar?hl=ja&amp;as_sdt=0%2C5&amp;q=Geraea+canescens+self+compatibility&amp;btnG=</t>
  </si>
  <si>
    <t>https://scholar.google.co.jp/scholar?hl=ja&amp;as_sdt=0%2C5&amp;q=Gerbera+jamesoni+self+compatibility&amp;btnG=</t>
  </si>
  <si>
    <t>https://scholar.google.co.jp/scholar?hl=ja&amp;as_sdt=0%2C5&amp;q=Geropogon+glaber+self+compatibility&amp;btnG=</t>
  </si>
  <si>
    <t>https://scholar.google.co.jp/scholar?hl=ja&amp;as_sdt=0%2C5&amp;q=Glossogyne+tannensis+self+compatibility&amp;btnG=</t>
  </si>
  <si>
    <t>https://scholar.google.co.jp/scholar?hl=ja&amp;as_sdt=0%2C5&amp;q=Gnaphalium+californicum+self+compatibility&amp;btnG=</t>
  </si>
  <si>
    <t>https://scholar.google.co.jp/scholar?hl=ja&amp;as_sdt=0%2C5&amp;q=Gnaphalium+canescens+self+compatibility&amp;btnG=</t>
  </si>
  <si>
    <t>https://scholar.google.co.jp/scholar?hl=ja&amp;as_sdt=0%2C5&amp;q=Gnaphalium+gaudichaudianum+self+compatibility&amp;btnG=</t>
  </si>
  <si>
    <t>https://scholar.google.co.jp/scholar?hl=ja&amp;as_sdt=0%2C5&amp;q=Gnaphalium+japonicum+self+compatibility&amp;btnG=</t>
  </si>
  <si>
    <t>https://scholar.google.co.jp/scholar?hl=ja&amp;as_sdt=0%2C5&amp;q=Gnaphalium+luteoalbum+self+compatibility&amp;btnG=</t>
  </si>
  <si>
    <t>https://scholar.google.co.jp/scholar?hl=ja&amp;as_sdt=0%2C5&amp;q=Gnaphalium+obtusifolium+self+compatibility&amp;btnG=</t>
  </si>
  <si>
    <t>https://scholar.google.co.jp/scholar?hl=ja&amp;as_sdt=0%2C5&amp;q=Gnaphalium+palustre+self+compatibility&amp;btnG=</t>
  </si>
  <si>
    <t>https://scholar.google.co.jp/scholar?hl=ja&amp;as_sdt=0%2C5&amp;q=Gnaphalium+purpureum+self+compatibility&amp;btnG=</t>
  </si>
  <si>
    <t>https://scholar.google.co.jp/scholar?hl=ja&amp;as_sdt=0%2C5&amp;q=Gnaphalium+stramineum+self+compatibility&amp;btnG=</t>
  </si>
  <si>
    <t>https://scholar.google.co.jp/scholar?hl=ja&amp;as_sdt=0%2C5&amp;q=Gnaphalium+supinum+self+compatibility&amp;btnG=</t>
  </si>
  <si>
    <t>https://scholar.google.co.jp/scholar?hl=ja&amp;as_sdt=0%2C5&amp;q=Gnaphalium+sylvaticum+self+compatibility&amp;btnG=</t>
  </si>
  <si>
    <t>https://scholar.google.co.jp/scholar?hl=ja&amp;as_sdt=0%2C5&amp;q=Gnaphalium+uliginosum+self+compatibility&amp;btnG=</t>
  </si>
  <si>
    <t>https://scholar.google.co.jp/scholar?hl=ja&amp;as_sdt=0%2C5&amp;q=Gnephosis+foliata+self+compatibility&amp;btnG=</t>
  </si>
  <si>
    <t>https://scholar.google.co.jp/scholar?hl=ja&amp;as_sdt=0%2C5&amp;q=Gochnatia+hypoleuca+self+compatibility&amp;btnG=</t>
  </si>
  <si>
    <t>https://scholar.google.co.jp/scholar?hl=ja&amp;as_sdt=0%2C5&amp;q=Gochnatia+smithii+self+compatibility&amp;btnG=</t>
  </si>
  <si>
    <t>https://scholar.google.co.jp/scholar?hl=ja&amp;as_sdt=0%2C5&amp;q=Gongylolepis+benthamiana+self+compatibility&amp;btnG=</t>
  </si>
  <si>
    <t>https://scholar.google.co.jp/scholar?hl=ja&amp;as_sdt=0%2C5&amp;q=Grindelia+camporum+self+compatibility&amp;btnG=</t>
  </si>
  <si>
    <t>https://scholar.google.co.jp/scholar?hl=ja&amp;as_sdt=0%2C5&amp;q=Grindelia+integrifolia+self+compatibility&amp;btnG=</t>
  </si>
  <si>
    <t>https://scholar.google.co.jp/scholar?hl=ja&amp;as_sdt=0%2C5&amp;q=Grindelia+lanceolata+self+compatibility&amp;btnG=</t>
  </si>
  <si>
    <t>https://scholar.google.co.jp/scholar?hl=ja&amp;as_sdt=0%2C5&amp;q=Grindelia+oxylepis+self+compatibility&amp;btnG=</t>
  </si>
  <si>
    <t>https://scholar.google.co.jp/scholar?hl=ja&amp;as_sdt=0%2C5&amp;q=Grindelia+robusta+self+compatibility&amp;btnG=</t>
  </si>
  <si>
    <t>https://scholar.google.co.jp/scholar?hl=ja&amp;as_sdt=0%2C5&amp;q=Grindelia+squarrosa+self+compatibility&amp;btnG=</t>
  </si>
  <si>
    <t>https://scholar.google.co.jp/scholar?hl=ja&amp;as_sdt=0%2C5&amp;q=Grindelia+stricta+self+compatibility&amp;btnG=</t>
  </si>
  <si>
    <t>https://scholar.google.co.jp/scholar?hl=ja&amp;as_sdt=0%2C5&amp;q=Grindelia+subalpina+self+compatibility&amp;btnG=</t>
  </si>
  <si>
    <t>https://scholar.google.co.jp/scholar?hl=ja&amp;as_sdt=0%2C5&amp;q=Guizotia+abyssinica+self+compatibility&amp;btnG=</t>
  </si>
  <si>
    <t>https://scholar.google.co.jp/scholar?hl=ja&amp;as_sdt=0%2C5&amp;q=Guizotia+scabra+self+compatibility&amp;btnG=</t>
  </si>
  <si>
    <t>https://scholar.google.co.jp/scholar?hl=ja&amp;as_sdt=0%2C5&amp;q=Gundelia+tournefortii+self+compatibility&amp;btnG=</t>
  </si>
  <si>
    <t>https://scholar.google.co.jp/scholar?hl=ja&amp;as_sdt=0%2C5&amp;q=Gutierrezia+californica+self+compatibility&amp;btnG=</t>
  </si>
  <si>
    <t>https://scholar.google.co.jp/scholar?hl=ja&amp;as_sdt=0%2C5&amp;q=Gutierrezia+gayana+self+compatibility&amp;btnG=</t>
  </si>
  <si>
    <t>https://scholar.google.co.jp/scholar?hl=ja&amp;as_sdt=0%2C5&amp;q=Gutierrezia+microcephala+self+compatibility&amp;btnG=</t>
  </si>
  <si>
    <t>https://scholar.google.co.jp/scholar?hl=ja&amp;as_sdt=0%2C5&amp;q=Gutierrezia+sarothrae+self+compatibility&amp;btnG=</t>
  </si>
  <si>
    <t>https://scholar.google.co.jp/scholar?hl=ja&amp;as_sdt=0%2C5&amp;q=Gutierrezia+texana+self+compatibility&amp;btnG=</t>
  </si>
  <si>
    <t>https://scholar.google.co.jp/scholar?hl=ja&amp;as_sdt=0%2C5&amp;q=Gymnarrhena+micrantha+self+compatibility&amp;btnG=</t>
  </si>
  <si>
    <t>https://scholar.google.co.jp/scholar?hl=ja&amp;as_sdt=0%2C5&amp;q=Gymnosperma+glutinosum+self+compatibility&amp;btnG=</t>
  </si>
  <si>
    <t>https://scholar.google.co.jp/scholar?hl=ja&amp;as_sdt=0%2C5&amp;q=Haplopappus+ciliatus+self+compatibility&amp;btnG=</t>
  </si>
  <si>
    <t>https://scholar.google.co.jp/scholar?hl=ja&amp;as_sdt=0%2C5&amp;q=Haplopappus+croceus+self+compatibility&amp;btnG=</t>
  </si>
  <si>
    <t>https://scholar.google.co.jp/scholar?hl=ja&amp;as_sdt=0%2C5&amp;q=Haplopappus+hirtellus+self+compatibility&amp;btnG=</t>
  </si>
  <si>
    <t>https://scholar.google.co.jp/scholar?hl=ja&amp;as_sdt=0%2C5&amp;q=Haplopappus+parishii+self+compatibility&amp;btnG=</t>
  </si>
  <si>
    <t>https://scholar.google.co.jp/scholar?hl=ja&amp;as_sdt=0%2C5&amp;q=Haplopappus+racemosus+self+compatibility&amp;btnG=</t>
  </si>
  <si>
    <t>https://scholar.google.co.jp/scholar?hl=ja&amp;as_sdt=0%2C5&amp;q=Haplopappus+squarrosus+self+compatibility&amp;btnG=</t>
  </si>
  <si>
    <t>https://scholar.google.co.jp/scholar?hl=ja&amp;as_sdt=0%2C5&amp;q=Haplopappus+venetus+self+compatibility&amp;btnG=</t>
  </si>
  <si>
    <t>https://scholar.google.co.jp/scholar?hl=ja&amp;as_sdt=0%2C5&amp;q=Hazardia+brickellioides+self+compatibility&amp;btnG=</t>
  </si>
  <si>
    <t>https://scholar.google.co.jp/scholar?hl=ja&amp;as_sdt=0%2C5&amp;q=Hedypnois+rhagadioloides+self+compatibility&amp;btnG=</t>
  </si>
  <si>
    <t>https://scholar.google.co.jp/scholar?hl=ja&amp;as_sdt=0%2C5&amp;q=Helenium+amarum+self+compatibility&amp;btnG=</t>
  </si>
  <si>
    <t>https://scholar.google.co.jp/scholar?hl=ja&amp;as_sdt=0%2C5&amp;q=Helenium+atacamense+self+compatibility&amp;btnG=</t>
  </si>
  <si>
    <t>https://scholar.google.co.jp/scholar?hl=ja&amp;as_sdt=0%2C5&amp;q=Helenium+autumnale+self+compatibility&amp;btnG=</t>
  </si>
  <si>
    <t>https://scholar.google.co.jp/scholar?hl=ja&amp;as_sdt=0%2C5&amp;q=Helenium+bigelovii+self+compatibility&amp;btnG=</t>
  </si>
  <si>
    <t>https://scholar.google.co.jp/scholar?hl=ja&amp;as_sdt=0%2C5&amp;q=Helenium+laciniatum+self+compatibility&amp;btnG=</t>
  </si>
  <si>
    <t>https://scholar.google.co.jp/scholar?hl=ja&amp;as_sdt=0%2C5&amp;q=Helenium+ooclinium+self+compatibility&amp;btnG=</t>
  </si>
  <si>
    <t>https://scholar.google.co.jp/scholar?hl=ja&amp;as_sdt=0%2C5&amp;q=Helenium+puberulum+self+compatibility&amp;btnG=</t>
  </si>
  <si>
    <t>https://scholar.google.co.jp/scholar?hl=ja&amp;as_sdt=0%2C5&amp;q=Helianthella+californica+self+compatibility&amp;btnG=</t>
  </si>
  <si>
    <t>https://scholar.google.co.jp/scholar?hl=ja&amp;as_sdt=0%2C5&amp;q=Helianthus+annuus+self+compatibility&amp;btnG=</t>
  </si>
  <si>
    <t>https://scholar.google.co.jp/scholar?hl=ja&amp;as_sdt=0%2C5&amp;q=Helianthus+bolanderi+self+compatibility&amp;btnG=</t>
  </si>
  <si>
    <t>https://scholar.google.co.jp/scholar?hl=ja&amp;as_sdt=0%2C5&amp;q=Helianthus+ciliaris+self+compatibility&amp;btnG=</t>
  </si>
  <si>
    <t>https://scholar.google.co.jp/scholar?hl=ja&amp;as_sdt=0%2C5&amp;q=Helianthus+cucumerifolius+self+compatibility&amp;btnG=</t>
  </si>
  <si>
    <t>https://scholar.google.co.jp/scholar?hl=ja&amp;as_sdt=0%2C5&amp;q=Helianthus+divaricatus+self+compatibility&amp;btnG=</t>
  </si>
  <si>
    <t>https://scholar.google.co.jp/scholar?hl=ja&amp;as_sdt=0%2C5&amp;q=Helianthus+giganteus+self+compatibility&amp;btnG=</t>
  </si>
  <si>
    <t>https://scholar.google.co.jp/scholar?hl=ja&amp;as_sdt=0%2C5&amp;q=Helianthus+gracilentus+self+compatibility&amp;btnG=</t>
  </si>
  <si>
    <t>https://scholar.google.co.jp/scholar?hl=ja&amp;as_sdt=0%2C5&amp;q=Helianthus+grosse</t>
  </si>
  <si>
    <t>https://scholar.google.co.jp/scholar?hl=ja&amp;as_sdt=0%2C5&amp;q=Helianthus+maximiliani+self+compatibility&amp;btnG=</t>
  </si>
  <si>
    <t>https://scholar.google.co.jp/scholar?hl=ja&amp;as_sdt=0%2C5&amp;q=Helianthus+mollis+self+compatibility&amp;btnG=</t>
  </si>
  <si>
    <t>https://scholar.google.co.jp/scholar?hl=ja&amp;as_sdt=0%2C5&amp;q=Helianthus+nuttallii+self+compatibility&amp;btnG=</t>
  </si>
  <si>
    <t>https://scholar.google.co.jp/scholar?hl=ja&amp;as_sdt=0%2C5&amp;q=Helianthus+occidentalis+self+compatibility&amp;btnG=</t>
  </si>
  <si>
    <t>https://scholar.google.co.jp/scholar?hl=ja&amp;as_sdt=0%2C5&amp;q=Helianthus+petiolaris+self+compatibility&amp;btnG=</t>
  </si>
  <si>
    <t>https://scholar.google.co.jp/scholar?hl=ja&amp;as_sdt=0%2C5&amp;q=Helianthus+pumilus+self+compatibility&amp;btnG=</t>
  </si>
  <si>
    <t>https://scholar.google.co.jp/scholar?hl=ja&amp;as_sdt=0%2C5&amp;q=Helianthus+rydbergi+self+compatibility&amp;btnG=</t>
  </si>
  <si>
    <t>https://scholar.google.co.jp/scholar?hl=ja&amp;as_sdt=0%2C5&amp;q=Helianthus+scaberrimus+self+compatibility&amp;btnG=</t>
  </si>
  <si>
    <t>https://scholar.google.co.jp/scholar?hl=ja&amp;as_sdt=0%2C5&amp;q=Helianthus+tuberosus+self+compatibility&amp;btnG=</t>
  </si>
  <si>
    <t>https://scholar.google.co.jp/scholar?hl=ja&amp;as_sdt=0%2C5&amp;q=Helichrysum+ambiguum+self+compatibility&amp;btnG=</t>
  </si>
  <si>
    <t>https://scholar.google.co.jp/scholar?hl=ja&amp;as_sdt=0%2C5&amp;q=Helichrysum+apiculatum+self+compatibility&amp;btnG=</t>
  </si>
  <si>
    <t>https://scholar.google.co.jp/scholar?hl=ja&amp;as_sdt=0%2C5&amp;q=Helichrysum+davenportii+self+compatibility&amp;btnG=</t>
  </si>
  <si>
    <t>https://scholar.google.co.jp/scholar?hl=ja&amp;as_sdt=0%2C5&amp;q=Helichrysum+filifolium+self+compatibility&amp;btnG=</t>
  </si>
  <si>
    <t>https://scholar.google.co.jp/scholar?hl=ja&amp;as_sdt=0%2C5&amp;q=Helichrysum+foetidum+self+compatibility&amp;btnG=</t>
  </si>
  <si>
    <t>https://scholar.google.co.jp/scholar?hl=ja&amp;as_sdt=0%2C5&amp;q=Helichrysum+fulgidum+self+compatibility&amp;btnG=</t>
  </si>
  <si>
    <t>https://scholar.google.co.jp/scholar?hl=ja&amp;as_sdt=0%2C5&amp;q=Helichrysum+graveolens+self+compatibility&amp;btnG=</t>
  </si>
  <si>
    <t>https://scholar.google.co.jp/scholar?hl=ja&amp;as_sdt=0%2C5&amp;q=Helichrysum+italicum+self+compatibility&amp;btnG=</t>
  </si>
  <si>
    <t>https://scholar.google.co.jp/scholar?hl=ja&amp;as_sdt=0%2C5&amp;q=Helichrysum+leucopsideum+self+compatibility&amp;btnG=</t>
  </si>
  <si>
    <t>https://scholar.google.co.jp/scholar?hl=ja&amp;as_sdt=0%2C5&amp;q=Helichrysum+monstruosum+self+compatibility&amp;btnG=</t>
  </si>
  <si>
    <t>https://scholar.google.co.jp/scholar?hl=ja&amp;as_sdt=0%2C5&amp;q=Amblyolepis+setigera+self+compatibility&amp;btnG=</t>
  </si>
  <si>
    <t>https://scholar.google.co.jp/scholar?hl=ja&amp;as_sdt=0%2C5&amp;q=Amblyopappus+pusillus+self+compatibility&amp;btnG=</t>
  </si>
  <si>
    <t>https://scholar.google.co.jp/scholar?hl=ja&amp;as_sdt=0%2C5&amp;q=Ambrosia+acanthicarpa+self+compatibility&amp;btnG=</t>
  </si>
  <si>
    <t>https://scholar.google.co.jp/scholar?hl=ja&amp;as_sdt=0%2C5&amp;q=Ambrosia+artemisiifolia+self+compatibility&amp;btnG=</t>
  </si>
  <si>
    <t>https://scholar.google.co.jp/scholar?hl=ja&amp;as_sdt=0%2C5&amp;q=Ambrosia+chamissonis+self+compatibility&amp;btnG=</t>
  </si>
  <si>
    <t>https://scholar.google.co.jp/scholar?hl=ja&amp;as_sdt=0%2C5&amp;q=Ambrosia+dumosa+self+compatibility&amp;btnG=</t>
  </si>
  <si>
    <t>https://scholar.google.co.jp/scholar?hl=ja&amp;as_sdt=0%2C5&amp;q=Ambrosia+eriocentra+self+compatibility&amp;btnG=</t>
  </si>
  <si>
    <t>https://scholar.google.co.jp/scholar?hl=ja&amp;as_sdt=0%2C5&amp;q=Ambrosia+psilostachya+self+compatibility&amp;btnG=</t>
  </si>
  <si>
    <t>https://scholar.google.co.jp/scholar?hl=ja&amp;as_sdt=0%2C5&amp;q=Ambrosia+trifida+self+compatibility&amp;btnG=</t>
  </si>
  <si>
    <t>https://scholar.google.co.jp/scholar?hl=ja&amp;as_sdt=0%2C5&amp;q=Amellus+tenuifolius+self+compatibility&amp;btnG=</t>
  </si>
  <si>
    <t>https://scholar.google.co.jp/scholar?hl=ja&amp;as_sdt=0%2C5&amp;q=Ammobium+alatum+self+compatibility&amp;btnG=</t>
  </si>
  <si>
    <t>https://scholar.google.co.jp/scholar?hl=ja&amp;as_sdt=0%2C5&amp;q=Anacyclus+clavatus+self+compatibility&amp;btnG=</t>
  </si>
  <si>
    <t>https://scholar.google.co.jp/scholar?hl=ja&amp;as_sdt=0%2C5&amp;q=Anacyclus+monanthos+self+compatibility&amp;btnG=</t>
  </si>
  <si>
    <t>https://scholar.google.co.jp/scholar?hl=ja&amp;as_sdt=0%2C5&amp;q=Anaphalis+contorta+self+compatibility&amp;btnG=</t>
  </si>
  <si>
    <t>https://scholar.google.co.jp/scholar?hl=ja&amp;as_sdt=0%2C5&amp;q=Anaphalis+margaritacea+self+compatibility&amp;btnG=</t>
  </si>
  <si>
    <t>https://scholar.google.co.jp/scholar?hl=ja&amp;as_sdt=0%2C5&amp;q=Anaphalis+royleana+self+compatibility&amp;btnG=</t>
  </si>
  <si>
    <t>https://scholar.google.co.jp/scholar?hl=ja&amp;as_sdt=0%2C5&amp;q=Andryala+integrifolia+self+compatibility&amp;btnG=</t>
  </si>
  <si>
    <t>https://scholar.google.co.jp/scholar?hl=ja&amp;as_sdt=0%2C5&amp;q=Angianthus+tomentosus+self+compatibility&amp;btnG=</t>
  </si>
  <si>
    <t>https://scholar.google.co.jp/scholar?hl=ja&amp;as_sdt=0%2C5&amp;q=Anisocoma+acaulis+self+compatibility&amp;btnG=</t>
  </si>
  <si>
    <t>https://scholar.google.co.jp/scholar?hl=ja&amp;as_sdt=0%2C5&amp;q=Antennaria+carpatica+self+compatibility&amp;btnG=</t>
  </si>
  <si>
    <t>https://scholar.google.co.jp/scholar?hl=ja&amp;as_sdt=0%2C5&amp;q=Antennaria+corymbosa+self+compatibility&amp;btnG=</t>
  </si>
  <si>
    <t>https://scholar.google.co.jp/scholar?hl=ja&amp;as_sdt=0%2C5&amp;q=Antennaria+dioica+self+compatibility&amp;btnG=</t>
  </si>
  <si>
    <t>https://scholar.google.co.jp/scholar?hl=ja&amp;as_sdt=0%2C5&amp;q=Antennaria+fallax+self+compatibility&amp;btnG=</t>
  </si>
  <si>
    <t>https://scholar.google.co.jp/scholar?hl=ja&amp;as_sdt=0%2C5&amp;q=Antennaria+lanata+self+compatibility&amp;btnG=</t>
  </si>
  <si>
    <t>https://scholar.google.co.jp/scholar?hl=ja&amp;as_sdt=0%2C5&amp;q=Antennaria+monocephala+self+compatibility&amp;btnG=</t>
  </si>
  <si>
    <t>https://scholar.google.co.jp/scholar?hl=ja&amp;as_sdt=0%2C5&amp;q=Antennaria+neglecta+self+compatibility&amp;btnG=</t>
  </si>
  <si>
    <t>https://scholar.google.co.jp/scholar?hl=ja&amp;as_sdt=0%2C5&amp;q=Antennaria+parvifolia+self+compatibility&amp;btnG=</t>
  </si>
  <si>
    <t>https://scholar.google.co.jp/scholar?hl=ja&amp;as_sdt=0%2C5&amp;q=Antennaria+plantaginifolia+self+compatibility&amp;btnG=</t>
  </si>
  <si>
    <t>https://scholar.google.co.jp/scholar?hl=ja&amp;as_sdt=0%2C5&amp;q=Antennaria+pulchella+self+compatibility&amp;btnG=</t>
  </si>
  <si>
    <t>https://scholar.google.co.jp/scholar?hl=ja&amp;as_sdt=0%2C5&amp;q=Antennaria+racemosa+self+compatibility&amp;btnG=</t>
  </si>
  <si>
    <t>https://scholar.google.co.jp/scholar?hl=ja&amp;as_sdt=0%2C5&amp;q=Antennaria+rosea+self+compatibility&amp;btnG=</t>
  </si>
  <si>
    <t>https://scholar.google.co.jp/scholar?hl=ja&amp;as_sdt=0%2C5&amp;q=Anthemis+arvensis+self+compatibility&amp;btnG=</t>
  </si>
  <si>
    <t>https://scholar.google.co.jp/scholar?hl=ja&amp;as_sdt=0%2C5&amp;q=Anthemis+bornmuelleri+self+compatibility&amp;btnG=</t>
  </si>
  <si>
    <t>https://scholar.google.co.jp/scholar?hl=ja&amp;as_sdt=0%2C5&amp;q=Anthemis+cotula+self+compatibility&amp;btnG=</t>
  </si>
  <si>
    <t>https://scholar.google.co.jp/scholar?hl=ja&amp;as_sdt=0%2C5&amp;q=Anthemis+cretica+self+compatibility&amp;btnG=</t>
  </si>
  <si>
    <t>https://scholar.google.co.jp/scholar?hl=ja&amp;as_sdt=0%2C5&amp;q=Anthemis+tinctora+self+compatibility&amp;btnG=</t>
  </si>
  <si>
    <t>https://scholar.google.co.jp/scholar?hl=ja&amp;as_sdt=0%2C5&amp;q=Anthemis+sancti</t>
  </si>
  <si>
    <t>https://scholar.google.co.jp/scholar?hl=ja&amp;as_sdt=0%2C5&amp;q=Anthemis+sp.+self+compatibility&amp;btnG=</t>
  </si>
  <si>
    <t>https://scholar.google.co.jp/scholar?hl=ja&amp;as_sdt=0%2C5&amp;q=Anthemis+tinctoria+self+compatibility&amp;btnG=</t>
  </si>
  <si>
    <t>https://scholar.google.co.jp/scholar?hl=ja&amp;as_sdt=0%2C5&amp;q=Anthemis+triumfetti+self+compatibility&amp;btnG=</t>
  </si>
  <si>
    <t>https://scholar.google.co.jp/scholar?hl=ja&amp;as_sdt=0%2C5&amp;q=Aphanostephus+arizonicus+self+compatibility&amp;btnG=</t>
  </si>
  <si>
    <t>https://scholar.google.co.jp/scholar?hl=ja&amp;as_sdt=0%2C5&amp;q=Aposeris+foetida+self+compatibility&amp;btnG=</t>
  </si>
  <si>
    <t>https://scholar.google.co.jp/scholar?hl=ja&amp;as_sdt=0%2C5&amp;q=Arctium+lappa+self+compatibility&amp;btnG=</t>
  </si>
  <si>
    <t>https://scholar.google.co.jp/scholar?hl=ja&amp;as_sdt=0%2C5&amp;q=Arctium+minus+self+compatibility&amp;btnG=</t>
  </si>
  <si>
    <t>https://scholar.google.co.jp/scholar?hl=ja&amp;as_sdt=0%2C5&amp;q=Arctium+sp.+self+compatibility&amp;btnG=</t>
  </si>
  <si>
    <t>https://scholar.google.co.jp/scholar?hl=ja&amp;as_sdt=0%2C5&amp;q=Arctotheca+calendula+self+compatibility&amp;btnG=</t>
  </si>
  <si>
    <t>https://scholar.google.co.jp/scholar?hl=ja&amp;as_sdt=0%2C5&amp;q=Arctotheca+populifolia+self+compatibility&amp;btnG=</t>
  </si>
  <si>
    <t>https://scholar.google.co.jp/scholar?hl=ja&amp;as_sdt=0%2C5&amp;q=Arctotis+acaulis+self+compatibility&amp;btnG=</t>
  </si>
  <si>
    <t>https://scholar.google.co.jp/scholar?hl=ja&amp;as_sdt=0%2C5&amp;q=Arctotis+fastuosa+self+compatibility&amp;btnG=</t>
  </si>
  <si>
    <t>https://scholar.google.co.jp/scholar?hl=ja&amp;as_sdt=0%2C5&amp;q=Arctotis+grandis+self+compatibility&amp;btnG=</t>
  </si>
  <si>
    <t>https://scholar.google.co.jp/scholar?hl=ja&amp;as_sdt=0%2C5&amp;q=Arctotis+stoechadifolia+self+compatibility&amp;btnG=</t>
  </si>
  <si>
    <t>https://scholar.google.co.jp/scholar?hl=ja&amp;as_sdt=0%2C5&amp;q=Aristeguietia+salvia+self+compatibility&amp;btnG=</t>
  </si>
  <si>
    <t>https://scholar.google.co.jp/scholar?hl=ja&amp;as_sdt=0%2C5&amp;q=Arnica+chamissonis+self+compatibility&amp;btnG=</t>
  </si>
  <si>
    <t>https://scholar.google.co.jp/scholar?hl=ja&amp;as_sdt=0%2C5&amp;q=Arnica+cordifolia+self+compatibility&amp;btnG=</t>
  </si>
  <si>
    <t>https://scholar.google.co.jp/scholar?hl=ja&amp;as_sdt=0%2C5&amp;q=Arnica+discoidea+self+compatibility&amp;btnG=</t>
  </si>
  <si>
    <t>https://scholar.google.co.jp/scholar?hl=ja&amp;as_sdt=0%2C5&amp;q=Arnica+diversifolia+self+compatibility&amp;btnG=</t>
  </si>
  <si>
    <t>https://scholar.google.co.jp/scholar?hl=ja&amp;as_sdt=0%2C5&amp;q=Arnica+longifolia+self+compatibility&amp;btnG=</t>
  </si>
  <si>
    <t>https://scholar.google.co.jp/scholar?hl=ja&amp;as_sdt=0%2C5&amp;q=Arnica+mollis+self+compatibility&amp;btnG=</t>
  </si>
  <si>
    <t>https://scholar.google.co.jp/scholar?hl=ja&amp;as_sdt=0%2C5&amp;q=Arnica+montana+self+compatibility&amp;btnG=</t>
  </si>
  <si>
    <t>https://scholar.google.co.jp/scholar?hl=ja&amp;as_sdt=0%2C5&amp;q=Arnica+sororia+self+compatibility&amp;btnG=</t>
  </si>
  <si>
    <t>https://scholar.google.co.jp/scholar?hl=ja&amp;as_sdt=0%2C5&amp;q=Arnica+viscosa+self+compatibility&amp;btnG=</t>
  </si>
  <si>
    <t>https://scholar.google.co.jp/scholar?hl=ja&amp;as_sdt=0%2C5&amp;q=Artemisia+absinthium+self+compatibility&amp;btnG=</t>
  </si>
  <si>
    <t>https://scholar.google.co.jp/scholar?hl=ja&amp;as_sdt=0%2C5&amp;q=Artemisia+afra+self+compatibility&amp;btnG=</t>
  </si>
  <si>
    <t>https://scholar.google.co.jp/scholar?hl=ja&amp;as_sdt=0%2C5&amp;q=Artemisia+annua+self+compatibility&amp;btnG=</t>
  </si>
  <si>
    <t>https://scholar.google.co.jp/scholar?hl=ja&amp;as_sdt=0%2C5&amp;q=Artemisia+arbuscula+self+compatibility&amp;btnG=</t>
  </si>
  <si>
    <t>https://scholar.google.co.jp/scholar?hl=ja&amp;as_sdt=0%2C5&amp;q=Artemisia+arctica+self+compatibility&amp;btnG=</t>
  </si>
  <si>
    <t>https://scholar.google.co.jp/scholar?hl=ja&amp;as_sdt=0%2C5&amp;q=Artemisia+armeniaca+self+compatibility&amp;btnG=</t>
  </si>
  <si>
    <t>https://scholar.google.co.jp/scholar?hl=ja&amp;as_sdt=0%2C5&amp;q=Artemisia+californica+self+compatibility&amp;btnG=</t>
  </si>
  <si>
    <t>https://scholar.google.co.jp/scholar?hl=ja&amp;as_sdt=0%2C5&amp;q=Artemisia+campestris+self+compatibility&amp;btnG=</t>
  </si>
  <si>
    <t>https://scholar.google.co.jp/scholar?hl=ja&amp;as_sdt=0%2C5&amp;q=Artemisia+cana+self+compatibility&amp;btnG=</t>
  </si>
  <si>
    <t>https://scholar.google.co.jp/scholar?hl=ja&amp;as_sdt=0%2C5&amp;q=Artemisia+caudata+self+compatibility&amp;btnG=</t>
  </si>
  <si>
    <t>https://scholar.google.co.jp/scholar?hl=ja&amp;as_sdt=0%2C5&amp;q=Artemisia+douglasiana+self+compatibility&amp;btnG=</t>
  </si>
  <si>
    <t>https://scholar.google.co.jp/scholar?hl=ja&amp;as_sdt=0%2C5&amp;q=Artemisia+dracunculus+self+compatibility&amp;btnG=</t>
  </si>
  <si>
    <t>https://scholar.google.co.jp/scholar?hl=ja&amp;as_sdt=0%2C5&amp;q=Artemisia+frigida+self+compatibility&amp;btnG=</t>
  </si>
  <si>
    <t>https://scholar.google.co.jp/scholar?hl=ja&amp;as_sdt=0%2C5&amp;q=Artemisia+genipi+self+compatibility&amp;btnG=</t>
  </si>
  <si>
    <t>https://scholar.google.co.jp/scholar?hl=ja&amp;as_sdt=0%2C5&amp;q=Artemisia+gnaphaloides+self+compatibility&amp;btnG=</t>
  </si>
  <si>
    <t>https://scholar.google.co.jp/scholar?hl=ja&amp;as_sdt=0%2C5&amp;q=Artemisia+japonica+self+compatibility&amp;btnG=</t>
  </si>
  <si>
    <t>https://scholar.google.co.jp/scholar?hl=ja&amp;as_sdt=0%2C5&amp;q=Artemisia+judaica+self+compatibility&amp;btnG=</t>
  </si>
  <si>
    <t>https://scholar.google.co.jp/scholar?hl=ja&amp;as_sdt=0%2C5&amp;q=Artemisia+ludoviciana+self+compatibility&amp;btnG=</t>
  </si>
  <si>
    <t>https://scholar.google.co.jp/scholar?hl=ja&amp;as_sdt=0%2C5&amp;q=Artemisia+maritima+self+compatibility&amp;btnG=</t>
  </si>
  <si>
    <t>https://scholar.google.co.jp/scholar?hl=ja&amp;as_sdt=0%2C5&amp;q=Artemisia+monosperma+self+compatibility&amp;btnG=</t>
  </si>
  <si>
    <t>https://scholar.google.co.jp/scholar?hl=ja&amp;as_sdt=0%2C5&amp;q=Artemisia+montana+self+compatibility&amp;btnG=</t>
  </si>
  <si>
    <t>https://scholar.google.co.jp/scholar?hl=ja&amp;as_sdt=0%2C5&amp;q=Artemisia+myriantha+self+compatibility&amp;btnG=</t>
  </si>
  <si>
    <t>https://scholar.google.co.jp/scholar?hl=ja&amp;as_sdt=0%2C5&amp;q=Artemisia+norvegica+self+compatibility&amp;btnG=</t>
  </si>
  <si>
    <t>https://scholar.google.co.jp/scholar?hl=ja&amp;as_sdt=0%2C5&amp;q=Artemisia+nova+self+compatibility&amp;btnG=</t>
  </si>
  <si>
    <t>https://scholar.google.co.jp/scholar?hl=ja&amp;as_sdt=0%2C5&amp;q=Artemisia+princeps+self+compatibility&amp;btnG=</t>
  </si>
  <si>
    <t>https://scholar.google.co.jp/scholar?hl=ja&amp;as_sdt=0%2C5&amp;q=Artemisia+pycnocephala+self+compatibility&amp;btnG=</t>
  </si>
  <si>
    <t>https://scholar.google.co.jp/scholar?hl=ja&amp;as_sdt=0%2C5&amp;q=Artemisia+scoparia+self+compatibility&amp;btnG=</t>
  </si>
  <si>
    <t>https://scholar.google.co.jp/scholar?hl=ja&amp;as_sdt=0%2C5&amp;q=Artemisia+splendens+self+compatibility&amp;btnG=</t>
  </si>
  <si>
    <t>https://scholar.google.co.jp/scholar?hl=ja&amp;as_sdt=0%2C5&amp;q=Artemisia+suksdorfii+self+compatibility&amp;btnG=</t>
  </si>
  <si>
    <t>https://scholar.google.co.jp/scholar?hl=ja&amp;as_sdt=0%2C5&amp;q=Artemisia+tridentata+self+compatibility&amp;btnG=</t>
  </si>
  <si>
    <t>https://scholar.google.co.jp/scholar?hl=ja&amp;as_sdt=0%2C5&amp;q=Artemisia+tripartita+self+compatibility&amp;btnG=</t>
  </si>
  <si>
    <t>https://scholar.google.co.jp/scholar?hl=ja&amp;as_sdt=0%2C5&amp;q=Artemisia+umbelliformis+self+compatibility&amp;btnG=</t>
  </si>
  <si>
    <t>https://scholar.google.co.jp/scholar?hl=ja&amp;as_sdt=0%2C5&amp;q=Artemisia+variabilis+self+compatibility&amp;btnG=</t>
  </si>
  <si>
    <t>https://scholar.google.co.jp/scholar?hl=ja&amp;as_sdt=0%2C5&amp;q=Artemisia+vulgaris+self+compatibility&amp;btnG=</t>
  </si>
  <si>
    <t>https://scholar.google.co.jp/scholar?hl=ja&amp;as_sdt=0%2C5&amp;q=Aster+acuminatus+self+compatibility&amp;btnG=</t>
  </si>
  <si>
    <t>https://scholar.google.co.jp/scholar?hl=ja&amp;as_sdt=0%2C5&amp;q=Aster+alpinus+self+compatibility&amp;btnG=</t>
  </si>
  <si>
    <t>https://scholar.google.co.jp/scholar?hl=ja&amp;as_sdt=0%2C5&amp;q=Aster+amellus+self+compatibility&amp;btnG=</t>
  </si>
  <si>
    <t>https://scholar.google.co.jp/scholar?hl=ja&amp;as_sdt=0%2C5&amp;q=Aster+ascendens+self+compatibility&amp;btnG=</t>
  </si>
  <si>
    <t>https://scholar.google.co.jp/scholar?hl=ja&amp;as_sdt=0%2C5&amp;q=Aster+azureus+self+compatibility&amp;btnG=</t>
  </si>
  <si>
    <t>https://scholar.google.co.jp/scholar?hl=ja&amp;as_sdt=0%2C5&amp;q=Aster+brachyactis+self+compatibility&amp;btnG=</t>
  </si>
  <si>
    <t>https://scholar.google.co.jp/scholar?hl=ja&amp;as_sdt=0%2C5&amp;q=Aster+chilensis+self+compatibility&amp;btnG=</t>
  </si>
  <si>
    <t>https://scholar.google.co.jp/scholar?hl=ja&amp;as_sdt=0%2C5&amp;q=Aster+dumosus+self+compatibility&amp;btnG=</t>
  </si>
  <si>
    <t>https://scholar.google.co.jp/scholar?hl=ja&amp;as_sdt=0%2C5&amp;q=Aster+ericoides+self+compatibility&amp;btnG=</t>
  </si>
  <si>
    <t>https://scholar.google.co.jp/scholar?hl=ja&amp;as_sdt=0%2C5&amp;q=Aster+flaccidus+self+compatibility&amp;btnG=</t>
  </si>
  <si>
    <t>https://scholar.google.co.jp/scholar?hl=ja&amp;as_sdt=0%2C5&amp;q=Aster+glehni+self+compatibility&amp;btnG=</t>
  </si>
  <si>
    <t>https://scholar.google.co.jp/scholar?hl=ja&amp;as_sdt=0%2C5&amp;q=Aster+hallii+self+compatibility&amp;btnG=</t>
  </si>
  <si>
    <t>https://scholar.google.co.jp/scholar?hl=ja&amp;as_sdt=0%2C5&amp;q=Aster+hesperius+self+compatibility&amp;btnG=</t>
  </si>
  <si>
    <t>https://scholar.google.co.jp/scholar?hl=ja&amp;as_sdt=0%2C5&amp;q=Aster+junceus+self+compatibility&amp;btnG=</t>
  </si>
  <si>
    <t>https://scholar.google.co.jp/scholar?hl=ja&amp;as_sdt=0%2C5&amp;q=Aster+laevis+self+compatibility&amp;btnG=</t>
  </si>
  <si>
    <t>https://scholar.google.co.jp/scholar?hl=ja&amp;as_sdt=0%2C5&amp;q=Aster+linosyris+self+compatibility&amp;btnG=</t>
  </si>
  <si>
    <t>https://scholar.google.co.jp/scholar?hl=ja&amp;as_sdt=0%2C5&amp;q=Aster+novae</t>
  </si>
  <si>
    <t>https://scholar.google.co.jp/scholar?hl=ja&amp;as_sdt=0%2C5&amp;q=Aster+novi</t>
  </si>
  <si>
    <t>https://scholar.google.co.jp/scholar?hl=ja&amp;as_sdt=0%2C5&amp;q=Aster+occidentalis+self+compatibility&amp;btnG=</t>
  </si>
  <si>
    <t>https://scholar.google.co.jp/scholar?hl=ja&amp;as_sdt=0%2C5&amp;q=Aster+paniculatus+self+compatibility&amp;btnG=</t>
  </si>
  <si>
    <t>https://scholar.google.co.jp/scholar?hl=ja&amp;as_sdt=0%2C5&amp;q=Aster+prenanthoides+self+compatibility&amp;btnG=</t>
  </si>
  <si>
    <t>https://scholar.google.co.jp/scholar?hl=ja&amp;as_sdt=0%2C5&amp;q=Aster+puniceus+self+compatibility&amp;btnG=</t>
  </si>
  <si>
    <t>https://scholar.google.co.jp/scholar?hl=ja&amp;as_sdt=0%2C5&amp;q=Aster+sinensis+self+compatibility&amp;btnG=</t>
  </si>
  <si>
    <t>https://scholar.google.co.jp/scholar?hl=ja&amp;as_sdt=0%2C5&amp;q=Aster+squamatus+self+compatibility&amp;btnG=</t>
  </si>
  <si>
    <t>https://scholar.google.co.jp/scholar?hl=ja&amp;as_sdt=0%2C5&amp;q=Aster+subspicatus+self+compatibility&amp;btnG=</t>
  </si>
  <si>
    <t>https://scholar.google.co.jp/scholar?hl=ja&amp;as_sdt=0%2C5&amp;q=Aster+subulatus+self+compatibility&amp;btnG=</t>
  </si>
  <si>
    <t>https://scholar.google.co.jp/scholar?hl=ja&amp;as_sdt=0%2C5&amp;q=Aster+tanacetifolius+self+compatibility&amp;btnG=</t>
  </si>
  <si>
    <t>https://scholar.google.co.jp/scholar?hl=ja&amp;as_sdt=0%2C5&amp;q=Aster+tongolensis+self+compatibility&amp;btnG=</t>
  </si>
  <si>
    <t>https://scholar.google.co.jp/scholar?hl=ja&amp;as_sdt=0%2C5&amp;q=Aster+tradescantii+self+compatibility&amp;btnG=</t>
  </si>
  <si>
    <t>https://scholar.google.co.jp/scholar?hl=ja&amp;as_sdt=0%2C5&amp;q=Aster+umbellatus+self+compatibility&amp;btnG=</t>
  </si>
  <si>
    <t>https://scholar.google.co.jp/scholar?hl=ja&amp;as_sdt=0%2C5&amp;q=Aster+vimineus+self+compatibility&amp;btnG=</t>
  </si>
  <si>
    <t>https://scholar.google.co.jp/scholar?hl=ja&amp;as_sdt=0%2C5&amp;q=Aster+wasatchensis+self+compatibility&amp;btnG=</t>
  </si>
  <si>
    <t>https://scholar.google.co.jp/scholar?hl=ja&amp;as_sdt=0%2C5&amp;q=Asteriscus+graveolens+self+compatibility&amp;btnG=</t>
  </si>
  <si>
    <t>https://scholar.google.co.jp/scholar?hl=ja&amp;as_sdt=0%2C5&amp;q=Athanasia+crithmifolia+self+compatibility&amp;btnG=</t>
  </si>
  <si>
    <t>https://scholar.google.co.jp/scholar?hl=ja&amp;as_sdt=0%2C5&amp;q=Athanasia+dentata+self+compatibility&amp;btnG=</t>
  </si>
  <si>
    <t>https://scholar.google.co.jp/scholar?hl=ja&amp;as_sdt=0%2C5&amp;q=Athanasia+flexuosa+self+compatibility&amp;btnG=</t>
  </si>
  <si>
    <t>https://scholar.google.co.jp/scholar?hl=ja&amp;as_sdt=0%2C5&amp;q=Athanasia+tomentosa+self+compatibility&amp;btnG=</t>
  </si>
  <si>
    <t>https://scholar.google.co.jp/scholar?hl=ja&amp;as_sdt=0%2C5&amp;q=Athrixia+asteroides+self+compatibility&amp;btnG=</t>
  </si>
  <si>
    <t>https://scholar.google.co.jp/scholar?hl=ja&amp;as_sdt=0%2C5&amp;q=Aztecaster+pyramidatus+self+compatibility&amp;btnG=</t>
  </si>
  <si>
    <t>https://scholar.google.co.jp/scholar?hl=ja&amp;as_sdt=0%2C5&amp;q=Baccharis+angustifolia+self+compatibility&amp;btnG=</t>
  </si>
  <si>
    <t>https://scholar.google.co.jp/scholar?hl=ja&amp;as_sdt=0%2C5&amp;q=Baccharis+douglasii+self+compatibility&amp;btnG=</t>
  </si>
  <si>
    <t>https://scholar.google.co.jp/scholar?hl=ja&amp;as_sdt=0%2C5&amp;q=Baccharis+emoryi+self+compatibility&amp;btnG=</t>
  </si>
  <si>
    <t>https://scholar.google.co.jp/scholar?hl=ja&amp;as_sdt=0%2C5&amp;q=Baccharis+glutinosa+self+compatibility&amp;btnG=</t>
  </si>
  <si>
    <t>https://scholar.google.co.jp/scholar?hl=ja&amp;as_sdt=0%2C5&amp;q=Baccharis+halimifolia+self+compatibility&amp;btnG=</t>
  </si>
  <si>
    <t>https://scholar.google.co.jp/scholar?hl=ja&amp;as_sdt=0%2C5&amp;q=Baccharis+neglecta+self+compatibility&amp;btnG=</t>
  </si>
  <si>
    <t>https://scholar.google.co.jp/scholar?hl=ja&amp;as_sdt=0%2C5&amp;q=Baccharis+pilularis+self+compatibility&amp;btnG=</t>
  </si>
  <si>
    <t>https://scholar.google.co.jp/scholar?hl=ja&amp;as_sdt=0%2C5&amp;q=Baccharis+salicifolia+self+compatibility&amp;btnG=</t>
  </si>
  <si>
    <t>https://scholar.google.co.jp/scholar?hl=ja&amp;as_sdt=0%2C5&amp;q=Baccharis+sarothroides+self+compatibility&amp;btnG=</t>
  </si>
  <si>
    <t>https://scholar.google.co.jp/scholar?hl=ja&amp;as_sdt=0%2C5&amp;q=Baccharis+sergiloides+self+compatibility&amp;btnG=</t>
  </si>
  <si>
    <t>https://scholar.google.co.jp/scholar?hl=ja&amp;as_sdt=0%2C5&amp;q=Baccharis+vaccinioides+self+compatibility&amp;btnG=</t>
  </si>
  <si>
    <t>https://scholar.google.co.jp/scholar?hl=ja&amp;as_sdt=0%2C5&amp;q=Baccharis+viminea+self+compatibility&amp;btnG=</t>
  </si>
  <si>
    <t>https://scholar.google.co.jp/scholar?hl=ja&amp;as_sdt=0%2C5&amp;q=Bahia+ambrosioides+self+compatibility&amp;btnG=</t>
  </si>
  <si>
    <t>https://scholar.google.co.jp/scholar?hl=ja&amp;as_sdt=0%2C5&amp;q=Bahia+glandulosa+self+compatibility&amp;btnG=</t>
  </si>
  <si>
    <t>https://scholar.google.co.jp/scholar?hl=ja&amp;as_sdt=0%2C5&amp;q=Baileya+pleniradiata+self+compatibility&amp;btnG=</t>
  </si>
  <si>
    <t>https://scholar.google.co.jp/scholar?hl=ja&amp;as_sdt=0%2C5&amp;q=Balsamorhiza+hookeri+self+compatibility&amp;btnG=</t>
  </si>
  <si>
    <t>https://scholar.google.co.jp/scholar?hl=ja&amp;as_sdt=0%2C5&amp;q=Balsamorhiza+macrophylla+self+compatibility&amp;btnG=</t>
  </si>
  <si>
    <t>https://scholar.google.co.jp/scholar?hl=ja&amp;as_sdt=0%2C5&amp;q=Balsamorhiza+sagittata+self+compatibility&amp;btnG=</t>
  </si>
  <si>
    <t>https://scholar.google.co.jp/scholar?hl=ja&amp;as_sdt=0%2C5&amp;q=Barkleyanthus+salicifolius+self+compatibility&amp;btnG=</t>
  </si>
  <si>
    <t>https://scholar.google.co.jp/scholar?hl=ja&amp;as_sdt=0%2C5&amp;q=Actinobole+uliginosum+self+compatibility&amp;btnG=</t>
  </si>
  <si>
    <t>https://scholar.google.co.jp/scholar?hl=ja&amp;as_sdt=0%2C5&amp;q=Gnephosis+acicularis+self+compatibility&amp;btnG=</t>
  </si>
  <si>
    <t>https://scholar.google.co.jp/scholar?hl=ja&amp;as_sdt=0%2C5&amp;q=Gnephosis+tenuissima+self+compatibility&amp;btnG=</t>
  </si>
  <si>
    <t>https://scholar.google.co.jp/scholar?hl=ja&amp;as_sdt=0%2C5&amp;q=Achillea+aspleniifolia+self+compatibility&amp;btnG=</t>
  </si>
  <si>
    <t>https://scholar.google.co.jp/scholar?hl=ja&amp;as_sdt=0%2C5&amp;q=Achillea+clavennae+self+compatibility&amp;btnG=</t>
  </si>
  <si>
    <t>https://scholar.google.co.jp/scholar?hl=ja&amp;as_sdt=0%2C5&amp;q=Achillea+collina+self+compatibility&amp;btnG=</t>
  </si>
  <si>
    <t>https://scholar.google.co.jp/scholar?hl=ja&amp;as_sdt=0%2C5&amp;q=Achillea+distans+self+compatibility&amp;btnG=</t>
  </si>
  <si>
    <t>https://scholar.google.co.jp/scholar?hl=ja&amp;as_sdt=0%2C5&amp;q=Achillea+fragrantissima+self+compatibility&amp;btnG=</t>
  </si>
  <si>
    <t>https://scholar.google.co.jp/scholar?hl=ja&amp;as_sdt=0%2C5&amp;q=Achillea+leptophylla+self+compatibility&amp;btnG=</t>
  </si>
  <si>
    <t>https://scholar.google.co.jp/scholar?hl=ja&amp;as_sdt=0%2C5&amp;q=Achnophora+tatei+self+compatibility&amp;btnG=</t>
  </si>
  <si>
    <t>https://scholar.google.co.jp/scholar?hl=ja&amp;as_sdt=0%2C5&amp;q=Acmella+oppositifolia+self+compatibility&amp;btnG=</t>
  </si>
  <si>
    <t>https://scholar.google.co.jp/scholar?hl=ja&amp;as_sdt=0%2C5&amp;q=Acmella+uliginosa+self+compatibility&amp;btnG=</t>
  </si>
  <si>
    <t>https://scholar.google.co.jp/scholar?hl=ja&amp;as_sdt=0%2C5&amp;q=Acomis+acoma+self+compatibility&amp;btnG=</t>
  </si>
  <si>
    <t>https://scholar.google.co.jp/scholar?hl=ja&amp;as_sdt=0%2C5&amp;q=Acourtia+dugesii+self+compatibility&amp;btnG=</t>
  </si>
  <si>
    <t>https://scholar.google.co.jp/scholar?hl=ja&amp;as_sdt=0%2C5&amp;q=Acourtia+microcephala+self+compatibility&amp;btnG=</t>
  </si>
  <si>
    <t>https://scholar.google.co.jp/scholar?hl=ja&amp;as_sdt=0%2C5&amp;q=Adenostemma+caffrum+self+compatibility&amp;btnG=</t>
  </si>
  <si>
    <t>https://scholar.google.co.jp/scholar?hl=ja&amp;as_sdt=0%2C5&amp;q=Ageratina+altissima+self+compatibility&amp;btnG=</t>
  </si>
  <si>
    <t>https://scholar.google.co.jp/scholar?hl=ja&amp;as_sdt=0%2C5&amp;q=Ageratina+areolaris+self+compatibility&amp;btnG=</t>
  </si>
  <si>
    <t>https://scholar.google.co.jp/scholar?hl=ja&amp;as_sdt=0%2C5&amp;q=Ageratina+brevipes+self+compatibility&amp;btnG=</t>
  </si>
  <si>
    <t>https://scholar.google.co.jp/scholar?hl=ja&amp;as_sdt=0%2C5&amp;q=Ageratina+calaminthifolia+self+compatibility&amp;btnG=</t>
  </si>
  <si>
    <t>https://scholar.google.co.jp/scholar?hl=ja&amp;as_sdt=0%2C5&amp;q=Ageratina+glabrata+self+compatibility&amp;btnG=</t>
  </si>
  <si>
    <t>https://scholar.google.co.jp/scholar?hl=ja&amp;as_sdt=0%2C5&amp;q=Ageratina+hebes+self+compatibility&amp;btnG=</t>
  </si>
  <si>
    <t>https://scholar.google.co.jp/scholar?hl=ja&amp;as_sdt=0%2C5&amp;q=Ageratina+mairetiana+self+compatibility&amp;btnG=</t>
  </si>
  <si>
    <t>https://scholar.google.co.jp/scholar?hl=ja&amp;as_sdt=0%2C5&amp;q=Ageratina+pazcuarensis+self+compatibility&amp;btnG=</t>
  </si>
  <si>
    <t>https://scholar.google.co.jp/scholar?hl=ja&amp;as_sdt=0%2C5&amp;q=Ageratina+petiolaris+self+compatibility&amp;btnG=</t>
  </si>
  <si>
    <t>https://scholar.google.co.jp/scholar?hl=ja&amp;as_sdt=0%2C5&amp;q=Ageratinastrum+polyphyllum+self+compatibility&amp;btnG=</t>
  </si>
  <si>
    <t>https://scholar.google.co.jp/scholar?hl=ja&amp;as_sdt=0%2C5&amp;q=Ageratum+houstonianum+self+compatibility&amp;btnG=</t>
  </si>
  <si>
    <t>https://scholar.google.co.jp/scholar?hl=ja&amp;as_sdt=0%2C5&amp;q=Ageratum+tomentosum+self+compatibility&amp;btnG=</t>
  </si>
  <si>
    <t>https://scholar.google.co.jp/scholar?hl=ja&amp;as_sdt=0%2C5&amp;q=Allopterigeron+filifolius+self+compatibility&amp;btnG=</t>
  </si>
  <si>
    <t>https://scholar.google.co.jp/scholar?hl=ja&amp;as_sdt=0%2C5&amp;q=Bebbia+juncea+self+compatibility&amp;btnG=</t>
  </si>
  <si>
    <t>https://scholar.google.co.jp/scholar?hl=ja&amp;as_sdt=0%2C5&amp;q=Amauriopsis+dissecta+self+compatibility&amp;btnG=</t>
  </si>
  <si>
    <t>https://scholar.google.co.jp/scholar?hl=ja&amp;as_sdt=0%2C5&amp;q=Amberboa+glauca+self+compatibility&amp;btnG=</t>
  </si>
  <si>
    <t>https://scholar.google.co.jp/scholar?hl=ja&amp;as_sdt=0%2C5&amp;q=Ambrosia+confertiflora+self+compatibility&amp;btnG=</t>
  </si>
  <si>
    <t>https://scholar.google.co.jp/scholar?hl=ja&amp;as_sdt=0%2C5&amp;q=Ambrosia+salsola+self+compatibility&amp;btnG=</t>
  </si>
  <si>
    <t>https://scholar.google.co.jp/scholar?hl=ja&amp;as_sdt=0%2C5&amp;q=Amphiachyris+dracunculoides+self+compatibility&amp;btnG=</t>
  </si>
  <si>
    <t>https://scholar.google.co.jp/scholar?hl=ja&amp;as_sdt=0%2C5&amp;q=Amphiglossa+tomentosa+self+compatibility&amp;btnG=</t>
  </si>
  <si>
    <t>https://scholar.google.co.jp/scholar?hl=ja&amp;as_sdt=0%2C5&amp;q=Anemocarpa+saxatilis+self+compatibility&amp;btnG=</t>
  </si>
  <si>
    <t>https://scholar.google.co.jp/scholar?hl=ja&amp;as_sdt=0%2C5&amp;q=Angianthus+preissianus+self+compatibility&amp;btnG=</t>
  </si>
  <si>
    <t>https://scholar.google.co.jp/scholar?hl=ja&amp;as_sdt=0%2C5&amp;q=Anisopappus+kirkii+self+compatibility&amp;btnG=</t>
  </si>
  <si>
    <t>https://scholar.google.co.jp/scholar?hl=ja&amp;as_sdt=0%2C5&amp;q=Anisopappus+pinnatifidus+self+compatibility&amp;btnG=</t>
  </si>
  <si>
    <t>https://scholar.google.co.jp/scholar?hl=ja&amp;as_sdt=0%2C5&amp;q=Antennaria+flagellaris+self+compatibility&amp;btnG=</t>
  </si>
  <si>
    <t>https://scholar.google.co.jp/scholar?hl=ja&amp;as_sdt=0%2C5&amp;q=Antennaria+luzuloides+self+compatibility&amp;btnG=</t>
  </si>
  <si>
    <t>https://scholar.google.co.jp/scholar?hl=ja&amp;as_sdt=0%2C5&amp;q=Antennaria+parlinii+self+compatibility&amp;btnG=</t>
  </si>
  <si>
    <t>https://scholar.google.co.jp/scholar?hl=ja&amp;as_sdt=0%2C5&amp;q=Antennaria+pulcherrima+self+compatibility&amp;btnG=</t>
  </si>
  <si>
    <t>https://scholar.google.co.jp/scholar?hl=ja&amp;as_sdt=0%2C5&amp;q=Anthemis+hyalina+self+compatibility&amp;btnG=</t>
  </si>
  <si>
    <t>https://scholar.google.co.jp/scholar?hl=ja&amp;as_sdt=0%2C5&amp;q=Anthemis+iberica+self+compatibility&amp;btnG=</t>
  </si>
  <si>
    <t>https://scholar.google.co.jp/scholar?hl=ja&amp;as_sdt=0%2C5&amp;q=Anthemis+maritima+self+compatibility&amp;btnG=</t>
  </si>
  <si>
    <t>https://scholar.google.co.jp/scholar?hl=ja&amp;as_sdt=0%2C5&amp;q=Anthemis+pauciloba+self+compatibility&amp;btnG=</t>
  </si>
  <si>
    <t>https://scholar.google.co.jp/scholar?hl=ja&amp;as_sdt=0%2C5&amp;q=Anthemis+regis</t>
  </si>
  <si>
    <t>https://scholar.google.co.jp/scholar?hl=ja&amp;as_sdt=0%2C5&amp;q=Anthemis+rigescens+self+compatibility&amp;btnG=</t>
  </si>
  <si>
    <t>https://scholar.google.co.jp/scholar?hl=ja&amp;as_sdt=0%2C5&amp;q=Anthemis+zyghia+self+compatibility&amp;btnG=</t>
  </si>
  <si>
    <t>https://scholar.google.co.jp/scholar?hl=ja&amp;as_sdt=0%2C5&amp;q=Achillea+pannonica+self+compatibility&amp;btnG=</t>
  </si>
  <si>
    <t>https://scholar.google.co.jp/scholar?hl=ja&amp;as_sdt=0%2C5&amp;q=Artemisia+alba+self+compatibility&amp;btnG=</t>
  </si>
  <si>
    <t>https://scholar.google.co.jp/scholar?hl=ja&amp;as_sdt=0%2C5&amp;q=Aster+sedifolius+self+compatibility&amp;btnG=</t>
  </si>
  <si>
    <t>https://scholar.google.co.jp/scholar?hl=ja&amp;as_sdt=0%2C5&amp;q=Aster+tripolium+self+compatibility&amp;btnG=</t>
  </si>
  <si>
    <t>https://scholar.google.co.jp/scholar?hl=ja&amp;as_sdt=0%2C5&amp;q=Carpesium+cernuum+self+compatibility&amp;btnG=</t>
  </si>
  <si>
    <t>https://scholar.google.co.jp/scholar?hl=ja&amp;as_sdt=0%2C5&amp;q=Centaurea+rhenana+self+compatibility&amp;btnG=</t>
  </si>
  <si>
    <t>https://scholar.google.co.jp/scholar?hl=ja&amp;as_sdt=0%2C5&amp;q=Centaurea+stenolepis+self+compatibility&amp;btnG=</t>
  </si>
  <si>
    <t>https://scholar.google.co.jp/scholar?hl=ja&amp;as_sdt=0%2C5&amp;q=Cirsium+brachycephalum+self+compatibility&amp;btnG=</t>
  </si>
  <si>
    <t>https://scholar.google.co.jp/scholar?hl=ja&amp;as_sdt=0%2C5&amp;q=Doronicum+hungaricum+self+compatibility&amp;btnG=</t>
  </si>
  <si>
    <t>https://scholar.google.co.jp/scholar?hl=ja&amp;as_sdt=0%2C5&amp;q=Helichrysum+arenarium+self+compatibility&amp;btnG=</t>
  </si>
  <si>
    <t>https://scholar.google.co.jp/scholar?hl=ja&amp;as_sdt=0%2C5&amp;q=Euchiton+collinus+self+compatibility&amp;btnG=</t>
  </si>
  <si>
    <t>https://scholar.google.co.jp/scholar?hl=ja&amp;as_sdt=0%2C5&amp;q=Euchiton+traversii+self+compatibility&amp;btnG=</t>
  </si>
  <si>
    <t>https://scholar.google.co.jp/scholar?hl=ja&amp;as_sdt=0%2C5&amp;q=Bejaranoa+semistriata+self+compatibility&amp;btnG=</t>
  </si>
  <si>
    <t>https://scholar.google.co.jp/scholar?hl=ja&amp;as_sdt=0%2C5&amp;q=Eupatorium+purpureum+self+compatibility&amp;btnG=</t>
  </si>
  <si>
    <t>https://scholar.google.co.jp/scholar?hl=ja&amp;as_sdt=0%2C5&amp;q=Eupatorium+capillifolium+self+compatibility&amp;btnG=</t>
  </si>
  <si>
    <t>https://scholar.google.co.jp/scholar?hl=ja&amp;as_sdt=0%2C5&amp;q=Eupatorium+altissimum+self+compatibility&amp;btnG=</t>
  </si>
  <si>
    <t>https://scholar.google.co.jp/scholar?hl=ja&amp;as_sdt=0%2C5&amp;q=Euchiton+involucratus+self+compatibility&amp;btnG=</t>
  </si>
  <si>
    <t>https://scholar.google.co.jp/scholar?hl=ja&amp;as_sdt=0%2C5&amp;q=Bellida+graminea+self+compatibility&amp;btnG=</t>
  </si>
  <si>
    <t>https://scholar.google.co.jp/scholar?hl=ja&amp;as_sdt=0%2C5&amp;q=Ethulia+conyzoides+self+compatibility&amp;btnG=</t>
  </si>
  <si>
    <t>https://scholar.google.co.jp/scholar?hl=ja&amp;as_sdt=0%2C5&amp;q=Bellis+perennis+self+compatibility&amp;btnG=</t>
  </si>
  <si>
    <t>https://scholar.google.co.jp/scholar?hl=ja&amp;as_sdt=0%2C5&amp;q=Bellis+sylvestris+self+compatibility&amp;btnG=</t>
  </si>
  <si>
    <t>https://scholar.google.co.jp/scholar?hl=ja&amp;as_sdt=0%2C5&amp;q=Erlangea+smithii+self+compatibility&amp;btnG=</t>
  </si>
  <si>
    <t>https://scholar.google.co.jp/scholar?hl=ja&amp;as_sdt=0%2C5&amp;q=Erlangea+remifolia+self+compatibility&amp;btnG=</t>
  </si>
  <si>
    <t>https://scholar.google.co.jp/scholar?hl=ja&amp;as_sdt=0%2C5&amp;q=Erymophyllum+tenellum+self+compatibility&amp;btnG=</t>
  </si>
  <si>
    <t>https://scholar.google.co.jp/scholar?hl=ja&amp;as_sdt=0%2C5&amp;q=Felicia+amoena+self+compatibility&amp;btnG=</t>
  </si>
  <si>
    <t>https://scholar.google.co.jp/scholar?hl=ja&amp;as_sdt=0%2C5&amp;q=Felicia+australis+self+compatibility&amp;btnG=</t>
  </si>
  <si>
    <t>https://scholar.google.co.jp/scholar?hl=ja&amp;as_sdt=0%2C5&amp;q=Felicia+clavipilosa+self+compatibility&amp;btnG=</t>
  </si>
  <si>
    <t>https://scholar.google.co.jp/scholar?hl=ja&amp;as_sdt=0%2C5&amp;q=Felicia+muricata+self+compatibility&amp;btnG=</t>
  </si>
  <si>
    <t>https://scholar.google.co.jp/scholar?hl=ja&amp;as_sdt=0%2C5&amp;q=Felicia+smaragdina+self+compatibility&amp;btnG=</t>
  </si>
  <si>
    <t>https://scholar.google.co.jp/scholar?hl=ja&amp;as_sdt=0%2C5&amp;q=Euryops+brevipapposus+self+compatibility&amp;btnG=</t>
  </si>
  <si>
    <t>https://scholar.google.co.jp/scholar?hl=ja&amp;as_sdt=0%2C5&amp;q=Euryops+chrysanthemoides+self+compatibility&amp;btnG=</t>
  </si>
  <si>
    <t>https://scholar.google.co.jp/scholar?hl=ja&amp;as_sdt=0%2C5&amp;q=Euryops+dregeanus+self+compatibility&amp;btnG=</t>
  </si>
  <si>
    <t>https://scholar.google.co.jp/scholar?hl=ja&amp;as_sdt=0%2C5&amp;q=Euryops+laxus+self+compatibility&amp;btnG=</t>
  </si>
  <si>
    <t>https://scholar.google.co.jp/scholar?hl=ja&amp;as_sdt=0%2C5&amp;q=Euthamia+occidentalis+self+compatibility&amp;btnG=</t>
  </si>
  <si>
    <t>https://scholar.google.co.jp/scholar?hl=ja&amp;as_sdt=0%2C5&amp;q=Flaveria+ramosissima+self+compatibility&amp;btnG=</t>
  </si>
  <si>
    <t>https://scholar.google.co.jp/scholar?hl=ja&amp;as_sdt=0%2C5&amp;q=Filago+contracta+self+compatibility&amp;btnG=</t>
  </si>
  <si>
    <t>https://scholar.google.co.jp/scholar?hl=ja&amp;as_sdt=0%2C5&amp;q=Erigeron+foliosus+self+compatibility&amp;btnG=</t>
  </si>
  <si>
    <t>https://scholar.google.co.jp/scholar?hl=ja&amp;as_sdt=0%2C5&amp;q=Ericameria+laricifolia+self+compatibility&amp;btnG=</t>
  </si>
  <si>
    <t>https://scholar.google.co.jp/scholar?hl=ja&amp;as_sdt=0%2C5&amp;q=Ericameria+suffruticosa+self+compatibility&amp;btnG=</t>
  </si>
  <si>
    <t>https://scholar.google.co.jp/scholar?hl=ja&amp;as_sdt=0%2C5&amp;q=Erigeron+arenarioides+self+compatibility&amp;btnG=</t>
  </si>
  <si>
    <t>https://scholar.google.co.jp/scholar?hl=ja&amp;as_sdt=0%2C5&amp;q=Erigeron+bellidioides+self+compatibility&amp;btnG=</t>
  </si>
  <si>
    <t>https://scholar.google.co.jp/scholar?hl=ja&amp;as_sdt=0%2C5&amp;q=Erigeron+caespitosus+self+compatibility&amp;btnG=</t>
  </si>
  <si>
    <t>https://scholar.google.co.jp/scholar?hl=ja&amp;as_sdt=0%2C5&amp;q=Erigeron+corymbosus+self+compatibility&amp;btnG=</t>
  </si>
  <si>
    <t>https://scholar.google.co.jp/scholar?hl=ja&amp;as_sdt=0%2C5&amp;q=Erigeron+eatonii+self+compatibility&amp;btnG=</t>
  </si>
  <si>
    <t>https://scholar.google.co.jp/scholar?hl=ja&amp;as_sdt=0%2C5&amp;q=Erigeron+eximius+self+compatibility&amp;btnG=</t>
  </si>
  <si>
    <t>https://scholar.google.co.jp/scholar?hl=ja&amp;as_sdt=0%2C5&amp;q=Erigeron+flagellaris+self+compatibility&amp;btnG=</t>
  </si>
  <si>
    <t>https://scholar.google.co.jp/scholar?hl=ja&amp;as_sdt=0%2C5&amp;q=Erigeron+formosissimus+self+compatibility&amp;btnG=</t>
  </si>
  <si>
    <t>https://scholar.google.co.jp/scholar?hl=ja&amp;as_sdt=0%2C5&amp;q=Erigeron+linearis+self+compatibility&amp;btnG=</t>
  </si>
  <si>
    <t>https://scholar.google.co.jp/scholar?hl=ja&amp;as_sdt=0%2C5&amp;q=Erigeron+nanus+self+compatibility&amp;btnG=</t>
  </si>
  <si>
    <t>https://scholar.google.co.jp/scholar?hl=ja&amp;as_sdt=0%2C5&amp;q=Erigeron+subtrinervis+self+compatibility&amp;btnG=</t>
  </si>
  <si>
    <t>https://scholar.google.co.jp/scholar?hl=ja&amp;as_sdt=0%2C5&amp;q=Erigeron+tweedyi+self+compatibility&amp;btnG=</t>
  </si>
  <si>
    <t>https://scholar.google.co.jp/scholar?hl=ja&amp;as_sdt=0%2C5&amp;q=Erigeron+filifolius+self+compatibility&amp;btnG=</t>
  </si>
  <si>
    <t>https://scholar.google.co.jp/scholar?hl=ja&amp;as_sdt=0%2C5&amp;q=Eriocephalus+kingesii+self+compatibility&amp;btnG=</t>
  </si>
  <si>
    <t>https://scholar.google.co.jp/scholar?hl=ja&amp;as_sdt=0%2C5&amp;q=Eriophyllum+confertiflorum+self+compatibility&amp;btnG=</t>
  </si>
  <si>
    <t>https://scholar.google.co.jp/scholar?hl=ja&amp;as_sdt=0%2C5&amp;q=Eriophyllum+lanatum+self+compatibility&amp;btnG=</t>
  </si>
  <si>
    <t>https://scholar.google.co.jp/scholar?hl=ja&amp;as_sdt=0%2C5&amp;q=Eriocephalus+luederitzianus+self+compatibility&amp;btnG=</t>
  </si>
  <si>
    <t>https://scholar.google.co.jp/scholar?hl=ja&amp;as_sdt=0%2C5&amp;q=Eriocephalus+merxmuelleri+self+compatibility&amp;btnG=</t>
  </si>
  <si>
    <t>https://scholar.google.co.jp/scholar?hl=ja&amp;as_sdt=0%2C5&amp;q=Gerbera+cordata+self+compatibility&amp;btnG=</t>
  </si>
  <si>
    <t>https://scholar.google.co.jp/scholar?hl=ja&amp;as_sdt=0%2C5&amp;q=Gerbera+piloselloides+self+compatibility&amp;btnG=</t>
  </si>
  <si>
    <t>https://scholar.google.co.jp/scholar?hl=ja&amp;as_sdt=0%2C5&amp;q=Gerbera+viridiflora+self+compatibility&amp;btnG=</t>
  </si>
  <si>
    <t>https://scholar.google.co.jp/scholar?hl=ja&amp;as_sdt=0%2C5&amp;q=Geropogon+hybridus+self+compatibility&amp;btnG=</t>
  </si>
  <si>
    <t>https://scholar.google.co.jp/scholar?hl=ja&amp;as_sdt=0%2C5&amp;q=Gazania+lichtensteinii+self+compatibility&amp;btnG=</t>
  </si>
  <si>
    <t>https://scholar.google.co.jp/scholar?hl=ja&amp;as_sdt=0%2C5&amp;q=Gilberta+tenuifolia+self+compatibility&amp;btnG=</t>
  </si>
  <si>
    <t>https://scholar.google.co.jp/scholar?hl=ja&amp;as_sdt=0%2C5&amp;q=Berkheya+montana+self+compatibility&amp;btnG=</t>
  </si>
  <si>
    <t>https://scholar.google.co.jp/scholar?hl=ja&amp;as_sdt=0%2C5&amp;q=Geigeria+englerana+self+compatibility&amp;btnG=</t>
  </si>
  <si>
    <t>https://scholar.google.co.jp/scholar?hl=ja&amp;as_sdt=0%2C5&amp;q=Berkheya+rhapontica+self+compatibility&amp;btnG=</t>
  </si>
  <si>
    <t>https://scholar.google.co.jp/scholar?hl=ja&amp;as_sdt=0%2C5&amp;q=Geigeria+rigida+self+compatibility&amp;btnG=</t>
  </si>
  <si>
    <t>https://scholar.google.co.jp/scholar?hl=ja&amp;as_sdt=0%2C5&amp;q=Berkheya+setifera+self+compatibility&amp;btnG=</t>
  </si>
  <si>
    <t>https://scholar.google.co.jp/scholar?hl=ja&amp;as_sdt=0%2C5&amp;q=Gnephosis+angianthoides+self+compatibility&amp;btnG=</t>
  </si>
  <si>
    <t>https://scholar.google.co.jp/scholar?hl=ja&amp;as_sdt=0%2C5&amp;q=Berkheya+speciosa+self+compatibility&amp;btnG=</t>
  </si>
  <si>
    <t>https://scholar.google.co.jp/scholar?hl=ja&amp;as_sdt=0%2C5&amp;q=Glossocardia+bidens+self+compatibility&amp;btnG=</t>
  </si>
  <si>
    <t>https://scholar.google.co.jp/scholar?hl=ja&amp;as_sdt=0%2C5&amp;q=Berkheya+umbellata+self+compatibility&amp;btnG=</t>
  </si>
  <si>
    <t>https://scholar.google.co.jp/scholar?hl=ja&amp;as_sdt=0%2C5&amp;q=Gnaphalium+cheiranthifolium+self+compatibility&amp;btnG=</t>
  </si>
  <si>
    <t>https://scholar.google.co.jp/scholar?hl=ja&amp;as_sdt=0%2C5&amp;q=Gochnatia+purpusii+self+compatibility&amp;btnG=</t>
  </si>
  <si>
    <t>https://scholar.google.co.jp/scholar?hl=ja&amp;as_sdt=0%2C5&amp;q=Gnaphalium+heterotrichum+self+compatibility&amp;btnG=</t>
  </si>
  <si>
    <t>https://scholar.google.co.jp/scholar?hl=ja&amp;as_sdt=0%2C5&amp;q=Gnephosis+eriocarpa+self+compatibility&amp;btnG=</t>
  </si>
  <si>
    <t>https://scholar.google.co.jp/scholar?hl=ja&amp;as_sdt=0%2C5&amp;q=Gnephosis+drummondii+self+compatibility&amp;btnG=</t>
  </si>
  <si>
    <t>https://scholar.google.co.jp/scholar?hl=ja&amp;as_sdt=0%2C5&amp;q=Gnephosis+arachnoidea+self+compatibility&amp;btnG=</t>
  </si>
  <si>
    <t>https://scholar.google.co.jp/scholar?hl=ja&amp;as_sdt=0%2C5&amp;q=Gazania+jurineifolia+self+compatibility&amp;btnG=</t>
  </si>
  <si>
    <t>https://scholar.google.co.jp/scholar?hl=ja&amp;as_sdt=0%2C5&amp;q=Gaillardia+spathulata+self+compatibility&amp;btnG=</t>
  </si>
  <si>
    <t>https://scholar.google.co.jp/scholar?hl=ja&amp;as_sdt=0%2C5&amp;q=Gaillardia+suavis+self+compatibility&amp;btnG=</t>
  </si>
  <si>
    <t>https://scholar.google.co.jp/scholar?hl=ja&amp;as_sdt=0%2C5&amp;q=Distephanus+anisochaetoides+self+compatibility&amp;btnG=</t>
  </si>
  <si>
    <t>https://scholar.google.co.jp/scholar?hl=ja&amp;as_sdt=0%2C5&amp;q=Distephanus+antandroy+self+compatibility&amp;btnG=</t>
  </si>
  <si>
    <t>https://scholar.google.co.jp/scholar?hl=ja&amp;as_sdt=0%2C5&amp;q=Distephanus+plumosus+self+compatibility&amp;btnG=</t>
  </si>
  <si>
    <t>https://scholar.google.co.jp/scholar?hl=ja&amp;as_sdt=0%2C5&amp;q=Distephanus+polygalifolius+self+compatibility&amp;btnG=</t>
  </si>
  <si>
    <t>https://scholar.google.co.jp/scholar?hl=ja&amp;as_sdt=0%2C5&amp;q=Dolichorrhiza+renifolia+self+compatibility&amp;btnG=</t>
  </si>
  <si>
    <t>https://scholar.google.co.jp/scholar?hl=ja&amp;as_sdt=0%2C5&amp;q=Doronicum+turkestanicum+self+compatibility&amp;btnG=</t>
  </si>
  <si>
    <t>https://scholar.google.co.jp/scholar?hl=ja&amp;as_sdt=0%2C5&amp;q=Dichrocephala+integrifolia+self+compatibility&amp;btnG=</t>
  </si>
  <si>
    <t>https://scholar.google.co.jp/scholar?hl=ja&amp;as_sdt=0%2C5&amp;q=Dichromochlamys+dentatifolia+self+compatibility&amp;btnG=</t>
  </si>
  <si>
    <t>https://scholar.google.co.jp/scholar?hl=ja&amp;as_sdt=0%2C5&amp;q=Dicoma+cuneneensis+self+compatibility&amp;btnG=</t>
  </si>
  <si>
    <t>https://scholar.google.co.jp/scholar?hl=ja&amp;as_sdt=0%2C5&amp;q=Dicoma+anomala+self+compatibility&amp;btnG=</t>
  </si>
  <si>
    <t>https://scholar.google.co.jp/scholar?hl=ja&amp;as_sdt=0%2C5&amp;q=Dimorphotheca+nudicaulis+self+compatibility&amp;btnG=</t>
  </si>
  <si>
    <t>https://scholar.google.co.jp/scholar?hl=ja&amp;as_sdt=0%2C5&amp;q=Dicoria+canescens+self+compatibility&amp;btnG=</t>
  </si>
  <si>
    <t>https://scholar.google.co.jp/scholar?hl=ja&amp;as_sdt=0%2C5&amp;q=Dicoma+capensis+self+compatibility&amp;btnG=</t>
  </si>
  <si>
    <t>https://scholar.google.co.jp/scholar?hl=ja&amp;as_sdt=0%2C5&amp;q=Epaltes+australis+self+compatibility&amp;btnG=</t>
  </si>
  <si>
    <t>https://scholar.google.co.jp/scholar?hl=ja&amp;as_sdt=0%2C5&amp;q=Epitriche+demissus+self+compatibility&amp;btnG=</t>
  </si>
  <si>
    <t>https://scholar.google.co.jp/scholar?hl=ja&amp;as_sdt=0%2C5&amp;q=Eremothamnus+marlothianus+self+compatibility&amp;btnG=</t>
  </si>
  <si>
    <t>https://scholar.google.co.jp/scholar?hl=ja&amp;as_sdt=0%2C5&amp;q=Dyscritothamnus+matudae+self+compatibility&amp;btnG=</t>
  </si>
  <si>
    <t>https://scholar.google.co.jp/scholar?hl=ja&amp;as_sdt=0%2C5&amp;q=Echinops+tenuisectus+self+compatibility&amp;btnG=</t>
  </si>
  <si>
    <t>https://scholar.google.co.jp/scholar?hl=ja&amp;as_sdt=0%2C5&amp;q=Echinops+colchicus+self+compatibility&amp;btnG=</t>
  </si>
  <si>
    <t>https://scholar.google.co.jp/scholar?hl=ja&amp;as_sdt=0%2C5&amp;q=Emilia+marlothiana+self+compatibility&amp;btnG=</t>
  </si>
  <si>
    <t>https://scholar.google.co.jp/scholar?hl=ja&amp;as_sdt=0%2C5&amp;q=Bidens+andicola+self+compatibility&amp;btnG=</t>
  </si>
  <si>
    <t>https://scholar.google.co.jp/scholar?hl=ja&amp;as_sdt=0%2C5&amp;q=Emilia+vanmeelii+self+compatibility&amp;btnG=</t>
  </si>
  <si>
    <t>https://scholar.google.co.jp/scholar?hl=ja&amp;as_sdt=0%2C5&amp;q=Encelia+canescens+self+compatibility&amp;btnG=</t>
  </si>
  <si>
    <t>https://scholar.google.co.jp/scholar?hl=ja&amp;as_sdt=0%2C5&amp;q=Bidens+aristosa+self+compatibility&amp;btnG=</t>
  </si>
  <si>
    <t>https://scholar.google.co.jp/scholar?hl=ja&amp;as_sdt=0%2C5&amp;q=Enydra+radicans+self+compatibility&amp;btnG=</t>
  </si>
  <si>
    <t>https://scholar.google.co.jp/scholar?hl=ja&amp;as_sdt=0%2C5&amp;q=Engleria+africana+self+compatibility&amp;btnG=</t>
  </si>
  <si>
    <t>https://scholar.google.co.jp/scholar?hl=ja&amp;as_sdt=0%2C5&amp;q=Bidens+bipinnata+self+compatibility&amp;btnG=</t>
  </si>
  <si>
    <t>https://scholar.google.co.jp/scholar?hl=ja&amp;as_sdt=0%2C5&amp;q=Bidens+biternata+self+compatibility&amp;btnG=</t>
  </si>
  <si>
    <t>https://scholar.google.co.jp/scholar?hl=ja&amp;as_sdt=0%2C5&amp;q=Bidens+cernua+self+compatibility&amp;btnG=</t>
  </si>
  <si>
    <t>https://scholar.google.co.jp/scholar?hl=ja&amp;as_sdt=0%2C5&amp;q=Bidens+comosa+self+compatibility&amp;btnG=</t>
  </si>
  <si>
    <t>https://scholar.google.co.jp/scholar?hl=ja&amp;as_sdt=0%2C5&amp;q=Bidens+connata+self+compatibility&amp;btnG=</t>
  </si>
  <si>
    <t>https://scholar.google.co.jp/scholar?hl=ja&amp;as_sdt=0%2C5&amp;q=Bidens+discoidea+self+compatibility&amp;btnG=</t>
  </si>
  <si>
    <t>https://scholar.google.co.jp/scholar?hl=ja&amp;as_sdt=0%2C5&amp;q=Bidens+frondosa+self+compatibility&amp;btnG=</t>
  </si>
  <si>
    <t>https://scholar.google.co.jp/scholar?hl=ja&amp;as_sdt=0%2C5&amp;q=Bidens+gentryi+self+compatibility&amp;btnG=</t>
  </si>
  <si>
    <t>https://scholar.google.co.jp/scholar?hl=ja&amp;as_sdt=0%2C5&amp;q=Bidens+hildebrandtii+self+compatibility&amp;btnG=</t>
  </si>
  <si>
    <t>https://scholar.google.co.jp/scholar?hl=ja&amp;as_sdt=0%2C5&amp;q=Bidens+laevis+self+compatibility&amp;btnG=</t>
  </si>
  <si>
    <t>https://scholar.google.co.jp/scholar?hl=ja&amp;as_sdt=0%2C5&amp;q=Bidens+pilosa+self+compatibility&amp;btnG=</t>
  </si>
  <si>
    <t>https://scholar.google.co.jp/scholar?hl=ja&amp;as_sdt=0%2C5&amp;q=Bidens+schimperi+self+compatibility&amp;btnG=</t>
  </si>
  <si>
    <t>https://scholar.google.co.jp/scholar?hl=ja&amp;as_sdt=0%2C5&amp;q=Bidens+tripartita+self+compatibility&amp;btnG=</t>
  </si>
  <si>
    <t>https://scholar.google.co.jp/scholar?hl=ja&amp;as_sdt=0%2C5&amp;q=Haegiela+tatei+self+compatibility&amp;btnG=</t>
  </si>
  <si>
    <t>https://scholar.google.co.jp/scholar?hl=ja&amp;as_sdt=0%2C5&amp;q=Grindelia+hirsutula+self+compatibility&amp;btnG=</t>
  </si>
  <si>
    <t>https://scholar.google.co.jp/scholar?hl=ja&amp;as_sdt=0%2C5&amp;q=Grindelia+inuloides+self+compatibility&amp;btnG=</t>
  </si>
  <si>
    <t>https://scholar.google.co.jp/scholar?hl=ja&amp;as_sdt=0%2C5&amp;q=Gutenbergia+cordifolia+self+compatibility&amp;btnG=</t>
  </si>
  <si>
    <t>https://scholar.google.co.jp/scholar?hl=ja&amp;as_sdt=0%2C5&amp;q=Gutenbergia+polycephala+self+compatibility&amp;btnG=</t>
  </si>
  <si>
    <t>https://scholar.google.co.jp/scholar?hl=ja&amp;as_sdt=0%2C5&amp;q=Gymnolaena+oaxacana+self+compatibility&amp;btnG=</t>
  </si>
  <si>
    <t>https://scholar.google.co.jp/scholar?hl=ja&amp;as_sdt=0%2C5&amp;q=Blainvillea+acmella+self+compatibility&amp;btnG=</t>
  </si>
  <si>
    <t>https://scholar.google.co.jp/scholar?hl=ja&amp;as_sdt=0%2C5&amp;q=Blainvillea+rhomboidea+self+compatibility&amp;btnG=</t>
  </si>
  <si>
    <t>https://scholar.google.co.jp/scholar?hl=ja&amp;as_sdt=0%2C5&amp;q=Haplopappus+velutinus+self+compatibility&amp;btnG=</t>
  </si>
  <si>
    <t>https://scholar.google.co.jp/scholar?hl=ja&amp;as_sdt=0%2C5&amp;q=Haplopappus+chrysanthemifolius+self+compatibility&amp;btnG=</t>
  </si>
  <si>
    <t>https://scholar.google.co.jp/scholar?hl=ja&amp;as_sdt=0%2C5&amp;q=Haptotrichion+colwillii+self+compatibility&amp;btnG=</t>
  </si>
  <si>
    <t>https://scholar.google.co.jp/scholar?hl=ja&amp;as_sdt=0%2C5&amp;q=Haplopappus+mucronatus+self+compatibility&amp;btnG=</t>
  </si>
  <si>
    <t>https://scholar.google.co.jp/scholar?hl=ja&amp;as_sdt=0%2C5&amp;q=Haplopappus+remyanus+self+compatibility&amp;btnG=</t>
  </si>
  <si>
    <t>https://scholar.google.co.jp/scholar?hl=ja&amp;as_sdt=0%2C5&amp;q=Haplopappus+pulchellus+self+compatibility&amp;btnG=</t>
  </si>
  <si>
    <t>https://scholar.google.co.jp/scholar?hl=ja&amp;as_sdt=0%2C5&amp;q=Haplopappus+poeppigianus+self+compatibility&amp;btnG=</t>
  </si>
  <si>
    <t>https://scholar.google.co.jp/scholar?hl=ja&amp;as_sdt=0%2C5&amp;q=Haplopappus+platylepis+self+compatibility&amp;btnG=</t>
  </si>
  <si>
    <t>https://scholar.google.co.jp/scholar?hl=ja&amp;as_sdt=0%2C5&amp;q=Haplopappus+parvifolius+self+compatibility&amp;btnG=</t>
  </si>
  <si>
    <t>https://scholar.google.co.jp/scholar?hl=ja&amp;as_sdt=0%2C5&amp;q=Haplopappus+macrocephalus+self+compatibility&amp;btnG=</t>
  </si>
  <si>
    <t>https://scholar.google.co.jp/scholar?hl=ja&amp;as_sdt=0%2C5&amp;q=Haplopappus+ischnos+self+compatibility&amp;btnG=</t>
  </si>
  <si>
    <t>https://scholar.google.co.jp/scholar?hl=ja&amp;as_sdt=0%2C5&amp;q=Haplopappus+deserticola+self+compatibility&amp;btnG=</t>
  </si>
  <si>
    <t>https://scholar.google.co.jp/scholar?hl=ja&amp;as_sdt=0%2C5&amp;q=Blennosperma+bakeri+self+compatibility&amp;btnG=</t>
  </si>
  <si>
    <t>https://scholar.google.co.jp/scholar?hl=ja&amp;as_sdt=0%2C5&amp;q=Blennosperma+nanum+self+compatibility&amp;btnG=</t>
  </si>
  <si>
    <t>https://scholar.google.co.jp/scholar?hl=ja&amp;as_sdt=0%2C5&amp;q=Blepharipappus+scaber+self+compatibility&amp;btnG=</t>
  </si>
  <si>
    <t>https://scholar.google.co.jp/scholar?hl=ja&amp;as_sdt=0%2C5&amp;q=Blepharispermum+hirtum+self+compatibility&amp;btnG=</t>
  </si>
  <si>
    <t>https://scholar.google.co.jp/scholar?hl=ja&amp;as_sdt=0%2C5&amp;q=Blepharispermum+zanguebaricum+self+compatibility&amp;btnG=</t>
  </si>
  <si>
    <t>https://scholar.google.co.jp/scholar?hl=ja&amp;as_sdt=0%2C5&amp;q=Helichrysum+densiflorum+self+compatibility&amp;btnG=</t>
  </si>
  <si>
    <t>https://scholar.google.co.jp/scholar?hl=ja&amp;as_sdt=0%2C5&amp;q=Helichrysum+erubescens+self+compatibility&amp;btnG=</t>
  </si>
  <si>
    <t>https://scholar.google.co.jp/scholar?hl=ja&amp;as_sdt=0%2C5&amp;q=Helichrysum+herbaceum+self+compatibility&amp;btnG=</t>
  </si>
  <si>
    <t>https://scholar.google.co.jp/scholar?hl=ja&amp;as_sdt=0%2C5&amp;q=Helichrysum+kirkii+self+compatibility&amp;btnG=</t>
  </si>
  <si>
    <t>https://scholar.google.co.jp/scholar?hl=ja&amp;as_sdt=0%2C5&amp;q=Helichrysum+lastii+self+compatibility&amp;btnG=</t>
  </si>
  <si>
    <t>https://scholar.google.co.jp/scholar?hl=ja&amp;as_sdt=0%2C5&amp;q=Helichrysum+mutabile+self+compatibility&amp;btnG=</t>
  </si>
  <si>
    <t>https://scholar.google.co.jp/scholar?hl=ja&amp;as_sdt=0%2C5&amp;q=Helichrysum+nitens+self+compatibility&amp;btnG=</t>
  </si>
  <si>
    <t>https://scholar.google.co.jp/scholar?hl=ja&amp;as_sdt=0%2C5&amp;q=Helichrysum+nudifolium+self+compatibility&amp;btnG=</t>
  </si>
  <si>
    <t>https://scholar.google.co.jp/scholar?hl=ja&amp;as_sdt=0%2C5&amp;q=Helichrysum+odoratissimum+self+compatibility&amp;btnG=</t>
  </si>
  <si>
    <t>https://scholar.google.co.jp/scholar?hl=ja&amp;as_sdt=0%2C5&amp;q=Helichrysum+buchananii+self+compatibility&amp;btnG=</t>
  </si>
  <si>
    <t>https://scholar.google.co.jp/scholar?hl=ja&amp;as_sdt=0%2C5&amp;q=Helianthus+anomalus+self+compatibility&amp;btnG=</t>
  </si>
  <si>
    <t>https://scholar.google.co.jp/scholar?hl=ja&amp;as_sdt=0%2C5&amp;q=Helenium+aromaticum+self+compatibility&amp;btnG=</t>
  </si>
  <si>
    <t>https://scholar.google.co.jp/scholar?hl=ja&amp;as_sdt=0%2C5&amp;q=Helenium+glaucum+self+compatibility&amp;btnG=</t>
  </si>
  <si>
    <t>https://scholar.google.co.jp/scholar?hl=ja&amp;as_sdt=0%2C5&amp;q=Helenium+mexicanum+self+compatibility&amp;btnG=</t>
  </si>
  <si>
    <t>https://scholar.google.co.jp/scholar?hl=ja&amp;as_sdt=0%2C5&amp;q=Helianthella+quinquenervis+self+compatibility&amp;btnG=</t>
  </si>
  <si>
    <t>https://scholar.google.co.jp/scholar?hl=ja&amp;as_sdt=0%2C5&amp;q=Helianthella+uniflora+self+compatibility&amp;btnG=</t>
  </si>
  <si>
    <t>https://scholar.google.co.jp/scholar?hl=ja&amp;as_sdt=0%2C5&amp;q=Helianthus+pauciflorus+self+compatibility&amp;btnG=</t>
  </si>
  <si>
    <t>https://scholar.google.co.jp/scholar?hl=ja&amp;as_sdt=0%2C5&amp;q=Helichrysum+brassii+self+compatibility&amp;btnG=</t>
  </si>
  <si>
    <t>https://scholar.google.co.jp/scholar?hl=ja&amp;as_sdt=0%2C5&amp;q=Helichrysum+baxteri+self+compatibility&amp;btnG=</t>
  </si>
  <si>
    <t>https://scholar.google.co.jp/scholar?hl=ja&amp;as_sdt=0%2C5&amp;q=Helichrysum+abietinum+self+compatibility&amp;btnG=</t>
  </si>
  <si>
    <t>https://scholar.google.co.jp/scholar?hl=ja&amp;as_sdt=0%2C5&amp;q=Helianthus+salicifolius+self+compatibility&amp;btnG=</t>
  </si>
  <si>
    <t>https://scholar.google.co.jp/scholar?hl=ja&amp;as_sdt=0%2C5&amp;q=Helianthus+grosseserratus+self+compatibility&amp;btnG=</t>
  </si>
  <si>
    <t>https://scholar.google.co.jp/scholar?hl=ja&amp;as_sdt=0%2C5&amp;q=Helichrysum+chrysophorum+self+compatibility&amp;btnG=</t>
  </si>
  <si>
    <t>https://scholar.google.co.jp/scholar?hl=ja&amp;as_sdt=0%2C5&amp;q=Helianthus+strumosus+self+compatibility&amp;btnG=</t>
  </si>
  <si>
    <t>https://scholar.google.co.jp/scholar?hl=ja&amp;as_sdt=0%2C5&amp;q=Brickellia+dentata+self+compatibility&amp;btnG=</t>
  </si>
  <si>
    <t>https://scholar.google.co.jp/scholar?hl=ja&amp;as_sdt=0%2C5&amp;q=Brickellia+grandiflora+self+compatibility&amp;btnG=</t>
  </si>
  <si>
    <t>https://scholar.google.co.jp/scholar?hl=ja&amp;as_sdt=0%2C5&amp;q=Brickellia+longifolia+self+compatibility&amp;btnG=</t>
  </si>
  <si>
    <t>https://scholar.google.co.jp/scholar?hl=ja&amp;as_sdt=0%2C5&amp;q=Brickellia+secundiflora+self+compatibility&amp;btnG=</t>
  </si>
  <si>
    <t>https://scholar.google.co.jp/scholar?hl=ja&amp;as_sdt=0%2C5&amp;q=Brachythrix+pawekiae+self+compatibility&amp;btnG=</t>
  </si>
  <si>
    <t>https://scholar.google.co.jp/scholar?hl=ja&amp;as_sdt=0%2C5&amp;q=Blepharispermum+ellenbeckii+self+compatibility&amp;btnG=</t>
  </si>
  <si>
    <t>https://scholar.google.co.jp/scholar?hl=ja&amp;as_sdt=0%2C5&amp;q=Blepharispermum+villosum+self+compatibility&amp;btnG=</t>
  </si>
  <si>
    <t>https://scholar.google.co.jp/scholar?hl=ja&amp;as_sdt=0%2C5&amp;q=Blumea+axillaris+self+compatibility&amp;btnG=</t>
  </si>
  <si>
    <t>https://scholar.google.co.jp/scholar?hl=ja&amp;as_sdt=0%2C5&amp;q=Blumea+pungens+self+compatibility&amp;btnG=</t>
  </si>
  <si>
    <t>https://scholar.google.co.jp/scholar?hl=ja&amp;as_sdt=0%2C5&amp;q=Blumea+tenella+self+compatibility&amp;btnG=</t>
  </si>
  <si>
    <t>https://scholar.google.co.jp/scholar?hl=ja&amp;as_sdt=0%2C5&amp;q=Berkheya+decurrens+self+compatibility&amp;btnG=</t>
  </si>
  <si>
    <t>https://scholar.google.co.jp/scholar?hl=ja&amp;as_sdt=0%2C5&amp;q=Berkheya+schinzii+self+compatibility&amp;btnG=</t>
  </si>
  <si>
    <t>https://scholar.google.co.jp/scholar?hl=ja&amp;as_sdt=0%2C5&amp;q=Berkheya+subulata+self+compatibility&amp;btnG=</t>
  </si>
  <si>
    <t>https://scholar.google.co.jp/scholar?hl=ja&amp;as_sdt=0%2C5&amp;q=Berkheya+zeyheri+self+compatibility&amp;btnG=</t>
  </si>
  <si>
    <t>https://scholar.google.co.jp/scholar?hl=ja&amp;as_sdt=0%2C5&amp;q=Bidens+vulgata+self+compatibility&amp;btnG=</t>
  </si>
  <si>
    <t>https://scholar.google.co.jp/scholar?hl=ja&amp;as_sdt=0%2C5&amp;q=Bidens+trichosperma+self+compatibility&amp;btnG=</t>
  </si>
  <si>
    <t>https://scholar.google.co.jp/scholar?hl=ja&amp;as_sdt=0%2C5&amp;q=Bidens+pinnatipartita+self+compatibility&amp;btnG=</t>
  </si>
  <si>
    <t>https://scholar.google.co.jp/scholar?hl=ja&amp;as_sdt=0%2C5&amp;q=Bidens+kilimandscharica+self+compatibility&amp;btnG=</t>
  </si>
  <si>
    <t>https://scholar.google.co.jp/scholar?hl=ja&amp;as_sdt=0%2C5&amp;q=Bidens+bigelovii+self+compatibility&amp;btnG=</t>
  </si>
  <si>
    <t>https://scholar.google.co.jp/scholar?hl=ja&amp;as_sdt=0%2C5&amp;q=Bidens+aurea+self+compatibility&amp;btnG=</t>
  </si>
  <si>
    <t>https://scholar.google.co.jp/scholar?hl=ja&amp;as_sdt=0%2C5&amp;q=Bidens+serrulata+self+compatibility&amp;btnG=</t>
  </si>
  <si>
    <t>https://scholar.google.co.jp/scholar?hl=ja&amp;as_sdt=0%2C5&amp;q=Bothriocline+laxa+self+compatibility&amp;btnG=</t>
  </si>
  <si>
    <t>https://scholar.google.co.jp/scholar?hl=ja&amp;as_sdt=0%2C5&amp;q=Bothriocline+milanjiensis+self+compatibility&amp;btnG=</t>
  </si>
  <si>
    <t>https://scholar.google.co.jp/scholar?hl=ja&amp;as_sdt=0%2C5&amp;q=Bothriocline+trifoliata+self+compatibility&amp;btnG=</t>
  </si>
  <si>
    <t>https://scholar.google.co.jp/scholar?hl=ja&amp;as_sdt=0%2C5&amp;q=Bombycilaena+erecta+self+compatibility&amp;btnG=</t>
  </si>
  <si>
    <t>https://scholar.google.co.jp/scholar?hl=ja&amp;as_sdt=0%2C5&amp;q=Boltonia+asteroides+self+compatibility&amp;btnG=</t>
  </si>
  <si>
    <t>https://scholar.google.co.jp/scholar?hl=ja&amp;as_sdt=0%2C5&amp;q=Camptacra+barbata+self+compatibility&amp;btnG=</t>
  </si>
  <si>
    <t>https://scholar.google.co.jp/scholar?hl=ja&amp;as_sdt=0%2C5&amp;q=Carlina+biebersteinii+self+compatibility&amp;btnG=</t>
  </si>
  <si>
    <t>https://scholar.google.co.jp/scholar?hl=ja&amp;as_sdt=0%2C5&amp;q=Calea+ternifolia+self+compatibility&amp;btnG=</t>
  </si>
  <si>
    <t>https://scholar.google.co.jp/scholar?hl=ja&amp;as_sdt=0%2C5&amp;q=Callicephalus+nitens+self+compatibility&amp;btnG=</t>
  </si>
  <si>
    <t>https://scholar.google.co.jp/scholar?hl=ja&amp;as_sdt=0%2C5&amp;q=Callilepis+laureola+self+compatibility&amp;btnG=</t>
  </si>
  <si>
    <t>https://scholar.google.co.jp/scholar?hl=ja&amp;as_sdt=0%2C5&amp;q=Berkheya+bipinnatifida+self+compatibility&amp;btnG=</t>
  </si>
  <si>
    <t>https://scholar.google.co.jp/scholar?hl=ja&amp;as_sdt=0%2C5&amp;q=Calycoseris+wrightii+self+compatibility&amp;btnG=</t>
  </si>
  <si>
    <t>https://scholar.google.co.jp/scholar?hl=ja&amp;as_sdt=0%2C5&amp;q=Calyptocarpus+vialis+self+compatibility&amp;btnG=</t>
  </si>
  <si>
    <t>https://scholar.google.co.jp/scholar?hl=ja&amp;as_sdt=0%2C5&amp;q=Calocephalus+citreus+self+compatibility&amp;btnG=</t>
  </si>
  <si>
    <t>https://scholar.google.co.jp/scholar?hl=ja&amp;as_sdt=0%2C5&amp;q=Calocephalus+knappii+self+compatibility&amp;btnG=</t>
  </si>
  <si>
    <t>https://scholar.google.co.jp/scholar?hl=ja&amp;as_sdt=0%2C5&amp;q=Calocephalus+lacteus+self+compatibility&amp;btnG=</t>
  </si>
  <si>
    <t>https://scholar.google.co.jp/scholar?hl=ja&amp;as_sdt=0%2C5&amp;q=Calocephalus+sonderi+self+compatibility&amp;btnG=</t>
  </si>
  <si>
    <t>https://scholar.google.co.jp/scholar?hl=ja&amp;as_sdt=0%2C5&amp;q=Calotis+scapigera+self+compatibility&amp;btnG=</t>
  </si>
  <si>
    <t>https://scholar.google.co.jp/scholar?hl=ja&amp;as_sdt=0%2C5&amp;q=Calotis+cymbacantha+self+compatibility&amp;btnG=</t>
  </si>
  <si>
    <t>https://scholar.google.co.jp/scholar?hl=ja&amp;as_sdt=0%2C5&amp;q=Calotis+cuneata+self+compatibility&amp;btnG=</t>
  </si>
  <si>
    <t>https://scholar.google.co.jp/scholar?hl=ja&amp;as_sdt=0%2C5&amp;q=Calostephane+divaricata+self+compatibility&amp;btnG=</t>
  </si>
  <si>
    <t>https://scholar.google.co.jp/scholar?hl=ja&amp;as_sdt=0%2C5&amp;q=Calostephane+marlothiana+self+compatibility&amp;btnG=</t>
  </si>
  <si>
    <t>https://scholar.google.co.jp/scholar?hl=ja&amp;as_sdt=0%2C5&amp;q=Calotis+breviseta+self+compatibility&amp;btnG=</t>
  </si>
  <si>
    <t>https://scholar.google.co.jp/scholar?hl=ja&amp;as_sdt=0%2C5&amp;q=Artemisia+tilesii+self+compatibility&amp;btnG=</t>
  </si>
  <si>
    <t>https://scholar.google.co.jp/scholar?hl=ja&amp;as_sdt=0%2C5&amp;q=Arnica+latifolia+self+compatibility&amp;btnG=</t>
  </si>
  <si>
    <t>https://scholar.google.co.jp/scholar?hl=ja&amp;as_sdt=0%2C5&amp;q=Arnoglossum+atriplicifolium+self+compatibility&amp;btnG=</t>
  </si>
  <si>
    <t>https://scholar.google.co.jp/scholar?hl=ja&amp;as_sdt=0%2C5&amp;q=Artemisia+filifolia+self+compatibility&amp;btnG=</t>
  </si>
  <si>
    <t>https://scholar.google.co.jp/scholar?hl=ja&amp;as_sdt=0%2C5&amp;q=Artemisia+herba</t>
  </si>
  <si>
    <t>https://scholar.google.co.jp/scholar?hl=ja&amp;as_sdt=0%2C5&amp;q=Artemisia+lindleyana+self+compatibility&amp;btnG=</t>
  </si>
  <si>
    <t>https://scholar.google.co.jp/scholar?hl=ja&amp;as_sdt=0%2C5&amp;q=Artemisia+palmeri+self+compatibility&amp;btnG=</t>
  </si>
  <si>
    <t>https://scholar.google.co.jp/scholar?hl=ja&amp;as_sdt=0%2C5&amp;q=Artemisia+papposa+self+compatibility&amp;btnG=</t>
  </si>
  <si>
    <t>https://scholar.google.co.jp/scholar?hl=ja&amp;as_sdt=0%2C5&amp;q=Aspilia+eenii+self+compatibility&amp;btnG=</t>
  </si>
  <si>
    <t>https://scholar.google.co.jp/scholar?hl=ja&amp;as_sdt=0%2C5&amp;q=Artemisia+pedatifida+self+compatibility&amp;btnG=</t>
  </si>
  <si>
    <t>https://scholar.google.co.jp/scholar?hl=ja&amp;as_sdt=0%2C5&amp;q=Artemisia+pedemontana+self+compatibility&amp;btnG=</t>
  </si>
  <si>
    <t>https://scholar.google.co.jp/scholar?hl=ja&amp;as_sdt=0%2C5&amp;q=Aster+laevigatus+self+compatibility&amp;btnG=</t>
  </si>
  <si>
    <t>https://scholar.google.co.jp/scholar?hl=ja&amp;as_sdt=0%2C5&amp;q=Aspilia+helianthoides+self+compatibility&amp;btnG=</t>
  </si>
  <si>
    <t>https://scholar.google.co.jp/scholar?hl=ja&amp;as_sdt=0%2C5&amp;q=Aspilia+kotschyi+self+compatibility&amp;btnG=</t>
  </si>
  <si>
    <t>https://scholar.google.co.jp/scholar?hl=ja&amp;as_sdt=0%2C5&amp;q=Aspilia+mossambicensis+self+compatibility&amp;btnG=</t>
  </si>
  <si>
    <t>https://scholar.google.co.jp/scholar?hl=ja&amp;as_sdt=0%2C5&amp;q=Aspilia+paludosa+self+compatibility&amp;btnG=</t>
  </si>
  <si>
    <t>https://scholar.google.co.jp/scholar?hl=ja&amp;as_sdt=0%2C5&amp;q=Aspilia+pluriseta+self+compatibility&amp;btnG=</t>
  </si>
  <si>
    <t>https://scholar.google.co.jp/scholar?hl=ja&amp;as_sdt=0%2C5&amp;q=Borrichia+arborescens+self+compatibility&amp;btnG=</t>
  </si>
  <si>
    <t>https://scholar.google.co.jp/scholar?hl=ja&amp;as_sdt=0%2C5&amp;q=Aster+bakerianus+self+compatibility&amp;btnG=</t>
  </si>
  <si>
    <t>https://scholar.google.co.jp/scholar?hl=ja&amp;as_sdt=0%2C5&amp;q=Asteriscus+aquaticus+self+compatibility&amp;btnG=</t>
  </si>
  <si>
    <t>https://scholar.google.co.jp/scholar?hl=ja&amp;as_sdt=0%2C5&amp;q=Borrichia+frutescens+self+compatibility&amp;btnG=</t>
  </si>
  <si>
    <t>https://scholar.google.co.jp/scholar?hl=ja&amp;as_sdt=0%2C5&amp;q=Aster+harveyanus+self+compatibility&amp;btnG=</t>
  </si>
  <si>
    <t>https://scholar.google.co.jp/scholar?hl=ja&amp;as_sdt=0%2C5&amp;q=Aster+ibericus+self+compatibility&amp;btnG=</t>
  </si>
  <si>
    <t>https://scholar.google.co.jp/scholar?hl=ja&amp;as_sdt=0%2C5&amp;q=Aster+vahlii+self+compatibility&amp;btnG=</t>
  </si>
  <si>
    <t>https://scholar.google.co.jp/scholar?hl=ja&amp;as_sdt=0%2C5&amp;q=Arctotis+aspera+self+compatibility&amp;btnG=</t>
  </si>
  <si>
    <t>https://scholar.google.co.jp/scholar?hl=ja&amp;as_sdt=0%2C5&amp;q=Arctotis+frutescens+self+compatibility&amp;btnG=</t>
  </si>
  <si>
    <t>https://scholar.google.co.jp/scholar?hl=ja&amp;as_sdt=0%2C5&amp;q=Arctotis+glabrata+self+compatibility&amp;btnG=</t>
  </si>
  <si>
    <t>https://scholar.google.co.jp/scholar?hl=ja&amp;as_sdt=0%2C5&amp;q=Arctotis+hirsuta+self+compatibility&amp;btnG=</t>
  </si>
  <si>
    <t>https://scholar.google.co.jp/scholar?hl=ja&amp;as_sdt=0%2C5&amp;q=Arctotis+leiocarpa+self+compatibility&amp;btnG=</t>
  </si>
  <si>
    <t>https://scholar.google.co.jp/scholar?hl=ja&amp;as_sdt=0%2C5&amp;q=Arctium+tomentosum+self+compatibility&amp;btnG=</t>
  </si>
  <si>
    <t>https://scholar.google.co.jp/scholar?hl=ja&amp;as_sdt=0%2C5&amp;q=Argentipallium+blandowskianum+self+compatibility&amp;btnG=</t>
  </si>
  <si>
    <t>https://scholar.google.co.jp/scholar?hl=ja&amp;as_sdt=0%2C5&amp;q=Argentipallium+dealbatum+self+compatibility&amp;btnG=</t>
  </si>
  <si>
    <t>https://scholar.google.co.jp/scholar?hl=ja&amp;as_sdt=0%2C5&amp;q=Argentipallium+obtusifolium+self+compatibility&amp;btnG=</t>
  </si>
  <si>
    <t>https://scholar.google.co.jp/scholar?hl=ja&amp;as_sdt=0%2C5&amp;q=Balbisia+peduncularis+self+compatibility&amp;btnG=</t>
  </si>
  <si>
    <t>https://scholar.google.co.jp/scholar?hl=ja&amp;as_sdt=0%2C5&amp;q=Balsamorhiza+serrata+self+compatibility&amp;btnG=</t>
  </si>
  <si>
    <t>https://scholar.google.co.jp/scholar?hl=ja&amp;as_sdt=0%2C5&amp;q=Baileya+multiradiata+self+compatibility&amp;btnG=</t>
  </si>
  <si>
    <t>https://scholar.google.co.jp/scholar?hl=ja&amp;as_sdt=0%2C5&amp;q=Baccharis+paniculata+self+compatibility&amp;btnG=</t>
  </si>
  <si>
    <t>https://scholar.google.co.jp/scholar?hl=ja&amp;as_sdt=0%2C5&amp;q=Baccharis+boliviensis+self+compatibility&amp;btnG=</t>
  </si>
  <si>
    <t>https://scholar.google.co.jp/scholar?hl=ja&amp;as_sdt=0%2C5&amp;q=Baccharis+glandulifera+self+compatibility&amp;btnG=</t>
  </si>
  <si>
    <t>https://scholar.google.co.jp/scholar?hl=ja&amp;as_sdt=0%2C5&amp;q=Baccharis+linearis+self+compatibility&amp;btnG=</t>
  </si>
  <si>
    <t>https://scholar.google.co.jp/scholar?hl=ja&amp;as_sdt=0%2C5&amp;q=Baccharis+macraei+self+compatibility&amp;btnG=</t>
  </si>
  <si>
    <t>https://scholar.google.co.jp/scholar?hl=ja&amp;as_sdt=0%2C5&amp;q=Baccharis+magellanica+self+compatibility&amp;btnG=</t>
  </si>
  <si>
    <t>https://scholar.google.co.jp/scholar?hl=ja&amp;as_sdt=0%2C5&amp;q=Baccharis+sordescens+self+compatibility&amp;btnG=</t>
  </si>
  <si>
    <t>https://scholar.google.co.jp/scholar?hl=ja&amp;as_sdt=0%2C5&amp;q=Baccharis+pteronioides+self+compatibility&amp;btnG=</t>
  </si>
  <si>
    <t>https://scholar.google.co.jp/scholar?hl=ja&amp;as_sdt=0%2C5&amp;q=Baileya+pleriradiata+self+compatibility&amp;btnG=</t>
  </si>
  <si>
    <t>https://scholar.google.co.jp/scholar?hl=ja&amp;as_sdt=0%2C5&amp;q=Bedfordia+arborescens+self+compatibility&amp;btnG=</t>
  </si>
  <si>
    <t>https://scholar.google.co.jp/scholar?hl=ja&amp;as_sdt=0%2C5&amp;q=Bedfordia+linearis+self+compatibility&amp;btnG=</t>
  </si>
  <si>
    <t>https://scholar.google.co.jp/scholar?hl=ja&amp;as_sdt=0%2C5&amp;q=Bedfordia+salicina+self+compatibility&amp;btnG=</t>
  </si>
  <si>
    <t>https://scholar.google.co.jp/scholar?hl=ja&amp;as_sdt=0%2C5&amp;q=Athroisma+proteiforme+self+compatibility&amp;btnG=</t>
  </si>
  <si>
    <t>https://scholar.google.co.jp/scholar?hl=ja&amp;as_sdt=0%2C5&amp;q=Athanasia+crenata+self+compatibility&amp;btnG=</t>
  </si>
  <si>
    <t>https://scholar.google.co.jp/scholar?hl=ja&amp;as_sdt=0%2C5&amp;q=Athanasia+pubescens+self+compatibility&amp;btnG=</t>
  </si>
  <si>
    <t>https://scholar.google.co.jp/scholar?hl=ja&amp;as_sdt=0%2C5&amp;q=Athanasia+trifurcata+self+compatibility&amp;btnG=</t>
  </si>
  <si>
    <t>https://scholar.google.co.jp/scholar?hl=ja&amp;as_sdt=0%2C5&amp;q=Athroisma+gracile+self+compatibility&amp;btnG=</t>
  </si>
  <si>
    <t>https://scholar.google.co.jp/scholar?hl=ja&amp;as_sdt=0%2C5&amp;q=Athroisma+pinnatifidum+self+compatibility&amp;btnG=</t>
  </si>
  <si>
    <t>https://scholar.google.co.jp/scholar?hl=ja&amp;as_sdt=0%2C5&amp;q=Atractylis+cancellata+self+compatibility&amp;btnG=</t>
  </si>
  <si>
    <t>https://scholar.google.co.jp/scholar?hl=ja&amp;as_sdt=0%2C5&amp;q=Athroisma+hastifolium+self+compatibility&amp;btnG=</t>
  </si>
  <si>
    <t>https://scholar.google.co.jp/scholar?hl=ja&amp;as_sdt=0%2C5&amp;q=Bothriocline+longipes+self+compatibility&amp;btnG=</t>
  </si>
  <si>
    <t>https://scholar.google.co.jp/scholar?hl=ja&amp;as_sdt=0%2C5&amp;q=Berkheya+canescens+self+compatibility&amp;btnG=</t>
  </si>
  <si>
    <t>https://scholar.google.co.jp/scholar?hl=ja&amp;as_sdt=0%2C5&amp;q=Crepis+multicaulis+self+compatibility&amp;btnG=</t>
  </si>
  <si>
    <t>https://scholar.google.co.jp/scholar?hl=ja&amp;as_sdt=0%2C5&amp;q=Crepis+palaestina+self+compatibility&amp;btnG=</t>
  </si>
  <si>
    <t>https://scholar.google.co.jp/scholar?hl=ja&amp;as_sdt=0%2C5&amp;q=Crepis+reuteriana+self+compatibility&amp;btnG=</t>
  </si>
  <si>
    <t>https://scholar.google.co.jp/scholar?hl=ja&amp;as_sdt=0%2C5&amp;q=Crepis+sancta+self+compatibility&amp;btnG=</t>
  </si>
  <si>
    <t>https://scholar.google.co.jp/scholar?hl=ja&amp;as_sdt=0%2C5&amp;q=Critonia+morifolia+self+compatibility&amp;btnG=</t>
  </si>
  <si>
    <t>https://scholar.google.co.jp/scholar?hl=ja&amp;as_sdt=0%2C5&amp;q=Crepis+modocensis+self+compatibility&amp;btnG=</t>
  </si>
  <si>
    <t>https://scholar.google.co.jp/scholar?hl=ja&amp;as_sdt=0%2C5&amp;q=Crupina+vulgaris+self+compatibility&amp;btnG=</t>
  </si>
  <si>
    <t>https://scholar.google.co.jp/scholar?hl=ja&amp;as_sdt=0%2C5&amp;q=Crepis+newii+self+compatibility&amp;btnG=</t>
  </si>
  <si>
    <t>https://scholar.google.co.jp/scholar?hl=ja&amp;as_sdt=0%2C5&amp;q=Coreopsis+mutica+self+compatibility&amp;btnG=</t>
  </si>
  <si>
    <t>https://scholar.google.co.jp/scholar?hl=ja&amp;as_sdt=0%2C5&amp;q=Coreopsis+suaveolens+self+compatibility&amp;btnG=</t>
  </si>
  <si>
    <t>https://scholar.google.co.jp/scholar?hl=ja&amp;as_sdt=0%2C5&amp;q=Coreopsis+tripteris+self+compatibility&amp;btnG=</t>
  </si>
  <si>
    <t>https://scholar.google.co.jp/scholar?hl=ja&amp;as_sdt=0%2C5&amp;q=Coreopsis+wrightii+self+compatibility&amp;btnG=</t>
  </si>
  <si>
    <t>https://scholar.google.co.jp/scholar?hl=ja&amp;as_sdt=0%2C5&amp;q=Corethrogyne+filaginifolia+self+compatibility&amp;btnG=</t>
  </si>
  <si>
    <t>https://scholar.google.co.jp/scholar?hl=ja&amp;as_sdt=0%2C5&amp;q=Crepis+acuminata+self+compatibility&amp;btnG=</t>
  </si>
  <si>
    <t>https://scholar.google.co.jp/scholar?hl=ja&amp;as_sdt=0%2C5&amp;q=Crassocephalum+rubens+self+compatibility&amp;btnG=</t>
  </si>
  <si>
    <t>https://scholar.google.co.jp/scholar?hl=ja&amp;as_sdt=0%2C5&amp;q=Crassocephalum+picridifolium+self+compatibility&amp;btnG=</t>
  </si>
  <si>
    <t>https://scholar.google.co.jp/scholar?hl=ja&amp;as_sdt=0%2C5&amp;q=Crassocephalum+coeruleum+self+compatibility&amp;btnG=</t>
  </si>
  <si>
    <t>https://scholar.google.co.jp/scholar?hl=ja&amp;as_sdt=0%2C5&amp;q=Cotula+alpina+self+compatibility&amp;btnG=</t>
  </si>
  <si>
    <t>https://scholar.google.co.jp/scholar?hl=ja&amp;as_sdt=0%2C5&amp;q=Craspedia+jamesii+self+compatibility&amp;btnG=</t>
  </si>
  <si>
    <t>https://scholar.google.co.jp/scholar?hl=ja&amp;as_sdt=0%2C5&amp;q=Cotula+bipinnata+self+compatibility&amp;btnG=</t>
  </si>
  <si>
    <t>https://scholar.google.co.jp/scholar?hl=ja&amp;as_sdt=0%2C5&amp;q=Cousinia+moabitica+self+compatibility&amp;btnG=</t>
  </si>
  <si>
    <t>https://scholar.google.co.jp/scholar?hl=ja&amp;as_sdt=0%2C5&amp;q=Cosmos+parviflorus+self+compatibility&amp;btnG=</t>
  </si>
  <si>
    <t>https://scholar.google.co.jp/scholar?hl=ja&amp;as_sdt=0%2C5&amp;q=Craspedia+paludicola+self+compatibility&amp;btnG=</t>
  </si>
  <si>
    <t>https://scholar.google.co.jp/scholar?hl=ja&amp;as_sdt=0%2C5&amp;q=Decazesia+hecatocephala+self+compatibility&amp;btnG=</t>
  </si>
  <si>
    <t>https://scholar.google.co.jp/scholar?hl=ja&amp;as_sdt=0%2C5&amp;q=Brachyglottis+buchananii+self+compatibility&amp;btnG=</t>
  </si>
  <si>
    <t>https://scholar.google.co.jp/scholar?hl=ja&amp;as_sdt=0%2C5&amp;q=Chiliotrichum+diffusum+self+compatibility&amp;btnG=</t>
  </si>
  <si>
    <t>https://scholar.google.co.jp/scholar?hl=ja&amp;as_sdt=0%2C5&amp;q=Brachyglottis+repanda+self+compatibility&amp;btnG=</t>
  </si>
  <si>
    <t>https://scholar.google.co.jp/scholar?hl=ja&amp;as_sdt=0%2C5&amp;q=Brachylaena+discolor+self+compatibility&amp;btnG=</t>
  </si>
  <si>
    <t>https://scholar.google.co.jp/scholar?hl=ja&amp;as_sdt=0%2C5&amp;q=Brachylaena+huillensis+self+compatibility&amp;btnG=</t>
  </si>
  <si>
    <t>https://scholar.google.co.jp/scholar?hl=ja&amp;as_sdt=0%2C5&amp;q=Chaenactis+glabriuscula+self+compatibility&amp;btnG=</t>
  </si>
  <si>
    <t>https://scholar.google.co.jp/scholar?hl=ja&amp;as_sdt=0%2C5&amp;q=Chaetadelpha+wheeleri+self+compatibility&amp;btnG=</t>
  </si>
  <si>
    <t>https://scholar.google.co.jp/scholar?hl=ja&amp;as_sdt=0%2C5&amp;q=Chaetanthera+chilensis+self+compatibility&amp;btnG=</t>
  </si>
  <si>
    <t>https://scholar.google.co.jp/scholar?hl=ja&amp;as_sdt=0%2C5&amp;q=Chaetanthera+glabrata+self+compatibility&amp;btnG=</t>
  </si>
  <si>
    <t>https://scholar.google.co.jp/scholar?hl=ja&amp;as_sdt=0%2C5&amp;q=Chaetopappa+ericoides+self+compatibility&amp;btnG=</t>
  </si>
  <si>
    <t>https://scholar.google.co.jp/scholar?hl=ja&amp;as_sdt=0%2C5&amp;q=Chaetanthera+moenchioides+self+compatibility&amp;btnG=</t>
  </si>
  <si>
    <t>https://scholar.google.co.jp/scholar?hl=ja&amp;as_sdt=0%2C5&amp;q=Chaetanthera+linearis+self+compatibility&amp;btnG=</t>
  </si>
  <si>
    <t>https://scholar.google.co.jp/scholar?hl=ja&amp;as_sdt=0%2C5&amp;q=Cirsium+buchwaldii+self+compatibility&amp;btnG=</t>
  </si>
  <si>
    <t>https://scholar.google.co.jp/scholar?hl=ja&amp;as_sdt=0%2C5&amp;q=Chrysocephalum+semipapposum+self+compatibility&amp;btnG=</t>
  </si>
  <si>
    <t>https://scholar.google.co.jp/scholar?hl=ja&amp;as_sdt=0%2C5&amp;q=Chrysopsis+mariana+self+compatibility&amp;btnG=</t>
  </si>
  <si>
    <t>https://scholar.google.co.jp/scholar?hl=ja&amp;as_sdt=0%2C5&amp;q=Chrysothamnus+greenei+self+compatibility&amp;btnG=</t>
  </si>
  <si>
    <t>https://scholar.google.co.jp/scholar?hl=ja&amp;as_sdt=0%2C5&amp;q=Cineraria+deltoidea+self+compatibility&amp;btnG=</t>
  </si>
  <si>
    <t>https://scholar.google.co.jp/scholar?hl=ja&amp;as_sdt=0%2C5&amp;q=Cineraria+saxifraga+self+compatibility&amp;btnG=</t>
  </si>
  <si>
    <t>https://scholar.google.co.jp/scholar?hl=ja&amp;as_sdt=0%2C5&amp;q=Chrysanthemoides+monilifera+self+compatibility&amp;btnG=</t>
  </si>
  <si>
    <t>https://scholar.google.co.jp/scholar?hl=ja&amp;as_sdt=0%2C5&amp;q=Cirsium+phyllocephalum+self+compatibility&amp;btnG=</t>
  </si>
  <si>
    <t>https://scholar.google.co.jp/scholar?hl=ja&amp;as_sdt=0%2C5&amp;q=Cirsium+neomexicanum+self+compatibility&amp;btnG=</t>
  </si>
  <si>
    <t>https://scholar.google.co.jp/scholar?hl=ja&amp;as_sdt=0%2C5&amp;q=Cirsium+mexicanum+self+compatibility&amp;btnG=</t>
  </si>
  <si>
    <t>https://scholar.google.co.jp/scholar?hl=ja&amp;as_sdt=0%2C5&amp;q=Cirsium+eatonii+self+compatibility&amp;btnG=</t>
  </si>
  <si>
    <t>https://scholar.google.co.jp/scholar?hl=ja&amp;as_sdt=0%2C5&amp;q=Cirsium+canescens+self+compatibility&amp;btnG=</t>
  </si>
  <si>
    <t>https://scholar.google.co.jp/scholar?hl=ja&amp;as_sdt=0%2C5&amp;q=Cirsium+bulgaricum+self+compatibility&amp;btnG=</t>
  </si>
  <si>
    <t>https://scholar.google.co.jp/scholar?hl=ja&amp;as_sdt=0%2C5&amp;q=Brachyscome+aff.</t>
  </si>
  <si>
    <t>https://scholar.google.co.jp/scholar?hl=ja&amp;as_sdt=0%2C5&amp;q=Chrysocephalum+eremaeum+self+compatibility&amp;btnG=</t>
  </si>
  <si>
    <t>https://scholar.google.co.jp/scholar?hl=ja&amp;as_sdt=0%2C5&amp;q=Chrysanthellum+indicum+self+compatibility&amp;btnG=</t>
  </si>
  <si>
    <t>https://scholar.google.co.jp/scholar?hl=ja&amp;as_sdt=0%2C5&amp;q=Chrysactinia+mexicana+self+compatibility&amp;btnG=</t>
  </si>
  <si>
    <t>https://scholar.google.co.jp/scholar?hl=ja&amp;as_sdt=0%2C5&amp;q=Brachyscome+ciliaris+self+compatibility&amp;btnG=</t>
  </si>
  <si>
    <t>https://scholar.google.co.jp/scholar?hl=ja&amp;as_sdt=0%2C5&amp;q=Cassinia+arcuata+self+compatibility&amp;btnG=</t>
  </si>
  <si>
    <t>https://scholar.google.co.jp/scholar?hl=ja&amp;as_sdt=0%2C5&amp;q=Brachyscome+iberidifolia+self+compatibility&amp;btnG=</t>
  </si>
  <si>
    <t>https://scholar.google.co.jp/scholar?hl=ja&amp;as_sdt=0%2C5&amp;q=Carthamus+glaucus+self+compatibility&amp;btnG=</t>
  </si>
  <si>
    <t>https://scholar.google.co.jp/scholar?hl=ja&amp;as_sdt=0%2C5&amp;q=Brachyscome+latisquamea+self+compatibility&amp;btnG=</t>
  </si>
  <si>
    <t>https://scholar.google.co.jp/scholar?hl=ja&amp;as_sdt=0%2C5&amp;q=Cassinia+rugata+self+compatibility&amp;btnG=</t>
  </si>
  <si>
    <t>https://scholar.google.co.jp/scholar?hl=ja&amp;as_sdt=0%2C5&amp;q=Celmisia+longifolia+self+compatibility&amp;btnG=</t>
  </si>
  <si>
    <t>https://scholar.google.co.jp/scholar?hl=ja&amp;as_sdt=0%2C5&amp;q=Cassinia+uncata+self+compatibility&amp;btnG=</t>
  </si>
  <si>
    <t>https://scholar.google.co.jp/scholar?hl=ja&amp;as_sdt=0%2C5&amp;q=Cassinia+trinerva+self+compatibility&amp;btnG=</t>
  </si>
  <si>
    <t>https://scholar.google.co.jp/scholar?hl=ja&amp;as_sdt=0%2C5&amp;q=Cassinia+subtropica+self+compatibility&amp;btnG=</t>
  </si>
  <si>
    <t>https://scholar.google.co.jp/scholar?hl=ja&amp;as_sdt=0%2C5&amp;q=Cassinia+macrocephala+self+compatibility&amp;btnG=</t>
  </si>
  <si>
    <t>https://scholar.google.co.jp/scholar?hl=ja&amp;as_sdt=0%2C5&amp;q=Cassinia+leptocephala+self+compatibility&amp;btnG=</t>
  </si>
  <si>
    <t>https://scholar.google.co.jp/scholar?hl=ja&amp;as_sdt=0%2C5&amp;q=Cassinia+cunninghamii+self+compatibility&amp;btnG=</t>
  </si>
  <si>
    <t>https://scholar.google.co.jp/scholar?hl=ja&amp;as_sdt=0%2C5&amp;q=Cassinia+compacta+self+compatibility&amp;btnG=</t>
  </si>
  <si>
    <t>https://scholar.google.co.jp/scholar?hl=ja&amp;as_sdt=0%2C5&amp;q=Cassinia+aureonitens+self+compatibility&amp;btnG=</t>
  </si>
  <si>
    <t>https://scholar.google.co.jp/scholar?hl=ja&amp;as_sdt=0%2C5&amp;q=Cassinia+tegulata+self+compatibility&amp;btnG=</t>
  </si>
  <si>
    <t>https://scholar.google.co.jp/scholar?hl=ja&amp;as_sdt=0%2C5&amp;q=Brachyscome+rigidula+self+compatibility&amp;btnG=</t>
  </si>
  <si>
    <t>https://scholar.google.co.jp/scholar?hl=ja&amp;as_sdt=0%2C5&amp;q=Centipeda+nidiformis+self+compatibility&amp;btnG=</t>
  </si>
  <si>
    <t>https://scholar.google.co.jp/scholar?hl=ja&amp;as_sdt=0%2C5&amp;q=Centipeda+racemosa+self+compatibility&amp;btnG=</t>
  </si>
  <si>
    <t>https://scholar.google.co.jp/scholar?hl=ja&amp;as_sdt=0%2C5&amp;q=Centromadia+fitchii+self+compatibility&amp;btnG=</t>
  </si>
  <si>
    <t>https://scholar.google.co.jp/scholar?hl=ja&amp;as_sdt=0%2C5&amp;q=Brachyscome+tenuiscapa+self+compatibility&amp;btnG=</t>
  </si>
  <si>
    <t>https://scholar.google.co.jp/scholar?hl=ja&amp;as_sdt=0%2C5&amp;q=Centipeda+minima+self+compatibility&amp;btnG=</t>
  </si>
  <si>
    <t>https://scholar.google.co.jp/scholar?hl=ja&amp;as_sdt=0%2C5&amp;q=Centipeda+elatinoides+self+compatibility&amp;btnG=</t>
  </si>
  <si>
    <t>https://scholar.google.co.jp/scholar?hl=ja&amp;as_sdt=0%2C5&amp;q=Centaurea+biebersteinii+self+compatibility&amp;btnG=</t>
  </si>
  <si>
    <t>https://scholar.google.co.jp/scholar?hl=ja&amp;as_sdt=0%2C5&amp;q=Celmisia+tomentella+self+compatibility&amp;btnG=</t>
  </si>
  <si>
    <t>https://scholar.google.co.jp/scholar?hl=ja&amp;as_sdt=0%2C5&amp;q=Centaurea+ammocyanus+self+compatibility&amp;btnG=</t>
  </si>
  <si>
    <t>https://scholar.google.co.jp/scholar?hl=ja&amp;as_sdt=0%2C5&amp;q=Centaurea+pallescens+self+compatibility&amp;btnG=</t>
  </si>
  <si>
    <t>https://scholar.google.co.jp/scholar?hl=ja&amp;as_sdt=0%2C5&amp;q=Centipeda+cunninghamii+self+compatibility&amp;btnG=</t>
  </si>
  <si>
    <t>https://scholar.google.co.jp/scholar?hl=ja&amp;as_sdt=0%2C5&amp;q=Centaurea+ascalonica+self+compatibility&amp;btnG=</t>
  </si>
  <si>
    <t>https://scholar.google.co.jp/scholar?hl=ja&amp;as_sdt=0%2C5&amp;q=Centaurea+orientalis+self+compatibility&amp;btnG=</t>
  </si>
  <si>
    <t>https://scholar.google.co.jp/scholar?hl=ja&amp;as_sdt=0%2C5&amp;q=Centaurea+immanuelis</t>
  </si>
  <si>
    <t>https://scholar.google.co.jp/scholar?hl=ja&amp;as_sdt=0%2C5&amp;q=Centaurea+clementei+self+compatibility&amp;btnG=</t>
  </si>
  <si>
    <t>https://scholar.google.co.jp/scholar?hl=ja&amp;as_sdt=0%2C5&amp;q=Centaurea+chilensis+self+compatibility&amp;btnG=</t>
  </si>
  <si>
    <t>https://scholar.google.co.jp/scholar?hl=ja&amp;as_sdt=0%2C5&amp;q=Centaurea+reflexa+self+compatibility&amp;btnG=</t>
  </si>
  <si>
    <t>https://scholar.google.co.jp/scholar?hl=ja&amp;as_sdt=0%2C5&amp;q=Conocliniopsis+prasiifolia+self+compatibility&amp;btnG=</t>
  </si>
  <si>
    <t>https://scholar.google.co.jp/scholar?hl=ja&amp;as_sdt=0%2C5&amp;q=Conyza+pyrrhopappa+self+compatibility&amp;btnG=</t>
  </si>
  <si>
    <t>https://scholar.google.co.jp/scholar?hl=ja&amp;as_sdt=0%2C5&amp;q=Conyza+incana+self+compatibility&amp;btnG=</t>
  </si>
  <si>
    <t>https://scholar.google.co.jp/scholar?hl=ja&amp;as_sdt=0%2C5&amp;q=Conyza+hochstetteri+self+compatibility&amp;btnG=</t>
  </si>
  <si>
    <t>https://scholar.google.co.jp/scholar?hl=ja&amp;as_sdt=0%2C5&amp;q=Conyza+newii+self+compatibility&amp;btnG=</t>
  </si>
  <si>
    <t>https://scholar.google.co.jp/scholar?hl=ja&amp;as_sdt=0%2C5&amp;q=Conyza+aegyptiaca+self+compatibility&amp;btnG=</t>
  </si>
  <si>
    <t>https://scholar.google.co.jp/scholar?hl=ja&amp;as_sdt=0%2C5&amp;q=Cladochaeta+candidissima+self+compatibility&amp;btnG=</t>
  </si>
  <si>
    <t>https://scholar.google.co.jp/scholar?hl=ja&amp;as_sdt=0%2C5&amp;q=Brickellia+arguta+self+compatibility&amp;btnG=</t>
  </si>
  <si>
    <t>https://scholar.google.co.jp/scholar?hl=ja&amp;as_sdt=0%2C5&amp;q=Brickellia+californica+self+compatibility&amp;btnG=</t>
  </si>
  <si>
    <t>https://scholar.google.co.jp/scholar?hl=ja&amp;as_sdt=0%2C5&amp;q=Brickellia+cylindracea+self+compatibility&amp;btnG=</t>
  </si>
  <si>
    <t>https://scholar.google.co.jp/scholar?hl=ja&amp;as_sdt=0%2C5&amp;q=Brickellia+desertorum+self+compatibility&amp;btnG=</t>
  </si>
  <si>
    <t>https://scholar.google.co.jp/scholar?hl=ja&amp;as_sdt=0%2C5&amp;q=Brickellia+eupatorioides+self+compatibility&amp;btnG=</t>
  </si>
  <si>
    <t>https://scholar.google.co.jp/scholar?hl=ja&amp;as_sdt=0%2C5&amp;q=Brickellia+floribunda+self+compatibility&amp;btnG=</t>
  </si>
  <si>
    <t>https://scholar.google.co.jp/scholar?hl=ja&amp;as_sdt=0%2C5&amp;q=Brickellia+incana+self+compatibility&amp;btnG=</t>
  </si>
  <si>
    <t>https://scholar.google.co.jp/scholar?hl=ja&amp;as_sdt=0%2C5&amp;q=Brickellia+laciniata+self+compatibility&amp;btnG=</t>
  </si>
  <si>
    <t>https://scholar.google.co.jp/scholar?hl=ja&amp;as_sdt=0%2C5&amp;q=Brickellia+oblongifolia+self+compatibility&amp;btnG=</t>
  </si>
  <si>
    <t>https://scholar.google.co.jp/scholar?hl=ja&amp;as_sdt=0%2C5&amp;q=Brickellia+scoparia+self+compatibility&amp;btnG=</t>
  </si>
  <si>
    <t>https://scholar.google.co.jp/scholar?hl=ja&amp;as_sdt=0%2C5&amp;q=Brickellia+tomentella+self+compatibility&amp;btnG=</t>
  </si>
  <si>
    <t>https://scholar.google.co.jp/scholar?hl=ja&amp;as_sdt=0%2C5&amp;q=Brickellia+veronicifolia+self+compatibility&amp;btnG=</t>
  </si>
  <si>
    <t>https://scholar.google.co.jp/scholar?hl=ja&amp;as_sdt=0%2C5&amp;q=Buphthalmum+salicifolium+self+compatibility&amp;btnG=</t>
  </si>
  <si>
    <t>https://scholar.google.co.jp/scholar?hl=ja&amp;as_sdt=0%2C5&amp;q=Cacalia+atriplicifolia+self+compatibility&amp;btnG=</t>
  </si>
  <si>
    <t>https://scholar.google.co.jp/scholar?hl=ja&amp;as_sdt=0%2C5&amp;q=Cacalia+decomposita+self+compatibility&amp;btnG=</t>
  </si>
  <si>
    <t>https://scholar.google.co.jp/scholar?hl=ja&amp;as_sdt=0%2C5&amp;q=Cacalia+plantaginea+self+compatibility&amp;btnG=</t>
  </si>
  <si>
    <t>https://scholar.google.co.jp/scholar?hl=ja&amp;as_sdt=0%2C5&amp;q=Cacalia+tuberosa+self+compatibility&amp;btnG=</t>
  </si>
  <si>
    <t>https://scholar.google.co.jp/scholar?hl=ja&amp;as_sdt=0%2C5&amp;q=Euchiton+fordianus+self+compatibility&amp;btnG=</t>
  </si>
  <si>
    <t>https://scholar.google.co.jp/scholar?hl=ja&amp;as_sdt=0%2C5&amp;q=Helenium+elegans+self+compatibility&amp;btnG=</t>
  </si>
  <si>
    <t>https://scholar.google.co.jp/scholar?hl=ja&amp;as_sdt=0%2C5&amp;q=Calea+lucidivenia+self+compatibility&amp;btnG=</t>
  </si>
  <si>
    <t>https://scholar.google.co.jp/scholar?hl=ja&amp;as_sdt=0%2C5&amp;q=Calea+urticifolia+self+compatibility&amp;btnG=</t>
  </si>
  <si>
    <t>https://scholar.google.co.jp/scholar?hl=ja&amp;as_sdt=0%2C5&amp;q=Calendula+arvensis+self+compatibility&amp;btnG=</t>
  </si>
  <si>
    <t>https://scholar.google.co.jp/scholar?hl=ja&amp;as_sdt=0%2C5&amp;q=Calendula+maroccana+self+compatibility&amp;btnG=</t>
  </si>
  <si>
    <t>https://scholar.google.co.jp/scholar?hl=ja&amp;as_sdt=0%2C5&amp;q=Calendula+officinalis+self+compatibility&amp;btnG=</t>
  </si>
  <si>
    <t>https://scholar.google.co.jp/scholar?hl=ja&amp;as_sdt=0%2C5&amp;q=Calendula+suffruticosa+self+compatibility&amp;btnG=</t>
  </si>
  <si>
    <t>https://scholar.google.co.jp/scholar?hl=ja&amp;as_sdt=0%2C5&amp;q=Acanthocladium+dockeri+self+compatibility&amp;btnG=</t>
  </si>
  <si>
    <t>https://scholar.google.co.jp/scholar?hl=ja&amp;as_sdt=0%2C5&amp;q=Achillea+clusiana+self+compatibility&amp;btnG=</t>
  </si>
  <si>
    <t>https://scholar.google.co.jp/scholar?hl=ja&amp;as_sdt=0%2C5&amp;q=Achillea+kotschyi+self+compatibility&amp;btnG=</t>
  </si>
  <si>
    <t>https://scholar.google.co.jp/scholar?hl=ja&amp;as_sdt=0%2C5&amp;q=Acmella+caulirhiza+self+compatibility&amp;btnG=</t>
  </si>
  <si>
    <t>https://scholar.google.co.jp/scholar?hl=ja&amp;as_sdt=0%2C5&amp;q=Adenocaulon+chilense+self+compatibility&amp;btnG=</t>
  </si>
  <si>
    <t>https://scholar.google.co.jp/scholar?hl=ja&amp;as_sdt=0%2C5&amp;q=Adenostemma+lavenia+self+compatibility&amp;btnG=</t>
  </si>
  <si>
    <t>https://scholar.google.co.jp/scholar?hl=ja&amp;as_sdt=0%2C5&amp;q=Adenostemma+mauritianum+self+compatibility&amp;btnG=</t>
  </si>
  <si>
    <t>https://scholar.google.co.jp/scholar?hl=ja&amp;as_sdt=0%2C5&amp;q=Aedesia+glabra+self+compatibility&amp;btnG=</t>
  </si>
  <si>
    <t>https://scholar.google.co.jp/scholar?hl=ja&amp;as_sdt=0%2C5&amp;q=Ageratina+aromatica+self+compatibility&amp;btnG=</t>
  </si>
  <si>
    <t>https://scholar.google.co.jp/scholar?hl=ja&amp;as_sdt=0%2C5&amp;q=Ageratina+havanensis+self+compatibility&amp;btnG=</t>
  </si>
  <si>
    <t>https://scholar.google.co.jp/scholar?hl=ja&amp;as_sdt=0%2C5&amp;q=Ageratina+scorodonioides+self+compatibility&amp;btnG=</t>
  </si>
  <si>
    <t>https://scholar.google.co.jp/scholar?hl=ja&amp;as_sdt=0%2C5&amp;q=Ageratum+corymbosum+self+compatibility&amp;btnG=</t>
  </si>
  <si>
    <t>https://scholar.google.co.jp/scholar?hl=ja&amp;as_sdt=0%2C5&amp;q=Agoseris+coronopifolium+self+compatibility&amp;btnG=</t>
  </si>
  <si>
    <t>https://scholar.google.co.jp/scholar?hl=ja&amp;as_sdt=0%2C5&amp;q=Ainsliaea+spicata+self+compatibility&amp;btnG=</t>
  </si>
  <si>
    <t>https://scholar.google.co.jp/scholar?hl=ja&amp;as_sdt=0%2C5&amp;q=Aldama+dentata+self+compatibility&amp;btnG=</t>
  </si>
  <si>
    <t>https://scholar.google.co.jp/scholar?hl=ja&amp;as_sdt=0%2C5&amp;q=Ambrosia+maritima+self+compatibility&amp;btnG=</t>
  </si>
  <si>
    <t>https://scholar.google.co.jp/scholar?hl=ja&amp;as_sdt=0%2C5&amp;q=Anacyclus+radiatus+self+compatibility&amp;btnG=</t>
  </si>
  <si>
    <t>https://scholar.google.co.jp/scholar?hl=ja&amp;as_sdt=0%2C5&amp;q=Andryala+glandulosa+self+compatibility&amp;btnG=</t>
  </si>
  <si>
    <t>https://scholar.google.co.jp/scholar?hl=ja&amp;as_sdt=0%2C5&amp;q=Anemocarpa+podolepidium+self+compatibility&amp;btnG=</t>
  </si>
  <si>
    <t>https://scholar.google.co.jp/scholar?hl=ja&amp;as_sdt=0%2C5&amp;q=Angianthus+cyathifer+self+compatibility&amp;btnG=</t>
  </si>
  <si>
    <t>https://scholar.google.co.jp/scholar?hl=ja&amp;as_sdt=0%2C5&amp;q=Anisopappus+chinensis+self+compatibility&amp;btnG=</t>
  </si>
  <si>
    <t>https://scholar.google.co.jp/scholar?hl=ja&amp;as_sdt=0%2C5&amp;q=Antennaria+caucasica+self+compatibility&amp;btnG=</t>
  </si>
  <si>
    <t>https://scholar.google.co.jp/scholar?hl=ja&amp;as_sdt=0%2C5&amp;q=Antennaria+dimorpha+self+compatibility&amp;btnG=</t>
  </si>
  <si>
    <t>https://scholar.google.co.jp/scholar?hl=ja&amp;as_sdt=0%2C5&amp;q=Anthemis+emiliae+self+compatibility&amp;btnG=</t>
  </si>
  <si>
    <t>https://scholar.google.co.jp/scholar?hl=ja&amp;as_sdt=0%2C5&amp;q=Anthemis+palaestina+self+compatibility&amp;btnG=</t>
  </si>
  <si>
    <t>https://scholar.google.co.jp/scholar?hl=ja&amp;as_sdt=0%2C5&amp;q=Anthemis+tigrensis+self+compatibility&amp;btnG=</t>
  </si>
  <si>
    <t>https://scholar.google.co.jp/scholar?hl=ja&amp;as_sdt=0%2C5&amp;q=Antiphiona+pinnatisecta+self+compatibility&amp;btnG=</t>
  </si>
  <si>
    <t>https://scholar.google.co.jp/scholar?hl=ja&amp;as_sdt=0%2C5&amp;q=Aphanostephus+ramosissimus+self+compatibility&amp;btnG=</t>
  </si>
  <si>
    <t>https://scholar.google.co.jp/scholar?hl=ja&amp;as_sdt=0%2C5&amp;q=Arctotis+venusta+self+compatibility&amp;btnG=</t>
  </si>
  <si>
    <t>https://scholar.google.co.jp/scholar?hl=ja&amp;as_sdt=0%2C5&amp;q=Arnica+acaulis+self+compatibility&amp;btnG=</t>
  </si>
  <si>
    <t>https://scholar.google.co.jp/scholar?hl=ja&amp;as_sdt=0%2C5&amp;q=Arnica+lanceolata+self+compatibility&amp;btnG=</t>
  </si>
  <si>
    <t>https://scholar.google.co.jp/scholar?hl=ja&amp;as_sdt=0%2C5&amp;q=Arnoglossum+plantagineum+self+compatibility&amp;btnG=</t>
  </si>
  <si>
    <t>https://scholar.google.co.jp/scholar?hl=ja&amp;as_sdt=0%2C5&amp;q=Artemisia+copa+self+compatibility&amp;btnG=</t>
  </si>
  <si>
    <t>https://scholar.google.co.jp/scholar?hl=ja&amp;as_sdt=0%2C5&amp;q=Artemisia+parviflora+self+compatibility&amp;btnG=</t>
  </si>
  <si>
    <t>https://scholar.google.co.jp/scholar?hl=ja&amp;as_sdt=0%2C5&amp;q=Artemisia+roxburghiana+self+compatibility&amp;btnG=</t>
  </si>
  <si>
    <t>https://scholar.google.co.jp/scholar?hl=ja&amp;as_sdt=0%2C5&amp;q=Artemisia+rutifolia+self+compatibility&amp;btnG=</t>
  </si>
  <si>
    <t>https://scholar.google.co.jp/scholar?hl=ja&amp;as_sdt=0%2C5&amp;q=Artemisia+santolinifolia+self+compatibility&amp;btnG=</t>
  </si>
  <si>
    <t>https://scholar.google.co.jp/scholar?hl=ja&amp;as_sdt=0%2C5&amp;q=Artemisia+serotina+self+compatibility&amp;btnG=</t>
  </si>
  <si>
    <t>https://scholar.google.co.jp/scholar?hl=ja&amp;as_sdt=0%2C5&amp;q=Aspilia+angustifolia+self+compatibility&amp;btnG=</t>
  </si>
  <si>
    <t>https://scholar.google.co.jp/scholar?hl=ja&amp;as_sdt=0%2C5&amp;q=Aster+serpentimontanus+self+compatibility&amp;btnG=</t>
  </si>
  <si>
    <t>https://scholar.google.co.jp/scholar?hl=ja&amp;as_sdt=0%2C5&amp;q=Asterothamnus+schischkinii+self+compatibility&amp;btnG=</t>
  </si>
  <si>
    <t>https://scholar.google.co.jp/scholar?hl=ja&amp;as_sdt=0%2C5&amp;q=Athrixia+gerrardii+self+compatibility&amp;btnG=</t>
  </si>
  <si>
    <t>https://scholar.google.co.jp/scholar?hl=ja&amp;as_sdt=0%2C5&amp;q=Baccharis+alnifolia+self+compatibility&amp;btnG=</t>
  </si>
  <si>
    <t>https://scholar.google.co.jp/scholar?hl=ja&amp;as_sdt=0%2C5&amp;q=Baccharis+bigelovii+self+compatibility&amp;btnG=</t>
  </si>
  <si>
    <t>https://scholar.google.co.jp/scholar?hl=ja&amp;as_sdt=0%2C5&amp;q=Baccharis+bogotensis+self+compatibility&amp;btnG=</t>
  </si>
  <si>
    <t>https://scholar.google.co.jp/scholar?hl=ja&amp;as_sdt=0%2C5&amp;q=Baccharis+heterophylla+self+compatibility&amp;btnG=</t>
  </si>
  <si>
    <t>https://scholar.google.co.jp/scholar?hl=ja&amp;as_sdt=0%2C5&amp;q=Baccharis+racemosa+self+compatibility&amp;btnG=</t>
  </si>
  <si>
    <t>https://scholar.google.co.jp/scholar?hl=ja&amp;as_sdt=0%2C5&amp;q=Baccharis+salicina+self+compatibility&amp;btnG=</t>
  </si>
  <si>
    <t>https://scholar.google.co.jp/scholar?hl=ja&amp;as_sdt=0%2C5&amp;q=Baccharis+tola+self+compatibility&amp;btnG=</t>
  </si>
  <si>
    <t>https://scholar.google.co.jp/scholar?hl=ja&amp;as_sdt=0%2C5&amp;q=Baccharis+volckmannii+self+compatibility&amp;btnG=</t>
  </si>
  <si>
    <t>https://scholar.google.co.jp/scholar?hl=ja&amp;as_sdt=0%2C5&amp;q=Bahia+absinthifolia+self+compatibility&amp;btnG=</t>
  </si>
  <si>
    <t>https://scholar.google.co.jp/scholar?hl=ja&amp;as_sdt=0%2C5&amp;q=Bahia+pedata+self+compatibility&amp;btnG=</t>
  </si>
  <si>
    <t>https://scholar.google.co.jp/scholar?hl=ja&amp;as_sdt=0%2C5&amp;q=Bahiopsis+chenopodina+self+compatibility&amp;btnG=</t>
  </si>
  <si>
    <t>https://scholar.google.co.jp/scholar?hl=ja&amp;as_sdt=0%2C5&amp;q=Bahiopsis+deltoidea+self+compatibility&amp;btnG=</t>
  </si>
  <si>
    <t>https://scholar.google.co.jp/scholar?hl=ja&amp;as_sdt=0%2C5&amp;q=Bahiopsis+laciniata+self+compatibility&amp;btnG=</t>
  </si>
  <si>
    <t>https://scholar.google.co.jp/scholar?hl=ja&amp;as_sdt=0%2C5&amp;q=Bahiopsis+parishii+self+compatibility&amp;btnG=</t>
  </si>
  <si>
    <t>https://scholar.google.co.jp/scholar?hl=ja&amp;as_sdt=0%2C5&amp;q=Bahiopsis+reticulata+self+compatibility&amp;btnG=</t>
  </si>
  <si>
    <t>https://scholar.google.co.jp/scholar?hl=ja&amp;as_sdt=0%2C5&amp;q=Bahiopsis+tomentosa+self+compatibility&amp;btnG=</t>
  </si>
  <si>
    <t>https://scholar.google.co.jp/scholar?hl=ja&amp;as_sdt=0%2C5&amp;q=Balsamorhiza+rosea+self+compatibility&amp;btnG=</t>
  </si>
  <si>
    <t>https://scholar.google.co.jp/scholar?hl=ja&amp;as_sdt=0%2C5&amp;q=Bebbia+atriplicifolia+self+compatibility&amp;btnG=</t>
  </si>
  <si>
    <t>https://scholar.google.co.jp/scholar?hl=ja&amp;as_sdt=0%2C5&amp;q=Bellium+crassifolium+self+compatibility&amp;btnG=</t>
  </si>
  <si>
    <t>https://scholar.google.co.jp/scholar?hl=ja&amp;as_sdt=0%2C5&amp;q=Berkheya+carduoides+self+compatibility&amp;btnG=</t>
  </si>
  <si>
    <t>https://scholar.google.co.jp/scholar?hl=ja&amp;as_sdt=0%2C5&amp;q=Berlandiera+x</t>
  </si>
  <si>
    <t>https://scholar.google.co.jp/scholar?hl=ja&amp;as_sdt=0%2C5&amp;q=Bidens+borianiana+self+compatibility&amp;btnG=</t>
  </si>
  <si>
    <t>https://scholar.google.co.jp/scholar?hl=ja&amp;as_sdt=0%2C5&amp;q=Bidens+ferulifolia+self+compatibility&amp;btnG=</t>
  </si>
  <si>
    <t>https://scholar.google.co.jp/scholar?hl=ja&amp;as_sdt=0%2C5&amp;q=Bidens+lineariloba+self+compatibility&amp;btnG=</t>
  </si>
  <si>
    <t>https://scholar.google.co.jp/scholar?hl=ja&amp;as_sdt=0%2C5&amp;q=Bidens+odorata+self+compatibility&amp;btnG=</t>
  </si>
  <si>
    <t>https://scholar.google.co.jp/scholar?hl=ja&amp;as_sdt=0%2C5&amp;q=Bidens+whytei+self+compatibility&amp;btnG=</t>
  </si>
  <si>
    <t>https://scholar.google.co.jp/scholar?hl=ja&amp;as_sdt=0%2C5&amp;q=Bigelowia+nudata+self+compatibility&amp;btnG=</t>
  </si>
  <si>
    <t>https://scholar.google.co.jp/scholar?hl=ja&amp;as_sdt=0%2C5&amp;q=Bothriocline+fusca+self+compatibility&amp;btnG=</t>
  </si>
  <si>
    <t>https://scholar.google.co.jp/scholar?hl=ja&amp;as_sdt=0%2C5&amp;q=Brachanthemum+kirghisorum+self+compatibility&amp;btnG=</t>
  </si>
  <si>
    <t>https://scholar.google.co.jp/scholar?hl=ja&amp;as_sdt=0%2C5&amp;q=Brachyglottis+perdiciodes+self+compatibility&amp;btnG=</t>
  </si>
  <si>
    <t>https://scholar.google.co.jp/scholar?hl=ja&amp;as_sdt=0%2C5&amp;q=Brickellia+brandegei+self+compatibility&amp;btnG=</t>
  </si>
  <si>
    <t>https://scholar.google.co.jp/scholar?hl=ja&amp;as_sdt=0%2C5&amp;q=Brickellia+cavanillesii+self+compatibility&amp;btnG=</t>
  </si>
  <si>
    <t>https://scholar.google.co.jp/scholar?hl=ja&amp;as_sdt=0%2C5&amp;q=Brickellia+peninsularis+self+compatibility&amp;btnG=</t>
  </si>
  <si>
    <t>https://scholar.google.co.jp/scholar?hl=ja&amp;as_sdt=0%2C5&amp;q=Calanticaria+greggii+self+compatibility&amp;btnG=</t>
  </si>
  <si>
    <t>https://scholar.google.co.jp/scholar?hl=ja&amp;as_sdt=0%2C5&amp;q=Calendula+palaestina+self+compatibility&amp;btnG=</t>
  </si>
  <si>
    <t>https://scholar.google.co.jp/scholar?hl=ja&amp;as_sdt=0%2C5&amp;q=Callilepis+caerulea+self+compatibility&amp;btnG=</t>
  </si>
  <si>
    <t>https://scholar.google.co.jp/scholar?hl=ja&amp;as_sdt=0%2C5&amp;q=Canadanthus+modestus+self+compatibility&amp;btnG=</t>
  </si>
  <si>
    <t>https://scholar.google.co.jp/scholar?hl=ja&amp;as_sdt=0%2C5&amp;q=Carduus+adpressus+self+compatibility&amp;btnG=</t>
  </si>
  <si>
    <t>https://scholar.google.co.jp/scholar?hl=ja&amp;as_sdt=0%2C5&amp;q=Carduus+keniensis+self+compatibility&amp;btnG=</t>
  </si>
  <si>
    <t>https://scholar.google.co.jp/scholar?hl=ja&amp;as_sdt=0%2C5&amp;q=Carduus+kerneri+self+compatibility&amp;btnG=</t>
  </si>
  <si>
    <t>https://scholar.google.co.jp/scholar?hl=ja&amp;as_sdt=0%2C5&amp;q=Carduus+onopordioides+self+compatibility&amp;btnG=</t>
  </si>
  <si>
    <t>https://scholar.google.co.jp/scholar?hl=ja&amp;as_sdt=0%2C5&amp;q=Carduus+pycnocephalus+self+compatibility&amp;btnG=</t>
  </si>
  <si>
    <t>https://scholar.google.co.jp/scholar?hl=ja&amp;as_sdt=0%2C5&amp;q=Carduus+schimperi+self+compatibility&amp;btnG=</t>
  </si>
  <si>
    <t>https://scholar.google.co.jp/scholar?hl=ja&amp;as_sdt=0%2C5&amp;q=Carphephorus+paniculatus+self+compatibility&amp;btnG=</t>
  </si>
  <si>
    <t>https://scholar.google.co.jp/scholar?hl=ja&amp;as_sdt=0%2C5&amp;q=Carphephorus+pseudoliatris+self+compatibility&amp;btnG=</t>
  </si>
  <si>
    <t>https://scholar.google.co.jp/scholar?hl=ja&amp;as_sdt=0%2C5&amp;q=Carthamus+dentatus+self+compatibility&amp;btnG=</t>
  </si>
  <si>
    <t>https://scholar.google.co.jp/scholar?hl=ja&amp;as_sdt=0%2C5&amp;q=Carthamus+tenuis+self+compatibility&amp;btnG=</t>
  </si>
  <si>
    <t>https://scholar.google.co.jp/scholar?hl=ja&amp;as_sdt=0%2C5&amp;q=Cassinia+laevis+self+compatibility&amp;btnG=</t>
  </si>
  <si>
    <t>https://scholar.google.co.jp/scholar?hl=ja&amp;as_sdt=0%2C5&amp;q=Cassinia+nivalis+self+compatibility&amp;btnG=</t>
  </si>
  <si>
    <t>https://scholar.google.co.jp/scholar?hl=ja&amp;as_sdt=0%2C5&amp;q=Cassinia+scabrida+self+compatibility&amp;btnG=</t>
  </si>
  <si>
    <t>https://scholar.google.co.jp/scholar?hl=ja&amp;as_sdt=0%2C5&amp;q=Catananche+lutea+self+compatibility&amp;btnG=</t>
  </si>
  <si>
    <t>https://scholar.google.co.jp/scholar?hl=ja&amp;as_sdt=0%2C5&amp;q=Celmisia+semicordata+self+compatibility&amp;btnG=</t>
  </si>
  <si>
    <t>https://scholar.google.co.jp/scholar?hl=ja&amp;as_sdt=0%2C5&amp;q=Centaurea+arenaria+self+compatibility&amp;btnG=</t>
  </si>
  <si>
    <t>https://scholar.google.co.jp/scholar?hl=ja&amp;as_sdt=0%2C5&amp;q=Centaurea+caliacrae+self+compatibility&amp;btnG=</t>
  </si>
  <si>
    <t>https://scholar.google.co.jp/scholar?hl=ja&amp;as_sdt=0%2C5&amp;q=Callistephus+chinensis+self+compatibility&amp;btnG=</t>
  </si>
  <si>
    <t>https://scholar.google.co.jp/scholar?hl=ja&amp;as_sdt=0%2C5&amp;q=Centaurea+crocodylium+self+compatibility&amp;btnG=</t>
  </si>
  <si>
    <t>https://scholar.google.co.jp/scholar?hl=ja&amp;as_sdt=0%2C5&amp;q=Centaurea+deusta+self+compatibility&amp;btnG=</t>
  </si>
  <si>
    <t>https://scholar.google.co.jp/scholar?hl=ja&amp;as_sdt=0%2C5&amp;q=Centaurea+drabifolia+self+compatibility&amp;btnG=</t>
  </si>
  <si>
    <t>https://scholar.google.co.jp/scholar?hl=ja&amp;as_sdt=0%2C5&amp;q=Centaurea+jacea+self+compatibility&amp;btnG=</t>
  </si>
  <si>
    <t>https://scholar.google.co.jp/scholar?hl=ja&amp;as_sdt=0%2C5&amp;q=Centaurea+onopordifolia+self+compatibility&amp;btnG=</t>
  </si>
  <si>
    <t>https://scholar.google.co.jp/scholar?hl=ja&amp;as_sdt=0%2C5&amp;q=Centaurea+perrottetii+self+compatibility&amp;btnG=</t>
  </si>
  <si>
    <t>https://scholar.google.co.jp/scholar?hl=ja&amp;as_sdt=0%2C5&amp;q=Centaurea+phrygia+self+compatibility&amp;btnG=</t>
  </si>
  <si>
    <t>https://scholar.google.co.jp/scholar?hl=ja&amp;as_sdt=0%2C5&amp;q=Centaurea+thracica+self+compatibility&amp;btnG=</t>
  </si>
  <si>
    <t>https://scholar.google.co.jp/scholar?hl=ja&amp;as_sdt=0%2C5&amp;q=Centaurea+transcaucasica+self+compatibility&amp;btnG=</t>
  </si>
  <si>
    <t>https://scholar.google.co.jp/scholar?hl=ja&amp;as_sdt=0%2C5&amp;q=Centaurea+triumfetti+self+compatibility&amp;btnG=</t>
  </si>
  <si>
    <t>https://scholar.google.co.jp/scholar?hl=ja&amp;as_sdt=0%2C5&amp;q=Cephalorrhynchus+tuberosus+self+compatibility&amp;btnG=</t>
  </si>
  <si>
    <t>https://scholar.google.co.jp/scholar?hl=ja&amp;as_sdt=0%2C5&amp;q=Ceratogyne+obionoides+self+compatibility&amp;btnG=</t>
  </si>
  <si>
    <t>https://scholar.google.co.jp/scholar?hl=ja&amp;as_sdt=0%2C5&amp;q=Chaetanthera+incana+self+compatibility&amp;btnG=</t>
  </si>
  <si>
    <t>https://scholar.google.co.jp/scholar?hl=ja&amp;as_sdt=0%2C5&amp;q=Cheirolophus+arboreus+self+compatibility&amp;btnG=</t>
  </si>
  <si>
    <t>https://scholar.google.co.jp/scholar?hl=ja&amp;as_sdt=0%2C5&amp;q=Chondrilla+brevirostris+self+compatibility&amp;btnG=</t>
  </si>
  <si>
    <t>https://scholar.google.co.jp/scholar?hl=ja&amp;as_sdt=0%2C5&amp;q=Chondrilla+laticoronata+self+compatibility&amp;btnG=</t>
  </si>
  <si>
    <t>https://scholar.google.co.jp/scholar?hl=ja&amp;as_sdt=0%2C5&amp;q=Chondrilla+lejosperma+self+compatibility&amp;btnG=</t>
  </si>
  <si>
    <t>https://scholar.google.co.jp/scholar?hl=ja&amp;as_sdt=0%2C5&amp;q=Chrysocoma+obtusata+self+compatibility&amp;btnG=</t>
  </si>
  <si>
    <t>https://scholar.google.co.jp/scholar?hl=ja&amp;as_sdt=0%2C5&amp;q=Chuquiraga+ulicina+self+compatibility&amp;btnG=</t>
  </si>
  <si>
    <t>https://scholar.google.co.jp/scholar?hl=ja&amp;as_sdt=0%2C5&amp;q=Cirsium+appendiculatum+self+compatibility&amp;btnG=</t>
  </si>
  <si>
    <t>https://scholar.google.co.jp/scholar?hl=ja&amp;as_sdt=0%2C5&amp;q=Cirsium+arizonicum+self+compatibility&amp;btnG=</t>
  </si>
  <si>
    <t>https://scholar.google.co.jp/scholar?hl=ja&amp;as_sdt=0%2C5&amp;q=Cirsium+candelabrum+self+compatibility&amp;btnG=</t>
  </si>
  <si>
    <t>https://scholar.google.co.jp/scholar?hl=ja&amp;as_sdt=0%2C5&amp;q=Cirsium+centaureae+self+compatibility&amp;btnG=</t>
  </si>
  <si>
    <t>https://scholar.google.co.jp/scholar?hl=ja&amp;as_sdt=0%2C5&amp;q=Cirsium+ciliatum+self+compatibility&amp;btnG=</t>
  </si>
  <si>
    <t>https://scholar.google.co.jp/scholar?hl=ja&amp;as_sdt=0%2C5&amp;q=Cirsium+creticum+self+compatibility&amp;btnG=</t>
  </si>
  <si>
    <t>https://scholar.google.co.jp/scholar?hl=ja&amp;as_sdt=0%2C5&amp;q=Cirsium+flodmanii+self+compatibility&amp;btnG=</t>
  </si>
  <si>
    <t>https://scholar.google.co.jp/scholar?hl=ja&amp;as_sdt=0%2C5&amp;q=Cirsium+heterotrichum+self+compatibility&amp;btnG=</t>
  </si>
  <si>
    <t>https://scholar.google.co.jp/scholar?hl=ja&amp;as_sdt=0%2C5&amp;q=Cirsium+hookerianum+self+compatibility&amp;btnG=</t>
  </si>
  <si>
    <t>https://scholar.google.co.jp/scholar?hl=ja&amp;as_sdt=0%2C5&amp;q=Cirsium+horridulum+self+compatibility&amp;btnG=</t>
  </si>
  <si>
    <t>https://scholar.google.co.jp/scholar?hl=ja&amp;as_sdt=0%2C5&amp;q=Cirsium+kosmelii+self+compatibility&amp;btnG=</t>
  </si>
  <si>
    <t>https://scholar.google.co.jp/scholar?hl=ja&amp;as_sdt=0%2C5&amp;q=Cirsium+libanoticum+self+compatibility&amp;btnG=</t>
  </si>
  <si>
    <t>https://scholar.google.co.jp/scholar?hl=ja&amp;as_sdt=0%2C5&amp;q=Cirsium+ligulare+self+compatibility&amp;btnG=</t>
  </si>
  <si>
    <t>https://scholar.google.co.jp/scholar?hl=ja&amp;as_sdt=0%2C5&amp;q=Conoclinium+coelestinum+self+compatibility&amp;btnG=</t>
  </si>
  <si>
    <t>https://scholar.google.co.jp/scholar?hl=ja&amp;as_sdt=0%2C5&amp;q=Conyza+chilensis+self+compatibility&amp;btnG=</t>
  </si>
  <si>
    <t>https://scholar.google.co.jp/scholar?hl=ja&amp;as_sdt=0%2C5&amp;q=Conyza+ramosissima+self+compatibility&amp;btnG=</t>
  </si>
  <si>
    <t>https://scholar.google.co.jp/scholar?hl=ja&amp;as_sdt=0%2C5&amp;q=Conyza+ruwenzoriensis+self+compatibility&amp;btnG=</t>
  </si>
  <si>
    <t>https://scholar.google.co.jp/scholar?hl=ja&amp;as_sdt=0%2C5&amp;q=Conyza+scabrida+self+compatibility&amp;btnG=</t>
  </si>
  <si>
    <t>https://scholar.google.co.jp/scholar?hl=ja&amp;as_sdt=0%2C5&amp;q=Conyza+subscaposa+self+compatibility&amp;btnG=</t>
  </si>
  <si>
    <t>https://scholar.google.co.jp/scholar?hl=ja&amp;as_sdt=0%2C5&amp;q=Coreopsis+linifolia+self+compatibility&amp;btnG=</t>
  </si>
  <si>
    <t>https://scholar.google.co.jp/scholar?hl=ja&amp;as_sdt=0%2C5&amp;q=Coreopsis+pubescens+self+compatibility&amp;btnG=</t>
  </si>
  <si>
    <t>https://scholar.google.co.jp/scholar?hl=ja&amp;as_sdt=0%2C5&amp;q=Cotula+anthemoides+self+compatibility&amp;btnG=</t>
  </si>
  <si>
    <t>https://scholar.google.co.jp/scholar?hl=ja&amp;as_sdt=0%2C5&amp;q=Cousinia+knorringiae+self+compatibility&amp;btnG=</t>
  </si>
  <si>
    <t>https://scholar.google.co.jp/scholar?hl=ja&amp;as_sdt=0%2C5&amp;q=Cousinia+polycephala+self+compatibility&amp;btnG=</t>
  </si>
  <si>
    <t>https://scholar.google.co.jp/scholar?hl=ja&amp;as_sdt=0%2C5&amp;q=Cousinia+schischkinii+self+compatibility&amp;btnG=</t>
  </si>
  <si>
    <t>https://scholar.google.co.jp/scholar?hl=ja&amp;as_sdt=0%2C5&amp;q=Cousinia+stellaris+self+compatibility&amp;btnG=</t>
  </si>
  <si>
    <t>https://scholar.google.co.jp/scholar?hl=ja&amp;as_sdt=0%2C5&amp;q=Cousinia+waldheimiana+self+compatibility&amp;btnG=</t>
  </si>
  <si>
    <t>https://scholar.google.co.jp/scholar?hl=ja&amp;as_sdt=0%2C5&amp;q=Craspedia+lanata+self+compatibility&amp;btnG=</t>
  </si>
  <si>
    <t>https://scholar.google.co.jp/scholar?hl=ja&amp;as_sdt=0%2C5&amp;q=Craspedia+preminghana+self+compatibility&amp;btnG=</t>
  </si>
  <si>
    <t>https://scholar.google.co.jp/scholar?hl=ja&amp;as_sdt=0%2C5&amp;q=Craspedia+uniflora+self+compatibility&amp;btnG=</t>
  </si>
  <si>
    <t>https://scholar.google.co.jp/scholar?hl=ja&amp;as_sdt=0%2C5&amp;q=Crassocephalum+montuosum+self+compatibility&amp;btnG=</t>
  </si>
  <si>
    <t>https://scholar.google.co.jp/scholar?hl=ja&amp;as_sdt=0%2C5&amp;q=Crassocephalum+vitellinum+self+compatibility&amp;btnG=</t>
  </si>
  <si>
    <t>https://scholar.google.co.jp/scholar?hl=ja&amp;as_sdt=0%2C5&amp;q=Crepis+conyzifolia+self+compatibility&amp;btnG=</t>
  </si>
  <si>
    <t>https://scholar.google.co.jp/scholar?hl=ja&amp;as_sdt=0%2C5&amp;q=Crepis+foetida+self+compatibility&amp;btnG=</t>
  </si>
  <si>
    <t>https://scholar.google.co.jp/scholar?hl=ja&amp;as_sdt=0%2C5&amp;q=Crepis+senecioides+self+compatibility&amp;btnG=</t>
  </si>
  <si>
    <t>https://scholar.google.co.jp/scholar?hl=ja&amp;as_sdt=0%2C5&amp;q=Crepis+sonchifolia+self+compatibility&amp;btnG=</t>
  </si>
  <si>
    <t>https://scholar.google.co.jp/scholar?hl=ja&amp;as_sdt=0%2C5&amp;q=Crepis+vesicaria+self+compatibility&amp;btnG=</t>
  </si>
  <si>
    <t>https://scholar.google.co.jp/scholar?hl=ja&amp;as_sdt=0%2C5&amp;q=Critoniopsis+salicifolia+self+compatibility&amp;btnG=</t>
  </si>
  <si>
    <t>https://scholar.google.co.jp/scholar?hl=ja&amp;as_sdt=0%2C5&amp;q=Croptilon+hookerianum+self+compatibility&amp;btnG=</t>
  </si>
  <si>
    <t>https://scholar.google.co.jp/scholar?hl=ja&amp;as_sdt=0%2C5&amp;q=Croptilon+rigidifolium+self+compatibility&amp;btnG=</t>
  </si>
  <si>
    <t>https://scholar.google.co.jp/scholar?hl=ja&amp;as_sdt=0%2C5&amp;q=Delairea+mikanioides+self+compatibility&amp;btnG=</t>
  </si>
  <si>
    <t>https://scholar.google.co.jp/scholar?hl=ja&amp;as_sdt=0%2C5&amp;q=Dichrocephala+auriculata+self+compatibility&amp;btnG=</t>
  </si>
  <si>
    <t>https://scholar.google.co.jp/scholar?hl=ja&amp;as_sdt=0%2C5&amp;q=Dichrocephala+benthamii+self+compatibility&amp;btnG=</t>
  </si>
  <si>
    <t>https://scholar.google.co.jp/scholar?hl=ja&amp;as_sdt=0%2C5&amp;q=Dichrocephala+chrysanthemifolia+self+compatibility&amp;btnG=</t>
  </si>
  <si>
    <t>https://scholar.google.co.jp/scholar?hl=ja&amp;as_sdt=0%2C5&amp;q=Dicranocarpus+parviflorus+self+compatibility&amp;btnG=</t>
  </si>
  <si>
    <t>https://scholar.google.co.jp/scholar?hl=ja&amp;as_sdt=0%2C5&amp;q=Didelta+spinosa+self+compatibility&amp;btnG=</t>
  </si>
  <si>
    <t>https://scholar.google.co.jp/scholar?hl=ja&amp;as_sdt=0%2C5&amp;q=Disparago+ericoides+self+compatibility&amp;btnG=</t>
  </si>
  <si>
    <t>https://scholar.google.co.jp/scholar?hl=ja&amp;as_sdt=0%2C5&amp;q=Distephanus+mangokensis+self+compatibility&amp;btnG=</t>
  </si>
  <si>
    <t>https://scholar.google.co.jp/scholar?hl=ja&amp;as_sdt=0%2C5&amp;q=Distephanus+rochonioides+self+compatibility&amp;btnG=</t>
  </si>
  <si>
    <t>https://scholar.google.co.jp/scholar?hl=ja&amp;as_sdt=0%2C5&amp;q=Distephanus+subluteus+self+compatibility&amp;btnG=</t>
  </si>
  <si>
    <t>https://scholar.google.co.jp/scholar?hl=ja&amp;as_sdt=0%2C5&amp;q=Doellingeria+umbellata+self+compatibility&amp;btnG=</t>
  </si>
  <si>
    <t>https://scholar.google.co.jp/scholar?hl=ja&amp;as_sdt=0%2C5&amp;q=Doronicum+austriacum+self+compatibility&amp;btnG=</t>
  </si>
  <si>
    <t>https://scholar.google.co.jp/scholar?hl=ja&amp;as_sdt=0%2C5&amp;q=Dyssodia+porophyllum+self+compatibility&amp;btnG=</t>
  </si>
  <si>
    <t>https://scholar.google.co.jp/scholar?hl=ja&amp;as_sdt=0%2C5&amp;q=Echinacea+atrorubens+self+compatibility&amp;btnG=</t>
  </si>
  <si>
    <t>https://scholar.google.co.jp/scholar?hl=ja&amp;as_sdt=0%2C5&amp;q=Echinacea+sanguinea+self+compatibility&amp;btnG=</t>
  </si>
  <si>
    <t>https://scholar.google.co.jp/scholar?hl=ja&amp;as_sdt=0%2C5&amp;q=Echinops+adenocaulos+self+compatibility&amp;btnG=</t>
  </si>
  <si>
    <t>https://scholar.google.co.jp/scholar?hl=ja&amp;as_sdt=0%2C5&amp;q=Echinops+gaillardotii+self+compatibility&amp;btnG=</t>
  </si>
  <si>
    <t>https://scholar.google.co.jp/scholar?hl=ja&amp;as_sdt=0%2C5&amp;q=Echinops+maracandicus+self+compatibility&amp;btnG=</t>
  </si>
  <si>
    <t>https://scholar.google.co.jp/scholar?hl=ja&amp;as_sdt=0%2C5&amp;q=Echinops+pappii+self+compatibility&amp;btnG=</t>
  </si>
  <si>
    <t>https://scholar.google.co.jp/scholar?hl=ja&amp;as_sdt=0%2C5&amp;q=Elephantopus+scaber+self+compatibility&amp;btnG=</t>
  </si>
  <si>
    <t>https://scholar.google.co.jp/scholar?hl=ja&amp;as_sdt=0%2C5&amp;q=Emilia+coccinea+self+compatibility&amp;btnG=</t>
  </si>
  <si>
    <t>https://scholar.google.co.jp/scholar?hl=ja&amp;as_sdt=0%2C5&amp;q=Emilia+discifolia+self+compatibility&amp;btnG=</t>
  </si>
  <si>
    <t>https://scholar.google.co.jp/scholar?hl=ja&amp;as_sdt=0%2C5&amp;q=Encelia+halimifolia+self+compatibility&amp;btnG=</t>
  </si>
  <si>
    <t>https://scholar.google.co.jp/scholar?hl=ja&amp;as_sdt=0%2C5&amp;q=Encelia+resinifera+self+compatibility&amp;btnG=</t>
  </si>
  <si>
    <t>https://scholar.google.co.jp/scholar?hl=ja&amp;as_sdt=0%2C5&amp;q=Erechtites+hieraciifolius+self+compatibility&amp;btnG=</t>
  </si>
  <si>
    <t>https://scholar.google.co.jp/scholar?hl=ja&amp;as_sdt=0%2C5&amp;q=Erechtites+valerianifolius+self+compatibility&amp;btnG=</t>
  </si>
  <si>
    <t>https://scholar.google.co.jp/scholar?hl=ja&amp;as_sdt=0%2C5&amp;q=Ericameria+nauseosa+self+compatibility&amp;btnG=</t>
  </si>
  <si>
    <t>https://scholar.google.co.jp/scholar?hl=ja&amp;as_sdt=0%2C5&amp;q=Erigeron+engelmannii+self+compatibility&amp;btnG=</t>
  </si>
  <si>
    <t>https://scholar.google.co.jp/scholar?hl=ja&amp;as_sdt=0%2C5&amp;q=Erigeron+morrisonensis+self+compatibility&amp;btnG=</t>
  </si>
  <si>
    <t>https://scholar.google.co.jp/scholar?hl=ja&amp;as_sdt=0%2C5&amp;q=Erigeron+tracyi+self+compatibility&amp;btnG=</t>
  </si>
  <si>
    <t>https://scholar.google.co.jp/scholar?hl=ja&amp;as_sdt=0%2C5&amp;q=Eriocephalus+dinteri+self+compatibility&amp;btnG=</t>
  </si>
  <si>
    <t>https://scholar.google.co.jp/scholar?hl=ja&amp;as_sdt=0%2C5&amp;q=Erythrocephalum+marginatum+self+compatibility&amp;btnG=</t>
  </si>
  <si>
    <t>https://scholar.google.co.jp/scholar?hl=ja&amp;as_sdt=0%2C5&amp;q=Ethulia+bicostata+self+compatibility&amp;btnG=</t>
  </si>
  <si>
    <t>https://scholar.google.co.jp/scholar?hl=ja&amp;as_sdt=0%2C5&amp;q=Eupatorium+compositifolium+self+compatibility&amp;btnG=</t>
  </si>
  <si>
    <t>https://scholar.google.co.jp/scholar?hl=ja&amp;as_sdt=0%2C5&amp;q=Eupatorium+hyssopifolium+self+compatibility&amp;btnG=</t>
  </si>
  <si>
    <t>https://scholar.google.co.jp/scholar?hl=ja&amp;as_sdt=0%2C5&amp;q=Eupatorium+leucolepis+self+compatibility&amp;btnG=</t>
  </si>
  <si>
    <t>https://scholar.google.co.jp/scholar?hl=ja&amp;as_sdt=0%2C5&amp;q=Eurybia+hemispherica+self+compatibility&amp;btnG=</t>
  </si>
  <si>
    <t>https://scholar.google.co.jp/scholar?hl=ja&amp;as_sdt=0%2C5&amp;q=Eurybia+integrifolia+self+compatibility&amp;btnG=</t>
  </si>
  <si>
    <t>https://scholar.google.co.jp/scholar?hl=ja&amp;as_sdt=0%2C5&amp;q=Eurybia+paludosa+self+compatibility&amp;btnG=</t>
  </si>
  <si>
    <t>https://scholar.google.co.jp/scholar?hl=ja&amp;as_sdt=0%2C5&amp;q=Eurybia+radulina+self+compatibility&amp;btnG=</t>
  </si>
  <si>
    <t>https://scholar.google.co.jp/scholar?hl=ja&amp;as_sdt=0%2C5&amp;q=Eurybia+sibirica+self+compatibility&amp;btnG=</t>
  </si>
  <si>
    <t>https://scholar.google.co.jp/scholar?hl=ja&amp;as_sdt=0%2C5&amp;q=Euryops+leiocarpus+self+compatibility&amp;btnG=</t>
  </si>
  <si>
    <t>https://scholar.google.co.jp/scholar?hl=ja&amp;as_sdt=0%2C5&amp;q=Euryops+subcarnosus+self+compatibility&amp;btnG=</t>
  </si>
  <si>
    <t>https://scholar.google.co.jp/scholar?hl=ja&amp;as_sdt=0%2C5&amp;q=Felicia+alba+self+compatibility&amp;btnG=</t>
  </si>
  <si>
    <t>https://scholar.google.co.jp/scholar?hl=ja&amp;as_sdt=0%2C5&amp;q=Felicia+echinata+self+compatibility&amp;btnG=</t>
  </si>
  <si>
    <t>https://scholar.google.co.jp/scholar?hl=ja&amp;as_sdt=0%2C5&amp;q=Flaveria+anomala+self+compatibility&amp;btnG=</t>
  </si>
  <si>
    <t>https://scholar.google.co.jp/scholar?hl=ja&amp;as_sdt=0%2C5&amp;q=Foveolina+albidiformis+self+compatibility&amp;btnG=</t>
  </si>
  <si>
    <t>https://scholar.google.co.jp/scholar?hl=ja&amp;as_sdt=0%2C5&amp;q=Gaillardia+multiceps+self+compatibility&amp;btnG=</t>
  </si>
  <si>
    <t>https://scholar.google.co.jp/scholar?hl=ja&amp;as_sdt=0%2C5&amp;q=Galatella+cana+self+compatibility&amp;btnG=</t>
  </si>
  <si>
    <t>https://scholar.google.co.jp/scholar?hl=ja&amp;as_sdt=0%2C5&amp;q=Galatella+sedifolia+self+compatibility&amp;btnG=</t>
  </si>
  <si>
    <t>https://scholar.google.co.jp/scholar?hl=ja&amp;as_sdt=0%2C5&amp;q=Gamochaeta+americana+self+compatibility&amp;btnG=</t>
  </si>
  <si>
    <t>https://scholar.google.co.jp/scholar?hl=ja&amp;as_sdt=0%2C5&amp;q=Gamochaeta+purpurea+self+compatibility&amp;btnG=</t>
  </si>
  <si>
    <t>https://scholar.google.co.jp/scholar?hl=ja&amp;as_sdt=0%2C5&amp;q=Gnaphalium+diamantinense+self+compatibility&amp;btnG=</t>
  </si>
  <si>
    <t>https://scholar.google.co.jp/scholar?hl=ja&amp;as_sdt=0%2C5&amp;q=Gnaphalium+glandulosum+self+compatibility&amp;btnG=</t>
  </si>
  <si>
    <t>https://scholar.google.co.jp/scholar?hl=ja&amp;as_sdt=0%2C5&amp;q=Gochnatia+obtusata+self+compatibility&amp;btnG=</t>
  </si>
  <si>
    <t>https://scholar.google.co.jp/scholar?hl=ja&amp;as_sdt=0%2C5&amp;q=Grindelia+anethifolia+self+compatibility&amp;btnG=</t>
  </si>
  <si>
    <t>https://scholar.google.co.jp/scholar?hl=ja&amp;as_sdt=0%2C5&amp;q=Grindelia+glutinosa+self+compatibility&amp;btnG=</t>
  </si>
  <si>
    <t>https://scholar.google.co.jp/scholar?hl=ja&amp;as_sdt=0%2C5&amp;q=Gynura+cusimbua+self+compatibility&amp;btnG=</t>
  </si>
  <si>
    <t>https://scholar.google.co.jp/scholar?hl=ja&amp;as_sdt=0%2C5&amp;q=Gynura+valeriana+self+compatibility&amp;btnG=</t>
  </si>
  <si>
    <t>https://scholar.google.co.jp/scholar?hl=ja&amp;as_sdt=0%2C5&amp;q=Haeckeria+punctulata+self+compatibility&amp;btnG=</t>
  </si>
  <si>
    <t>https://scholar.google.co.jp/scholar?hl=ja&amp;as_sdt=0%2C5&amp;q=Haplocarpha+thunbergii+self+compatibility&amp;btnG=</t>
  </si>
  <si>
    <t>https://scholar.google.co.jp/scholar?hl=ja&amp;as_sdt=0%2C5&amp;q=Haploesthes+greggii+self+compatibility&amp;btnG=</t>
  </si>
  <si>
    <t>https://scholar.google.co.jp/scholar?hl=ja&amp;as_sdt=0%2C5&amp;q=Haplopappus+angustifolius+self+compatibility&amp;btnG=</t>
  </si>
  <si>
    <t>https://scholar.google.co.jp/scholar?hl=ja&amp;as_sdt=0%2C5&amp;q=Haplopappus+anthylloides+self+compatibility&amp;btnG=</t>
  </si>
  <si>
    <t>https://scholar.google.co.jp/scholar?hl=ja&amp;as_sdt=0%2C5&amp;q=Haplopappus+baylahuen+self+compatibility&amp;btnG=</t>
  </si>
  <si>
    <t>https://scholar.google.co.jp/scholar?hl=ja&amp;as_sdt=0%2C5&amp;q=Haplopappus+bezanillanus+self+compatibility&amp;btnG=</t>
  </si>
  <si>
    <t>https://scholar.google.co.jp/scholar?hl=ja&amp;as_sdt=0%2C5&amp;q=Haplopappus+cerberoanus+self+compatibility&amp;btnG=</t>
  </si>
  <si>
    <t>https://scholar.google.co.jp/scholar?hl=ja&amp;as_sdt=0%2C5&amp;q=Haplopappus+donianus+self+compatibility&amp;btnG=</t>
  </si>
  <si>
    <t>https://scholar.google.co.jp/scholar?hl=ja&amp;as_sdt=0%2C5&amp;q=Haplopappus+glutinosus+self+compatibility&amp;btnG=</t>
  </si>
  <si>
    <t>https://scholar.google.co.jp/scholar?hl=ja&amp;as_sdt=0%2C5&amp;q=Haplopappus+integerrimus+self+compatibility&amp;btnG=</t>
  </si>
  <si>
    <t>https://scholar.google.co.jp/scholar?hl=ja&amp;as_sdt=0%2C5&amp;q=Haplopappus+litoralis+self+compatibility&amp;btnG=</t>
  </si>
  <si>
    <t>https://scholar.google.co.jp/scholar?hl=ja&amp;as_sdt=0%2C5&amp;q=Haplopappus+multifolius+self+compatibility&amp;btnG=</t>
  </si>
  <si>
    <t>https://scholar.google.co.jp/scholar?hl=ja&amp;as_sdt=0%2C5&amp;q=Haplopappus+paucidentatus+self+compatibility&amp;btnG=</t>
  </si>
  <si>
    <t>https://scholar.google.co.jp/scholar?hl=ja&amp;as_sdt=0%2C5&amp;q=Haplopappus+punctatus+self+compatibility&amp;btnG=</t>
  </si>
  <si>
    <t>https://scholar.google.co.jp/scholar?hl=ja&amp;as_sdt=0%2C5&amp;q=Haplopappus+retinervius+self+compatibility&amp;btnG=</t>
  </si>
  <si>
    <t>https://scholar.google.co.jp/scholar?hl=ja&amp;as_sdt=0%2C5&amp;q=Haplopappus+schumannii+self+compatibility&amp;btnG=</t>
  </si>
  <si>
    <t>https://scholar.google.co.jp/scholar?hl=ja&amp;as_sdt=0%2C5&amp;q=Haplopappus+stolpii+self+compatibility&amp;btnG=</t>
  </si>
  <si>
    <t>https://scholar.google.co.jp/scholar?hl=ja&amp;as_sdt=0%2C5&amp;q=Haplopappus+taeda+self+compatibility&amp;btnG=</t>
  </si>
  <si>
    <t>https://scholar.google.co.jp/scholar?hl=ja&amp;as_sdt=0%2C5&amp;q=Haplopappus+villanuevae+self+compatibility&amp;btnG=</t>
  </si>
  <si>
    <t>https://scholar.google.co.jp/scholar?hl=ja&amp;as_sdt=0%2C5&amp;q=Helenium+quadridentatum+self+compatibility&amp;btnG=</t>
  </si>
  <si>
    <t>https://scholar.google.co.jp/scholar?hl=ja&amp;as_sdt=0%2C5&amp;q=Helianthus+angustifolius+self+compatibility&amp;btnG=</t>
  </si>
  <si>
    <t>https://scholar.google.co.jp/scholar?hl=ja&amp;as_sdt=0%2C5&amp;q=Helianthus+glaucophyllus+self+compatibility&amp;btnG=</t>
  </si>
  <si>
    <t>https://scholar.google.co.jp/scholar?hl=ja&amp;as_sdt=0%2C5&amp;q=Helianthus+niveus+self+compatibility&amp;btnG=</t>
  </si>
  <si>
    <t>https://scholar.google.co.jp/scholar?hl=ja&amp;as_sdt=0%2C5&amp;q=Helianthus+radula+self+compatibility&amp;btnG=</t>
  </si>
  <si>
    <t>https://scholar.google.co.jp/scholar?hl=ja&amp;as_sdt=0%2C5&amp;q=Helichrysum+allioides+self+compatibility&amp;btnG=</t>
  </si>
  <si>
    <t>https://scholar.google.co.jp/scholar?hl=ja&amp;as_sdt=0%2C5&amp;q=Helichrysum+benthamii+self+compatibility&amp;btnG=</t>
  </si>
  <si>
    <t>https://scholar.google.co.jp/scholar?hl=ja&amp;as_sdt=0%2C5&amp;q=Helichrysum+chionoides+self+compatibility&amp;btnG=</t>
  </si>
  <si>
    <t>https://scholar.google.co.jp/scholar?hl=ja&amp;as_sdt=0%2C5&amp;q=Helichrysum+formosissimum+self+compatibility&amp;btnG=</t>
  </si>
  <si>
    <t>https://scholar.google.co.jp/scholar?hl=ja&amp;as_sdt=0%2C5&amp;q=Helichrysum+forskahlii+self+compatibility&amp;btnG=</t>
  </si>
  <si>
    <t>https://scholar.google.co.jp/scholar?hl=ja&amp;as_sdt=0%2C5&amp;q=Helichrysum+forsythii+self+compatibility&amp;btnG=</t>
  </si>
  <si>
    <t>https://scholar.google.co.jp/scholar?hl=ja&amp;as_sdt=0%2C5&amp;q=Helichrysum+glumaceum+self+compatibility&amp;btnG=</t>
  </si>
  <si>
    <t>https://scholar.google.co.jp/scholar?hl=ja&amp;as_sdt=0%2C5&amp;q=Helichrysum+goetzeanum+self+compatibility&amp;btnG=</t>
  </si>
  <si>
    <t>https://scholar.google.co.jp/scholar?hl=ja&amp;as_sdt=0%2C5&amp;q=Helichrysum+maracandicum+self+compatibility&amp;btnG=</t>
  </si>
  <si>
    <t>https://scholar.google.co.jp/scholar?hl=ja&amp;as_sdt=0%2C5&amp;q=Calocephalus+platycephalus+self+compatibility&amp;btnG=</t>
  </si>
  <si>
    <t>https://scholar.google.co.jp/scholar?hl=ja&amp;as_sdt=0%2C5&amp;q=Calotis+cuneifolia+self+compatibility&amp;btnG=</t>
  </si>
  <si>
    <t>https://scholar.google.co.jp/scholar?hl=ja&amp;as_sdt=0%2C5&amp;q=Calotis+dentex+self+compatibility&amp;btnG=</t>
  </si>
  <si>
    <t>https://scholar.google.co.jp/scholar?hl=ja&amp;as_sdt=0%2C5&amp;q=Calotis+erinacea+self+compatibility&amp;btnG=</t>
  </si>
  <si>
    <t>https://scholar.google.co.jp/scholar?hl=ja&amp;as_sdt=0%2C5&amp;q=Calotis+hispidula+self+compatibility&amp;btnG=</t>
  </si>
  <si>
    <t>https://scholar.google.co.jp/scholar?hl=ja&amp;as_sdt=0%2C5&amp;q=Balbisia+stitchkinii+self+compatibility&amp;btnG=</t>
  </si>
  <si>
    <t>https://scholar.google.co.jp/scholar?hl=ja&amp;as_sdt=0%2C5&amp;q=Calotis+lappulacea+self+compatibility&amp;btnG=</t>
  </si>
  <si>
    <t>https://scholar.google.co.jp/scholar?hl=ja&amp;as_sdt=0%2C5&amp;q=Calotis+latiuscula+self+compatibility&amp;btnG=</t>
  </si>
  <si>
    <t>https://scholar.google.co.jp/scholar?hl=ja&amp;as_sdt=0%2C5&amp;q=Calotis+multicaulis+self+compatibility&amp;btnG=</t>
  </si>
  <si>
    <t>https://scholar.google.co.jp/scholar?hl=ja&amp;as_sdt=0%2C5&amp;q=Calotis+plumulifera+self+compatibility&amp;btnG=</t>
  </si>
  <si>
    <t>https://scholar.google.co.jp/scholar?hl=ja&amp;as_sdt=0%2C5&amp;q=Calotis+squamigera+self+compatibility&amp;btnG=</t>
  </si>
  <si>
    <t>https://scholar.google.co.jp/scholar?hl=ja&amp;as_sdt=0%2C5&amp;q=Calycadenia+multiglandulosa+self+compatibility&amp;btnG=</t>
  </si>
  <si>
    <t>https://scholar.google.co.jp/scholar?hl=ja&amp;as_sdt=0%2C5&amp;q=Calycadenia+oppositifolia+self+compatibility&amp;btnG=</t>
  </si>
  <si>
    <t>https://scholar.google.co.jp/scholar?hl=ja&amp;as_sdt=0%2C5&amp;q=Calycadenia+pauciflora+self+compatibility&amp;btnG=</t>
  </si>
  <si>
    <t>https://scholar.google.co.jp/scholar?hl=ja&amp;as_sdt=0%2C5&amp;q=Calycadenia+truncata+self+compatibility&amp;btnG=</t>
  </si>
  <si>
    <t>https://scholar.google.co.jp/scholar?hl=ja&amp;as_sdt=0%2C5&amp;q=Cardopatium+corymbosum+self+compatibility&amp;btnG=</t>
  </si>
  <si>
    <t>https://scholar.google.co.jp/scholar?hl=ja&amp;as_sdt=0%2C5&amp;q=Carduus+acanthoides+self+compatibility&amp;btnG=</t>
  </si>
  <si>
    <t>https://scholar.google.co.jp/scholar?hl=ja&amp;as_sdt=0%2C5&amp;q=Carduus+argentatus+self+compatibility&amp;btnG=</t>
  </si>
  <si>
    <t>https://scholar.google.co.jp/scholar?hl=ja&amp;as_sdt=0%2C5&amp;q=Carduus+crispus+self+compatibility&amp;btnG=</t>
  </si>
  <si>
    <t>https://scholar.google.co.jp/scholar?hl=ja&amp;as_sdt=0%2C5&amp;q=Carduus+hamulosus+self+compatibility&amp;btnG=</t>
  </si>
  <si>
    <t>https://scholar.google.co.jp/scholar?hl=ja&amp;as_sdt=0%2C5&amp;q=Carduus+nutans+self+compatibility&amp;btnG=</t>
  </si>
  <si>
    <t>https://scholar.google.co.jp/scholar?hl=ja&amp;as_sdt=0%2C5&amp;q=Carduus+tenuiflorus+self+compatibility&amp;btnG=</t>
  </si>
  <si>
    <t>https://scholar.google.co.jp/scholar?hl=ja&amp;as_sdt=0%2C5&amp;q=Achillea+ageratifolia+self+compatibility&amp;btnG=</t>
  </si>
  <si>
    <t>https://scholar.google.co.jp/scholar?hl=ja&amp;as_sdt=0%2C5&amp;q=Achillea+aleppica+self+compatibility&amp;btnG=</t>
  </si>
  <si>
    <t>https://scholar.google.co.jp/scholar?hl=ja&amp;as_sdt=0%2C5&amp;q=Achillea+biserrata+self+compatibility&amp;btnG=</t>
  </si>
  <si>
    <t>https://scholar.google.co.jp/scholar?hl=ja&amp;as_sdt=0%2C5&amp;q=Achillea+coarctata+self+compatibility&amp;btnG=</t>
  </si>
  <si>
    <t>https://scholar.google.co.jp/scholar?hl=ja&amp;as_sdt=0%2C5&amp;q=Achillea+cretica+self+compatibility&amp;btnG=</t>
  </si>
  <si>
    <t>https://scholar.google.co.jp/scholar?hl=ja&amp;as_sdt=0%2C5&amp;q=Achillea+erba</t>
  </si>
  <si>
    <t>https://scholar.google.co.jp/scholar?hl=ja&amp;as_sdt=0%2C5&amp;q=Achillea+grandifolia+self+compatibility&amp;btnG=</t>
  </si>
  <si>
    <t>https://scholar.google.co.jp/scholar?hl=ja&amp;as_sdt=0%2C5&amp;q=Achillea+lingulata+self+compatibility&amp;btnG=</t>
  </si>
  <si>
    <t>https://scholar.google.co.jp/scholar?hl=ja&amp;as_sdt=0%2C5&amp;q=Achillea+maritima+self+compatibility&amp;btnG=</t>
  </si>
  <si>
    <t>https://scholar.google.co.jp/scholar?hl=ja&amp;as_sdt=0%2C5&amp;q=Achillea+membranacea+self+compatibility&amp;btnG=</t>
  </si>
  <si>
    <t>https://scholar.google.co.jp/scholar?hl=ja&amp;as_sdt=0%2C5&amp;q=Achillea+nobilis+self+compatibility&amp;btnG=</t>
  </si>
  <si>
    <t>https://scholar.google.co.jp/scholar?hl=ja&amp;as_sdt=0%2C5&amp;q=Achillea+ochroleuca+self+compatibility&amp;btnG=</t>
  </si>
  <si>
    <t>https://scholar.google.co.jp/scholar?hl=ja&amp;as_sdt=0%2C5&amp;q=Achillea+pseudopectinata+self+compatibility&amp;btnG=</t>
  </si>
  <si>
    <t>https://scholar.google.co.jp/scholar?hl=ja&amp;as_sdt=0%2C5&amp;q=Achillea+santolinoides+self+compatibility&amp;btnG=</t>
  </si>
  <si>
    <t>https://scholar.google.co.jp/scholar?hl=ja&amp;as_sdt=0%2C5&amp;q=Acourtia+coulteri+self+compatibility&amp;btnG=</t>
  </si>
  <si>
    <t>https://scholar.google.co.jp/scholar?hl=ja&amp;as_sdt=0%2C5&amp;q=Acourtia+dissiticeps+self+compatibility&amp;btnG=</t>
  </si>
  <si>
    <t>https://scholar.google.co.jp/scholar?hl=ja&amp;as_sdt=0%2C5&amp;q=Acourtia+oxylepis+self+compatibility&amp;btnG=</t>
  </si>
  <si>
    <t>https://scholar.google.co.jp/scholar?hl=ja&amp;as_sdt=0%2C5&amp;q=Actinobole+drummondiana+self+compatibility&amp;btnG=</t>
  </si>
  <si>
    <t>https://scholar.google.co.jp/scholar?hl=ja&amp;as_sdt=0%2C5&amp;q=Adenophyllum+porophyllum+self+compatibility&amp;btnG=</t>
  </si>
  <si>
    <t>https://scholar.google.co.jp/scholar?hl=ja&amp;as_sdt=0%2C5&amp;q=Adenophyllum+speciosum+self+compatibility&amp;btnG=</t>
  </si>
  <si>
    <t>https://scholar.google.co.jp/scholar?hl=ja&amp;as_sdt=0%2C5&amp;q=Ageratina+herbacea+self+compatibility&amp;btnG=</t>
  </si>
  <si>
    <t>https://scholar.google.co.jp/scholar?hl=ja&amp;as_sdt=0%2C5&amp;q=Ageratina+ligustrina+self+compatibility&amp;btnG=</t>
  </si>
  <si>
    <t>https://scholar.google.co.jp/scholar?hl=ja&amp;as_sdt=0%2C5&amp;q=Ageratum+paleaceum+self+compatibility&amp;btnG=</t>
  </si>
  <si>
    <t>https://scholar.google.co.jp/scholar?hl=ja&amp;as_sdt=0%2C5&amp;q=Amberboa+bucharica+self+compatibility&amp;btnG=</t>
  </si>
  <si>
    <t>https://scholar.google.co.jp/scholar?hl=ja&amp;as_sdt=0%2C5&amp;q=Amberboa+iljiniana+self+compatibility&amp;btnG=</t>
  </si>
  <si>
    <t>https://scholar.google.co.jp/scholar?hl=ja&amp;as_sdt=0%2C5&amp;q=Amberboa+moschata+self+compatibility&amp;btnG=</t>
  </si>
  <si>
    <t>https://scholar.google.co.jp/scholar?hl=ja&amp;as_sdt=0%2C5&amp;q=Amberboa+sosnovskyi+self+compatibility&amp;btnG=</t>
  </si>
  <si>
    <t>https://scholar.google.co.jp/scholar?hl=ja&amp;as_sdt=0%2C5&amp;q=Ambrosia+bidentata+self+compatibility&amp;btnG=</t>
  </si>
  <si>
    <t>https://scholar.google.co.jp/scholar?hl=ja&amp;as_sdt=0%2C5&amp;q=Amellus+tridactylus+self+compatibility&amp;btnG=</t>
  </si>
  <si>
    <t>https://scholar.google.co.jp/scholar?hl=ja&amp;as_sdt=0%2C5&amp;q=Ammobium+craspedioides+self+compatibility&amp;btnG=</t>
  </si>
  <si>
    <t>https://scholar.google.co.jp/scholar?hl=ja&amp;as_sdt=0%2C5&amp;q=Anaphalis+flavescens+self+compatibility&amp;btnG=</t>
  </si>
  <si>
    <t>https://scholar.google.co.jp/scholar?hl=ja&amp;as_sdt=0%2C5&amp;q=Anaphalis+virgata+self+compatibility&amp;btnG=</t>
  </si>
  <si>
    <t>https://scholar.google.co.jp/scholar?hl=ja&amp;as_sdt=0%2C5&amp;q=Angianthus+brachypappus+self+compatibility&amp;btnG=</t>
  </si>
  <si>
    <t>https://scholar.google.co.jp/scholar?hl=ja&amp;as_sdt=0%2C5&amp;q=Anisopappus+abercornensis+self+compatibility&amp;btnG=</t>
  </si>
  <si>
    <t>https://scholar.google.co.jp/scholar?hl=ja&amp;as_sdt=0%2C5&amp;q=Anisopappus+orbicularis+self+compatibility&amp;btnG=</t>
  </si>
  <si>
    <t>https://scholar.google.co.jp/scholar?hl=ja&amp;as_sdt=0%2C5&amp;q=Antennaria+microphylla+self+compatibility&amp;btnG=</t>
  </si>
  <si>
    <t>https://scholar.google.co.jp/scholar?hl=ja&amp;as_sdt=0%2C5&amp;q=Anthemis+aetnensis+self+compatibility&amp;btnG=</t>
  </si>
  <si>
    <t>https://scholar.google.co.jp/scholar?hl=ja&amp;as_sdt=0%2C5&amp;q=Anthemis+austriaca+self+compatibility&amp;btnG=</t>
  </si>
  <si>
    <t>https://scholar.google.co.jp/scholar?hl=ja&amp;as_sdt=0%2C5&amp;q=Anthemis+brachycarpa+self+compatibility&amp;btnG=</t>
  </si>
  <si>
    <t>https://scholar.google.co.jp/scholar?hl=ja&amp;as_sdt=0%2C5&amp;q=Anthemis+candidissima+self+compatibility&amp;btnG=</t>
  </si>
  <si>
    <t>https://scholar.google.co.jp/scholar?hl=ja&amp;as_sdt=0%2C5&amp;q=Anthemis+chia+self+compatibility&amp;btnG=</t>
  </si>
  <si>
    <t>https://scholar.google.co.jp/scholar?hl=ja&amp;as_sdt=0%2C5&amp;q=Anthemis+cupaniana+self+compatibility&amp;btnG=</t>
  </si>
  <si>
    <t>https://scholar.google.co.jp/scholar?hl=ja&amp;as_sdt=0%2C5&amp;q=Anthemis+euxina+self+compatibility&amp;btnG=</t>
  </si>
  <si>
    <t>https://scholar.google.co.jp/scholar?hl=ja&amp;as_sdt=0%2C5&amp;q=Anthemis+macedonica+self+compatibility&amp;btnG=</t>
  </si>
  <si>
    <t>https://scholar.google.co.jp/scholar?hl=ja&amp;as_sdt=0%2C5&amp;q=Anthemis+marschalliana+self+compatibility&amp;btnG=</t>
  </si>
  <si>
    <t>https://scholar.google.co.jp/scholar?hl=ja&amp;as_sdt=0%2C5&amp;q=Anthemis+melampodina+self+compatibility&amp;btnG=</t>
  </si>
  <si>
    <t>https://scholar.google.co.jp/scholar?hl=ja&amp;as_sdt=0%2C5&amp;q=Anthemis+parnassica+self+compatibility&amp;btnG=</t>
  </si>
  <si>
    <t>https://scholar.google.co.jp/scholar?hl=ja&amp;as_sdt=0%2C5&amp;q=Anthemis+peregrina+self+compatibility&amp;btnG=</t>
  </si>
  <si>
    <t>https://scholar.google.co.jp/scholar?hl=ja&amp;as_sdt=0%2C5&amp;q=Anthemis+ruthenica+self+compatibility&amp;btnG=</t>
  </si>
  <si>
    <t>https://scholar.google.co.jp/scholar?hl=ja&amp;as_sdt=0%2C5&amp;q=Anthemis+saguramica+self+compatibility&amp;btnG=</t>
  </si>
  <si>
    <t>https://scholar.google.co.jp/scholar?hl=ja&amp;as_sdt=0%2C5&amp;q=Anthemis+secundiramea+self+compatibility&amp;btnG=</t>
  </si>
  <si>
    <t>https://scholar.google.co.jp/scholar?hl=ja&amp;as_sdt=0%2C5&amp;q=Anthemis+tenuiloba+self+compatibility&amp;btnG=</t>
  </si>
  <si>
    <t>https://scholar.google.co.jp/scholar?hl=ja&amp;as_sdt=0%2C5&amp;q=Arctium+palladini+self+compatibility&amp;btnG=</t>
  </si>
  <si>
    <t>https://scholar.google.co.jp/scholar?hl=ja&amp;as_sdt=0%2C5&amp;q=Arctotis+decurrens+self+compatibility&amp;btnG=</t>
  </si>
  <si>
    <t>https://scholar.google.co.jp/scholar?hl=ja&amp;as_sdt=0%2C5&amp;q=Arctotis+gumbletonii+self+compatibility&amp;btnG=</t>
  </si>
  <si>
    <t>https://scholar.google.co.jp/scholar?hl=ja&amp;as_sdt=0%2C5&amp;q=Argyranthemum+sundingii+self+compatibility&amp;btnG=</t>
  </si>
  <si>
    <t>https://scholar.google.co.jp/scholar?hl=ja&amp;as_sdt=0%2C5&amp;q=Arnica+lessingii+self+compatibility&amp;btnG=</t>
  </si>
  <si>
    <t>https://scholar.google.co.jp/scholar?hl=ja&amp;as_sdt=0%2C5&amp;q=Artemisia+alcockii+self+compatibility&amp;btnG=</t>
  </si>
  <si>
    <t>https://scholar.google.co.jp/scholar?hl=ja&amp;as_sdt=0%2C5&amp;q=Artemisia+arborescens+self+compatibility&amp;btnG=</t>
  </si>
  <si>
    <t>https://scholar.google.co.jp/scholar?hl=ja&amp;as_sdt=0%2C5&amp;q=Artemisia+atrovirens+self+compatibility&amp;btnG=</t>
  </si>
  <si>
    <t>https://scholar.google.co.jp/scholar?hl=ja&amp;as_sdt=0%2C5&amp;q=Artemisia+austriaca+self+compatibility&amp;btnG=</t>
  </si>
  <si>
    <t>https://scholar.google.co.jp/scholar?hl=ja&amp;as_sdt=0%2C5&amp;q=Artemisia+caucasica+self+compatibility&amp;btnG=</t>
  </si>
  <si>
    <t>https://scholar.google.co.jp/scholar?hl=ja&amp;as_sdt=0%2C5&amp;q=Artemisia+chamaemelifolia+self+compatibility&amp;btnG=</t>
  </si>
  <si>
    <t>https://scholar.google.co.jp/scholar?hl=ja&amp;as_sdt=0%2C5&amp;q=Artemisia+incana+self+compatibility&amp;btnG=</t>
  </si>
  <si>
    <t>https://scholar.google.co.jp/scholar?hl=ja&amp;as_sdt=0%2C5&amp;q=Artemisia+lercheana+self+compatibility&amp;btnG=</t>
  </si>
  <si>
    <t>https://scholar.google.co.jp/scholar?hl=ja&amp;as_sdt=0%2C5&amp;q=Artemisia+macrocephala+self+compatibility&amp;btnG=</t>
  </si>
  <si>
    <t>https://scholar.google.co.jp/scholar?hl=ja&amp;as_sdt=0%2C5&amp;q=Artemisia+michauxiana+self+compatibility&amp;btnG=</t>
  </si>
  <si>
    <t>https://scholar.google.co.jp/scholar?hl=ja&amp;as_sdt=0%2C5&amp;q=Artemisia+pontica+self+compatibility&amp;btnG=</t>
  </si>
  <si>
    <t>https://scholar.google.co.jp/scholar?hl=ja&amp;as_sdt=0%2C5&amp;q=Artemisia+rhodantha+self+compatibility&amp;btnG=</t>
  </si>
  <si>
    <t>https://scholar.google.co.jp/scholar?hl=ja&amp;as_sdt=0%2C5&amp;q=Artemisia+rigida+self+compatibility&amp;btnG=</t>
  </si>
  <si>
    <t>https://scholar.google.co.jp/scholar?hl=ja&amp;as_sdt=0%2C5&amp;q=Artemisia+rupestris+self+compatibility&amp;btnG=</t>
  </si>
  <si>
    <t>https://scholar.google.co.jp/scholar?hl=ja&amp;as_sdt=0%2C5&amp;q=Artemisia+santonicum+self+compatibility&amp;btnG=</t>
  </si>
  <si>
    <t>https://scholar.google.co.jp/scholar?hl=ja&amp;as_sdt=0%2C5&amp;q=Aster+pyrenaeus+self+compatibility&amp;btnG=</t>
  </si>
  <si>
    <t>https://scholar.google.co.jp/scholar?hl=ja&amp;as_sdt=0%2C5&amp;q=Aster+tansaniensis+self+compatibility&amp;btnG=</t>
  </si>
  <si>
    <t>https://scholar.google.co.jp/scholar?hl=ja&amp;as_sdt=0%2C5&amp;q=Baccharis+sagittalis+self+compatibility&amp;btnG=</t>
  </si>
  <si>
    <t>https://scholar.google.co.jp/scholar?hl=ja&amp;as_sdt=0%2C5&amp;q=Bahia+schaffneri+self+compatibility&amp;btnG=</t>
  </si>
  <si>
    <t>https://scholar.google.co.jp/scholar?hl=ja&amp;as_sdt=0%2C5&amp;q=Bellis+annua+self+compatibility&amp;btnG=</t>
  </si>
  <si>
    <t>https://scholar.google.co.jp/scholar?hl=ja&amp;as_sdt=0%2C5&amp;q=Berkheya+herbacea+self+compatibility&amp;btnG=</t>
  </si>
  <si>
    <t>https://scholar.google.co.jp/scholar?hl=ja&amp;as_sdt=0%2C5&amp;q=Berlandiera+pumila+self+compatibility&amp;btnG=</t>
  </si>
  <si>
    <t>https://scholar.google.co.jp/scholar?hl=ja&amp;as_sdt=0%2C5&amp;q=Bidens+acuticaulis+self+compatibility&amp;btnG=</t>
  </si>
  <si>
    <t>https://scholar.google.co.jp/scholar?hl=ja&amp;as_sdt=0%2C5&amp;q=Bidens+amplissima+self+compatibility&amp;btnG=</t>
  </si>
  <si>
    <t>https://scholar.google.co.jp/scholar?hl=ja&amp;as_sdt=0%2C5&amp;q=Bidens+coronata+self+compatibility&amp;btnG=</t>
  </si>
  <si>
    <t>https://scholar.google.co.jp/scholar?hl=ja&amp;as_sdt=0%2C5&amp;q=Bidens+crocea+self+compatibility&amp;btnG=</t>
  </si>
  <si>
    <t>https://scholar.google.co.jp/scholar?hl=ja&amp;as_sdt=0%2C5&amp;q=Blumea+aromatica+self+compatibility&amp;btnG=</t>
  </si>
  <si>
    <t>https://scholar.google.co.jp/scholar?hl=ja&amp;as_sdt=0%2C5&amp;q=Blumea+balsamifera+self+compatibility&amp;btnG=</t>
  </si>
  <si>
    <t>https://scholar.google.co.jp/scholar?hl=ja&amp;as_sdt=0%2C5&amp;q=Blumea+diffusa+self+compatibility&amp;btnG=</t>
  </si>
  <si>
    <t>https://scholar.google.co.jp/scholar?hl=ja&amp;as_sdt=0%2C5&amp;q=Blumea+saxatilis+self+compatibility&amp;btnG=</t>
  </si>
  <si>
    <t>https://scholar.google.co.jp/scholar?hl=ja&amp;as_sdt=0%2C5&amp;q=Bothriocline+amplifolia+self+compatibility&amp;btnG=</t>
  </si>
  <si>
    <t>https://scholar.google.co.jp/scholar?hl=ja&amp;as_sdt=0%2C5&amp;q=Brachyglottis+brunonis+self+compatibility&amp;btnG=</t>
  </si>
  <si>
    <t>https://scholar.google.co.jp/scholar?hl=ja&amp;as_sdt=0%2C5&amp;q=Brachyglottis+revoluta+self+compatibility&amp;btnG=</t>
  </si>
  <si>
    <t>https://scholar.google.co.jp/scholar?hl=ja&amp;as_sdt=0%2C5&amp;q=Brachyscome+campylocarpa+self+compatibility&amp;btnG=</t>
  </si>
  <si>
    <t>https://scholar.google.co.jp/scholar?hl=ja&amp;as_sdt=0%2C5&amp;q=Brachyscome+decipiens+self+compatibility&amp;btnG=</t>
  </si>
  <si>
    <t>https://scholar.google.co.jp/scholar?hl=ja&amp;as_sdt=0%2C5&amp;q=Brachyscome+eriogona+self+compatibility&amp;btnG=</t>
  </si>
  <si>
    <t>https://scholar.google.co.jp/scholar?hl=ja&amp;as_sdt=0%2C5&amp;q=Brachyscome+goniocarpa+self+compatibility&amp;btnG=</t>
  </si>
  <si>
    <t>https://scholar.google.co.jp/scholar?hl=ja&amp;as_sdt=0%2C5&amp;q=Brachyscome+muelleroides+self+compatibility&amp;btnG=</t>
  </si>
  <si>
    <t>https://scholar.google.co.jp/scholar?hl=ja&amp;as_sdt=0%2C5&amp;q=Brachyscome+multifida+self+compatibility&amp;btnG=</t>
  </si>
  <si>
    <t>https://scholar.google.co.jp/scholar?hl=ja&amp;as_sdt=0%2C5&amp;q=Brachyscome+papillosa+self+compatibility&amp;btnG=</t>
  </si>
  <si>
    <t>https://scholar.google.co.jp/scholar?hl=ja&amp;as_sdt=0%2C5&amp;q=Brachyscome+parvula+self+compatibility&amp;btnG=</t>
  </si>
  <si>
    <t>https://scholar.google.co.jp/scholar?hl=ja&amp;as_sdt=0%2C5&amp;q=Brachyscome+perpusilla+self+compatibility&amp;btnG=</t>
  </si>
  <si>
    <t>https://scholar.google.co.jp/scholar?hl=ja&amp;as_sdt=0%2C5&amp;q=Brachyscome+ptychocarpa+self+compatibility&amp;btnG=</t>
  </si>
  <si>
    <t>https://scholar.google.co.jp/scholar?hl=ja&amp;as_sdt=0%2C5&amp;q=Brachyscome+rara+self+compatibility&amp;btnG=</t>
  </si>
  <si>
    <t>https://scholar.google.co.jp/scholar?hl=ja&amp;as_sdt=0%2C5&amp;q=Brachyscome+salkiniae+self+compatibility&amp;btnG=</t>
  </si>
  <si>
    <t>https://scholar.google.co.jp/scholar?hl=ja&amp;as_sdt=0%2C5&amp;q=Brachyscome+scapigera+self+compatibility&amp;btnG=</t>
  </si>
  <si>
    <t>https://scholar.google.co.jp/scholar?hl=ja&amp;as_sdt=0%2C5&amp;q=Brachyscome+spathulata+self+compatibility&amp;btnG=</t>
  </si>
  <si>
    <t>https://scholar.google.co.jp/scholar?hl=ja&amp;as_sdt=0%2C5&amp;q=Brachyscome+tadgellii+self+compatibility&amp;btnG=</t>
  </si>
  <si>
    <t>https://scholar.google.co.jp/scholar?hl=ja&amp;as_sdt=0%2C5&amp;q=Brachyscome+tesquorum+self+compatibility&amp;btnG=</t>
  </si>
  <si>
    <t>https://scholar.google.co.jp/scholar?hl=ja&amp;as_sdt=0%2C5&amp;q=Brachyscome+xanthocarpa+self+compatibility&amp;btnG=</t>
  </si>
  <si>
    <t>https://scholar.google.co.jp/scholar?hl=ja&amp;as_sdt=0%2C5&amp;q=Brachythrix+malawiensis+self+compatibility&amp;btnG=</t>
  </si>
  <si>
    <t>https://scholar.google.co.jp/scholar?hl=ja&amp;as_sdt=0%2C5&amp;q=Calendula+incana+self+compatibility&amp;btnG=</t>
  </si>
  <si>
    <t>https://scholar.google.co.jp/scholar?hl=ja&amp;as_sdt=0%2C5&amp;q=Calendula+pachysperma+self+compatibility&amp;btnG=</t>
  </si>
  <si>
    <t>https://scholar.google.co.jp/scholar?hl=ja&amp;as_sdt=0%2C5&amp;q=Calotis+ancyrocarpa+self+compatibility&amp;btnG=</t>
  </si>
  <si>
    <t>https://scholar.google.co.jp/scholar?hl=ja&amp;as_sdt=0%2C5&amp;q=Calotis+glandulosa+self+compatibility&amp;btnG=</t>
  </si>
  <si>
    <t>https://scholar.google.co.jp/scholar?hl=ja&amp;as_sdt=0%2C5&amp;q=Calotis+moorei+self+compatibility&amp;btnG=</t>
  </si>
  <si>
    <t>https://scholar.google.co.jp/scholar?hl=ja&amp;as_sdt=0%2C5&amp;q=Calotis+porphyroglossa+self+compatibility&amp;btnG=</t>
  </si>
  <si>
    <t>https://scholar.google.co.jp/scholar?hl=ja&amp;as_sdt=0%2C5&amp;q=Calotis+pubescens+self+compatibility&amp;btnG=</t>
  </si>
  <si>
    <t>https://scholar.google.co.jp/scholar?hl=ja&amp;as_sdt=0%2C5&amp;q=Calotis+scabiosifolia+self+compatibility&amp;btnG=</t>
  </si>
  <si>
    <t>https://scholar.google.co.jp/scholar?hl=ja&amp;as_sdt=0%2C5&amp;q=Carduus+acicularis+self+compatibility&amp;btnG=</t>
  </si>
  <si>
    <t>https://scholar.google.co.jp/scholar?hl=ja&amp;as_sdt=0%2C5&amp;q=Carduus+glaucinus+self+compatibility&amp;btnG=</t>
  </si>
  <si>
    <t>https://scholar.google.co.jp/scholar?hl=ja&amp;as_sdt=0%2C5&amp;q=Carduus+personata+self+compatibility&amp;btnG=</t>
  </si>
  <si>
    <t>https://scholar.google.co.jp/scholar?hl=ja&amp;as_sdt=0%2C5&amp;q=Carduus+seminudus+self+compatibility&amp;btnG=</t>
  </si>
  <si>
    <t>https://scholar.google.co.jp/scholar?hl=ja&amp;as_sdt=0%2C5&amp;q=Carduus+silvarum+self+compatibility&amp;btnG=</t>
  </si>
  <si>
    <t>https://scholar.google.co.jp/scholar?hl=ja&amp;as_sdt=0%2C5&amp;q=Carduus+thracicus+self+compatibility&amp;btnG=</t>
  </si>
  <si>
    <t>https://scholar.google.co.jp/scholar?hl=ja&amp;as_sdt=0%2C5&amp;q=Carlina+acaulis+self+compatibility&amp;btnG=</t>
  </si>
  <si>
    <t>https://scholar.google.co.jp/scholar?hl=ja&amp;as_sdt=0%2C5&amp;q=Carlina+curetum+self+compatibility&amp;btnG=</t>
  </si>
  <si>
    <t>https://scholar.google.co.jp/scholar?hl=ja&amp;as_sdt=0%2C5&amp;q=Carlina+gummifera+self+compatibility&amp;btnG=</t>
  </si>
  <si>
    <t>https://scholar.google.co.jp/scholar?hl=ja&amp;as_sdt=0%2C5&amp;q=Carlina+lanata+self+compatibility&amp;btnG=</t>
  </si>
  <si>
    <t>https://scholar.google.co.jp/scholar?hl=ja&amp;as_sdt=0%2C5&amp;q=Carthamus+oxyacanthus+self+compatibility&amp;btnG=</t>
  </si>
  <si>
    <t>https://scholar.google.co.jp/scholar?hl=ja&amp;as_sdt=0%2C5&amp;q=Cassinia+copensis+self+compatibility&amp;btnG=</t>
  </si>
  <si>
    <t>https://scholar.google.co.jp/scholar?hl=ja&amp;as_sdt=0%2C5&amp;q=Cassinia+decipiens+self+compatibility&amp;btnG=</t>
  </si>
  <si>
    <t>https://scholar.google.co.jp/scholar?hl=ja&amp;as_sdt=0%2C5&amp;q=Cassinia+denticulata+self+compatibility&amp;btnG=</t>
  </si>
  <si>
    <t>https://scholar.google.co.jp/scholar?hl=ja&amp;as_sdt=0%2C5&amp;q=Cassinia+diminuta+self+compatibility&amp;btnG=</t>
  </si>
  <si>
    <t>https://scholar.google.co.jp/scholar?hl=ja&amp;as_sdt=0%2C5&amp;q=Cassinia+hewsoniae+self+compatibility&amp;btnG=</t>
  </si>
  <si>
    <t>https://scholar.google.co.jp/scholar?hl=ja&amp;as_sdt=0%2C5&amp;q=Cassinia+longifolia+self+compatibility&amp;btnG=</t>
  </si>
  <si>
    <t>https://scholar.google.co.jp/scholar?hl=ja&amp;as_sdt=0%2C5&amp;q=Cassinia+maritima+self+compatibility&amp;btnG=</t>
  </si>
  <si>
    <t>https://scholar.google.co.jp/scholar?hl=ja&amp;as_sdt=0%2C5&amp;q=Cassinia+monticola+self+compatibility&amp;btnG=</t>
  </si>
  <si>
    <t>https://scholar.google.co.jp/scholar?hl=ja&amp;as_sdt=0%2C5&amp;q=Cassinia+ozothamnoides+self+compatibility&amp;btnG=</t>
  </si>
  <si>
    <t>https://scholar.google.co.jp/scholar?hl=ja&amp;as_sdt=0%2C5&amp;q=Cassinia+telfordii+self+compatibility&amp;btnG=</t>
  </si>
  <si>
    <t>https://scholar.google.co.jp/scholar?hl=ja&amp;as_sdt=0%2C5&amp;q=Cassinia+tenuifolia+self+compatibility&amp;btnG=</t>
  </si>
  <si>
    <t>https://scholar.google.co.jp/scholar?hl=ja&amp;as_sdt=0%2C5&amp;q=Cassinia+venusta+self+compatibility&amp;btnG=</t>
  </si>
  <si>
    <t>https://scholar.google.co.jp/scholar?hl=ja&amp;as_sdt=0%2C5&amp;q=Celmisia+latifolia+self+compatibility&amp;btnG=</t>
  </si>
  <si>
    <t>https://scholar.google.co.jp/scholar?hl=ja&amp;as_sdt=0%2C5&amp;q=Celmisia+lindsayi+self+compatibility&amp;btnG=</t>
  </si>
  <si>
    <t>https://scholar.google.co.jp/scholar?hl=ja&amp;as_sdt=0%2C5&amp;q=Celmisia+pugioniformis+self+compatibility&amp;btnG=</t>
  </si>
  <si>
    <t>https://scholar.google.co.jp/scholar?hl=ja&amp;as_sdt=0%2C5&amp;q=Centaurea+adpressa+self+compatibility&amp;btnG=</t>
  </si>
  <si>
    <t>https://scholar.google.co.jp/scholar?hl=ja&amp;as_sdt=0%2C5&amp;q=Centaurea+alaica+self+compatibility&amp;btnG=</t>
  </si>
  <si>
    <t>https://scholar.google.co.jp/scholar?hl=ja&amp;as_sdt=0%2C5&amp;q=Centaurea+aplolepa+self+compatibility&amp;btnG=</t>
  </si>
  <si>
    <t>https://scholar.google.co.jp/scholar?hl=ja&amp;as_sdt=0%2C5&amp;q=Centaurea+aspera+self+compatibility&amp;btnG=</t>
  </si>
  <si>
    <t>https://scholar.google.co.jp/scholar?hl=ja&amp;as_sdt=0%2C5&amp;q=Centaurea+babylonica+self+compatibility&amp;btnG=</t>
  </si>
  <si>
    <t>https://scholar.google.co.jp/scholar?hl=ja&amp;as_sdt=0%2C5&amp;q=Centaurea+behen+self+compatibility&amp;btnG=</t>
  </si>
  <si>
    <t>https://scholar.google.co.jp/scholar?hl=ja&amp;as_sdt=0%2C5&amp;q=Centaurea+cataonica+self+compatibility&amp;btnG=</t>
  </si>
  <si>
    <t>https://scholar.google.co.jp/scholar?hl=ja&amp;as_sdt=0%2C5&amp;q=Centaurea+cheirolopha+self+compatibility&amp;btnG=</t>
  </si>
  <si>
    <t>https://scholar.google.co.jp/scholar?hl=ja&amp;as_sdt=0%2C5&amp;q=Centaurea+giardinae+self+compatibility&amp;btnG=</t>
  </si>
  <si>
    <t>https://scholar.google.co.jp/scholar?hl=ja&amp;as_sdt=0%2C5&amp;q=Centaurea+glastifolia+self+compatibility&amp;btnG=</t>
  </si>
  <si>
    <t>https://scholar.google.co.jp/scholar?hl=ja&amp;as_sdt=0%2C5&amp;q=Centaurea+ilvensis+self+compatibility&amp;btnG=</t>
  </si>
  <si>
    <t>https://scholar.google.co.jp/scholar?hl=ja&amp;as_sdt=0%2C5&amp;q=Centaurea+jankae+self+compatibility&amp;btnG=</t>
  </si>
  <si>
    <t>https://scholar.google.co.jp/scholar?hl=ja&amp;as_sdt=0%2C5&amp;q=Centaurea+jurineifolia+self+compatibility&amp;btnG=</t>
  </si>
  <si>
    <t>https://scholar.google.co.jp/scholar?hl=ja&amp;as_sdt=0%2C5&amp;q=Centaurea+mannagettae+self+compatibility&amp;btnG=</t>
  </si>
  <si>
    <t>https://scholar.google.co.jp/scholar?hl=ja&amp;as_sdt=0%2C5&amp;q=Centaurea+montis</t>
  </si>
  <si>
    <t>https://scholar.google.co.jp/scholar?hl=ja&amp;as_sdt=0%2C5&amp;q=Centaurea+nemoralis+self+compatibility&amp;btnG=</t>
  </si>
  <si>
    <t>https://scholar.google.co.jp/scholar?hl=ja&amp;as_sdt=0%2C5&amp;q=Centaurea+nervosa+self+compatibility&amp;btnG=</t>
  </si>
  <si>
    <t>https://scholar.google.co.jp/scholar?hl=ja&amp;as_sdt=0%2C5&amp;q=Centaurea+nigrescens+self+compatibility&amp;btnG=</t>
  </si>
  <si>
    <t>https://scholar.google.co.jp/scholar?hl=ja&amp;as_sdt=0%2C5&amp;q=Centaurea+ovina+self+compatibility&amp;btnG=</t>
  </si>
  <si>
    <t>https://scholar.google.co.jp/scholar?hl=ja&amp;as_sdt=0%2C5&amp;q=Centaurea+parilica+self+compatibility&amp;btnG=</t>
  </si>
  <si>
    <t>https://scholar.google.co.jp/scholar?hl=ja&amp;as_sdt=0%2C5&amp;q=Centaurea+pseudoscabiosa+self+compatibility&amp;btnG=</t>
  </si>
  <si>
    <t>https://scholar.google.co.jp/scholar?hl=ja&amp;as_sdt=0%2C5&amp;q=Centaurea+pumilio+self+compatibility&amp;btnG=</t>
  </si>
  <si>
    <t>https://scholar.google.co.jp/scholar?hl=ja&amp;as_sdt=0%2C5&amp;q=Centaurea+ruthenica+self+compatibility&amp;btnG=</t>
  </si>
  <si>
    <t>https://scholar.google.co.jp/scholar?hl=ja&amp;as_sdt=0%2C5&amp;q=Centaurea+salicifolia+self+compatibility&amp;btnG=</t>
  </si>
  <si>
    <t>https://scholar.google.co.jp/scholar?hl=ja&amp;as_sdt=0%2C5&amp;q=Centaurea+salonitana+self+compatibility&amp;btnG=</t>
  </si>
  <si>
    <t>https://scholar.google.co.jp/scholar?hl=ja&amp;as_sdt=0%2C5&amp;q=Centaurea+scabiosa+self+compatibility&amp;btnG=</t>
  </si>
  <si>
    <t>https://scholar.google.co.jp/scholar?hl=ja&amp;as_sdt=0%2C5&amp;q=Centaurea+sinaica+self+compatibility&amp;btnG=</t>
  </si>
  <si>
    <t>https://scholar.google.co.jp/scholar?hl=ja&amp;as_sdt=0%2C5&amp;q=Centaurea+solstitialis+self+compatibility&amp;btnG=</t>
  </si>
  <si>
    <t>https://scholar.google.co.jp/scholar?hl=ja&amp;as_sdt=0%2C5&amp;q=Centaurea+stereophylla+self+compatibility&amp;btnG=</t>
  </si>
  <si>
    <t>https://scholar.google.co.jp/scholar?hl=ja&amp;as_sdt=0%2C5&amp;q=Centaurea+stevenii+self+compatibility&amp;btnG=</t>
  </si>
  <si>
    <t>https://scholar.google.co.jp/scholar?hl=ja&amp;as_sdt=0%2C5&amp;q=Centaurea+stoebe+self+compatibility&amp;btnG=</t>
  </si>
  <si>
    <t>https://scholar.google.co.jp/scholar?hl=ja&amp;as_sdt=0%2C5&amp;q=Centaurea+turkestanica+self+compatibility&amp;btnG=</t>
  </si>
  <si>
    <t>https://scholar.google.co.jp/scholar?hl=ja&amp;as_sdt=0%2C5&amp;q=Centaurea+tyrrhena+self+compatibility&amp;btnG=</t>
  </si>
  <si>
    <t>https://scholar.google.co.jp/scholar?hl=ja&amp;as_sdt=0%2C5&amp;q=Centaurea+virgata+self+compatibility&amp;btnG=</t>
  </si>
  <si>
    <t>https://scholar.google.co.jp/scholar?hl=ja&amp;as_sdt=0%2C5&amp;q=Centipeda+crateriformis+self+compatibility&amp;btnG=</t>
  </si>
  <si>
    <t>https://scholar.google.co.jp/scholar?hl=ja&amp;as_sdt=0%2C5&amp;q=Centipeda+pleiocephala+self+compatibility&amp;btnG=</t>
  </si>
  <si>
    <t>https://scholar.google.co.jp/scholar?hl=ja&amp;as_sdt=0%2C5&amp;q=Chaetanthera+euphrasioides+self+compatibility&amp;btnG=</t>
  </si>
  <si>
    <t>https://scholar.google.co.jp/scholar?hl=ja&amp;as_sdt=0%2C5&amp;q=Chaetanthera+glandulosa+self+compatibility&amp;btnG=</t>
  </si>
  <si>
    <t>https://scholar.google.co.jp/scholar?hl=ja&amp;as_sdt=0%2C5&amp;q=Chaetanthera+microphylla+self+compatibility&amp;btnG=</t>
  </si>
  <si>
    <t>https://scholar.google.co.jp/scholar?hl=ja&amp;as_sdt=0%2C5&amp;q=Cheirolophus+canariensis+self+compatibility&amp;btnG=</t>
  </si>
  <si>
    <t>https://scholar.google.co.jp/scholar?hl=ja&amp;as_sdt=0%2C5&amp;q=Chevreulia+lycopodioides+self+compatibility&amp;btnG=</t>
  </si>
  <si>
    <t>https://scholar.google.co.jp/scholar?hl=ja&amp;as_sdt=0%2C5&amp;q=Chondrilla+urumoffii+self+compatibility&amp;btnG=</t>
  </si>
  <si>
    <t>https://scholar.google.co.jp/scholar?hl=ja&amp;as_sdt=0%2C5&amp;q=Chromolaena+lucayana+self+compatibility&amp;btnG=</t>
  </si>
  <si>
    <t>https://scholar.google.co.jp/scholar?hl=ja&amp;as_sdt=0%2C5&amp;q=Chrysocephalum+gilesii+self+compatibility&amp;btnG=</t>
  </si>
  <si>
    <t>https://scholar.google.co.jp/scholar?hl=ja&amp;as_sdt=0%2C5&amp;q=Chrysocoma+microphylla+self+compatibility&amp;btnG=</t>
  </si>
  <si>
    <t>https://scholar.google.co.jp/scholar?hl=ja&amp;as_sdt=0%2C5&amp;q=Chrysopsis+lanuginosa+self+compatibility&amp;btnG=</t>
  </si>
  <si>
    <t>https://scholar.google.co.jp/scholar?hl=ja&amp;as_sdt=0%2C5&amp;q=Chuquiraga+spinosa+self+compatibility&amp;btnG=</t>
  </si>
  <si>
    <t>https://scholar.google.co.jp/scholar?hl=ja&amp;as_sdt=0%2C5&amp;q=Cineraria+vallis</t>
  </si>
  <si>
    <t>https://scholar.google.co.jp/scholar?hl=ja&amp;as_sdt=0%2C5&amp;q=Cirsium+adjaricum+self+compatibility&amp;btnG=</t>
  </si>
  <si>
    <t>https://scholar.google.co.jp/scholar?hl=ja&amp;as_sdt=0%2C5&amp;q=Cirsium+alatum+self+compatibility&amp;btnG=</t>
  </si>
  <si>
    <t>https://scholar.google.co.jp/scholar?hl=ja&amp;as_sdt=0%2C5&amp;q=Cirsium+canum+self+compatibility&amp;btnG=</t>
  </si>
  <si>
    <t>https://scholar.google.co.jp/scholar?hl=ja&amp;as_sdt=0%2C5&amp;q=Cirsium+caucasicum+self+compatibility&amp;btnG=</t>
  </si>
  <si>
    <t>https://scholar.google.co.jp/scholar?hl=ja&amp;as_sdt=0%2C5&amp;q=Cirsium+edule+self+compatibility&amp;btnG=</t>
  </si>
  <si>
    <t>https://scholar.google.co.jp/scholar?hl=ja&amp;as_sdt=0%2C5&amp;q=Cirsium+ehrenbergii+self+compatibility&amp;btnG=</t>
  </si>
  <si>
    <t>https://scholar.google.co.jp/scholar?hl=ja&amp;as_sdt=0%2C5&amp;q=Cirsium+eriophorum+self+compatibility&amp;btnG=</t>
  </si>
  <si>
    <t>https://scholar.google.co.jp/scholar?hl=ja&amp;as_sdt=0%2C5&amp;q=Cirsium+erisithales+self+compatibility&amp;btnG=</t>
  </si>
  <si>
    <t>https://scholar.google.co.jp/scholar?hl=ja&amp;as_sdt=0%2C5&amp;q=Cirsium+esculentum+self+compatibility&amp;btnG=</t>
  </si>
  <si>
    <t>https://scholar.google.co.jp/scholar?hl=ja&amp;as_sdt=0%2C5&amp;q=Cirsium+hypoleucum+self+compatibility&amp;btnG=</t>
  </si>
  <si>
    <t>https://scholar.google.co.jp/scholar?hl=ja&amp;as_sdt=0%2C5&amp;q=Cirsium+imereticum+self+compatibility&amp;btnG=</t>
  </si>
  <si>
    <t>https://scholar.google.co.jp/scholar?hl=ja&amp;as_sdt=0%2C5&amp;q=Cirsium+incanum+self+compatibility&amp;btnG=</t>
  </si>
  <si>
    <t>https://scholar.google.co.jp/scholar?hl=ja&amp;as_sdt=0%2C5&amp;q=Cirsium+italicum+self+compatibility&amp;btnG=</t>
  </si>
  <si>
    <t>https://scholar.google.co.jp/scholar?hl=ja&amp;as_sdt=0%2C5&amp;q=Cirsium+pinetorum+self+compatibility&amp;btnG=</t>
  </si>
  <si>
    <t>https://scholar.google.co.jp/scholar?hl=ja&amp;as_sdt=0%2C5&amp;q=Cirsium+pugnax+self+compatibility&amp;btnG=</t>
  </si>
  <si>
    <t>https://scholar.google.co.jp/scholar?hl=ja&amp;as_sdt=0%2C5&amp;q=Cirsium+shansiense+self+compatibility&amp;btnG=</t>
  </si>
  <si>
    <t>https://scholar.google.co.jp/scholar?hl=ja&amp;as_sdt=0%2C5&amp;q=Commidendrum+spurium+self+compatibility&amp;btnG=</t>
  </si>
  <si>
    <t>https://scholar.google.co.jp/scholar?hl=ja&amp;as_sdt=0%2C5&amp;q=Conyza+japonica+self+compatibility&amp;btnG=</t>
  </si>
  <si>
    <t>https://scholar.google.co.jp/scholar?hl=ja&amp;as_sdt=0%2C5&amp;q=Conyza+limosa+self+compatibility&amp;btnG=</t>
  </si>
  <si>
    <t>https://scholar.google.co.jp/scholar?hl=ja&amp;as_sdt=0%2C5&amp;q=Conyza+sumatrensis+self+compatibility&amp;btnG=</t>
  </si>
  <si>
    <t>https://scholar.google.co.jp/scholar?hl=ja&amp;as_sdt=0%2C5&amp;q=Coreopsis+verticillata+self+compatibility&amp;btnG=</t>
  </si>
  <si>
    <t>https://scholar.google.co.jp/scholar?hl=ja&amp;as_sdt=0%2C5&amp;q=Corymbium+glabrum+self+compatibility&amp;btnG=</t>
  </si>
  <si>
    <t>https://scholar.google.co.jp/scholar?hl=ja&amp;as_sdt=0%2C5&amp;q=Cosmos+atrosanguineus+self+compatibility&amp;btnG=</t>
  </si>
  <si>
    <t>https://scholar.google.co.jp/scholar?hl=ja&amp;as_sdt=0%2C5&amp;q=Cotula+leptalea+self+compatibility&amp;btnG=</t>
  </si>
  <si>
    <t>https://scholar.google.co.jp/scholar?hl=ja&amp;as_sdt=0%2C5&amp;q=Cotula+nigellifolia+self+compatibility&amp;btnG=</t>
  </si>
  <si>
    <t>https://scholar.google.co.jp/scholar?hl=ja&amp;as_sdt=0%2C5&amp;q=Cotula+nudicaulis+self+compatibility&amp;btnG=</t>
  </si>
  <si>
    <t>https://scholar.google.co.jp/scholar?hl=ja&amp;as_sdt=0%2C5&amp;q=Cotula+pedicellata+self+compatibility&amp;btnG=</t>
  </si>
  <si>
    <t>https://scholar.google.co.jp/scholar?hl=ja&amp;as_sdt=0%2C5&amp;q=Cotula+vulgaris+self+compatibility&amp;btnG=</t>
  </si>
  <si>
    <t>https://scholar.google.co.jp/scholar?hl=ja&amp;as_sdt=0%2C5&amp;q=Cousinia+abolinii+self+compatibility&amp;btnG=</t>
  </si>
  <si>
    <t>https://scholar.google.co.jp/scholar?hl=ja&amp;as_sdt=0%2C5&amp;q=Cousinia+dubia+self+compatibility&amp;btnG=</t>
  </si>
  <si>
    <t>https://scholar.google.co.jp/scholar?hl=ja&amp;as_sdt=0%2C5&amp;q=Cousinia+fetissowi+self+compatibility&amp;btnG=</t>
  </si>
  <si>
    <t>https://scholar.google.co.jp/scholar?hl=ja&amp;as_sdt=0%2C5&amp;q=Cousinia+krauseana+self+compatibility&amp;btnG=</t>
  </si>
  <si>
    <t>https://scholar.google.co.jp/scholar?hl=ja&amp;as_sdt=0%2C5&amp;q=Cousinia+microcarpa+self+compatibility&amp;btnG=</t>
  </si>
  <si>
    <t>https://scholar.google.co.jp/scholar?hl=ja&amp;as_sdt=0%2C5&amp;q=Cousinia+omissa+self+compatibility&amp;btnG=</t>
  </si>
  <si>
    <t>https://scholar.google.co.jp/scholar?hl=ja&amp;as_sdt=0%2C5&amp;q=Cousinia+platylepis+self+compatibility&amp;btnG=</t>
  </si>
  <si>
    <t>https://scholar.google.co.jp/scholar?hl=ja&amp;as_sdt=0%2C5&amp;q=Cousinia+scabrida+self+compatibility&amp;btnG=</t>
  </si>
  <si>
    <t>https://scholar.google.co.jp/scholar?hl=ja&amp;as_sdt=0%2C5&amp;q=Cousinia+sporadocephala+self+compatibility&amp;btnG=</t>
  </si>
  <si>
    <t>https://scholar.google.co.jp/scholar?hl=ja&amp;as_sdt=0%2C5&amp;q=Cousinia+tianschanica+self+compatibility&amp;btnG=</t>
  </si>
  <si>
    <t>https://scholar.google.co.jp/scholar?hl=ja&amp;as_sdt=0%2C5&amp;q=Craspedia+adenophora+self+compatibility&amp;btnG=</t>
  </si>
  <si>
    <t>https://scholar.google.co.jp/scholar?hl=ja&amp;as_sdt=0%2C5&amp;q=Craspedia+alpina+self+compatibility&amp;btnG=</t>
  </si>
  <si>
    <t>https://scholar.google.co.jp/scholar?hl=ja&amp;as_sdt=0%2C5&amp;q=Craspedia+aurantia+self+compatibility&amp;btnG=</t>
  </si>
  <si>
    <t>https://scholar.google.co.jp/scholar?hl=ja&amp;as_sdt=0%2C5&amp;q=Craspedia+coolaminica+self+compatibility&amp;btnG=</t>
  </si>
  <si>
    <t>https://scholar.google.co.jp/scholar?hl=ja&amp;as_sdt=0%2C5&amp;q=Craspedia+coolaminica</t>
  </si>
  <si>
    <t>https://scholar.google.co.jp/scholar?hl=ja&amp;as_sdt=0%2C5&amp;q=Craspedia+crocata+self+compatibility&amp;btnG=</t>
  </si>
  <si>
    <t>https://scholar.google.co.jp/scholar?hl=ja&amp;as_sdt=0%2C5&amp;q=Craspedia+cynurica+self+compatibility&amp;btnG=</t>
  </si>
  <si>
    <t>https://scholar.google.co.jp/scholar?hl=ja&amp;as_sdt=0%2C5&amp;q=Craspedia+glauca+self+compatibility&amp;btnG=</t>
  </si>
  <si>
    <t>https://scholar.google.co.jp/scholar?hl=ja&amp;as_sdt=0%2C5&amp;q=Craspedia+lamicola+self+compatibility&amp;btnG=</t>
  </si>
  <si>
    <t>https://scholar.google.co.jp/scholar?hl=ja&amp;as_sdt=0%2C5&amp;q=Crepis+albida+self+compatibility&amp;btnG=</t>
  </si>
  <si>
    <t>https://scholar.google.co.jp/scholar?hl=ja&amp;as_sdt=0%2C5&amp;q=Crepis+alpestris+self+compatibility&amp;btnG=</t>
  </si>
  <si>
    <t>https://scholar.google.co.jp/scholar?hl=ja&amp;as_sdt=0%2C5&amp;q=Crepis+bodinieri+self+compatibility&amp;btnG=</t>
  </si>
  <si>
    <t>https://scholar.google.co.jp/scholar?hl=ja&amp;as_sdt=0%2C5&amp;q=Crepis+elongata+self+compatibility&amp;btnG=</t>
  </si>
  <si>
    <t>https://scholar.google.co.jp/scholar?hl=ja&amp;as_sdt=0%2C5&amp;q=Crepis+lampsanoides+self+compatibility&amp;btnG=</t>
  </si>
  <si>
    <t>https://scholar.google.co.jp/scholar?hl=ja&amp;as_sdt=0%2C5&amp;q=Crepis+pannonica+self+compatibility&amp;btnG=</t>
  </si>
  <si>
    <t>https://scholar.google.co.jp/scholar?hl=ja&amp;as_sdt=0%2C5&amp;q=Crepis+pulchra+self+compatibility&amp;btnG=</t>
  </si>
  <si>
    <t>https://scholar.google.co.jp/scholar?hl=ja&amp;as_sdt=0%2C5&amp;q=Crepis+pyrenaica+self+compatibility&amp;btnG=</t>
  </si>
  <si>
    <t>https://scholar.google.co.jp/scholar?hl=ja&amp;as_sdt=0%2C5&amp;q=Crepis+setosa+self+compatibility&amp;btnG=</t>
  </si>
  <si>
    <t>https://scholar.google.co.jp/scholar?hl=ja&amp;as_sdt=0%2C5&amp;q=Critoniopsis+pallens+self+compatibility&amp;btnG=</t>
  </si>
  <si>
    <t>https://scholar.google.co.jp/scholar?hl=ja&amp;as_sdt=0%2C5&amp;q=Dicoma+arenaria+self+compatibility&amp;btnG=</t>
  </si>
  <si>
    <t>https://scholar.google.co.jp/scholar?hl=ja&amp;as_sdt=0%2C5&amp;q=Dicoma+incana+self+compatibility&amp;btnG=</t>
  </si>
  <si>
    <t>https://scholar.google.co.jp/scholar?hl=ja&amp;as_sdt=0%2C5&amp;q=Dicoma+schinzii+self+compatibility&amp;btnG=</t>
  </si>
  <si>
    <t>https://scholar.google.co.jp/scholar?hl=ja&amp;as_sdt=0%2C5&amp;q=Dimorphotheca+acutifolia+self+compatibility&amp;btnG=</t>
  </si>
  <si>
    <t>https://scholar.google.co.jp/scholar?hl=ja&amp;as_sdt=0%2C5&amp;q=Dimorphotheca+ecklonis+self+compatibility&amp;btnG=</t>
  </si>
  <si>
    <t>https://scholar.google.co.jp/scholar?hl=ja&amp;as_sdt=0%2C5&amp;q=Dimorphotheca+jucunda+self+compatibility&amp;btnG=</t>
  </si>
  <si>
    <t>https://scholar.google.co.jp/scholar?hl=ja&amp;as_sdt=0%2C5&amp;q=Disparago+kraussii+self+compatibility&amp;btnG=</t>
  </si>
  <si>
    <t>https://scholar.google.co.jp/scholar?hl=ja&amp;as_sdt=0%2C5&amp;q=Distephanus+angulifolius+self+compatibility&amp;btnG=</t>
  </si>
  <si>
    <t>https://scholar.google.co.jp/scholar?hl=ja&amp;as_sdt=0%2C5&amp;q=Distephanus+garnierianus+self+compatibility&amp;btnG=</t>
  </si>
  <si>
    <t>https://scholar.google.co.jp/scholar?hl=ja&amp;as_sdt=0%2C5&amp;q=Distephanus+lastellei+self+compatibility&amp;btnG=</t>
  </si>
  <si>
    <t>https://scholar.google.co.jp/scholar?hl=ja&amp;as_sdt=0%2C5&amp;q=Distephanus+ochroleucus+self+compatibility&amp;btnG=</t>
  </si>
  <si>
    <t>https://scholar.google.co.jp/scholar?hl=ja&amp;as_sdt=0%2C5&amp;q=Doronicum+grandiflorum+self+compatibility&amp;btnG=</t>
  </si>
  <si>
    <t>https://scholar.google.co.jp/scholar?hl=ja&amp;as_sdt=0%2C5&amp;q=Doronicum+orientale+self+compatibility&amp;btnG=</t>
  </si>
  <si>
    <t>https://scholar.google.co.jp/scholar?hl=ja&amp;as_sdt=0%2C5&amp;q=Dyscritothamnus+filifolius+self+compatibility&amp;btnG=</t>
  </si>
  <si>
    <t>https://scholar.google.co.jp/scholar?hl=ja&amp;as_sdt=0%2C5&amp;q=Echinacea+tennesseensis+self+compatibility&amp;btnG=</t>
  </si>
  <si>
    <t>https://scholar.google.co.jp/scholar?hl=ja&amp;as_sdt=0%2C5&amp;q=Echinops+acantholepis+self+compatibility&amp;btnG=</t>
  </si>
  <si>
    <t>https://scholar.google.co.jp/scholar?hl=ja&amp;as_sdt=0%2C5&amp;q=Echinops+hussonii+self+compatibility&amp;btnG=</t>
  </si>
  <si>
    <t>https://scholar.google.co.jp/scholar?hl=ja&amp;as_sdt=0%2C5&amp;q=Echinops+karatavicus+self+compatibility&amp;btnG=</t>
  </si>
  <si>
    <t>https://scholar.google.co.jp/scholar?hl=ja&amp;as_sdt=0%2C5&amp;q=Echinops+nanus+self+compatibility&amp;btnG=</t>
  </si>
  <si>
    <t>https://scholar.google.co.jp/scholar?hl=ja&amp;as_sdt=0%2C5&amp;q=Echinops+philistaeus+self+compatibility&amp;btnG=</t>
  </si>
  <si>
    <t>https://scholar.google.co.jp/scholar?hl=ja&amp;as_sdt=0%2C5&amp;q=Echinops+ritro+self+compatibility&amp;btnG=</t>
  </si>
  <si>
    <t>https://scholar.google.co.jp/scholar?hl=ja&amp;as_sdt=0%2C5&amp;q=Echinops+transcaucasicus+self+compatibility&amp;btnG=</t>
  </si>
  <si>
    <t>https://scholar.google.co.jp/scholar?hl=ja&amp;as_sdt=0%2C5&amp;q=Eclipta+alatocarpa+self+compatibility&amp;btnG=</t>
  </si>
  <si>
    <t>https://scholar.google.co.jp/scholar?hl=ja&amp;as_sdt=0%2C5&amp;q=Elephantopus+senegalensis+self+compatibility&amp;btnG=</t>
  </si>
  <si>
    <t>https://scholar.google.co.jp/scholar?hl=ja&amp;as_sdt=0%2C5&amp;q=Emilia+abyssinica+self+compatibility&amp;btnG=</t>
  </si>
  <si>
    <t>https://scholar.google.co.jp/scholar?hl=ja&amp;as_sdt=0%2C5&amp;q=Emilia+hockii+self+compatibility&amp;btnG=</t>
  </si>
  <si>
    <t>https://scholar.google.co.jp/scholar?hl=ja&amp;as_sdt=0%2C5&amp;q=Erechtites+leptanthus+self+compatibility&amp;btnG=</t>
  </si>
  <si>
    <t>https://scholar.google.co.jp/scholar?hl=ja&amp;as_sdt=0%2C5&amp;q=Ericameria+resinosa+self+compatibility&amp;btnG=</t>
  </si>
  <si>
    <t>https://scholar.google.co.jp/scholar?hl=ja&amp;as_sdt=0%2C5&amp;q=Erigeron+acris+self+compatibility&amp;btnG=</t>
  </si>
  <si>
    <t>https://scholar.google.co.jp/scholar?hl=ja&amp;as_sdt=0%2C5&amp;q=Erigeron+allochrous+self+compatibility&amp;btnG=</t>
  </si>
  <si>
    <t>https://scholar.google.co.jp/scholar?hl=ja&amp;as_sdt=0%2C5&amp;q=Erigeron+caucasicus+self+compatibility&amp;btnG=</t>
  </si>
  <si>
    <t>https://scholar.google.co.jp/scholar?hl=ja&amp;as_sdt=0%2C5&amp;q=Erigeron+compactus+self+compatibility&amp;btnG=</t>
  </si>
  <si>
    <t>https://scholar.google.co.jp/scholar?hl=ja&amp;as_sdt=0%2C5&amp;q=Erigeron+concinnus+self+compatibility&amp;btnG=</t>
  </si>
  <si>
    <t>https://scholar.google.co.jp/scholar?hl=ja&amp;as_sdt=0%2C5&amp;q=Erigeron+darrellianus+self+compatibility&amp;btnG=</t>
  </si>
  <si>
    <t>https://scholar.google.co.jp/scholar?hl=ja&amp;as_sdt=0%2C5&amp;q=Erigeron+gunnii+self+compatibility&amp;btnG=</t>
  </si>
  <si>
    <t>https://scholar.google.co.jp/scholar?hl=ja&amp;as_sdt=0%2C5&amp;q=Erigeron+incertus+self+compatibility&amp;btnG=</t>
  </si>
  <si>
    <t>https://scholar.google.co.jp/scholar?hl=ja&amp;as_sdt=0%2C5&amp;q=Erigeron+libanoticus+self+compatibility&amp;btnG=</t>
  </si>
  <si>
    <t>https://scholar.google.co.jp/scholar?hl=ja&amp;as_sdt=0%2C5&amp;q=Erigeron+nitidus+self+compatibility&amp;btnG=</t>
  </si>
  <si>
    <t>https://scholar.google.co.jp/scholar?hl=ja&amp;as_sdt=0%2C5&amp;q=Erigeron+paludicola+self+compatibility&amp;btnG=</t>
  </si>
  <si>
    <t>https://scholar.google.co.jp/scholar?hl=ja&amp;as_sdt=0%2C5&amp;q=Erigeron+podolicus+self+compatibility&amp;btnG=</t>
  </si>
  <si>
    <t>https://scholar.google.co.jp/scholar?hl=ja&amp;as_sdt=0%2C5&amp;q=Erigeron+stellatus+self+compatibility&amp;btnG=</t>
  </si>
  <si>
    <t>https://scholar.google.co.jp/scholar?hl=ja&amp;as_sdt=0%2C5&amp;q=Erigeron+umbrosus+self+compatibility&amp;btnG=</t>
  </si>
  <si>
    <t>https://scholar.google.co.jp/scholar?hl=ja&amp;as_sdt=0%2C5&amp;q=Eriocephalus+giessii+self+compatibility&amp;btnG=</t>
  </si>
  <si>
    <t>https://scholar.google.co.jp/scholar?hl=ja&amp;as_sdt=0%2C5&amp;q=Eriocephalus+pauperrimus+self+compatibility&amp;btnG=</t>
  </si>
  <si>
    <t>https://scholar.google.co.jp/scholar?hl=ja&amp;as_sdt=0%2C5&amp;q=Erlangea+alternifolia+self+compatibility&amp;btnG=</t>
  </si>
  <si>
    <t>https://scholar.google.co.jp/scholar?hl=ja&amp;as_sdt=0%2C5&amp;q=Erymophyllum+ramosum+self+compatibility&amp;btnG=</t>
  </si>
  <si>
    <t>https://scholar.google.co.jp/scholar?hl=ja&amp;as_sdt=0%2C5&amp;q=Ethulia+angustifolia+self+compatibility&amp;btnG=</t>
  </si>
  <si>
    <t>https://scholar.google.co.jp/scholar?hl=ja&amp;as_sdt=0%2C5&amp;q=Euchiton+japonicus</t>
  </si>
  <si>
    <t>https://scholar.google.co.jp/scholar?hl=ja&amp;as_sdt=0%2C5&amp;q=Euchiton+sphaericus+self+compatibility&amp;btnG=</t>
  </si>
  <si>
    <t>https://scholar.google.co.jp/scholar?hl=ja&amp;as_sdt=0%2C5&amp;q=Eupatorium+fistulosum+self+compatibility&amp;btnG=</t>
  </si>
  <si>
    <t>https://scholar.google.co.jp/scholar?hl=ja&amp;as_sdt=0%2C5&amp;q=Eupatorium+peninsulare+self+compatibility&amp;btnG=</t>
  </si>
  <si>
    <t>https://scholar.google.co.jp/scholar?hl=ja&amp;as_sdt=0%2C5&amp;q=Eupatorium+sessilifolium+self+compatibility&amp;btnG=</t>
  </si>
  <si>
    <t>https://scholar.google.co.jp/scholar?hl=ja&amp;as_sdt=0%2C5&amp;q=Eurybia+conspicua+self+compatibility&amp;btnG=</t>
  </si>
  <si>
    <t>https://scholar.google.co.jp/scholar?hl=ja&amp;as_sdt=0%2C5&amp;q=Eurybia+schreberi+self+compatibility&amp;btnG=</t>
  </si>
  <si>
    <t>https://scholar.google.co.jp/scholar?hl=ja&amp;as_sdt=0%2C5&amp;q=Eurybia+spectabilis+self+compatibility&amp;btnG=</t>
  </si>
  <si>
    <t>https://scholar.google.co.jp/scholar?hl=ja&amp;as_sdt=0%2C5&amp;q=Euryops+annuus+self+compatibility&amp;btnG=</t>
  </si>
  <si>
    <t>https://scholar.google.co.jp/scholar?hl=ja&amp;as_sdt=0%2C5&amp;q=Euryops+multifidus+self+compatibility&amp;btnG=</t>
  </si>
  <si>
    <t>https://scholar.google.co.jp/scholar?hl=ja&amp;as_sdt=0%2C5&amp;q=Euthamia+caroliniana+self+compatibility&amp;btnG=</t>
  </si>
  <si>
    <t>https://scholar.google.co.jp/scholar?hl=ja&amp;as_sdt=0%2C5&amp;q=Euthamia+gymnospermoides+self+compatibility&amp;btnG=</t>
  </si>
  <si>
    <t>https://scholar.google.co.jp/scholar?hl=ja&amp;as_sdt=0%2C5&amp;q=Felicia+aculeata+self+compatibility&amp;btnG=</t>
  </si>
  <si>
    <t>https://scholar.google.co.jp/scholar?hl=ja&amp;as_sdt=0%2C5&amp;q=Felicia+elongata+self+compatibility&amp;btnG=</t>
  </si>
  <si>
    <t>https://scholar.google.co.jp/scholar?hl=ja&amp;as_sdt=0%2C5&amp;q=Felicia+nordenstamii+self+compatibility&amp;btnG=</t>
  </si>
  <si>
    <t>https://scholar.google.co.jp/scholar?hl=ja&amp;as_sdt=0%2C5&amp;q=Felicia+odorata+self+compatibility&amp;btnG=</t>
  </si>
  <si>
    <t>https://scholar.google.co.jp/scholar?hl=ja&amp;as_sdt=0%2C5&amp;q=Filago+anatolica+self+compatibility&amp;btnG=</t>
  </si>
  <si>
    <t>https://scholar.google.co.jp/scholar?hl=ja&amp;as_sdt=0%2C5&amp;q=Filago+arvensis+self+compatibility&amp;btnG=</t>
  </si>
  <si>
    <t>https://scholar.google.co.jp/scholar?hl=ja&amp;as_sdt=0%2C5&amp;q=Filago+eriocephala+self+compatibility&amp;btnG=</t>
  </si>
  <si>
    <t>https://scholar.google.co.jp/scholar?hl=ja&amp;as_sdt=0%2C5&amp;q=Filago+petro</t>
  </si>
  <si>
    <t>https://scholar.google.co.jp/scholar?hl=ja&amp;as_sdt=0%2C5&amp;q=Filago+tyrrhenica+self+compatibility&amp;btnG=</t>
  </si>
  <si>
    <t>https://scholar.google.co.jp/scholar?hl=ja&amp;as_sdt=0%2C5&amp;q=Flourensia+laurifolia+self+compatibility&amp;btnG=</t>
  </si>
  <si>
    <t>https://scholar.google.co.jp/scholar?hl=ja&amp;as_sdt=0%2C5&amp;q=Flourensia+resinosa+self+compatibility&amp;btnG=</t>
  </si>
  <si>
    <t>https://scholar.google.co.jp/scholar?hl=ja&amp;as_sdt=0%2C5&amp;q=Foveolina+dichotoma+self+compatibility&amp;btnG=</t>
  </si>
  <si>
    <t>https://scholar.google.co.jp/scholar?hl=ja&amp;as_sdt=0%2C5&amp;q=Gaillardia+comosa+self+compatibility&amp;btnG=</t>
  </si>
  <si>
    <t>https://scholar.google.co.jp/scholar?hl=ja&amp;as_sdt=0%2C5&amp;q=Galatella+linosyris+self+compatibility&amp;btnG=</t>
  </si>
  <si>
    <t>https://scholar.google.co.jp/scholar?hl=ja&amp;as_sdt=0%2C5&amp;q=Galatella+villosa+self+compatibility&amp;btnG=</t>
  </si>
  <si>
    <t>https://scholar.google.co.jp/scholar?hl=ja&amp;as_sdt=0%2C5&amp;q=Gamochaeta+antarctica+self+compatibility&amp;btnG=</t>
  </si>
  <si>
    <t>https://scholar.google.co.jp/scholar?hl=ja&amp;as_sdt=0%2C5&amp;q=Gamochaeta+berteroana+self+compatibility&amp;btnG=</t>
  </si>
  <si>
    <t>https://scholar.google.co.jp/scholar?hl=ja&amp;as_sdt=0%2C5&amp;q=Gamochaeta+calviceps+self+compatibility&amp;btnG=</t>
  </si>
  <si>
    <t>https://scholar.google.co.jp/scholar?hl=ja&amp;as_sdt=0%2C5&amp;q=Gamochaeta+malvinensis+self+compatibility&amp;btnG=</t>
  </si>
  <si>
    <t>https://scholar.google.co.jp/scholar?hl=ja&amp;as_sdt=0%2C5&amp;q=Gamochaeta+spiciformis+self+compatibility&amp;btnG=</t>
  </si>
  <si>
    <t>https://scholar.google.co.jp/scholar?hl=ja&amp;as_sdt=0%2C5&amp;q=Gazania+schenckii+self+compatibility&amp;btnG=</t>
  </si>
  <si>
    <t>https://scholar.google.co.jp/scholar?hl=ja&amp;as_sdt=0%2C5&amp;q=Gnaphalium+affine+self+compatibility&amp;btnG=</t>
  </si>
  <si>
    <t>https://scholar.google.co.jp/scholar?hl=ja&amp;as_sdt=0%2C5&amp;q=Gnaphalium+elegans+self+compatibility&amp;btnG=</t>
  </si>
  <si>
    <t>https://scholar.google.co.jp/scholar?hl=ja&amp;as_sdt=0%2C5&amp;q=Gnaphalium+gayanum+self+compatibility&amp;btnG=</t>
  </si>
  <si>
    <t>https://scholar.google.co.jp/scholar?hl=ja&amp;as_sdt=0%2C5&amp;q=Gnaphalium+hypoleucum+self+compatibility&amp;btnG=</t>
  </si>
  <si>
    <t>https://scholar.google.co.jp/scholar?hl=ja&amp;as_sdt=0%2C5&amp;q=Gnaphalium+indutum+self+compatibility&amp;btnG=</t>
  </si>
  <si>
    <t>https://scholar.google.co.jp/scholar?hl=ja&amp;as_sdt=0%2C5&amp;q=Gnephosis+cassiniana+self+compatibility&amp;btnG=</t>
  </si>
  <si>
    <t>https://scholar.google.co.jp/scholar?hl=ja&amp;as_sdt=0%2C5&amp;q=Gochnatia+arborescens+self+compatibility&amp;btnG=</t>
  </si>
  <si>
    <t>https://scholar.google.co.jp/scholar?hl=ja&amp;as_sdt=0%2C5&amp;q=Grindelia+ciliata+self+compatibility&amp;btnG=</t>
  </si>
  <si>
    <t>https://scholar.google.co.jp/scholar?hl=ja&amp;as_sdt=0%2C5&amp;q=Grindelia+tarapacana+self+compatibility&amp;btnG=</t>
  </si>
  <si>
    <t>https://scholar.google.co.jp/scholar?hl=ja&amp;as_sdt=0%2C5&amp;q=Gutenbergia+rueppellii+self+compatibility&amp;btnG=</t>
  </si>
  <si>
    <t>https://scholar.google.co.jp/scholar?hl=ja&amp;as_sdt=0%2C5&amp;q=Gynura+scandens+self+compatibility&amp;btnG=</t>
  </si>
  <si>
    <t>https://scholar.google.co.jp/scholar?hl=ja&amp;as_sdt=0%2C5&amp;q=Haeckeria+cassiniiformis+self+compatibility&amp;btnG=</t>
  </si>
  <si>
    <t>https://scholar.google.co.jp/scholar?hl=ja&amp;as_sdt=0%2C5&amp;q=Haplopappus+canescens+self+compatibility&amp;btnG=</t>
  </si>
  <si>
    <t>https://scholar.google.co.jp/scholar?hl=ja&amp;as_sdt=0%2C5&amp;q=Haplopappus+foliosus+self+compatibility&amp;btnG=</t>
  </si>
  <si>
    <t>https://scholar.google.co.jp/scholar?hl=ja&amp;as_sdt=0%2C5&amp;q=Haplopappus+humilis+self+compatibility&amp;btnG=</t>
  </si>
  <si>
    <t>https://scholar.google.co.jp/scholar?hl=ja&amp;as_sdt=0%2C5&amp;q=Helenium+drummondii+self+compatibility&amp;btnG=</t>
  </si>
  <si>
    <t>https://scholar.google.co.jp/scholar?hl=ja&amp;as_sdt=0%2C5&amp;q=Helenium+ovallense+self+compatibility&amp;btnG=</t>
  </si>
  <si>
    <t>https://scholar.google.co.jp/scholar?hl=ja&amp;as_sdt=0%2C5&amp;q=Helianthus+argophyllus+self+compatibility&amp;btnG=</t>
  </si>
  <si>
    <t>https://scholar.google.co.jp/scholar?hl=ja&amp;as_sdt=0%2C5&amp;q=Helianthus+decapetalus+self+compatibility&amp;btnG=</t>
  </si>
  <si>
    <t>https://scholar.google.co.jp/scholar?hl=ja&amp;as_sdt=0%2C5&amp;q=Helianthus+laciniatus+self+compatibility&amp;btnG=</t>
  </si>
  <si>
    <t>https://scholar.google.co.jp/scholar?hl=ja&amp;as_sdt=0%2C5&amp;q=Helianthus+praecox+self+compatibility&amp;btnG=</t>
  </si>
  <si>
    <t>https://scholar.google.co.jp/scholar?hl=ja&amp;as_sdt=0%2C5&amp;q=Helichrysum+calvertianum+self+compatibility&amp;btnG=</t>
  </si>
  <si>
    <t>https://scholar.google.co.jp/scholar?hl=ja&amp;as_sdt=0%2C5&amp;q=Helichrysum+candolleanum+self+compatibility&amp;btnG=</t>
  </si>
  <si>
    <t>https://scholar.google.co.jp/scholar?hl=ja&amp;as_sdt=0%2C5&amp;q=Helichrysum+chrysargyrum+self+compatibility&amp;btnG=</t>
  </si>
  <si>
    <t>https://scholar.google.co.jp/scholar?hl=ja&amp;as_sdt=0%2C5&amp;q=Helichrysum+dichroum+self+compatibility&amp;btnG=</t>
  </si>
  <si>
    <t>https://scholar.google.co.jp/scholar?hl=ja&amp;as_sdt=0%2C5&amp;q=Helichrysum+dilucidum+self+compatibility&amp;btnG=</t>
  </si>
  <si>
    <t>https://scholar.google.co.jp/scholar?hl=ja&amp;as_sdt=0%2C5&amp;q=Helichrysum+felinum+self+compatibility&amp;btnG=</t>
  </si>
  <si>
    <t>https://scholar.google.co.jp/scholar?hl=ja&amp;as_sdt=0%2C5&amp;q=Helichrysum+lesliei+self+compatibility&amp;btnG=</t>
  </si>
  <si>
    <t>https://scholar.google.co.jp/scholar?hl=ja&amp;as_sdt=0%2C5&amp;q=Helichrysum+litoreum+self+compatibility&amp;btnG=</t>
  </si>
  <si>
    <t>https://scholar.google.co.jp/scholar?hl=ja&amp;as_sdt=0%2C5&amp;q=Helichrysum+luzulaefolium+self+compatibility&amp;btnG=</t>
  </si>
  <si>
    <t>https://scholar.google.co.jp/scholar?hl=ja&amp;as_sdt=0%2C5&amp;q=Helichrysum+macranthum+self+compatibility&amp;btnG=</t>
  </si>
  <si>
    <t>https://scholar.google.co.jp/scholar?hl=ja&amp;as_sdt=0%2C5&amp;q=Helichrysum+makranicum+self+compatibility&amp;btnG=</t>
  </si>
  <si>
    <t>https://scholar.google.co.jp/scholar?hl=ja&amp;as_sdt=0%2C5&amp;q=Helichrysum+miconiifolium+self+compatibility&amp;btnG=</t>
  </si>
  <si>
    <t>https://scholar.google.co.jp/scholar?hl=ja&amp;as_sdt=0%2C5&amp;q=Helichrysum+panduratum+self+compatibility&amp;btnG=</t>
  </si>
  <si>
    <t>https://scholar.google.co.jp/scholar?hl=ja&amp;as_sdt=0%2C5&amp;q=Carlina+acanthifolia+self+compatibility&amp;btnG=</t>
  </si>
  <si>
    <t>https://scholar.google.co.jp/scholar?hl=ja&amp;as_sdt=0%2C5&amp;q=Carlina+corymbosa+self+compatibility&amp;btnG=</t>
  </si>
  <si>
    <t>https://scholar.google.co.jp/scholar?hl=ja&amp;as_sdt=0%2C5&amp;q=Carlina+involucrata+self+compatibility&amp;btnG=</t>
  </si>
  <si>
    <t>https://scholar.google.co.jp/scholar?hl=ja&amp;as_sdt=0%2C5&amp;q=Carlina+vulgaris+self+compatibility&amp;btnG=</t>
  </si>
  <si>
    <t>https://scholar.google.co.jp/scholar?hl=ja&amp;as_sdt=0%2C5&amp;q=Carphochaete+wislizeni+self+compatibility&amp;btnG=</t>
  </si>
  <si>
    <t>https://scholar.google.co.jp/scholar?hl=ja&amp;as_sdt=0%2C5&amp;q=Carthamus+arborescens+self+compatibility&amp;btnG=</t>
  </si>
  <si>
    <t>https://scholar.google.co.jp/scholar?hl=ja&amp;as_sdt=0%2C5&amp;q=Carthamus+flavescens+self+compatibility&amp;btnG=</t>
  </si>
  <si>
    <t>https://scholar.google.co.jp/scholar?hl=ja&amp;as_sdt=0%2C5&amp;q=Carthamus+lanatus+self+compatibility&amp;btnG=</t>
  </si>
  <si>
    <t>https://scholar.google.co.jp/scholar?hl=ja&amp;as_sdt=0%2C5&amp;q=Carthamus+nitidus+self+compatibility&amp;btnG=</t>
  </si>
  <si>
    <t>https://scholar.google.co.jp/scholar?hl=ja&amp;as_sdt=0%2C5&amp;q=Carthamus+oxyacantha+self+compatibility&amp;btnG=</t>
  </si>
  <si>
    <t>https://scholar.google.co.jp/scholar?hl=ja&amp;as_sdt=0%2C5&amp;q=Carthamus+persicus+self+compatibility&amp;btnG=</t>
  </si>
  <si>
    <t>https://scholar.google.co.jp/scholar?hl=ja&amp;as_sdt=0%2C5&amp;q=Carthamus+tinctorius+self+compatibility&amp;btnG=</t>
  </si>
  <si>
    <t>https://scholar.google.co.jp/scholar?hl=ja&amp;as_sdt=0%2C5&amp;q=Cassinia+aculeata+self+compatibility&amp;btnG=</t>
  </si>
  <si>
    <t>https://scholar.google.co.jp/scholar?hl=ja&amp;as_sdt=0%2C5&amp;q=Cassinia+quinquefaria+self+compatibility&amp;btnG=</t>
  </si>
  <si>
    <t>https://scholar.google.co.jp/scholar?hl=ja&amp;as_sdt=0%2C5&amp;q=Catananche+caerulea+self+compatibility&amp;btnG=</t>
  </si>
  <si>
    <t>https://scholar.google.co.jp/scholar?hl=ja&amp;as_sdt=0%2C5&amp;q=Centaurea+imperialis+self+compatibility&amp;btnG=</t>
  </si>
  <si>
    <t>https://scholar.google.co.jp/scholar?hl=ja&amp;as_sdt=0%2C5&amp;q=Centaurea+suaveolens+self+compatibility&amp;btnG=</t>
  </si>
  <si>
    <t>https://scholar.google.co.jp/scholar?hl=ja&amp;as_sdt=0%2C5&amp;q=Celmisia+allanii+self+compatibility&amp;btnG=</t>
  </si>
  <si>
    <t>https://scholar.google.co.jp/scholar?hl=ja&amp;as_sdt=0%2C5&amp;q=Celmisia+alpina+self+compatibility&amp;btnG=</t>
  </si>
  <si>
    <t>https://scholar.google.co.jp/scholar?hl=ja&amp;as_sdt=0%2C5&amp;q=Celmisia+angustifolia+self+compatibility&amp;btnG=</t>
  </si>
  <si>
    <t>https://scholar.google.co.jp/scholar?hl=ja&amp;as_sdt=0%2C5&amp;q=Celmisia+armstrongii+self+compatibility&amp;btnG=</t>
  </si>
  <si>
    <t>https://scholar.google.co.jp/scholar?hl=ja&amp;as_sdt=0%2C5&amp;q=Celmisia+bellidioides+self+compatibility&amp;btnG=</t>
  </si>
  <si>
    <t>https://scholar.google.co.jp/scholar?hl=ja&amp;as_sdt=0%2C5&amp;q=Celmisia+brevifolia+self+compatibility&amp;btnG=</t>
  </si>
  <si>
    <t>https://scholar.google.co.jp/scholar?hl=ja&amp;as_sdt=0%2C5&amp;q=Celmisia+coriacea+self+compatibility&amp;btnG=</t>
  </si>
  <si>
    <t>https://scholar.google.co.jp/scholar?hl=ja&amp;as_sdt=0%2C5&amp;q=Celmisia+costiniana+self+compatibility&amp;btnG=</t>
  </si>
  <si>
    <t>https://scholar.google.co.jp/scholar?hl=ja&amp;as_sdt=0%2C5&amp;q=Celmisia+dallii+self+compatibility&amp;btnG=</t>
  </si>
  <si>
    <t>https://scholar.google.co.jp/scholar?hl=ja&amp;as_sdt=0%2C5&amp;q=Celmisia+discolor+self+compatibility&amp;btnG=</t>
  </si>
  <si>
    <t>https://scholar.google.co.jp/scholar?hl=ja&amp;as_sdt=0%2C5&amp;q=Celmisia+durietzii+self+compatibility&amp;btnG=</t>
  </si>
  <si>
    <t>https://scholar.google.co.jp/scholar?hl=ja&amp;as_sdt=0%2C5&amp;q=Celmisia+glandulosa+self+compatibility&amp;btnG=</t>
  </si>
  <si>
    <t>https://scholar.google.co.jp/scholar?hl=ja&amp;as_sdt=0%2C5&amp;q=Celmisia+gracilenta+self+compatibility&amp;btnG=</t>
  </si>
  <si>
    <t>https://scholar.google.co.jp/scholar?hl=ja&amp;as_sdt=0%2C5&amp;q=Celmisia+graminifolia+self+compatibility&amp;btnG=</t>
  </si>
  <si>
    <t>https://scholar.google.co.jp/scholar?hl=ja&amp;as_sdt=0%2C5&amp;q=Celmisia+haastii+self+compatibility&amp;btnG=</t>
  </si>
  <si>
    <t>https://scholar.google.co.jp/scholar?hl=ja&amp;as_sdt=0%2C5&amp;q=Celmisia+hectori+self+compatibility&amp;btnG=</t>
  </si>
  <si>
    <t>https://scholar.google.co.jp/scholar?hl=ja&amp;as_sdt=0%2C5&amp;q=Celmisia+hieracifolia+self+compatibility&amp;btnG=</t>
  </si>
  <si>
    <t>https://scholar.google.co.jp/scholar?hl=ja&amp;as_sdt=0%2C5&amp;q=Celmisia+holosericea+self+compatibility&amp;btnG=</t>
  </si>
  <si>
    <t>https://scholar.google.co.jp/scholar?hl=ja&amp;as_sdt=0%2C5&amp;q=Celmisia+hookeri+self+compatibility&amp;btnG=</t>
  </si>
  <si>
    <t>https://scholar.google.co.jp/scholar?hl=ja&amp;as_sdt=0%2C5&amp;q=Celmisia+incana+self+compatibility&amp;btnG=</t>
  </si>
  <si>
    <t>https://scholar.google.co.jp/scholar?hl=ja&amp;as_sdt=0%2C5&amp;q=Celmisia+laricifolia+self+compatibility&amp;btnG=</t>
  </si>
  <si>
    <t>https://scholar.google.co.jp/scholar?hl=ja&amp;as_sdt=0%2C5&amp;q=Celmisia+lateralis+self+compatibility&amp;btnG=</t>
  </si>
  <si>
    <t>https://scholar.google.co.jp/scholar?hl=ja&amp;as_sdt=0%2C5&amp;q=Celmisia+lyallii+self+compatibility&amp;btnG=</t>
  </si>
  <si>
    <t>https://scholar.google.co.jp/scholar?hl=ja&amp;as_sdt=0%2C5&amp;q=Celmisia+mackaui+self+compatibility&amp;btnG=</t>
  </si>
  <si>
    <t>https://scholar.google.co.jp/scholar?hl=ja&amp;as_sdt=0%2C5&amp;q=Celmisia+major+self+compatibility&amp;btnG=</t>
  </si>
  <si>
    <t>https://scholar.google.co.jp/scholar?hl=ja&amp;as_sdt=0%2C5&amp;q=Celmisia+munroi+self+compatibility&amp;btnG=</t>
  </si>
  <si>
    <t>https://scholar.google.co.jp/scholar?hl=ja&amp;as_sdt=0%2C5&amp;q=Celmisia+petriei+self+compatibility&amp;btnG=</t>
  </si>
  <si>
    <t>https://scholar.google.co.jp/scholar?hl=ja&amp;as_sdt=0%2C5&amp;q=Celmisia+polyvena+self+compatibility&amp;btnG=</t>
  </si>
  <si>
    <t>https://scholar.google.co.jp/scholar?hl=ja&amp;as_sdt=0%2C5&amp;q=Celmisia+prorepens+self+compatibility&amp;btnG=</t>
  </si>
  <si>
    <t>https://scholar.google.co.jp/scholar?hl=ja&amp;as_sdt=0%2C5&amp;q=Celmisia+ramulosa+self+compatibility&amp;btnG=</t>
  </si>
  <si>
    <t>https://scholar.google.co.jp/scholar?hl=ja&amp;as_sdt=0%2C5&amp;q=Celmisia+sessiliflora+self+compatibility&amp;btnG=</t>
  </si>
  <si>
    <t>https://scholar.google.co.jp/scholar?hl=ja&amp;as_sdt=0%2C5&amp;q=Celmisia+spectabilis+self+compatibility&amp;btnG=</t>
  </si>
  <si>
    <t>https://scholar.google.co.jp/scholar?hl=ja&amp;as_sdt=0%2C5&amp;q=Celmisia+spedeni+self+compatibility&amp;btnG=</t>
  </si>
  <si>
    <t>https://scholar.google.co.jp/scholar?hl=ja&amp;as_sdt=0%2C5&amp;q=Celmisia+traversii+self+compatibility&amp;btnG=</t>
  </si>
  <si>
    <t>https://scholar.google.co.jp/scholar?hl=ja&amp;as_sdt=0%2C5&amp;q=Celmisia+verbascifolia+self+compatibility&amp;btnG=</t>
  </si>
  <si>
    <t>https://scholar.google.co.jp/scholar?hl=ja&amp;as_sdt=0%2C5&amp;q=Celmisia+viscosa+self+compatibility&amp;btnG=</t>
  </si>
  <si>
    <t>https://scholar.google.co.jp/scholar?hl=ja&amp;as_sdt=0%2C5&amp;q=Celmisia+walkeri+self+compatibility&amp;btnG=</t>
  </si>
  <si>
    <t>https://scholar.google.co.jp/scholar?hl=ja&amp;as_sdt=0%2C5&amp;q=Centaurea+americana+self+compatibility&amp;btnG=</t>
  </si>
  <si>
    <t>https://scholar.google.co.jp/scholar?hl=ja&amp;as_sdt=0%2C5&amp;q=Centaurea+aziziana+self+compatibility&amp;btnG=</t>
  </si>
  <si>
    <t>https://scholar.google.co.jp/scholar?hl=ja&amp;as_sdt=0%2C5&amp;q=Centaurea+bracteata+self+compatibility&amp;btnG=</t>
  </si>
  <si>
    <t>https://scholar.google.co.jp/scholar?hl=ja&amp;as_sdt=0%2C5&amp;q=Centaurea+calcitrapa+self+compatibility&amp;btnG=</t>
  </si>
  <si>
    <t>https://scholar.google.co.jp/scholar?hl=ja&amp;as_sdt=0%2C5&amp;q=Centaurea+cyanus+self+compatibility&amp;btnG=</t>
  </si>
  <si>
    <t>https://scholar.google.co.jp/scholar?hl=ja&amp;as_sdt=0%2C5&amp;q=Centaurea+dealbata+self+compatibility&amp;btnG=</t>
  </si>
  <si>
    <t>https://scholar.google.co.jp/scholar?hl=ja&amp;as_sdt=0%2C5&amp;q=Centaurea+depressa+self+compatibility&amp;btnG=</t>
  </si>
  <si>
    <t>https://scholar.google.co.jp/scholar?hl=ja&amp;as_sdt=0%2C5&amp;q=Centaurea+diffusa+self+compatibility&amp;btnG=</t>
  </si>
  <si>
    <t>https://scholar.google.co.jp/scholar?hl=ja&amp;as_sdt=0%2C5&amp;q=Centaurea+diluta+self+compatibility&amp;btnG=</t>
  </si>
  <si>
    <t>https://scholar.google.co.jp/scholar?hl=ja&amp;as_sdt=0%2C5&amp;q=Centaurea+eryngioides+self+compatibility&amp;btnG=</t>
  </si>
  <si>
    <t>https://scholar.google.co.jp/scholar?hl=ja&amp;as_sdt=0%2C5&amp;q=Centaurea+floccosa+self+compatibility&amp;btnG=</t>
  </si>
  <si>
    <t>https://scholar.google.co.jp/scholar?hl=ja&amp;as_sdt=0%2C5&amp;q=Centaurea+gymnocarpa+self+compatibility&amp;btnG=</t>
  </si>
  <si>
    <t>https://scholar.google.co.jp/scholar?hl=ja&amp;as_sdt=0%2C5&amp;q=Centaurea+iberica+self+compatibility&amp;btnG=</t>
  </si>
  <si>
    <t>https://scholar.google.co.jp/scholar?hl=ja&amp;as_sdt=0%2C5&amp;q=Centaurea+intybacea+self+compatibility&amp;btnG=</t>
  </si>
  <si>
    <t>https://scholar.google.co.jp/scholar?hl=ja&amp;as_sdt=0%2C5&amp;q=Centaurea+macrocephala+self+compatibility&amp;btnG=</t>
  </si>
  <si>
    <t>https://scholar.google.co.jp/scholar?hl=ja&amp;as_sdt=0%2C5&amp;q=Centaurea+maculosa+self+compatibility&amp;btnG=</t>
  </si>
  <si>
    <t>https://scholar.google.co.jp/scholar?hl=ja&amp;as_sdt=0%2C5&amp;q=Centaurea+melitensis+self+compatibility&amp;btnG=</t>
  </si>
  <si>
    <t>https://scholar.google.co.jp/scholar?hl=ja&amp;as_sdt=0%2C5&amp;q=Centaurea+montana+self+compatibility&amp;btnG=</t>
  </si>
  <si>
    <t>https://scholar.google.co.jp/scholar?hl=ja&amp;as_sdt=0%2C5&amp;q=Centaurea+moschata+self+compatibility&amp;btnG=</t>
  </si>
  <si>
    <t>https://scholar.google.co.jp/scholar?hl=ja&amp;as_sdt=0%2C5&amp;q=Centaurea+nigra+self+compatibility&amp;btnG=</t>
  </si>
  <si>
    <t>https://scholar.google.co.jp/scholar?hl=ja&amp;as_sdt=0%2C5&amp;q=Centaurea+ornata+self+compatibility&amp;btnG=</t>
  </si>
  <si>
    <t>https://scholar.google.co.jp/scholar?hl=ja&amp;as_sdt=0%2C5&amp;q=Centaurea+repens+self+compatibility&amp;btnG=</t>
  </si>
  <si>
    <t>https://scholar.google.co.jp/scholar?hl=ja&amp;as_sdt=0%2C5&amp;q=Centaurea+rhaetica+self+compatibility&amp;btnG=</t>
  </si>
  <si>
    <t>https://scholar.google.co.jp/scholar?hl=ja&amp;as_sdt=0%2C5&amp;q=Centaurea+rigida+self+compatibility&amp;btnG=</t>
  </si>
  <si>
    <t>https://scholar.google.co.jp/scholar?hl=ja&amp;as_sdt=0%2C5&amp;q=Centaurea+sosnowskyi+self+compatibility&amp;btnG=</t>
  </si>
  <si>
    <t>https://scholar.google.co.jp/scholar?hl=ja&amp;as_sdt=0%2C5&amp;q=Centaurea+sp.+self+compatibility&amp;btnG=</t>
  </si>
  <si>
    <t>https://scholar.google.co.jp/scholar?hl=ja&amp;as_sdt=0%2C5&amp;q=Centaurea+squarrosa+self+compatibility&amp;btnG=</t>
  </si>
  <si>
    <t>https://scholar.google.co.jp/scholar?hl=ja&amp;as_sdt=0%2C5&amp;q=Centaurea+triumfettii+self+compatibility&amp;btnG=</t>
  </si>
  <si>
    <t>https://scholar.google.co.jp/scholar?hl=ja&amp;as_sdt=0%2C5&amp;q=Centaurea+verutum+self+compatibility&amp;btnG=</t>
  </si>
  <si>
    <t>https://scholar.google.co.jp/scholar?hl=ja&amp;as_sdt=0%2C5&amp;q=Centaurothamnus+maximus+self+compatibility&amp;btnG=</t>
  </si>
  <si>
    <t>https://scholar.google.co.jp/scholar?hl=ja&amp;as_sdt=0%2C5&amp;q=Centipeda+thespidioides+self+compatibility&amp;btnG=</t>
  </si>
  <si>
    <t>https://scholar.google.co.jp/scholar?hl=ja&amp;as_sdt=0%2C5&amp;q=Ceruana+pratensis+self+compatibility&amp;btnG=</t>
  </si>
  <si>
    <t>https://scholar.google.co.jp/scholar?hl=ja&amp;as_sdt=0%2C5&amp;q=Chaenactis+alpina+self+compatibility&amp;btnG=</t>
  </si>
  <si>
    <t>https://scholar.google.co.jp/scholar?hl=ja&amp;as_sdt=0%2C5&amp;q=Chaenactis+artemisiifolia+self+compatibility&amp;btnG=</t>
  </si>
  <si>
    <t>https://scholar.google.co.jp/scholar?hl=ja&amp;as_sdt=0%2C5&amp;q=Chaenactis+douglasii+self+compatibility&amp;btnG=</t>
  </si>
  <si>
    <t>https://scholar.google.co.jp/scholar?hl=ja&amp;as_sdt=0%2C5&amp;q=Chaenactis+fremonti+self+compatibility&amp;btnG=</t>
  </si>
  <si>
    <t>https://scholar.google.co.jp/scholar?hl=ja&amp;as_sdt=0%2C5&amp;q=Chaenactis+macrantha+self+compatibility&amp;btnG=</t>
  </si>
  <si>
    <t>https://scholar.google.co.jp/scholar?hl=ja&amp;as_sdt=0%2C5&amp;q=Chaenactis+stevioides+self+compatibility&amp;btnG=</t>
  </si>
  <si>
    <t>https://scholar.google.co.jp/scholar?hl=ja&amp;as_sdt=0%2C5&amp;q=Chaenactis+suffrutescens+self+compatibility&amp;btnG=</t>
  </si>
  <si>
    <t>https://scholar.google.co.jp/scholar?hl=ja&amp;as_sdt=0%2C5&amp;q=Chaenactis+xantiana+self+compatibility&amp;btnG=</t>
  </si>
  <si>
    <t>https://scholar.google.co.jp/scholar?hl=ja&amp;as_sdt=0%2C5&amp;q=Chaetopappa+asteroides+self+compatibility&amp;btnG=</t>
  </si>
  <si>
    <t>https://scholar.google.co.jp/scholar?hl=ja&amp;as_sdt=0%2C5&amp;q=Achillea+atrata+self+compatibility&amp;btnG=</t>
  </si>
  <si>
    <t>https://scholar.google.co.jp/scholar?hl=ja&amp;as_sdt=0%2C5&amp;q=Achillea+ligustica+self+compatibility&amp;btnG=</t>
  </si>
  <si>
    <t>https://scholar.google.co.jp/scholar?hl=ja&amp;as_sdt=0%2C5&amp;q=Achillea+macrophylla+self+compatibility&amp;btnG=</t>
  </si>
  <si>
    <t>https://scholar.google.co.jp/scholar?hl=ja&amp;as_sdt=0%2C5&amp;q=Achillea+millefolium+self+compatibility&amp;btnG=</t>
  </si>
  <si>
    <t>https://scholar.google.co.jp/scholar?hl=ja&amp;as_sdt=0%2C5&amp;q=Achillea+nabelekii+self+compatibility&amp;btnG=</t>
  </si>
  <si>
    <t>https://scholar.google.co.jp/scholar?hl=ja&amp;as_sdt=0%2C5&amp;q=Achillea+nana+self+compatibility&amp;btnG=</t>
  </si>
  <si>
    <t>https://scholar.google.co.jp/scholar?hl=ja&amp;as_sdt=0%2C5&amp;q=Achillea+tomentosa+self+compatibility&amp;btnG=</t>
  </si>
  <si>
    <t>https://scholar.google.co.jp/scholar?hl=ja&amp;as_sdt=0%2C5&amp;q=Acourtia+parryi+self+compatibility&amp;btnG=</t>
  </si>
  <si>
    <t>https://scholar.google.co.jp/scholar?hl=ja&amp;as_sdt=0%2C5&amp;q=Adenostemma+viscosum+self+compatibility&amp;btnG=</t>
  </si>
  <si>
    <t>https://scholar.google.co.jp/scholar?hl=ja&amp;as_sdt=0%2C5&amp;q=Ageratina+resiniflua+self+compatibility&amp;btnG=</t>
  </si>
  <si>
    <t>https://scholar.google.co.jp/scholar?hl=ja&amp;as_sdt=0%2C5&amp;q=Aldama+adenotricha+self+compatibility&amp;btnG=</t>
  </si>
  <si>
    <t>https://scholar.google.co.jp/scholar?hl=ja&amp;as_sdt=0%2C5&amp;q=Amellus+flosculosus+self+compatibility&amp;btnG=</t>
  </si>
  <si>
    <t>https://scholar.google.co.jp/scholar?hl=ja&amp;as_sdt=0%2C5&amp;q=Andryala+arenaria+self+compatibility&amp;btnG=</t>
  </si>
  <si>
    <t>https://scholar.google.co.jp/scholar?hl=ja&amp;as_sdt=0%2C5&amp;q=Andryala+cossyrensis+self+compatibility&amp;btnG=</t>
  </si>
  <si>
    <t>https://scholar.google.co.jp/scholar?hl=ja&amp;as_sdt=0%2C5&amp;q=Andryala+ragusina+self+compatibility&amp;btnG=</t>
  </si>
  <si>
    <t>https://scholar.google.co.jp/scholar?hl=ja&amp;as_sdt=0%2C5&amp;q=Anthemis+alpestris+self+compatibility&amp;btnG=</t>
  </si>
  <si>
    <t>https://scholar.google.co.jp/scholar?hl=ja&amp;as_sdt=0%2C5&amp;q=Anthemis+cornucopiae+self+compatibility&amp;btnG=</t>
  </si>
  <si>
    <t>https://scholar.google.co.jp/scholar?hl=ja&amp;as_sdt=0%2C5&amp;q=Anthemis+indurata+self+compatibility&amp;btnG=</t>
  </si>
  <si>
    <t>https://scholar.google.co.jp/scholar?hl=ja&amp;as_sdt=0%2C5&amp;q=Anthemis+leucanthemifolia+self+compatibility&amp;btnG=</t>
  </si>
  <si>
    <t>https://scholar.google.co.jp/scholar?hl=ja&amp;as_sdt=0%2C5&amp;q=Anthemis+pignattiorum+self+compatibility&amp;btnG=</t>
  </si>
  <si>
    <t>https://scholar.google.co.jp/scholar?hl=ja&amp;as_sdt=0%2C5&amp;q=Anthemis+plutonia+self+compatibility&amp;btnG=</t>
  </si>
  <si>
    <t>https://scholar.google.co.jp/scholar?hl=ja&amp;as_sdt=0%2C5&amp;q=Anthemis+rigida+self+compatibility&amp;btnG=</t>
  </si>
  <si>
    <t>https://scholar.google.co.jp/scholar?hl=ja&amp;as_sdt=0%2C5&amp;q=Anthemis+tricolor+self+compatibility&amp;btnG=</t>
  </si>
  <si>
    <t>https://scholar.google.co.jp/scholar?hl=ja&amp;as_sdt=0%2C5&amp;q=Anthemis+triumfettii+self+compatibility&amp;btnG=</t>
  </si>
  <si>
    <t>https://scholar.google.co.jp/scholar?hl=ja&amp;as_sdt=0%2C5&amp;q=Arctium+platylepis+self+compatibility&amp;btnG=</t>
  </si>
  <si>
    <t>https://scholar.google.co.jp/scholar?hl=ja&amp;as_sdt=0%2C5&amp;q=Artemisia+caerulescens+self+compatibility&amp;btnG=</t>
  </si>
  <si>
    <t>https://scholar.google.co.jp/scholar?hl=ja&amp;as_sdt=0%2C5&amp;q=Artemisia+fragrans+self+compatibility&amp;btnG=</t>
  </si>
  <si>
    <t>https://scholar.google.co.jp/scholar?hl=ja&amp;as_sdt=0%2C5&amp;q=Artemisia+lehmanniana+self+compatibility&amp;btnG=</t>
  </si>
  <si>
    <t>https://scholar.google.co.jp/scholar?hl=ja&amp;as_sdt=0%2C5&amp;q=Artemisia+persica+self+compatibility&amp;btnG=</t>
  </si>
  <si>
    <t>https://scholar.google.co.jp/scholar?hl=ja&amp;as_sdt=0%2C5&amp;q=Aspilia+rugulosa+self+compatibility&amp;btnG=</t>
  </si>
  <si>
    <t>https://scholar.google.co.jp/scholar?hl=ja&amp;as_sdt=0%2C5&amp;q=Asteriscus+intermedius+self+compatibility&amp;btnG=</t>
  </si>
  <si>
    <t>https://scholar.google.co.jp/scholar?hl=ja&amp;as_sdt=0%2C5&amp;q=Athrixia+heterophylla+self+compatibility&amp;btnG=</t>
  </si>
  <si>
    <t>https://scholar.google.co.jp/scholar?hl=ja&amp;as_sdt=0%2C5&amp;q=Baccharis+conferta+self+compatibility&amp;btnG=</t>
  </si>
  <si>
    <t>https://scholar.google.co.jp/scholar?hl=ja&amp;as_sdt=0%2C5&amp;q=Baccharis+juncea+self+compatibility&amp;btnG=</t>
  </si>
  <si>
    <t>https://scholar.google.co.jp/scholar?hl=ja&amp;as_sdt=0%2C5&amp;q=Baccharis+spartioides+self+compatibility&amp;btnG=</t>
  </si>
  <si>
    <t>https://scholar.google.co.jp/scholar?hl=ja&amp;as_sdt=0%2C5&amp;q=Bahia+aristata+self+compatibility&amp;btnG=</t>
  </si>
  <si>
    <t>https://scholar.google.co.jp/scholar?hl=ja&amp;as_sdt=0%2C5&amp;q=Berkheya+glabrata+self+compatibility&amp;btnG=</t>
  </si>
  <si>
    <t>https://scholar.google.co.jp/scholar?hl=ja&amp;as_sdt=0%2C5&amp;q=Brachylaena+merana+self+compatibility&amp;btnG=</t>
  </si>
  <si>
    <t>https://scholar.google.co.jp/scholar?hl=ja&amp;as_sdt=0%2C5&amp;q=Brachylaena+perrieri+self+compatibility&amp;btnG=</t>
  </si>
  <si>
    <t>https://scholar.google.co.jp/scholar?hl=ja&amp;as_sdt=0%2C5&amp;q=Brachylaena+ramiflora+self+compatibility&amp;btnG=</t>
  </si>
  <si>
    <t>https://scholar.google.co.jp/scholar?hl=ja&amp;as_sdt=0%2C5&amp;q=Brachyscome+nivalis+self+compatibility&amp;btnG=</t>
  </si>
  <si>
    <t>https://scholar.google.co.jp/scholar?hl=ja&amp;as_sdt=0%2C5&amp;q=Carduus+affinis+self+compatibility&amp;btnG=</t>
  </si>
  <si>
    <t>https://scholar.google.co.jp/scholar?hl=ja&amp;as_sdt=0%2C5&amp;q=Carduus+candicans+self+compatibility&amp;btnG=</t>
  </si>
  <si>
    <t>https://scholar.google.co.jp/scholar?hl=ja&amp;as_sdt=0%2C5&amp;q=Carduus+carlinifolius+self+compatibility&amp;btnG=</t>
  </si>
  <si>
    <t>https://scholar.google.co.jp/scholar?hl=ja&amp;as_sdt=0%2C5&amp;q=Carduus+defloratus+self+compatibility&amp;btnG=</t>
  </si>
  <si>
    <t>https://scholar.google.co.jp/scholar?hl=ja&amp;as_sdt=0%2C5&amp;q=Carduus+hohenackeri+self+compatibility&amp;btnG=</t>
  </si>
  <si>
    <t>https://scholar.google.co.jp/scholar?hl=ja&amp;as_sdt=0%2C5&amp;q=Carduus+lusitanicus+self+compatibility&amp;btnG=</t>
  </si>
  <si>
    <t>https://scholar.google.co.jp/scholar?hl=ja&amp;as_sdt=0%2C5&amp;q=Carduus+nervosus+self+compatibility&amp;btnG=</t>
  </si>
  <si>
    <t>https://scholar.google.co.jp/scholar?hl=ja&amp;as_sdt=0%2C5&amp;q=Carlina+racemosa+self+compatibility&amp;btnG=</t>
  </si>
  <si>
    <t>https://scholar.google.co.jp/scholar?hl=ja&amp;as_sdt=0%2C5&amp;q=Carthamus+turkestanicus+self+compatibility&amp;btnG=</t>
  </si>
  <si>
    <t>https://scholar.google.co.jp/scholar?hl=ja&amp;as_sdt=0%2C5&amp;q=Celmisia+sericophylla+self+compatibility&amp;btnG=</t>
  </si>
  <si>
    <t>https://scholar.google.co.jp/scholar?hl=ja&amp;as_sdt=0%2C5&amp;q=Centaurea+aetaliae+self+compatibility&amp;btnG=</t>
  </si>
  <si>
    <t>https://scholar.google.co.jp/scholar?hl=ja&amp;as_sdt=0%2C5&amp;q=Centaurea+aggregata+self+compatibility&amp;btnG=</t>
  </si>
  <si>
    <t>https://scholar.google.co.jp/scholar?hl=ja&amp;as_sdt=0%2C5&amp;q=Centaurea+akamantis+self+compatibility&amp;btnG=</t>
  </si>
  <si>
    <t>https://scholar.google.co.jp/scholar?hl=ja&amp;as_sdt=0%2C5&amp;q=Centaurea+arrigonii+self+compatibility&amp;btnG=</t>
  </si>
  <si>
    <t>https://scholar.google.co.jp/scholar?hl=ja&amp;as_sdt=0%2C5&amp;q=Centaurea+cineraria+self+compatibility&amp;btnG=</t>
  </si>
  <si>
    <t>https://scholar.google.co.jp/scholar?hl=ja&amp;as_sdt=0%2C5&amp;q=Centaurea+debauxii+self+compatibility&amp;btnG=</t>
  </si>
  <si>
    <t>https://scholar.google.co.jp/scholar?hl=ja&amp;as_sdt=0%2C5&amp;q=Centaurea+diomedea+self+compatibility&amp;btnG=</t>
  </si>
  <si>
    <t>https://scholar.google.co.jp/scholar?hl=ja&amp;as_sdt=0%2C5&amp;q=Centaurea+gulissashvilii+self+compatibility&amp;btnG=</t>
  </si>
  <si>
    <t>https://scholar.google.co.jp/scholar?hl=ja&amp;as_sdt=0%2C5&amp;q=Centaurea+langei+self+compatibility&amp;btnG=</t>
  </si>
  <si>
    <t>https://scholar.google.co.jp/scholar?hl=ja&amp;as_sdt=0%2C5&amp;q=Centaurea+leucophaea+self+compatibility&amp;btnG=</t>
  </si>
  <si>
    <t>https://scholar.google.co.jp/scholar?hl=ja&amp;as_sdt=0%2C5&amp;q=Centaurea+parlatoris+self+compatibility&amp;btnG=</t>
  </si>
  <si>
    <t>https://scholar.google.co.jp/scholar?hl=ja&amp;as_sdt=0%2C5&amp;q=Centaurea+polypodiifolia+self+compatibility&amp;btnG=</t>
  </si>
  <si>
    <t>https://scholar.google.co.jp/scholar?hl=ja&amp;as_sdt=0%2C5&amp;q=Centaurea+raphanina+self+compatibility&amp;btnG=</t>
  </si>
  <si>
    <t>https://scholar.google.co.jp/scholar?hl=ja&amp;as_sdt=0%2C5&amp;q=Centaurea+rothmaleriana+self+compatibility&amp;btnG=</t>
  </si>
  <si>
    <t>https://scholar.google.co.jp/scholar?hl=ja&amp;as_sdt=0%2C5&amp;q=Centaurea+rupestris+self+compatibility&amp;btnG=</t>
  </si>
  <si>
    <t>https://scholar.google.co.jp/scholar?hl=ja&amp;as_sdt=0%2C5&amp;q=Centaurea+sicula+self+compatibility&amp;btnG=</t>
  </si>
  <si>
    <t>https://scholar.google.co.jp/scholar?hl=ja&amp;as_sdt=0%2C5&amp;q=Centaurea+spectabilis+self+compatibility&amp;btnG=</t>
  </si>
  <si>
    <t>https://scholar.google.co.jp/scholar?hl=ja&amp;as_sdt=0%2C5&amp;q=Centaurea+sphaerocephala+self+compatibility&amp;btnG=</t>
  </si>
  <si>
    <t>https://scholar.google.co.jp/scholar?hl=ja&amp;as_sdt=0%2C5&amp;q=Centaurea+spinosa+self+compatibility&amp;btnG=</t>
  </si>
  <si>
    <t>https://scholar.google.co.jp/scholar?hl=ja&amp;as_sdt=0%2C5&amp;q=Centaurea+tauromenitana+self+compatibility&amp;btnG=</t>
  </si>
  <si>
    <t>https://scholar.google.co.jp/scholar?hl=ja&amp;as_sdt=0%2C5&amp;q=Centaurea+thuillieri+self+compatibility&amp;btnG=</t>
  </si>
  <si>
    <t>https://scholar.google.co.jp/scholar?hl=ja&amp;as_sdt=0%2C5&amp;q=Centaurea+toletana+self+compatibility&amp;btnG=</t>
  </si>
  <si>
    <t>https://scholar.google.co.jp/scholar?hl=ja&amp;as_sdt=0%2C5&amp;q=Centaurea+tommasinii+self+compatibility&amp;btnG=</t>
  </si>
  <si>
    <t>https://scholar.google.co.jp/scholar?hl=ja&amp;as_sdt=0%2C5&amp;q=Centaurea+uniflora+self+compatibility&amp;btnG=</t>
  </si>
  <si>
    <t>https://scholar.google.co.jp/scholar?hl=ja&amp;as_sdt=0%2C5&amp;q=Centaurea+woronowii+self+compatibility&amp;btnG=</t>
  </si>
  <si>
    <t>https://scholar.google.co.jp/scholar?hl=ja&amp;as_sdt=0%2C5&amp;q=Chaetanthera+albiflora+self+compatibility&amp;btnG=</t>
  </si>
  <si>
    <t>https://scholar.google.co.jp/scholar?hl=ja&amp;as_sdt=0%2C5&amp;q=Chardinia+macrocarpa+self+compatibility&amp;btnG=</t>
  </si>
  <si>
    <t>https://scholar.google.co.jp/scholar?hl=ja&amp;as_sdt=0%2C5&amp;q=Cheirolophus+sempervirens+self+compatibility&amp;btnG=</t>
  </si>
  <si>
    <t>https://scholar.google.co.jp/scholar?hl=ja&amp;as_sdt=0%2C5&amp;q=Cheirolophus+uliginosus+self+compatibility&amp;btnG=</t>
  </si>
  <si>
    <t>https://scholar.google.co.jp/scholar?hl=ja&amp;as_sdt=0%2C5&amp;q=Chondrilla+acantholepis+self+compatibility&amp;btnG=</t>
  </si>
  <si>
    <t>https://scholar.google.co.jp/scholar?hl=ja&amp;as_sdt=0%2C5&amp;q=Chondrilla+latifolia+self+compatibility&amp;btnG=</t>
  </si>
  <si>
    <t>https://scholar.google.co.jp/scholar?hl=ja&amp;as_sdt=0%2C5&amp;q=Chromolaena+pulchella+self+compatibility&amp;btnG=</t>
  </si>
  <si>
    <t>https://scholar.google.co.jp/scholar?hl=ja&amp;as_sdt=0%2C5&amp;q=Chuquiraga+kuschelii+self+compatibility&amp;btnG=</t>
  </si>
  <si>
    <t>https://scholar.google.co.jp/scholar?hl=ja&amp;as_sdt=0%2C5&amp;q=Cichorium+spinosum+self+compatibility&amp;btnG=</t>
  </si>
  <si>
    <t>https://scholar.google.co.jp/scholar?hl=ja&amp;as_sdt=0%2C5&amp;q=Cirsium+aduncum+self+compatibility&amp;btnG=</t>
  </si>
  <si>
    <t>https://scholar.google.co.jp/scholar?hl=ja&amp;as_sdt=0%2C5&amp;q=Cirsium+alsophilum+self+compatibility&amp;btnG=</t>
  </si>
  <si>
    <t>https://scholar.google.co.jp/scholar?hl=ja&amp;as_sdt=0%2C5&amp;q=Cirsium+bertolonii+self+compatibility&amp;btnG=</t>
  </si>
  <si>
    <t>https://scholar.google.co.jp/scholar?hl=ja&amp;as_sdt=0%2C5&amp;q=Cirsium+buschianum+self+compatibility&amp;btnG=</t>
  </si>
  <si>
    <t>https://scholar.google.co.jp/scholar?hl=ja&amp;as_sdt=0%2C5&amp;q=Cirsium+carniolicum+self+compatibility&amp;btnG=</t>
  </si>
  <si>
    <t>https://scholar.google.co.jp/scholar?hl=ja&amp;as_sdt=0%2C5&amp;q=Cirsium+hygrophiloides+self+compatibility&amp;btnG=</t>
  </si>
  <si>
    <t>https://scholar.google.co.jp/scholar?hl=ja&amp;as_sdt=0%2C5&amp;q=Cirsium+isophyllum+self+compatibility&amp;btnG=</t>
  </si>
  <si>
    <t>https://scholar.google.co.jp/scholar?hl=ja&amp;as_sdt=0%2C5&amp;q=Cirsium+kusnezowianum+self+compatibility&amp;btnG=</t>
  </si>
  <si>
    <t>https://scholar.google.co.jp/scholar?hl=ja&amp;as_sdt=0%2C5&amp;q=Cirsium+leucocephalum+self+compatibility&amp;btnG=</t>
  </si>
  <si>
    <t>https://scholar.google.co.jp/scholar?hl=ja&amp;as_sdt=0%2C5&amp;q=Cirsium+oblongifolium+self+compatibility&amp;btnG=</t>
  </si>
  <si>
    <t>https://scholar.google.co.jp/scholar?hl=ja&amp;as_sdt=0%2C5&amp;q=Cirsium+pubigerum+self+compatibility&amp;btnG=</t>
  </si>
  <si>
    <t>https://scholar.google.co.jp/scholar?hl=ja&amp;as_sdt=0%2C5&amp;q=Cirsium+rhizocephalum+self+compatibility&amp;btnG=</t>
  </si>
  <si>
    <t>https://scholar.google.co.jp/scholar?hl=ja&amp;as_sdt=0%2C5&amp;q=Cirsium+setidens+self+compatibility&amp;btnG=</t>
  </si>
  <si>
    <t>https://scholar.google.co.jp/scholar?hl=ja&amp;as_sdt=0%2C5&amp;q=Cirsium+simplex+self+compatibility&amp;btnG=</t>
  </si>
  <si>
    <t>https://scholar.google.co.jp/scholar?hl=ja&amp;as_sdt=0%2C5&amp;q=Cirsium+sosnowskyi+self+compatibility&amp;btnG=</t>
  </si>
  <si>
    <t>https://scholar.google.co.jp/scholar?hl=ja&amp;as_sdt=0%2C5&amp;q=Cirsium+tenerrimum+self+compatibility&amp;btnG=</t>
  </si>
  <si>
    <t>https://scholar.google.co.jp/scholar?hl=ja&amp;as_sdt=0%2C5&amp;q=Cirsium+uliginosum+self+compatibility&amp;btnG=</t>
  </si>
  <si>
    <t>https://scholar.google.co.jp/scholar?hl=ja&amp;as_sdt=0%2C5&amp;q=Cirsium+waldsteinii+self+compatibility&amp;btnG=</t>
  </si>
  <si>
    <t>https://scholar.google.co.jp/scholar?hl=ja&amp;as_sdt=0%2C5&amp;q=Cladanthus+mixtus+self+compatibility&amp;btnG=</t>
  </si>
  <si>
    <t>https://scholar.google.co.jp/scholar?hl=ja&amp;as_sdt=0%2C5&amp;q=Cotula+discolor+self+compatibility&amp;btnG=</t>
  </si>
  <si>
    <t>https://scholar.google.co.jp/scholar?hl=ja&amp;as_sdt=0%2C5&amp;q=Cousinia+caespitosa+self+compatibility&amp;btnG=</t>
  </si>
  <si>
    <t>https://scholar.google.co.jp/scholar?hl=ja&amp;as_sdt=0%2C5&amp;q=Cousinia+margaritae+self+compatibility&amp;btnG=</t>
  </si>
  <si>
    <t>https://scholar.google.co.jp/scholar?hl=ja&amp;as_sdt=0%2C5&amp;q=Cousinia+minkwitziae+self+compatibility&amp;btnG=</t>
  </si>
  <si>
    <t>https://scholar.google.co.jp/scholar?hl=ja&amp;as_sdt=0%2C5&amp;q=Cousinia+orientalis+self+compatibility&amp;btnG=</t>
  </si>
  <si>
    <t>https://scholar.google.co.jp/scholar?hl=ja&amp;as_sdt=0%2C5&amp;q=Cousinia+purpurea+self+compatibility&amp;btnG=</t>
  </si>
  <si>
    <t>https://scholar.google.co.jp/scholar?hl=ja&amp;as_sdt=0%2C5&amp;q=Cousinia+tenella+self+compatibility&amp;btnG=</t>
  </si>
  <si>
    <t>https://scholar.google.co.jp/scholar?hl=ja&amp;as_sdt=0%2C5&amp;q=Cousinia+tenuisecta+self+compatibility&amp;btnG=</t>
  </si>
  <si>
    <t>https://scholar.google.co.jp/scholar?hl=ja&amp;as_sdt=0%2C5&amp;q=Craspedia+rosulata+self+compatibility&amp;btnG=</t>
  </si>
  <si>
    <t>https://scholar.google.co.jp/scholar?hl=ja&amp;as_sdt=0%2C5&amp;q=Crepis+aurea+self+compatibility&amp;btnG=</t>
  </si>
  <si>
    <t>https://scholar.google.co.jp/scholar?hl=ja&amp;as_sdt=0%2C5&amp;q=Crepis+bellidifolia+self+compatibility&amp;btnG=</t>
  </si>
  <si>
    <t>https://scholar.google.co.jp/scholar?hl=ja&amp;as_sdt=0%2C5&amp;q=Crepis+cretica+self+compatibility&amp;btnG=</t>
  </si>
  <si>
    <t>https://scholar.google.co.jp/scholar?hl=ja&amp;as_sdt=0%2C5&amp;q=Crepis+darvazica+self+compatibility&amp;btnG=</t>
  </si>
  <si>
    <t>https://scholar.google.co.jp/scholar?hl=ja&amp;as_sdt=0%2C5&amp;q=Crepis+jacquinii+self+compatibility&amp;btnG=</t>
  </si>
  <si>
    <t>https://scholar.google.co.jp/scholar?hl=ja&amp;as_sdt=0%2C5&amp;q=Crepis+lacera+self+compatibility&amp;btnG=</t>
  </si>
  <si>
    <t>https://scholar.google.co.jp/scholar?hl=ja&amp;as_sdt=0%2C5&amp;q=Crepis+pontana+self+compatibility&amp;btnG=</t>
  </si>
  <si>
    <t>https://scholar.google.co.jp/scholar?hl=ja&amp;as_sdt=0%2C5&amp;q=Crepis+pygmaea+self+compatibility&amp;btnG=</t>
  </si>
  <si>
    <t>https://scholar.google.co.jp/scholar?hl=ja&amp;as_sdt=0%2C5&amp;q=Crepis+triasii+self+compatibility&amp;btnG=</t>
  </si>
  <si>
    <t>https://scholar.google.co.jp/scholar?hl=ja&amp;as_sdt=0%2C5&amp;q=Critonia+portoricensis+self+compatibility&amp;btnG=</t>
  </si>
  <si>
    <t>https://scholar.google.co.jp/scholar?hl=ja&amp;as_sdt=0%2C5&amp;q=Distephanus+swinglei+self+compatibility&amp;btnG=</t>
  </si>
  <si>
    <t>https://scholar.google.co.jp/scholar?hl=ja&amp;as_sdt=0%2C5&amp;q=Dittrichia+viscosa+self+compatibility&amp;btnG=</t>
  </si>
  <si>
    <t>https://scholar.google.co.jp/scholar?hl=ja&amp;as_sdt=0%2C5&amp;q=Doronicum+carpetanum+self+compatibility&amp;btnG=</t>
  </si>
  <si>
    <t>https://scholar.google.co.jp/scholar?hl=ja&amp;as_sdt=0%2C5&amp;q=Doronicum+corsicum+self+compatibility&amp;btnG=</t>
  </si>
  <si>
    <t>https://scholar.google.co.jp/scholar?hl=ja&amp;as_sdt=0%2C5&amp;q=Echinops+foliosus+self+compatibility&amp;btnG=</t>
  </si>
  <si>
    <t>https://scholar.google.co.jp/scholar?hl=ja&amp;as_sdt=0%2C5&amp;q=Echinops+knorringianus+self+compatibility&amp;btnG=</t>
  </si>
  <si>
    <t>https://scholar.google.co.jp/scholar?hl=ja&amp;as_sdt=0%2C5&amp;q=Echinops+orientalis+self+compatibility&amp;btnG=</t>
  </si>
  <si>
    <t>https://scholar.google.co.jp/scholar?hl=ja&amp;as_sdt=0%2C5&amp;q=Encelia+ventorum+self+compatibility&amp;btnG=</t>
  </si>
  <si>
    <t>https://scholar.google.co.jp/scholar?hl=ja&amp;as_sdt=0%2C5&amp;q=Epaltes+cunninghamii+self+compatibility&amp;btnG=</t>
  </si>
  <si>
    <t>https://scholar.google.co.jp/scholar?hl=ja&amp;as_sdt=0%2C5&amp;q=Ericameria+arborescens+self+compatibility&amp;btnG=</t>
  </si>
  <si>
    <t>https://scholar.google.co.jp/scholar?hl=ja&amp;as_sdt=0%2C5&amp;q=Ericameria+brachylepis+self+compatibility&amp;btnG=</t>
  </si>
  <si>
    <t>https://scholar.google.co.jp/scholar?hl=ja&amp;as_sdt=0%2C5&amp;q=Erigeron+alpinus+self+compatibility&amp;btnG=</t>
  </si>
  <si>
    <t>https://scholar.google.co.jp/scholar?hl=ja&amp;as_sdt=0%2C5&amp;q=Erigeron+glabratus+self+compatibility&amp;btnG=</t>
  </si>
  <si>
    <t>https://scholar.google.co.jp/scholar?hl=ja&amp;as_sdt=0%2C5&amp;q=Erigeron+hungaricus+self+compatibility&amp;btnG=</t>
  </si>
  <si>
    <t>https://scholar.google.co.jp/scholar?hl=ja&amp;as_sdt=0%2C5&amp;q=Euryops+namibensis+self+compatibility&amp;btnG=</t>
  </si>
  <si>
    <t>https://scholar.google.co.jp/scholar?hl=ja&amp;as_sdt=0%2C5&amp;q=Felicia+hirsuta+self+compatibility&amp;btnG=</t>
  </si>
  <si>
    <t>https://scholar.google.co.jp/scholar?hl=ja&amp;as_sdt=0%2C5&amp;q=Filago+wagenitziana+self+compatibility&amp;btnG=</t>
  </si>
  <si>
    <t>https://scholar.google.co.jp/scholar?hl=ja&amp;as_sdt=0%2C5&amp;q=Galactites+tomentosus+self+compatibility&amp;btnG=</t>
  </si>
  <si>
    <t>https://scholar.google.co.jp/scholar?hl=ja&amp;as_sdt=0%2C5&amp;q=Gerbera+ambigua+self+compatibility&amp;btnG=</t>
  </si>
  <si>
    <t>https://scholar.google.co.jp/scholar?hl=ja&amp;as_sdt=0%2C5&amp;q=Gnaphalium+caucasicum+self+compatibility&amp;btnG=</t>
  </si>
  <si>
    <t>https://scholar.google.co.jp/scholar?hl=ja&amp;as_sdt=0%2C5&amp;q=Gnaphalium+hoppeanum+self+compatibility&amp;btnG=</t>
  </si>
  <si>
    <t>https://scholar.google.co.jp/scholar?hl=ja&amp;as_sdt=0%2C5&amp;q=Gnaphalium+norvegicum+self+compatibility&amp;btnG=</t>
  </si>
  <si>
    <t>https://scholar.google.co.jp/scholar?hl=ja&amp;as_sdt=0%2C5&amp;q=Chamaemelum+nobile+self+compatibility&amp;btnG=</t>
  </si>
  <si>
    <t>https://scholar.google.co.jp/scholar?hl=ja&amp;as_sdt=0%2C5&amp;q=Gundelia+armeniaca+self+compatibility&amp;btnG=</t>
  </si>
  <si>
    <t>https://scholar.google.co.jp/scholar?hl=ja&amp;as_sdt=0%2C5&amp;q=Haplopappus+philippii+self+compatibility&amp;btnG=</t>
  </si>
  <si>
    <t>https://scholar.google.co.jp/scholar?hl=ja&amp;as_sdt=0%2C5&amp;q=Haplopappus+pinnatifidus+self+compatibility&amp;btnG=</t>
  </si>
  <si>
    <t>https://scholar.google.co.jp/scholar?hl=ja&amp;as_sdt=0%2C5&amp;q=Haplopappus+undulatus+self+compatibility&amp;btnG=</t>
  </si>
  <si>
    <t>https://scholar.google.co.jp/scholar?hl=ja&amp;as_sdt=0%2C5&amp;q=Haplopappus+valparadisiacus+self+compatibility&amp;btnG=</t>
  </si>
  <si>
    <t>https://scholar.google.co.jp/scholar?hl=ja&amp;as_sdt=0%2C5&amp;q=Helichrysum+archimedeum+self+compatibility&amp;btnG=</t>
  </si>
  <si>
    <t>https://scholar.google.co.jp/scholar?hl=ja&amp;as_sdt=0%2C5&amp;q=Helichrysum+errerae+self+compatibility&amp;btnG=</t>
  </si>
  <si>
    <t>https://scholar.google.co.jp/scholar?hl=ja&amp;as_sdt=0%2C5&amp;q=Helichrysum+milliganii+self+compatibility&amp;btnG=</t>
  </si>
  <si>
    <t>https://scholar.google.co.jp/scholar?hl=ja&amp;as_sdt=0%2C5&amp;q=Helichrysum+orientale+self+compatibility&amp;btnG=</t>
  </si>
  <si>
    <t>https://scholar.google.co.jp/scholar?hl=ja&amp;as_sdt=0%2C5&amp;q=Chaptalia+integerrima+self+compatibility&amp;btnG=</t>
  </si>
  <si>
    <t>https://scholar.google.co.jp/scholar?hl=ja&amp;as_sdt=0%2C5&amp;q=Chardinia+orientalis+self+compatibility&amp;btnG=</t>
  </si>
  <si>
    <t>https://scholar.google.co.jp/scholar?hl=ja&amp;as_sdt=0%2C5&amp;q=Chondrilla+juncea+self+compatibility&amp;btnG=</t>
  </si>
  <si>
    <t>https://scholar.google.co.jp/scholar?hl=ja&amp;as_sdt=0%2C5&amp;q=Acamptopappus+shockleyi+self+compatibility&amp;btnG=</t>
  </si>
  <si>
    <t>https://scholar.google.co.jp/scholar?hl=ja&amp;as_sdt=0%2C5&amp;q=Chromolaena+collina+self+compatibility&amp;btnG=</t>
  </si>
  <si>
    <t>https://scholar.google.co.jp/scholar?hl=ja&amp;as_sdt=0%2C5&amp;q=Chromolaena+ivaefolia+self+compatibility&amp;btnG=</t>
  </si>
  <si>
    <t>https://scholar.google.co.jp/scholar?hl=ja&amp;as_sdt=0%2C5&amp;q=Chromolaena+laevigata+self+compatibility&amp;btnG=</t>
  </si>
  <si>
    <t>https://scholar.google.co.jp/scholar?hl=ja&amp;as_sdt=0%2C5&amp;q=Acamptopappus+sphaerocephalus+self+compatibility&amp;btnG=</t>
  </si>
  <si>
    <t>https://scholar.google.co.jp/scholar?hl=ja&amp;as_sdt=0%2C5&amp;q=Chromolaena+odorata+self+compatibility&amp;btnG=</t>
  </si>
  <si>
    <t>https://scholar.google.co.jp/scholar?hl=ja&amp;as_sdt=0%2C5&amp;q=Chrysanthemoides+incana+self+compatibility&amp;btnG=</t>
  </si>
  <si>
    <t>https://scholar.google.co.jp/scholar?hl=ja&amp;as_sdt=0%2C5&amp;q=Chrysanthemum+balsamita+self+compatibility&amp;btnG=</t>
  </si>
  <si>
    <t>https://scholar.google.co.jp/scholar?hl=ja&amp;as_sdt=0%2C5&amp;q=Chrysanthemum+carinatum+self+compatibility&amp;btnG=</t>
  </si>
  <si>
    <t>https://scholar.google.co.jp/scholar?hl=ja&amp;as_sdt=0%2C5&amp;q=Chrysanthemum+coronarium+self+compatibility&amp;btnG=</t>
  </si>
  <si>
    <t>https://scholar.google.co.jp/scholar?hl=ja&amp;as_sdt=0%2C5&amp;q=Chrysanthemum+indicum+self+compatibility&amp;btnG=</t>
  </si>
  <si>
    <t>https://scholar.google.co.jp/scholar?hl=ja&amp;as_sdt=0%2C5&amp;q=Chrysanthemum+leucanthemum+self+compatibility&amp;btnG=</t>
  </si>
  <si>
    <t>https://scholar.google.co.jp/scholar?hl=ja&amp;as_sdt=0%2C5&amp;q=Chrysanthemum+maximum+self+compatibility&amp;btnG=</t>
  </si>
  <si>
    <t>https://scholar.google.co.jp/scholar?hl=ja&amp;as_sdt=0%2C5&amp;q=Chrysanthemum+monilifera+self+compatibility&amp;btnG=</t>
  </si>
  <si>
    <t>https://scholar.google.co.jp/scholar?hl=ja&amp;as_sdt=0%2C5&amp;q=Chrysanthemum+myconis+self+compatibility&amp;btnG=</t>
  </si>
  <si>
    <t>https://scholar.google.co.jp/scholar?hl=ja&amp;as_sdt=0%2C5&amp;q=Chrysanthemum+oppositifolium+self+compatibility&amp;btnG=</t>
  </si>
  <si>
    <t>https://scholar.google.co.jp/scholar?hl=ja&amp;as_sdt=0%2C5&amp;q=Chrysanthemum+parthenium+self+compatibility&amp;btnG=</t>
  </si>
  <si>
    <t>https://scholar.google.co.jp/scholar?hl=ja&amp;as_sdt=0%2C5&amp;q=Chrysanthemum+roseum+self+compatibility&amp;btnG=</t>
  </si>
  <si>
    <t>https://scholar.google.co.jp/scholar?hl=ja&amp;as_sdt=0%2C5&amp;q=Chrysanthemum+segetum+self+compatibility&amp;btnG=</t>
  </si>
  <si>
    <t>https://scholar.google.co.jp/scholar?hl=ja&amp;as_sdt=0%2C5&amp;q=Chrysocephalum+apiculatum+self+compatibility&amp;btnG=</t>
  </si>
  <si>
    <t>https://scholar.google.co.jp/scholar?hl=ja&amp;as_sdt=0%2C5&amp;q=Chrysocephalum+pterochaetum+self+compatibility&amp;btnG=</t>
  </si>
  <si>
    <t>https://scholar.google.co.jp/scholar?hl=ja&amp;as_sdt=0%2C5&amp;q=Chrysocoma+ciliata+self+compatibility&amp;btnG=</t>
  </si>
  <si>
    <t>https://scholar.google.co.jp/scholar?hl=ja&amp;as_sdt=0%2C5&amp;q=Chrysocoma+coma</t>
  </si>
  <si>
    <t>https://scholar.google.co.jp/scholar?hl=ja&amp;as_sdt=0%2C5&amp;q=Chrysocoma+longifolia+self+compatibility&amp;btnG=</t>
  </si>
  <si>
    <t>https://scholar.google.co.jp/scholar?hl=ja&amp;as_sdt=0%2C5&amp;q=Chrysopsis+foliosa+self+compatibility&amp;btnG=</t>
  </si>
  <si>
    <t>https://scholar.google.co.jp/scholar?hl=ja&amp;as_sdt=0%2C5&amp;q=Chrysothamnus+humilis+self+compatibility&amp;btnG=</t>
  </si>
  <si>
    <t>https://scholar.google.co.jp/scholar?hl=ja&amp;as_sdt=0%2C5&amp;q=Chrysothamnus+nauseosus+self+compatibility&amp;btnG=</t>
  </si>
  <si>
    <t>https://scholar.google.co.jp/scholar?hl=ja&amp;as_sdt=0%2C5&amp;q=Chrysothamnus+paniculatus+self+compatibility&amp;btnG=</t>
  </si>
  <si>
    <t>https://scholar.google.co.jp/scholar?hl=ja&amp;as_sdt=0%2C5&amp;q=Chrysothamnus+parryi+self+compatibility&amp;btnG=</t>
  </si>
  <si>
    <t>https://scholar.google.co.jp/scholar?hl=ja&amp;as_sdt=0%2C5&amp;q=Chrysothamnus+viscidiflorus+self+compatibility&amp;btnG=</t>
  </si>
  <si>
    <t>https://scholar.google.co.jp/scholar?hl=ja&amp;as_sdt=0%2C5&amp;q=Chthonocephalus+pseudevax+self+compatibility&amp;btnG=</t>
  </si>
  <si>
    <t>https://scholar.google.co.jp/scholar?hl=ja&amp;as_sdt=0%2C5&amp;q=Cichorium+endivia+self+compatibility&amp;btnG=</t>
  </si>
  <si>
    <t>https://scholar.google.co.jp/scholar?hl=ja&amp;as_sdt=0%2C5&amp;q=Acanthospermum+australe+self+compatibility&amp;btnG=</t>
  </si>
  <si>
    <t>https://scholar.google.co.jp/scholar?hl=ja&amp;as_sdt=0%2C5&amp;q=Cichorium+intybus+self+compatibility&amp;btnG=</t>
  </si>
  <si>
    <t>https://scholar.google.co.jp/scholar?hl=ja&amp;as_sdt=0%2C5&amp;q=Acanthospermum+hispidum+self+compatibility&amp;btnG=</t>
  </si>
  <si>
    <t>https://scholar.google.co.jp/scholar?hl=ja&amp;as_sdt=0%2C5&amp;q=Cineraria+geifolia+self+compatibility&amp;btnG=</t>
  </si>
  <si>
    <t>https://scholar.google.co.jp/scholar?hl=ja&amp;as_sdt=0%2C5&amp;q=Cineraria+hybrida+self+compatibility&amp;btnG=</t>
  </si>
  <si>
    <t>https://scholar.google.co.jp/scholar?hl=ja&amp;as_sdt=0%2C5&amp;q=Cirsium+acarna+self+compatibility&amp;btnG=</t>
  </si>
  <si>
    <t>https://scholar.google.co.jp/scholar?hl=ja&amp;as_sdt=0%2C5&amp;q=Cirsium+acaule+self+compatibility&amp;btnG=</t>
  </si>
  <si>
    <t>https://scholar.google.co.jp/scholar?hl=ja&amp;as_sdt=0%2C5&amp;q=Cirsium+acaulos+self+compatibility&amp;btnG=</t>
  </si>
  <si>
    <t>https://scholar.google.co.jp/scholar?hl=ja&amp;as_sdt=0%2C5&amp;q=Cirsium+altissimum+self+compatibility&amp;btnG=</t>
  </si>
  <si>
    <t>https://scholar.google.co.jp/scholar?hl=ja&amp;as_sdt=0%2C5&amp;q=Cirsium+andrewsii+self+compatibility&amp;btnG=</t>
  </si>
  <si>
    <t>https://scholar.google.co.jp/scholar?hl=ja&amp;as_sdt=0%2C5&amp;q=Cirsium+arvense+self+compatibility&amp;btnG=</t>
  </si>
  <si>
    <t>https://scholar.google.co.jp/scholar?hl=ja&amp;as_sdt=0%2C5&amp;q=Cirsium+brevistylum+self+compatibility&amp;btnG=</t>
  </si>
  <si>
    <t>https://scholar.google.co.jp/scholar?hl=ja&amp;as_sdt=0%2C5&amp;q=Helichrysum+niveum+self+compatibility&amp;btnG=</t>
  </si>
  <si>
    <t>https://scholar.google.co.jp/scholar?hl=ja&amp;as_sdt=0%2C5&amp;q=Helichrysum+longifolium+self+compatibility&amp;btnG=</t>
  </si>
  <si>
    <t>https://scholar.google.co.jp/scholar?hl=ja&amp;as_sdt=0%2C5&amp;q=Helichrysum+litorale+self+compatibility&amp;btnG=</t>
  </si>
  <si>
    <t>https://scholar.google.co.jp/scholar?hl=ja&amp;as_sdt=0%2C5&amp;q=Helichrysum+heterotrichum+self+compatibility&amp;btnG=</t>
  </si>
  <si>
    <t>https://scholar.google.co.jp/scholar?hl=ja&amp;as_sdt=0%2C5&amp;q=Helichrysum+hebelepis+self+compatibility&amp;btnG=</t>
  </si>
  <si>
    <t>https://scholar.google.co.jp/scholar?hl=ja&amp;as_sdt=0%2C5&amp;q=Helichrysum+cymosum+self+compatibility&amp;btnG=</t>
  </si>
  <si>
    <t>https://scholar.google.co.jp/scholar?hl=ja&amp;as_sdt=0%2C5&amp;q=Cirsium+carolinianum+self+compatibility&amp;btnG=</t>
  </si>
  <si>
    <t>https://scholar.google.co.jp/scholar?hl=ja&amp;as_sdt=0%2C5&amp;q=Helichrysum+crispum+self+compatibility&amp;btnG=</t>
  </si>
  <si>
    <t>https://scholar.google.co.jp/scholar?hl=ja&amp;as_sdt=0%2C5&amp;q=Helichrysum+adenocarpum+self+compatibility&amp;btnG=</t>
  </si>
  <si>
    <t>https://scholar.google.co.jp/scholar?hl=ja&amp;as_sdt=0%2C5&amp;q=Hazardia+squarrosa+self+compatibility&amp;btnG=</t>
  </si>
  <si>
    <t>https://scholar.google.co.jp/scholar?hl=ja&amp;as_sdt=0%2C5&amp;q=Haplopappus+setulosus+self+compatibility&amp;btnG=</t>
  </si>
  <si>
    <t>https://scholar.google.co.jp/scholar?hl=ja&amp;as_sdt=0%2C5&amp;q=Handelia+trichophylla+self+compatibility&amp;btnG=</t>
  </si>
  <si>
    <t>https://scholar.google.co.jp/scholar?hl=ja&amp;as_sdt=0%2C5&amp;q=Guynesomia+scoparia+self+compatibility&amp;btnG=</t>
  </si>
  <si>
    <t>https://scholar.google.co.jp/scholar?hl=ja&amp;as_sdt=0%2C5&amp;q=Grangea+maderaspatana+self+compatibility&amp;btnG=</t>
  </si>
  <si>
    <t>https://scholar.google.co.jp/scholar?hl=ja&amp;as_sdt=0%2C5&amp;q=Glebionis+segetum+self+compatibility&amp;btnG=</t>
  </si>
  <si>
    <t>https://scholar.google.co.jp/scholar?hl=ja&amp;as_sdt=0%2C5&amp;q=Glebionis+coronaria+self+compatibility&amp;btnG=</t>
  </si>
  <si>
    <t>https://scholar.google.co.jp/scholar?hl=ja&amp;as_sdt=0%2C5&amp;q=Garuleum+bipinnatum+self+compatibility&amp;btnG=</t>
  </si>
  <si>
    <t>https://scholar.google.co.jp/scholar?hl=ja&amp;as_sdt=0%2C5&amp;q=Cirsium+cymosum+self+compatibility&amp;btnG=</t>
  </si>
  <si>
    <t>https://scholar.google.co.jp/scholar?hl=ja&amp;as_sdt=0%2C5&amp;q=Felicia+minima+self+compatibility&amp;btnG=</t>
  </si>
  <si>
    <t>https://scholar.google.co.jp/scholar?hl=ja&amp;as_sdt=0%2C5&amp;q=Euryops+wageneri+self+compatibility&amp;btnG=</t>
  </si>
  <si>
    <t>https://scholar.google.co.jp/scholar?hl=ja&amp;as_sdt=0%2C5&amp;q=Euryops+tenuissimus+self+compatibility&amp;btnG=</t>
  </si>
  <si>
    <t>https://scholar.google.co.jp/scholar?hl=ja&amp;as_sdt=0%2C5&amp;q=Euryops+linifolius+self+compatibility&amp;btnG=</t>
  </si>
  <si>
    <t>https://scholar.google.co.jp/scholar?hl=ja&amp;as_sdt=0%2C5&amp;q=Eucephalus+engelmannii+self+compatibility&amp;btnG=</t>
  </si>
  <si>
    <t>https://scholar.google.co.jp/scholar?hl=ja&amp;as_sdt=0%2C5&amp;q=Erigeron+pubescens+self+compatibility&amp;btnG=</t>
  </si>
  <si>
    <t>https://scholar.google.co.jp/scholar?hl=ja&amp;as_sdt=0%2C5&amp;q=Erigeron+andicola+self+compatibility&amp;btnG=</t>
  </si>
  <si>
    <t>https://scholar.google.co.jp/scholar?hl=ja&amp;as_sdt=0%2C5&amp;q=Cirsium+discolor+self+compatibility&amp;btnG=</t>
  </si>
  <si>
    <t>https://scholar.google.co.jp/scholar?hl=ja&amp;as_sdt=0%2C5&amp;q=Eremanthus+capitatus+self+compatibility&amp;btnG=</t>
  </si>
  <si>
    <t>https://scholar.google.co.jp/scholar?hl=ja&amp;as_sdt=0%2C5&amp;q=Elekmania+haitiensis+self+compatibility&amp;btnG=</t>
  </si>
  <si>
    <t>https://scholar.google.co.jp/scholar?hl=ja&amp;as_sdt=0%2C5&amp;q=Diplostephium+meyenii+self+compatibility&amp;btnG=</t>
  </si>
  <si>
    <t>https://scholar.google.co.jp/scholar?hl=ja&amp;as_sdt=0%2C5&amp;q=Dieteria+canescens+self+compatibility&amp;btnG=</t>
  </si>
  <si>
    <t>https://scholar.google.co.jp/scholar?hl=ja&amp;as_sdt=0%2C5&amp;q=Dieteria+bigelovii+self+compatibility&amp;btnG=</t>
  </si>
  <si>
    <t>https://scholar.google.co.jp/scholar?hl=ja&amp;as_sdt=0%2C5&amp;q=Dendrosenecio+keniodendron+self+compatibility&amp;btnG=</t>
  </si>
  <si>
    <t>https://scholar.google.co.jp/scholar?hl=ja&amp;as_sdt=0%2C5&amp;q=Dendrosenecio+keniensis+self+compatibility&amp;btnG=</t>
  </si>
  <si>
    <t>https://scholar.google.co.jp/scholar?hl=ja&amp;as_sdt=0%2C5&amp;q=Dauresia+alliariifolia+self+compatibility&amp;btnG=</t>
  </si>
  <si>
    <t>https://scholar.google.co.jp/scholar?hl=ja&amp;as_sdt=0%2C5&amp;q=Cylindrocline+commersonii+self+compatibility&amp;btnG=</t>
  </si>
  <si>
    <t>https://scholar.google.co.jp/scholar?hl=ja&amp;as_sdt=0%2C5&amp;q=Cirsium+dissectum+self+compatibility&amp;btnG=</t>
  </si>
  <si>
    <t>https://scholar.google.co.jp/scholar?hl=ja&amp;as_sdt=0%2C5&amp;q=Crepidiastrum+denticulatum+self+compatibility&amp;btnG=</t>
  </si>
  <si>
    <t>https://scholar.google.co.jp/scholar?hl=ja&amp;as_sdt=0%2C5&amp;q=Cota+triumfettii+self+compatibility&amp;btnG=</t>
  </si>
  <si>
    <t>https://scholar.google.co.jp/scholar?hl=ja&amp;as_sdt=0%2C5&amp;q=Cota+macrantha+self+compatibility&amp;btnG=</t>
  </si>
  <si>
    <t>https://scholar.google.co.jp/scholar?hl=ja&amp;as_sdt=0%2C5&amp;q=Corymbium+villosum+self+compatibility&amp;btnG=</t>
  </si>
  <si>
    <t>https://scholar.google.co.jp/scholar?hl=ja&amp;as_sdt=0%2C5&amp;q=Coronidium+scorpioides+self+compatibility&amp;btnG=</t>
  </si>
  <si>
    <t>https://scholar.google.co.jp/scholar?hl=ja&amp;as_sdt=0%2C5&amp;q=Coronidium+rupicola+self+compatibility&amp;btnG=</t>
  </si>
  <si>
    <t>https://scholar.google.co.jp/scholar?hl=ja&amp;as_sdt=0%2C5&amp;q=Coronidium+newcastlianum+self+compatibility&amp;btnG=</t>
  </si>
  <si>
    <t>https://scholar.google.co.jp/scholar?hl=ja&amp;as_sdt=0%2C5&amp;q=Coronidium+glutinosum+self+compatibility&amp;btnG=</t>
  </si>
  <si>
    <t>https://scholar.google.co.jp/scholar?hl=ja&amp;as_sdt=0%2C5&amp;q=Coronidium+elatum+self+compatibility&amp;btnG=</t>
  </si>
  <si>
    <t>https://scholar.google.co.jp/scholar?hl=ja&amp;as_sdt=0%2C5&amp;q=Cirsium+douglasii+self+compatibility&amp;btnG=</t>
  </si>
  <si>
    <t>https://scholar.google.co.jp/scholar?hl=ja&amp;as_sdt=0%2C5&amp;q=Coronidium+cymosum+self+compatibility&amp;btnG=</t>
  </si>
  <si>
    <t>https://scholar.google.co.jp/scholar?hl=ja&amp;as_sdt=0%2C5&amp;q=Coronidium+boormanii+self+compatibility&amp;btnG=</t>
  </si>
  <si>
    <t>https://scholar.google.co.jp/scholar?hl=ja&amp;as_sdt=0%2C5&amp;q=Coleocoma+centaurea+self+compatibility&amp;btnG=</t>
  </si>
  <si>
    <t>https://scholar.google.co.jp/scholar?hl=ja&amp;as_sdt=0%2C5&amp;q=Cineraria+albicans+self+compatibility&amp;btnG=</t>
  </si>
  <si>
    <t>https://scholar.google.co.jp/scholar?hl=ja&amp;as_sdt=0%2C5&amp;q=Chrysoma+pauciflosculosa+self+compatibility&amp;btnG=</t>
  </si>
  <si>
    <t>https://scholar.google.co.jp/scholar?hl=ja&amp;as_sdt=0%2C5&amp;q=Chromolaena+bigelovii+self+compatibility&amp;btnG=</t>
  </si>
  <si>
    <t>https://scholar.google.co.jp/scholar?hl=ja&amp;as_sdt=0%2C5&amp;q=Chondrilla+canescens+self+compatibility&amp;btnG=</t>
  </si>
  <si>
    <t>https://scholar.google.co.jp/scholar?hl=ja&amp;as_sdt=0%2C5&amp;q=Chaetoseris+grandiflora+self+compatibility&amp;btnG=</t>
  </si>
  <si>
    <t>https://scholar.google.co.jp/scholar?hl=ja&amp;as_sdt=0%2C5&amp;q=Callilepis+lancifolia+self+compatibility&amp;btnG=</t>
  </si>
  <si>
    <t>https://scholar.google.co.jp/scholar?hl=ja&amp;as_sdt=0%2C5&amp;q=Brachylaena+neriifolia+self+compatibility&amp;btnG=</t>
  </si>
  <si>
    <t>https://scholar.google.co.jp/scholar?hl=ja&amp;as_sdt=0%2C5&amp;q=Cirsium+drummondii+self+compatibility&amp;btnG=</t>
  </si>
  <si>
    <t>https://scholar.google.co.jp/scholar?hl=ja&amp;as_sdt=0%2C5&amp;q=Berkheya+spinosa+self+compatibility&amp;btnG=</t>
  </si>
  <si>
    <t>https://scholar.google.co.jp/scholar?hl=ja&amp;as_sdt=0%2C5&amp;q=Berkheya+fruticosa+self+compatibility&amp;btnG=</t>
  </si>
  <si>
    <t>https://scholar.google.co.jp/scholar?hl=ja&amp;as_sdt=0%2C5&amp;q=Berkheya+barbata+self+compatibility&amp;btnG=</t>
  </si>
  <si>
    <t>https://scholar.google.co.jp/scholar?hl=ja&amp;as_sdt=0%2C5&amp;q=Berardia+subacaulis+self+compatibility&amp;btnG=</t>
  </si>
  <si>
    <t>https://scholar.google.co.jp/scholar?hl=ja&amp;as_sdt=0%2C5&amp;q=Baccharis+sphaerocephala+self+compatibility&amp;btnG=</t>
  </si>
  <si>
    <t>https://scholar.google.co.jp/scholar?hl=ja&amp;as_sdt=0%2C5&amp;q=Athrixia+capensis+self+compatibility&amp;btnG=</t>
  </si>
  <si>
    <t>https://scholar.google.co.jp/scholar?hl=ja&amp;as_sdt=0%2C5&amp;q=Arrhenechthites+mixtus+self+compatibility&amp;btnG=</t>
  </si>
  <si>
    <t>https://scholar.google.co.jp/scholar?hl=ja&amp;as_sdt=0%2C5&amp;q=Cirsium+echinus+self+compatibility&amp;btnG=</t>
  </si>
  <si>
    <t>https://scholar.google.co.jp/scholar?hl=ja&amp;as_sdt=0%2C5&amp;q=Arctanthemum+arcticum+self+compatibility&amp;btnG=</t>
  </si>
  <si>
    <t>https://scholar.google.co.jp/scholar?hl=ja&amp;as_sdt=0%2C5&amp;q=Amellus+asteroides+self+compatibility&amp;btnG=</t>
  </si>
  <si>
    <t>https://scholar.google.co.jp/scholar?hl=ja&amp;as_sdt=0%2C5&amp;q=Allittia+cardiocarpa+self+compatibility&amp;btnG=</t>
  </si>
  <si>
    <t>https://scholar.google.co.jp/scholar?hl=ja&amp;as_sdt=0%2C5&amp;q=Ageratina+tomentella+self+compatibility&amp;btnG=</t>
  </si>
  <si>
    <t>https://scholar.google.co.jp/scholar?hl=ja&amp;as_sdt=0%2C5&amp;q=Ageratina+rhomboidea+self+compatibility&amp;btnG=</t>
  </si>
  <si>
    <t>https://scholar.google.co.jp/scholar?hl=ja&amp;as_sdt=0%2C5&amp;q=Adenostyles+alpina+self+compatibility&amp;btnG=</t>
  </si>
  <si>
    <t>https://scholar.google.co.jp/scholar?hl=ja&amp;as_sdt=0%2C5&amp;q=Acritopappus+prunifolius+self+compatibility&amp;btnG=</t>
  </si>
  <si>
    <t>https://scholar.google.co.jp/scholar?hl=ja&amp;as_sdt=0%2C5&amp;q=Achillea+tenuifolia+self+compatibility&amp;btnG=</t>
  </si>
  <si>
    <t>https://scholar.google.co.jp/scholar?hl=ja&amp;as_sdt=0%2C5&amp;q=Cirsium+heterophyllum+self+compatibility&amp;btnG=</t>
  </si>
  <si>
    <t>https://scholar.google.co.jp/scholar?hl=ja&amp;as_sdt=0%2C5&amp;q=Cirsium+hydrophilum+self+compatibility&amp;btnG=</t>
  </si>
  <si>
    <t>https://scholar.google.co.jp/scholar?hl=ja&amp;as_sdt=0%2C5&amp;q=Cirsium+megacephalum+self+compatibility&amp;btnG=</t>
  </si>
  <si>
    <t>https://scholar.google.co.jp/scholar?hl=ja&amp;as_sdt=0%2C5&amp;q=Cirsium+mohavense+self+compatibility&amp;btnG=</t>
  </si>
  <si>
    <t>https://scholar.google.co.jp/scholar?hl=ja&amp;as_sdt=0%2C5&amp;q=Cirsium+muticum+self+compatibility&amp;btnG=</t>
  </si>
  <si>
    <t>https://scholar.google.co.jp/scholar?hl=ja&amp;as_sdt=0%2C5&amp;q=Cirsium+occidentale+self+compatibility&amp;btnG=</t>
  </si>
  <si>
    <t>https://scholar.google.co.jp/scholar?hl=ja&amp;as_sdt=0%2C5&amp;q=Cirsium+oleraceum+self+compatibility&amp;btnG=</t>
  </si>
  <si>
    <t>https://scholar.google.co.jp/scholar?hl=ja&amp;as_sdt=0%2C5&amp;q=Cirsium+osseticum+self+compatibility&amp;btnG=</t>
  </si>
  <si>
    <t>https://scholar.google.co.jp/scholar?hl=ja&amp;as_sdt=0%2C5&amp;q=Cirsium+palustre+self+compatibility&amp;btnG=</t>
  </si>
  <si>
    <t>https://scholar.google.co.jp/scholar?hl=ja&amp;as_sdt=0%2C5&amp;q=Cirsium+pannonicum+self+compatibility&amp;btnG=</t>
  </si>
  <si>
    <t>https://scholar.google.co.jp/scholar?hl=ja&amp;as_sdt=0%2C5&amp;q=Cirsium+pumilum+self+compatibility&amp;btnG=</t>
  </si>
  <si>
    <t>https://scholar.google.co.jp/scholar?hl=ja&amp;as_sdt=0%2C5&amp;q=Blanchetia+heterotricha+self+compatibility&amp;btnG=</t>
  </si>
  <si>
    <t>https://scholar.google.co.jp/scholar?hl=ja&amp;as_sdt=0%2C5&amp;q=Cirsium+quercetorum+self+compatibility&amp;btnG=</t>
  </si>
  <si>
    <t>https://scholar.google.co.jp/scholar?hl=ja&amp;as_sdt=0%2C5&amp;q=Cirsium+rivulare+self+compatibility&amp;btnG=</t>
  </si>
  <si>
    <t>https://scholar.google.co.jp/scholar?hl=ja&amp;as_sdt=0%2C5&amp;q=Almutaster+pauciflorus+self+compatibility&amp;btnG=</t>
  </si>
  <si>
    <t>https://scholar.google.co.jp/scholar?hl=ja&amp;as_sdt=0%2C5&amp;q=Cirsium+scariosum+self+compatibility&amp;btnG=</t>
  </si>
  <si>
    <t>https://scholar.google.co.jp/scholar?hl=ja&amp;as_sdt=0%2C5&amp;q=Cirsium+sp.+self+compatibility&amp;btnG=</t>
  </si>
  <si>
    <t>https://scholar.google.co.jp/scholar?hl=ja&amp;as_sdt=0%2C5&amp;q=Cirsium+spinosissimum+self+compatibility&amp;btnG=</t>
  </si>
  <si>
    <t>https://scholar.google.co.jp/scholar?hl=ja&amp;as_sdt=0%2C5&amp;q=Cirsium+subniveum+self+compatibility&amp;btnG=</t>
  </si>
  <si>
    <t>https://scholar.google.co.jp/scholar?hl=ja&amp;as_sdt=0%2C5&amp;q=Eucephalus+breweri+self+compatibility&amp;btnG=</t>
  </si>
  <si>
    <t>https://scholar.google.co.jp/scholar?hl=ja&amp;as_sdt=0%2C5&amp;q=Cirsium+tanakae+self+compatibility&amp;btnG=</t>
  </si>
  <si>
    <t>https://scholar.google.co.jp/scholar?hl=ja&amp;as_sdt=0%2C5&amp;q=Coronidium+waddelliae+self+compatibility&amp;btnG=</t>
  </si>
  <si>
    <t>https://scholar.google.co.jp/scholar?hl=ja&amp;as_sdt=0%2C5&amp;q=Cirsium+texanum+self+compatibility&amp;btnG=</t>
  </si>
  <si>
    <t>https://scholar.google.co.jp/scholar?hl=ja&amp;as_sdt=0%2C5&amp;q=Angianthus+phyllocalymmeus+self+compatibility&amp;btnG=</t>
  </si>
  <si>
    <t>https://scholar.google.co.jp/scholar?hl=ja&amp;as_sdt=0%2C5&amp;q=Cirsium+tuberosum+self+compatibility&amp;btnG=</t>
  </si>
  <si>
    <t>https://scholar.google.co.jp/scholar?hl=ja&amp;as_sdt=0%2C5&amp;q=Chersodoma+arequipensis+self+compatibility&amp;btnG=</t>
  </si>
  <si>
    <t>https://scholar.google.co.jp/scholar?hl=ja&amp;as_sdt=0%2C5&amp;q=Deinandra+corymbosa+self+compatibility&amp;btnG=</t>
  </si>
  <si>
    <t>https://scholar.google.co.jp/scholar?hl=ja&amp;as_sdt=0%2C5&amp;q=Cirsium+undulatum+self+compatibility&amp;btnG=</t>
  </si>
  <si>
    <t>https://scholar.google.co.jp/scholar?hl=ja&amp;as_sdt=0%2C5&amp;q=Cirsium+vulgare+self+compatibility&amp;btnG=</t>
  </si>
  <si>
    <t>https://scholar.google.co.jp/scholar?hl=ja&amp;as_sdt=0%2C5&amp;q=Coronidium+adenophorum+self+compatibility&amp;btnG=</t>
  </si>
  <si>
    <t>https://scholar.google.co.jp/scholar?hl=ja&amp;as_sdt=0%2C5&amp;q=Argyrotegium+nitidulum+self+compatibility&amp;btnG=</t>
  </si>
  <si>
    <t>https://scholar.google.co.jp/scholar?hl=ja&amp;as_sdt=0%2C5&amp;q=Gundlachia+corymbosa+self+compatibility&amp;btnG=</t>
  </si>
  <si>
    <t>https://scholar.google.co.jp/scholar?hl=ja&amp;as_sdt=0%2C5&amp;q=Felicia+hirta+self+compatibility&amp;btnG=</t>
  </si>
  <si>
    <t>https://scholar.google.co.jp/scholar?hl=ja&amp;as_sdt=0%2C5&amp;q=Adenostyles+alliariae+self+compatibility&amp;btnG=</t>
  </si>
  <si>
    <t>https://scholar.google.co.jp/scholar?hl=ja&amp;as_sdt=0%2C5&amp;q=Anaphalioides+bellidioides+self+compatibility&amp;btnG=</t>
  </si>
  <si>
    <t>https://scholar.google.co.jp/scholar?hl=ja&amp;as_sdt=0%2C5&amp;q=Dolichoglottis+lyallii+self+compatibility&amp;btnG=</t>
  </si>
  <si>
    <t>https://scholar.google.co.jp/scholar?hl=ja&amp;as_sdt=0%2C5&amp;q=Abrotanella+inconspicua+self+compatibility&amp;btnG=</t>
  </si>
  <si>
    <t>https://scholar.google.co.jp/scholar?hl=ja&amp;as_sdt=0%2C5&amp;q=Coronidium+oxylepis+self+compatibility&amp;btnG=</t>
  </si>
  <si>
    <t>https://scholar.google.co.jp/scholar?hl=ja&amp;as_sdt=0%2C5&amp;q=Asteridea+athrixioides+self+compatibility&amp;btnG=</t>
  </si>
  <si>
    <t>https://scholar.google.co.jp/scholar?hl=ja&amp;as_sdt=0%2C5&amp;q=Artemisiopsis+villosa+self+compatibility&amp;btnG=</t>
  </si>
  <si>
    <t>https://scholar.google.co.jp/scholar?hl=ja&amp;as_sdt=0%2C5&amp;q=Galeomma+stenolepis+self+compatibility&amp;btnG=</t>
  </si>
  <si>
    <t>https://scholar.google.co.jp/scholar?hl=ja&amp;as_sdt=0%2C5&amp;q=Alvordia+glomerata+self+compatibility&amp;btnG=</t>
  </si>
  <si>
    <t>https://scholar.google.co.jp/scholar?hl=ja&amp;as_sdt=0%2C5&amp;q=Austrosynotis+rectirama+self+compatibility&amp;btnG=</t>
  </si>
  <si>
    <t>https://scholar.google.co.jp/scholar?hl=ja&amp;as_sdt=0%2C5&amp;q=Blumea+dregeanoides+self+compatibility&amp;btnG=</t>
  </si>
  <si>
    <t>https://scholar.google.co.jp/scholar?hl=ja&amp;as_sdt=0%2C5&amp;q=Grangea+ceruanoides+self+compatibility&amp;btnG=</t>
  </si>
  <si>
    <t>https://scholar.google.co.jp/scholar?hl=ja&amp;as_sdt=0%2C5&amp;q=Doellia+cafra+self+compatibility&amp;btnG=</t>
  </si>
  <si>
    <t>https://scholar.google.co.jp/scholar?hl=ja&amp;as_sdt=0%2C5&amp;q=Blennospora+phlegmatocarpa+self+compatibility&amp;btnG=</t>
  </si>
  <si>
    <t>https://scholar.google.co.jp/scholar?hl=ja&amp;as_sdt=0%2C5&amp;q=Blennospora+drummondii+self+compatibility&amp;btnG=</t>
  </si>
  <si>
    <t>https://scholar.google.co.jp/scholar?hl=ja&amp;as_sdt=0%2C5&amp;q=Abrotanella+nivigena+self+compatibility&amp;btnG=</t>
  </si>
  <si>
    <t>https://scholar.google.co.jp/scholar?hl=ja&amp;as_sdt=0%2C5&amp;q=Ewartia+nubigena+self+compatibility&amp;btnG=</t>
  </si>
  <si>
    <t>https://scholar.google.co.jp/scholar?hl=ja&amp;as_sdt=0%2C5&amp;q=Allagopappus+canariensis+self+compatibility&amp;btnG=</t>
  </si>
  <si>
    <t>https://scholar.google.co.jp/scholar?hl=ja&amp;as_sdt=0%2C5&amp;q=Abrotanella+forsteroides+self+compatibility&amp;btnG=</t>
  </si>
  <si>
    <t>https://scholar.google.co.jp/scholar?hl=ja&amp;as_sdt=0%2C5&amp;q=Dicoma+montana+self+compatibility&amp;btnG=</t>
  </si>
  <si>
    <t>https://scholar.google.co.jp/scholar?hl=ja&amp;as_sdt=0%2C5&amp;q=Cymbopappus+adenosolen+self+compatibility&amp;btnG=</t>
  </si>
  <si>
    <t>https://scholar.google.co.jp/scholar?hl=ja&amp;as_sdt=0%2C5&amp;q=Cicerbita+alpina+self+compatibility&amp;btnG=</t>
  </si>
  <si>
    <t>https://scholar.google.co.jp/scholar?hl=ja&amp;as_sdt=0%2C5&amp;q=Eriochlamys+cupularis+self+compatibility&amp;btnG=</t>
  </si>
  <si>
    <t>https://scholar.google.co.jp/scholar?hl=ja&amp;as_sdt=0%2C5&amp;q=Garuleum+schinzii+self+compatibility&amp;btnG=</t>
  </si>
  <si>
    <t>https://scholar.google.co.jp/scholar?hl=ja&amp;as_sdt=0%2C5&amp;q=Cullumia+floccosa+self+compatibility&amp;btnG=</t>
  </si>
  <si>
    <t>https://scholar.google.co.jp/scholar?hl=ja&amp;as_sdt=0%2C5&amp;q=Ewartia+meredithae+self+compatibility&amp;btnG=</t>
  </si>
  <si>
    <t>https://scholar.google.co.jp/scholar?hl=ja&amp;as_sdt=0%2C5&amp;q=Faujasiopsis+flexuosa+self+compatibility&amp;btnG=</t>
  </si>
  <si>
    <t>https://scholar.google.co.jp/scholar?hl=ja&amp;as_sdt=0%2C5&amp;q=Abrotanella+emarginata+self+compatibility&amp;btnG=</t>
  </si>
  <si>
    <t>https://scholar.google.co.jp/scholar?hl=ja&amp;as_sdt=0%2C5&amp;q=Argyrotegium+poliochlorum+self+compatibility&amp;btnG=</t>
  </si>
  <si>
    <t>https://scholar.google.co.jp/scholar?hl=ja&amp;as_sdt=0%2C5&amp;q=Calomeria+amaranthoides+self+compatibility&amp;btnG=</t>
  </si>
  <si>
    <t>https://scholar.google.co.jp/scholar?hl=ja&amp;as_sdt=0%2C5&amp;q=Gratwickia+monochaeta+self+compatibility&amp;btnG=</t>
  </si>
  <si>
    <t>https://scholar.google.co.jp/scholar?hl=ja&amp;as_sdt=0%2C5&amp;q=Caucasalia+parviflora+self+compatibility&amp;btnG=</t>
  </si>
  <si>
    <t>https://scholar.google.co.jp/scholar?hl=ja&amp;as_sdt=0%2C5&amp;q=Asteridea+gracilis+self+compatibility&amp;btnG=</t>
  </si>
  <si>
    <t>https://scholar.google.co.jp/scholar?hl=ja&amp;as_sdt=0%2C5&amp;q=Comaclinium+montanum+self+compatibility&amp;btnG=</t>
  </si>
  <si>
    <t>https://scholar.google.co.jp/scholar?hl=ja&amp;as_sdt=0%2C5&amp;q=Fleischmannia+pycnocephala+self+compatibility&amp;btnG=</t>
  </si>
  <si>
    <t>https://scholar.google.co.jp/scholar?hl=ja&amp;as_sdt=0%2C5&amp;q=Elachanthus+glaber+self+compatibility&amp;btnG=</t>
  </si>
  <si>
    <t>https://scholar.google.co.jp/scholar?hl=ja&amp;as_sdt=0%2C5&amp;q=Cicerbita+petiolata+self+compatibility&amp;btnG=</t>
  </si>
  <si>
    <t>https://scholar.google.co.jp/scholar?hl=ja&amp;as_sdt=0%2C5&amp;q=Helichrysum+aureum+self+compatibility&amp;btnG=</t>
  </si>
  <si>
    <t>https://scholar.google.co.jp/scholar?hl=ja&amp;as_sdt=0%2C5&amp;q=Haplopappus+grindelioides+self+compatibility&amp;btnG=</t>
  </si>
  <si>
    <t>https://scholar.google.co.jp/scholar?hl=ja&amp;as_sdt=0%2C5&amp;q=Dicoma+galpinii+self+compatibility&amp;btnG=</t>
  </si>
  <si>
    <t>https://scholar.google.co.jp/scholar?hl=ja&amp;as_sdt=0%2C5&amp;q=Cineraria+lyratiformis+self+compatibility&amp;btnG=</t>
  </si>
  <si>
    <t>https://scholar.google.co.jp/scholar?hl=ja&amp;as_sdt=0%2C5&amp;q=Doellia+bovei+self+compatibility&amp;btnG=</t>
  </si>
  <si>
    <t>https://scholar.google.co.jp/scholar?hl=ja&amp;as_sdt=0%2C5&amp;q=Aphyllocladus+denticulatus+self+compatibility&amp;btnG=</t>
  </si>
  <si>
    <t>https://scholar.google.co.jp/scholar?hl=ja&amp;as_sdt=0%2C5&amp;q=Eriotrix+commersonii+self+compatibility&amp;btnG=</t>
  </si>
  <si>
    <t>https://scholar.google.co.jp/scholar?hl=ja&amp;as_sdt=0%2C5&amp;q=Faujasiopsis+reticulata+self+compatibility&amp;btnG=</t>
  </si>
  <si>
    <t>https://scholar.google.co.jp/scholar?hl=ja&amp;as_sdt=0%2C5&amp;q=Adelostigma+senegalensis+self+compatibility&amp;btnG=</t>
  </si>
  <si>
    <t>https://scholar.google.co.jp/scholar?hl=ja&amp;as_sdt=0%2C5&amp;q=Aster+moranensis+self+compatibility&amp;btnG=</t>
  </si>
  <si>
    <t>https://scholar.google.co.jp/scholar?hl=ja&amp;as_sdt=0%2C5&amp;q=Athanasia+quinquedentata+self+compatibility&amp;btnG=</t>
  </si>
  <si>
    <t>https://scholar.google.co.jp/scholar?hl=ja&amp;as_sdt=0%2C5&amp;q=Abrotanella+scapigera+self+compatibility&amp;btnG=</t>
  </si>
  <si>
    <t>https://scholar.google.co.jp/scholar?hl=ja&amp;as_sdt=0%2C5&amp;q=Gerbera+jamesonii+self+compatibility&amp;btnG=</t>
  </si>
  <si>
    <t>https://scholar.google.co.jp/scholar?hl=ja&amp;as_sdt=0%2C5&amp;q=Athanasia+pachycephala+self+compatibility&amp;btnG=</t>
  </si>
  <si>
    <t>https://scholar.google.co.jp/scholar?hl=ja&amp;as_sdt=0%2C5&amp;q=Dolichothrix+ericoides+self+compatibility&amp;btnG=</t>
  </si>
  <si>
    <t>https://scholar.google.co.jp/scholar?hl=ja&amp;as_sdt=0%2C5&amp;q=Berkheya+cruciata+self+compatibility&amp;btnG=</t>
  </si>
  <si>
    <t>https://scholar.google.co.jp/scholar?hl=ja&amp;as_sdt=0%2C5&amp;q=Alfredia+acantholepis+self+compatibility&amp;btnG=</t>
  </si>
  <si>
    <t>https://scholar.google.co.jp/scholar?hl=ja&amp;as_sdt=0%2C5&amp;q=Centaurea+carduiformis+self+compatibility&amp;btnG=</t>
  </si>
  <si>
    <t>https://scholar.google.co.jp/scholar?hl=ja&amp;as_sdt=0%2C5&amp;q=Athanasia+microphylla+self+compatibility&amp;btnG=</t>
  </si>
  <si>
    <t>https://scholar.google.co.jp/scholar?hl=ja&amp;as_sdt=0%2C5&amp;q=Gerbera+aurantiaca+self+compatibility&amp;btnG=</t>
  </si>
  <si>
    <t>https://scholar.google.co.jp/scholar?hl=ja&amp;as_sdt=0%2C5&amp;q=Helichrysum+ecklonis+self+compatibility&amp;btnG=</t>
  </si>
  <si>
    <t>https://scholar.google.co.jp/scholar?hl=ja&amp;as_sdt=0%2C5&amp;q=Euryops+othonnoides+self+compatibility&amp;btnG=</t>
  </si>
  <si>
    <t>https://scholar.google.co.jp/scholar?hl=ja&amp;as_sdt=0%2C5&amp;q=Helichrysum+dasyanthum+self+compatibility&amp;btnG=</t>
  </si>
  <si>
    <t>https://scholar.google.co.jp/scholar?hl=ja&amp;as_sdt=0%2C5&amp;q=Cullumia+squarrosa+self+compatibility&amp;btnG=</t>
  </si>
  <si>
    <t>https://scholar.google.co.jp/scholar?hl=ja&amp;as_sdt=0%2C5&amp;q=Helichrysum+indicum+self+compatibility&amp;btnG=</t>
  </si>
  <si>
    <t>https://scholar.google.co.jp/scholar?hl=ja&amp;as_sdt=0%2C5&amp;q=Helichrysum+krebsianum+self+compatibility&amp;btnG=</t>
  </si>
  <si>
    <t>https://scholar.google.co.jp/scholar?hl=ja&amp;as_sdt=0%2C5&amp;q=Baccharis+zoellneri+self+compatibility&amp;btnG=</t>
  </si>
  <si>
    <t>https://scholar.google.co.jp/scholar?hl=ja&amp;as_sdt=0%2C5&amp;q=Eriochlamys+behrii+self+compatibility&amp;btnG=</t>
  </si>
  <si>
    <t>https://scholar.google.co.jp/scholar?hl=ja&amp;as_sdt=0%2C5&amp;q=Eriochlamys+squamata+self+compatibility&amp;btnG=</t>
  </si>
  <si>
    <t>https://scholar.google.co.jp/scholar?hl=ja&amp;as_sdt=0%2C5&amp;q=Helichrysum+argyrophyllum+self+compatibility&amp;btnG=</t>
  </si>
  <si>
    <t>https://scholar.google.co.jp/scholar?hl=ja&amp;as_sdt=0%2C5&amp;q=Arctotis+petiolata+self+compatibility&amp;btnG=</t>
  </si>
  <si>
    <t>https://scholar.google.co.jp/scholar?hl=ja&amp;as_sdt=0%2C5&amp;q=Chiliadenus+iphionoides+self+compatibility&amp;btnG=</t>
  </si>
  <si>
    <t>https://scholar.google.co.jp/scholar?hl=ja&amp;as_sdt=0%2C5&amp;q=Adenostyles+leucophylla+self+compatibility&amp;btnG=</t>
  </si>
  <si>
    <t>https://scholar.google.co.jp/scholar?hl=ja&amp;as_sdt=0%2C5&amp;q=Ewartia+catipes+self+compatibility&amp;btnG=</t>
  </si>
  <si>
    <t>https://scholar.google.co.jp/scholar?hl=ja&amp;as_sdt=0%2C5&amp;q=Ewartia+planchonii+self+compatibility&amp;btnG=</t>
  </si>
  <si>
    <t>https://scholar.google.co.jp/scholar?hl=ja&amp;as_sdt=0%2C5&amp;q=Celmisia+saxifraga+self+compatibility&amp;btnG=</t>
  </si>
  <si>
    <t>https://scholar.google.co.jp/scholar?hl=ja&amp;as_sdt=0%2C5&amp;q=Blumea+adamsii+self+compatibility&amp;btnG=</t>
  </si>
  <si>
    <t>https://scholar.google.co.jp/scholar?hl=ja&amp;as_sdt=0%2C5&amp;q=Eriocephalus+purpureus+self+compatibility&amp;btnG=</t>
  </si>
  <si>
    <t>https://scholar.google.co.jp/scholar?hl=ja&amp;as_sdt=0%2C5&amp;q=Chrysocoma+sparsifolia+self+compatibility&amp;btnG=</t>
  </si>
  <si>
    <t>https://scholar.google.co.jp/scholar?hl=ja&amp;as_sdt=0%2C5&amp;q=Caucasalia+pontica+self+compatibility&amp;btnG=</t>
  </si>
  <si>
    <t>https://scholar.google.co.jp/scholar?hl=ja&amp;as_sdt=0%2C5&amp;q=Brickellia+subuligera+self+compatibility&amp;btnG=</t>
  </si>
  <si>
    <t>https://scholar.google.co.jp/scholar?hl=ja&amp;as_sdt=0%2C5&amp;q=Gymnodiscus+capillaris+self+compatibility&amp;btnG=</t>
  </si>
  <si>
    <t>https://scholar.google.co.jp/scholar?hl=ja&amp;as_sdt=0%2C5&amp;q=Felicia+bechuanica+self+compatibility&amp;btnG=</t>
  </si>
  <si>
    <t>https://scholar.google.co.jp/scholar?hl=ja&amp;as_sdt=0%2C5&amp;q=Euryops+indecorus+self+compatibility&amp;btnG=</t>
  </si>
  <si>
    <t>https://scholar.google.co.jp/scholar?hl=ja&amp;as_sdt=0%2C5&amp;q=Cotula+hispida+self+compatibility&amp;btnG=</t>
  </si>
  <si>
    <t>https://scholar.google.co.jp/scholar?hl=ja&amp;as_sdt=0%2C5&amp;q=Berkheya+rosulata+self+compatibility&amp;btnG=</t>
  </si>
  <si>
    <t>https://scholar.google.co.jp/scholar?hl=ja&amp;as_sdt=0%2C5&amp;q=Helichrysum+marginatum+self+compatibility&amp;btnG=</t>
  </si>
  <si>
    <t>https://scholar.google.co.jp/scholar?hl=ja&amp;as_sdt=0%2C5&amp;q=Athrixia+fontana+self+compatibility&amp;btnG=</t>
  </si>
  <si>
    <t>https://scholar.google.co.jp/scholar?hl=ja&amp;as_sdt=0%2C5&amp;q=Carduus+cephalanthus+self+compatibility&amp;btnG=</t>
  </si>
  <si>
    <t>https://scholar.google.co.jp/scholar?hl=ja&amp;as_sdt=0%2C5&amp;q=Anthemis+zoharyana+self+compatibility&amp;btnG=</t>
  </si>
  <si>
    <t>https://scholar.google.co.jp/scholar?hl=ja&amp;as_sdt=0%2C5&amp;q=Echinops+bannaticus+self+compatibility&amp;btnG=</t>
  </si>
  <si>
    <t>https://scholar.google.co.jp/scholar?hl=ja&amp;as_sdt=0%2C5&amp;q=Filago+pygmaea+self+compatibility&amp;btnG=</t>
  </si>
  <si>
    <t>https://scholar.google.co.jp/scholar?hl=ja&amp;as_sdt=0%2C5&amp;q=Crepis+tectorum+self+compatibility&amp;btnG=</t>
  </si>
  <si>
    <t>https://scholar.google.co.jp/scholar?hl=ja&amp;as_sdt=0%2C5&amp;q=Cota+austriaca+self+compatibility&amp;btnG=</t>
  </si>
  <si>
    <t>https://scholar.google.co.jp/scholar?hl=ja&amp;as_sdt=0%2C5&amp;q=Crepis+mollis+self+compatibility&amp;btnG=</t>
  </si>
  <si>
    <t>https://scholar.google.co.jp/scholar?hl=ja&amp;as_sdt=0%2C5&amp;q=Centaurea+erdneri+self+compatibility&amp;btnG=</t>
  </si>
  <si>
    <t>https://scholar.google.co.jp/scholar?hl=ja&amp;as_sdt=0%2C5&amp;q=Cassinia+adunca+self+compatibility&amp;btnG=</t>
  </si>
  <si>
    <t>https://scholar.google.co.jp/scholar?hl=ja&amp;as_sdt=0%2C5&amp;q=Artemisia+glacialis+self+compatibility&amp;btnG=</t>
  </si>
  <si>
    <t>https://scholar.google.co.jp/scholar?hl=ja&amp;as_sdt=0%2C5&amp;q=Brachyscome+foliosa+self+compatibility&amp;btnG=</t>
  </si>
  <si>
    <t>https://scholar.google.co.jp/scholar?hl=ja&amp;as_sdt=0%2C5&amp;q=Elachanthus+pusillus+self+compatibility&amp;btnG=</t>
  </si>
  <si>
    <t>https://scholar.google.co.jp/scholar?hl=ja&amp;as_sdt=0%2C5&amp;q=Brickellia+frutescens+self+compatibility&amp;btnG=</t>
  </si>
  <si>
    <t>https://scholar.google.co.jp/scholar?hl=ja&amp;as_sdt=0%2C5&amp;q=Centaurea+napifolia+self+compatibility&amp;btnG=</t>
  </si>
  <si>
    <t>https://scholar.google.co.jp/scholar?hl=ja&amp;as_sdt=0%2C5&amp;q=Carduus+litigiosus+self+compatibility&amp;btnG=</t>
  </si>
  <si>
    <t>https://scholar.google.co.jp/scholar?hl=ja&amp;as_sdt=0%2C5&amp;q=Clibadium+erosum+self+compatibility&amp;btnG=</t>
  </si>
  <si>
    <t>https://scholar.google.co.jp/scholar?hl=ja&amp;as_sdt=0%2C5&amp;q=Chlamydophora+tridentata+self+compatibility&amp;btnG=</t>
  </si>
  <si>
    <t>https://scholar.google.co.jp/scholar?hl=ja&amp;as_sdt=0%2C5&amp;q=Echinops+polyceras+self+compatibility&amp;btnG=</t>
  </si>
  <si>
    <t>https://scholar.google.co.jp/scholar?hl=ja&amp;as_sdt=0%2C5&amp;q=Doronicum+clusii+self+compatibility&amp;btnG=</t>
  </si>
  <si>
    <t>https://scholar.google.co.jp/scholar?hl=ja&amp;as_sdt=0%2C5&amp;q=Erigeron+atticus+self+compatibility&amp;btnG=</t>
  </si>
  <si>
    <t>https://scholar.google.co.jp/scholar?hl=ja&amp;as_sdt=0%2C5&amp;q=Helichrysum+argyrosphaerum+self+compatibility&amp;btnG=</t>
  </si>
  <si>
    <t>https://scholar.google.co.jp/scholar?hl=ja&amp;as_sdt=0%2C5&amp;q=Cota+melanoloma+self+compatibility&amp;btnG=</t>
  </si>
  <si>
    <t>https://scholar.google.co.jp/scholar?hl=ja&amp;as_sdt=0%2C5&amp;q=Cirsium+caput</t>
  </si>
  <si>
    <t>https://scholar.google.co.jp/scholar?hl=ja&amp;as_sdt=0%2C5&amp;q=Crepis+marschallii+self+compatibility&amp;btnG=</t>
  </si>
  <si>
    <t>https://scholar.google.co.jp/scholar?hl=ja&amp;as_sdt=0%2C5&amp;q=Cirsium+aggregatum+self+compatibility&amp;btnG=</t>
  </si>
  <si>
    <t>https://scholar.google.co.jp/scholar?hl=ja&amp;as_sdt=0%2C5&amp;q=Erigeron+bonariensis+self+compatibility&amp;btnG=</t>
  </si>
  <si>
    <t>https://scholar.google.co.jp/scholar?hl=ja&amp;as_sdt=0%2C5&amp;q=Angianthus+milnei+self+compatibility&amp;btnG=</t>
  </si>
  <si>
    <t>https://scholar.google.co.jp/scholar?hl=ja&amp;as_sdt=0%2C5&amp;q=Anthemis+chrysantha+self+compatibility&amp;btnG=</t>
  </si>
  <si>
    <t>https://scholar.google.co.jp/scholar?hl=ja&amp;as_sdt=0%2C5&amp;q=Centaurea+saxicola+self+compatibility&amp;btnG=</t>
  </si>
  <si>
    <t>https://scholar.google.co.jp/scholar?hl=ja&amp;as_sdt=0%2C5&amp;q=Critonia+daleoides+self+compatibility&amp;btnG=</t>
  </si>
  <si>
    <t>https://scholar.google.co.jp/scholar?hl=ja&amp;as_sdt=0%2C5&amp;q=Athanasia+rugulosa+self+compatibility&amp;btnG=</t>
  </si>
  <si>
    <t>https://scholar.google.co.jp/scholar?hl=ja&amp;as_sdt=0%2C5&amp;q=Emilia+hantamensis+self+compatibility&amp;btnG=</t>
  </si>
  <si>
    <t>https://scholar.google.co.jp/scholar?hl=ja&amp;as_sdt=0%2C5&amp;q=Cullumia+aculeata+self+compatibility&amp;btnG=</t>
  </si>
  <si>
    <t>https://scholar.google.co.jp/scholar?hl=ja&amp;as_sdt=0%2C5&amp;q=Helichrysum+auriceps+self+compatibility&amp;btnG=</t>
  </si>
  <si>
    <t>https://scholar.google.co.jp/scholar?hl=ja&amp;as_sdt=0%2C5&amp;q=Gerbera+linnaei+self+compatibility&amp;btnG=</t>
  </si>
  <si>
    <t>https://scholar.google.co.jp/scholar?hl=ja&amp;as_sdt=0%2C5&amp;q=Arctotis+angustifolia+self+compatibility&amp;btnG=</t>
  </si>
  <si>
    <t>https://scholar.google.co.jp/scholar?hl=ja&amp;as_sdt=0%2C5&amp;q=Gerbera+wrightii+self+compatibility&amp;btnG=</t>
  </si>
  <si>
    <t>https://scholar.google.co.jp/scholar?hl=ja&amp;as_sdt=0%2C5&amp;q=Euryops+imbricatus+self+compatibility&amp;btnG=</t>
  </si>
  <si>
    <t>https://scholar.google.co.jp/scholar?hl=ja&amp;as_sdt=0%2C5&amp;q=Arctotheca+marginata+self+compatibility&amp;btnG=</t>
  </si>
  <si>
    <t>https://scholar.google.co.jp/scholar?hl=ja&amp;as_sdt=0%2C5&amp;q=Crepis+neglecta+self+compatibility&amp;btnG=</t>
  </si>
  <si>
    <t>https://scholar.google.co.jp/scholar?hl=ja&amp;as_sdt=0%2C5&amp;q=Crepis+bursifolia+self+compatibility&amp;btnG=</t>
  </si>
  <si>
    <t>https://scholar.google.co.jp/scholar?hl=ja&amp;as_sdt=0%2C5&amp;q=Centaurea+veneris+self+compatibility&amp;btnG=</t>
  </si>
  <si>
    <t>https://scholar.google.co.jp/scholar?hl=ja&amp;as_sdt=0%2C5&amp;q=Bidens+oligoflora+self+compatibility&amp;btnG=</t>
  </si>
  <si>
    <t>https://scholar.google.co.jp/scholar?hl=ja&amp;as_sdt=0%2C5&amp;q=Centaurea+janeri+self+compatibility&amp;btnG=</t>
  </si>
  <si>
    <t>https://scholar.google.co.jp/scholar?hl=ja&amp;as_sdt=0%2C5&amp;q=Cirsium+pyrenaicum+self+compatibility&amp;btnG=</t>
  </si>
  <si>
    <t>https://scholar.google.co.jp/scholar?hl=ja&amp;as_sdt=0%2C5&amp;q=Doronicum+pubescens+self+compatibility&amp;btnG=</t>
  </si>
  <si>
    <t>https://scholar.google.co.jp/scholar?hl=ja&amp;as_sdt=0%2C5&amp;q=Helichrysum+luteoalbum+self+compatibility&amp;btnG=</t>
  </si>
  <si>
    <t>https://scholar.google.co.jp/scholar?hl=ja&amp;as_sdt=0%2C5&amp;q=Cnicus+benedictus+self+compatibility&amp;btnG=</t>
  </si>
  <si>
    <t>https://scholar.google.co.jp/scholar?hl=ja&amp;as_sdt=0%2C5&amp;q=Coleostephus+myconis+self+compatibility&amp;btnG=</t>
  </si>
  <si>
    <t>https://scholar.google.co.jp/scholar?hl=ja&amp;as_sdt=0%2C5&amp;q=Commidendrum+robustum+self+compatibility&amp;btnG=</t>
  </si>
  <si>
    <t>https://scholar.google.co.jp/scholar?hl=ja&amp;as_sdt=0%2C5&amp;q=Commidendrum+rotundifolium+self+compatibility&amp;btnG=</t>
  </si>
  <si>
    <t>https://scholar.google.co.jp/scholar?hl=ja&amp;as_sdt=0%2C5&amp;q=Commidendrum+rugosum+self+compatibility&amp;btnG=</t>
  </si>
  <si>
    <t>https://scholar.google.co.jp/scholar?hl=ja&amp;as_sdt=0%2C5&amp;q=Conyza+bonariensis+self+compatibility&amp;btnG=</t>
  </si>
  <si>
    <t>https://scholar.google.co.jp/scholar?hl=ja&amp;as_sdt=0%2C5&amp;q=Conyza+burkartii+self+compatibility&amp;btnG=</t>
  </si>
  <si>
    <t>https://scholar.google.co.jp/scholar?hl=ja&amp;as_sdt=0%2C5&amp;q=Conyza+canadensis+self+compatibility&amp;btnG=</t>
  </si>
  <si>
    <t>https://scholar.google.co.jp/scholar?hl=ja&amp;as_sdt=0%2C5&amp;q=Conyza+steudelii+self+compatibility&amp;btnG=</t>
  </si>
  <si>
    <t>https://scholar.google.co.jp/scholar?hl=ja&amp;as_sdt=0%2C5&amp;q=Conyza+stricta+self+compatibility&amp;btnG=</t>
  </si>
  <si>
    <t>https://scholar.google.co.jp/scholar?hl=ja&amp;as_sdt=0%2C5&amp;q=Conyza+welwitschii+self+compatibility&amp;btnG=</t>
  </si>
  <si>
    <t>https://scholar.google.co.jp/scholar?hl=ja&amp;as_sdt=0%2C5&amp;q=Coreopsis+basalis+self+compatibility&amp;btnG=</t>
  </si>
  <si>
    <t>https://scholar.google.co.jp/scholar?hl=ja&amp;as_sdt=0%2C5&amp;q=Coreopsis+bigelovii+self+compatibility&amp;btnG=</t>
  </si>
  <si>
    <t>https://scholar.google.co.jp/scholar?hl=ja&amp;as_sdt=0%2C5&amp;q=Coreopsis+californica+self+compatibility&amp;btnG=</t>
  </si>
  <si>
    <t>https://scholar.google.co.jp/scholar?hl=ja&amp;as_sdt=0%2C5&amp;q=Coreopsis+calliopsidea+self+compatibility&amp;btnG=</t>
  </si>
  <si>
    <t>https://scholar.google.co.jp/scholar?hl=ja&amp;as_sdt=0%2C5&amp;q=Coreopsis+douglasii+self+compatibility&amp;btnG=</t>
  </si>
  <si>
    <t>https://scholar.google.co.jp/scholar?hl=ja&amp;as_sdt=0%2C5&amp;q=Coreopsis+drummondii+self+compatibility&amp;btnG=</t>
  </si>
  <si>
    <t>https://scholar.google.co.jp/scholar?hl=ja&amp;as_sdt=0%2C5&amp;q=Coreopsis+gigantea+self+compatibility&amp;btnG=</t>
  </si>
  <si>
    <t>https://scholar.google.co.jp/scholar?hl=ja&amp;as_sdt=0%2C5&amp;q=Coreopsis+grandiflora+self+compatibility&amp;btnG=</t>
  </si>
  <si>
    <t>https://scholar.google.co.jp/scholar?hl=ja&amp;as_sdt=0%2C5&amp;q=Coreopsis+lanceolata+self+compatibility&amp;btnG=</t>
  </si>
  <si>
    <t>https://scholar.google.co.jp/scholar?hl=ja&amp;as_sdt=0%2C5&amp;q=Coreopsis+maritima+self+compatibility&amp;btnG=</t>
  </si>
  <si>
    <t>https://scholar.google.co.jp/scholar?hl=ja&amp;as_sdt=0%2C5&amp;q=Coreopsis+palmata+self+compatibility&amp;btnG=</t>
  </si>
  <si>
    <t>https://scholar.google.co.jp/scholar?hl=ja&amp;as_sdt=0%2C5&amp;q=Coreopsis+rosea+self+compatibility&amp;btnG=</t>
  </si>
  <si>
    <t>https://scholar.google.co.jp/scholar?hl=ja&amp;as_sdt=0%2C5&amp;q=Coreopsis+tinctoria+self+compatibility&amp;btnG=</t>
  </si>
  <si>
    <t>https://scholar.google.co.jp/scholar?hl=ja&amp;as_sdt=0%2C5&amp;q=Achillea+aegyptiaca+self+compatibility&amp;btnG=</t>
  </si>
  <si>
    <t>https://scholar.google.co.jp/scholar?hl=ja&amp;as_sdt=0%2C5&amp;q=Achillea+ageratum+self+compatibility&amp;btnG=</t>
  </si>
  <si>
    <t>https://scholar.google.co.jp/scholar?hl=ja&amp;as_sdt=0%2C5&amp;q=Achillea+biebersteinii+self+compatibility&amp;btnG=</t>
  </si>
  <si>
    <t>https://scholar.google.co.jp/scholar?hl=ja&amp;as_sdt=0%2C5&amp;q=Achillea+clypeolata+self+compatibility&amp;btnG=</t>
  </si>
  <si>
    <t>https://scholar.google.co.jp/scholar?hl=ja&amp;as_sdt=0%2C5&amp;q=Achillea+falcata+self+compatibility&amp;btnG=</t>
  </si>
  <si>
    <t>https://scholar.google.co.jp/scholar?hl=ja&amp;as_sdt=0%2C5&amp;q=Achillea+filipendulina+self+compatibility&amp;btnG=</t>
  </si>
  <si>
    <t>https://scholar.google.co.jp/scholar?hl=ja&amp;as_sdt=0%2C5&amp;q=Corymbium+laxum+self+compatibility&amp;btnG=</t>
  </si>
  <si>
    <t>https://scholar.google.co.jp/scholar?hl=ja&amp;as_sdt=0%2C5&amp;q=Achillea+odorata+self+compatibility&amp;btnG=</t>
  </si>
  <si>
    <t>https://scholar.google.co.jp/scholar?hl=ja&amp;as_sdt=0%2C5&amp;q=Cosmos+bipinnatus+self+compatibility&amp;btnG=</t>
  </si>
  <si>
    <t>https://scholar.google.co.jp/scholar?hl=ja&amp;as_sdt=0%2C5&amp;q=Cosmos+hybridus+self+compatibility&amp;btnG=</t>
  </si>
  <si>
    <t>https://scholar.google.co.jp/scholar?hl=ja&amp;as_sdt=0%2C5&amp;q=Cosmos+seemanni+self+compatibility&amp;btnG=</t>
  </si>
  <si>
    <t>https://scholar.google.co.jp/scholar?hl=ja&amp;as_sdt=0%2C5&amp;q=Cosmos+sulphureus+self+compatibility&amp;btnG=</t>
  </si>
  <si>
    <t>https://scholar.google.co.jp/scholar?hl=ja&amp;as_sdt=0%2C5&amp;q=Achillea+ptarmica+self+compatibility&amp;btnG=</t>
  </si>
  <si>
    <t>https://scholar.google.co.jp/scholar?hl=ja&amp;as_sdt=0%2C5&amp;q=Achillea+santolina+self+compatibility&amp;btnG=</t>
  </si>
  <si>
    <t>https://scholar.google.co.jp/scholar?hl=ja&amp;as_sdt=0%2C5&amp;q=Achillea+setacea+self+compatibility&amp;btnG=</t>
  </si>
  <si>
    <t>https://scholar.google.co.jp/scholar?hl=ja&amp;as_sdt=0%2C5&amp;q=Cotula+australis+self+compatibility&amp;btnG=</t>
  </si>
  <si>
    <t>https://scholar.google.co.jp/scholar?hl=ja&amp;as_sdt=0%2C5&amp;q=Cotula+cinerea+self+compatibility&amp;btnG=</t>
  </si>
  <si>
    <t>https://scholar.google.co.jp/scholar?hl=ja&amp;as_sdt=0%2C5&amp;q=Cotula+coronopifolia+self+compatibility&amp;btnG=</t>
  </si>
  <si>
    <t>https://scholar.google.co.jp/scholar?hl=ja&amp;as_sdt=0%2C5&amp;q=Cotula+mexicana+self+compatibility&amp;btnG=</t>
  </si>
  <si>
    <t>https://scholar.google.co.jp/scholar?hl=ja&amp;as_sdt=0%2C5&amp;q=Cotula+microglossa+self+compatibility&amp;btnG=</t>
  </si>
  <si>
    <t>https://scholar.google.co.jp/scholar?hl=ja&amp;as_sdt=0%2C5&amp;q=Cotula+thunbergii+self+compatibility&amp;btnG=</t>
  </si>
  <si>
    <t>https://scholar.google.co.jp/scholar?hl=ja&amp;as_sdt=0%2C5&amp;q=Cotula+turbinata+self+compatibility&amp;btnG=</t>
  </si>
  <si>
    <t>https://scholar.google.co.jp/scholar?hl=ja&amp;as_sdt=0%2C5&amp;q=Achillea+sibirica+self+compatibility&amp;btnG=</t>
  </si>
  <si>
    <t>https://scholar.google.co.jp/scholar?hl=ja&amp;as_sdt=0%2C5&amp;q=Coulterella+capitata+self+compatibility&amp;btnG=</t>
  </si>
  <si>
    <t>https://scholar.google.co.jp/scholar?hl=ja&amp;as_sdt=0%2C5&amp;q=Cousinia+aggregata+self+compatibility&amp;btnG=</t>
  </si>
  <si>
    <t>https://scholar.google.co.jp/scholar?hl=ja&amp;as_sdt=0%2C5&amp;q=Cousinia+brachyptera+self+compatibility&amp;btnG=</t>
  </si>
  <si>
    <t>https://scholar.google.co.jp/scholar?hl=ja&amp;as_sdt=0%2C5&amp;q=Cousinia+gigantolepis+self+compatibility&amp;btnG=</t>
  </si>
  <si>
    <t>https://scholar.google.co.jp/scholar?hl=ja&amp;as_sdt=0%2C5&amp;q=Achyrachaena+mollis+self+compatibility&amp;btnG=</t>
  </si>
  <si>
    <t>https://scholar.google.co.jp/scholar?hl=ja&amp;as_sdt=0%2C5&amp;q=Craspedia+leucantha+self+compatibility&amp;btnG=</t>
  </si>
  <si>
    <t>https://scholar.google.co.jp/scholar?hl=ja&amp;as_sdt=0%2C5&amp;q=Craspedia+sp.+self+compatibility&amp;btnG=</t>
  </si>
  <si>
    <t>https://scholar.google.co.jp/scholar?hl=ja&amp;as_sdt=0%2C5&amp;q=Craspedia+variabilis+self+compatibility&amp;btnG=</t>
  </si>
  <si>
    <t>https://scholar.google.co.jp/scholar?hl=ja&amp;as_sdt=0%2C5&amp;q=Crassocephalum+crepidioides+self+compatibility&amp;btnG=</t>
  </si>
  <si>
    <t>https://scholar.google.co.jp/scholar?hl=ja&amp;as_sdt=0%2C5&amp;q=Cratystylis+conocephala+self+compatibility&amp;btnG=</t>
  </si>
  <si>
    <t>https://scholar.google.co.jp/scholar?hl=ja&amp;as_sdt=0%2C5&amp;q=Crepis+alpina+self+compatibility&amp;btnG=</t>
  </si>
  <si>
    <t>https://scholar.google.co.jp/scholar?hl=ja&amp;as_sdt=0%2C5&amp;q=Crepis+biennis+self+compatibility&amp;btnG=</t>
  </si>
  <si>
    <t>https://scholar.google.co.jp/scholar?hl=ja&amp;as_sdt=0%2C5&amp;q=Crepis+capillaris+self+compatibility&amp;btnG=</t>
  </si>
  <si>
    <t>https://scholar.google.co.jp/scholar?hl=ja&amp;as_sdt=0%2C5&amp;q=Crepis+froelichiana+self+compatibility&amp;btnG=</t>
  </si>
  <si>
    <t>https://scholar.google.co.jp/scholar?hl=ja&amp;as_sdt=0%2C5&amp;q=Crepis+occidentalis+self+compatibility&amp;btnG=</t>
  </si>
  <si>
    <t>https://scholar.google.co.jp/scholar?hl=ja&amp;as_sdt=0%2C5&amp;q=Crepis+paludosa+self+compatibility&amp;btnG=</t>
  </si>
  <si>
    <t>https://scholar.google.co.jp/scholar?hl=ja&amp;as_sdt=0%2C5&amp;q=Crepis+pleurocarpa+self+compatibility&amp;btnG=</t>
  </si>
  <si>
    <t>https://scholar.google.co.jp/scholar?hl=ja&amp;as_sdt=0%2C5&amp;q=Crepis+rubra+self+compatibility&amp;btnG=</t>
  </si>
  <si>
    <t>https://scholar.google.co.jp/scholar?hl=ja&amp;as_sdt=0%2C5&amp;q=Crepis+syriaca+self+compatibility&amp;btnG=</t>
  </si>
  <si>
    <t>https://scholar.google.co.jp/scholar?hl=ja&amp;as_sdt=0%2C5&amp;q=Crocidium+multicaule+self+compatibility&amp;btnG=</t>
  </si>
  <si>
    <t>https://scholar.google.co.jp/scholar?hl=ja&amp;as_sdt=0%2C5&amp;q=Crupina+crupinastrum+self+compatibility&amp;btnG=</t>
  </si>
  <si>
    <t>https://scholar.google.co.jp/scholar?hl=ja&amp;as_sdt=0%2C5&amp;q=Acourtia+alamanii+self+compatibility&amp;btnG=</t>
  </si>
  <si>
    <t>https://scholar.google.co.jp/scholar?hl=ja&amp;as_sdt=0%2C5&amp;q=Acourtia+thurberi+self+compatibility&amp;btnG=</t>
  </si>
  <si>
    <t>https://scholar.google.co.jp/scholar?hl=ja&amp;as_sdt=0%2C5&amp;q=Cymbolaena+griffithii+self+compatibility&amp;btnG=</t>
  </si>
  <si>
    <t>https://scholar.google.co.jp/scholar?hl=ja&amp;as_sdt=0%2C5&amp;q=Cynara+alba+self+compatibility&amp;btnG=</t>
  </si>
  <si>
    <t>https://scholar.google.co.jp/scholar?hl=ja&amp;as_sdt=0%2C5&amp;q=Cynara+cardunculus+self+compatibility&amp;btnG=</t>
  </si>
  <si>
    <t>https://scholar.google.co.jp/scholar?hl=ja&amp;as_sdt=0%2C5&amp;q=Cynara+cornigera+self+compatibility&amp;btnG=</t>
  </si>
  <si>
    <t>https://scholar.google.co.jp/scholar?hl=ja&amp;as_sdt=0%2C5&amp;q=Cynara+humilis+self+compatibility&amp;btnG=</t>
  </si>
  <si>
    <t>https://scholar.google.co.jp/scholar?hl=ja&amp;as_sdt=0%2C5&amp;q=Cynara+scolymus+self+compatibility&amp;btnG=</t>
  </si>
  <si>
    <t>https://scholar.google.co.jp/scholar?hl=ja&amp;as_sdt=0%2C5&amp;q=Cynara+syriaca+self+compatibility&amp;btnG=</t>
  </si>
  <si>
    <t>https://scholar.google.co.jp/scholar?hl=ja&amp;as_sdt=0%2C5&amp;q=Acroclinium+roseum+self+compatibility&amp;btnG=</t>
  </si>
  <si>
    <t>https://scholar.google.co.jp/scholar?hl=ja&amp;as_sdt=0%2C5&amp;q=Dahlia+coccinea+self+compatibility&amp;btnG=</t>
  </si>
  <si>
    <t>https://scholar.google.co.jp/scholar?hl=ja&amp;as_sdt=0%2C5&amp;q=Dahlia+merckii+self+compatibility&amp;btnG=</t>
  </si>
  <si>
    <t>https://scholar.google.co.jp/scholar?hl=ja&amp;as_sdt=0%2C5&amp;q=Dahlia+pinnata+self+compatibility&amp;btnG=</t>
  </si>
  <si>
    <t>https://scholar.google.co.jp/scholar?hl=ja&amp;as_sdt=0%2C5&amp;q=Dahlia+variabilis+self+compatibility&amp;btnG=</t>
  </si>
  <si>
    <t>https://scholar.google.co.jp/scholar?hl=ja&amp;as_sdt=0%2C5&amp;q=Dendroseris+litoralis+self+compatibility&amp;btnG=</t>
  </si>
  <si>
    <t>https://scholar.google.co.jp/scholar?hl=ja&amp;as_sdt=0%2C5&amp;q=Dicoma+schimperi+self+compatibility&amp;btnG=</t>
  </si>
  <si>
    <t>https://scholar.google.co.jp/scholar?hl=ja&amp;as_sdt=0%2C5&amp;q=Dicoma+tomentosa+self+compatibility&amp;btnG=</t>
  </si>
  <si>
    <t>https://scholar.google.co.jp/scholar?hl=ja&amp;as_sdt=0%2C5&amp;q=Didelta+carnosa+self+compatibility&amp;btnG=</t>
  </si>
  <si>
    <t>https://scholar.google.co.jp/scholar?hl=ja&amp;as_sdt=0%2C5&amp;q=Adenocaulon+bicolor+self+compatibility&amp;btnG=</t>
  </si>
  <si>
    <t>https://scholar.google.co.jp/scholar?hl=ja&amp;as_sdt=0%2C5&amp;q=Dimorphotheca+aurantiaca+self+compatibility&amp;btnG=</t>
  </si>
  <si>
    <t>https://scholar.google.co.jp/scholar?hl=ja&amp;as_sdt=0%2C5&amp;q=Dimorphotheca+calendulacea+self+compatibility&amp;btnG=</t>
  </si>
  <si>
    <t>https://scholar.google.co.jp/scholar?hl=ja&amp;as_sdt=0%2C5&amp;q=Dimorphotheca+chrysanthemifolia+self+compatibility&amp;btnG=</t>
  </si>
  <si>
    <t>https://scholar.google.co.jp/scholar?hl=ja&amp;as_sdt=0%2C5&amp;q=Dimorphotheca+cuneata+self+compatibility&amp;btnG=</t>
  </si>
  <si>
    <t>https://scholar.google.co.jp/scholar?hl=ja&amp;as_sdt=0%2C5&amp;q=Dimorphotheca+pluvialis+self+compatibility&amp;btnG=</t>
  </si>
  <si>
    <t>https://scholar.google.co.jp/scholar?hl=ja&amp;as_sdt=0%2C5&amp;q=Dimorphotheca+polyptera+self+compatibility&amp;btnG=</t>
  </si>
  <si>
    <t>https://scholar.google.co.jp/scholar?hl=ja&amp;as_sdt=0%2C5&amp;q=Dimorphotheca+sinuata+self+compatibility&amp;btnG=</t>
  </si>
  <si>
    <t>https://scholar.google.co.jp/scholar?hl=ja&amp;as_sdt=0%2C5&amp;q=Dimorphotheca+tragus+self+compatibility&amp;btnG=</t>
  </si>
  <si>
    <t>https://scholar.google.co.jp/scholar?hl=ja&amp;as_sdt=0%2C5&amp;q=Dimorphotheca+zeyheri+self+compatibility&amp;btnG=</t>
  </si>
  <si>
    <t>https://scholar.google.co.jp/scholar?hl=ja&amp;as_sdt=0%2C5&amp;q=Adenophyllum+porophylloides+self+compatibility&amp;btnG=</t>
  </si>
  <si>
    <t>https://scholar.google.co.jp/scholar?hl=ja&amp;as_sdt=0%2C5&amp;q=Diotis+maritima+self+compatibility&amp;btnG=</t>
  </si>
  <si>
    <t>https://scholar.google.co.jp/scholar?hl=ja&amp;as_sdt=0%2C5&amp;q=Distephanus+divaricatus+self+compatibility&amp;btnG=</t>
  </si>
  <si>
    <t>https://scholar.google.co.jp/scholar?hl=ja&amp;as_sdt=0%2C5&amp;q=Dittrichia+graveolens+self+compatibility&amp;btnG=</t>
  </si>
  <si>
    <t>https://scholar.google.co.jp/scholar?hl=ja&amp;as_sdt=0%2C5&amp;q=Doronicum+caucasicum+self+compatibility&amp;btnG=</t>
  </si>
  <si>
    <t>https://scholar.google.co.jp/scholar?hl=ja&amp;as_sdt=0%2C5&amp;q=Doronicum+columnae+self+compatibility&amp;btnG=</t>
  </si>
  <si>
    <t>https://scholar.google.co.jp/scholar?hl=ja&amp;as_sdt=0%2C5&amp;q=Doronicum+pardalianches+self+compatibility&amp;btnG=</t>
  </si>
  <si>
    <t>https://scholar.google.co.jp/scholar?hl=ja&amp;as_sdt=0%2C5&amp;q=Dugaldia+hoopesii+self+compatibility&amp;btnG=</t>
  </si>
  <si>
    <t>https://scholar.google.co.jp/scholar?hl=ja&amp;as_sdt=0%2C5&amp;q=Dyssodia+cancellata+self+compatibility&amp;btnG=</t>
  </si>
  <si>
    <t>https://scholar.google.co.jp/scholar?hl=ja&amp;as_sdt=0%2C5&amp;q=Dyssodia+decipiens+self+compatibility&amp;btnG=</t>
  </si>
  <si>
    <t>https://scholar.google.co.jp/scholar?hl=ja&amp;as_sdt=0%2C5&amp;q=Dyssodia+hartwegii+self+compatibility&amp;btnG=</t>
  </si>
  <si>
    <t>https://scholar.google.co.jp/scholar?hl=ja&amp;as_sdt=0%2C5&amp;q=Dyssodia+papposa+self+compatibility&amp;btnG=</t>
  </si>
  <si>
    <t>https://scholar.google.co.jp/scholar?hl=ja&amp;as_sdt=0%2C5&amp;q=Dyssodia+pinnata+self+compatibility&amp;btnG=</t>
  </si>
  <si>
    <t>https://scholar.google.co.jp/scholar?hl=ja&amp;as_sdt=0%2C5&amp;q=Dyssodia+roseata+self+compatibility&amp;btnG=</t>
  </si>
  <si>
    <t>https://scholar.google.co.jp/scholar?hl=ja&amp;as_sdt=0%2C5&amp;q=Dyssodia+tagetiflora+self+compatibility&amp;btnG=</t>
  </si>
  <si>
    <t>https://scholar.google.co.jp/scholar?hl=ja&amp;as_sdt=0%2C5&amp;q=Echinacea+angustifolia+self+compatibility&amp;btnG=</t>
  </si>
  <si>
    <t>https://scholar.google.co.jp/scholar?hl=ja&amp;as_sdt=0%2C5&amp;q=Echinacea+pallida+self+compatibility&amp;btnG=</t>
  </si>
  <si>
    <t>https://scholar.google.co.jp/scholar?hl=ja&amp;as_sdt=0%2C5&amp;q=Echinacea+purpurea+self+compatibility&amp;btnG=</t>
  </si>
  <si>
    <t>https://scholar.google.co.jp/scholar?hl=ja&amp;as_sdt=0%2C5&amp;q=Echinops+exaltatus+self+compatibility&amp;btnG=</t>
  </si>
  <si>
    <t>https://scholar.google.co.jp/scholar?hl=ja&amp;as_sdt=0%2C5&amp;q=Echinops+hoehnelii+self+compatibility&amp;btnG=</t>
  </si>
  <si>
    <t>https://scholar.google.co.jp/scholar?hl=ja&amp;as_sdt=0%2C5&amp;q=Echinops+pungens+self+compatibility&amp;btnG=</t>
  </si>
  <si>
    <t>https://scholar.google.co.jp/scholar?hl=ja&amp;as_sdt=0%2C5&amp;q=Echinops+sp.+self+compatibility&amp;btnG=</t>
  </si>
  <si>
    <t>https://scholar.google.co.jp/scholar?hl=ja&amp;as_sdt=0%2C5&amp;q=Echinops+sphaerocephalus+self+compatibility&amp;btnG=</t>
  </si>
  <si>
    <t>https://scholar.google.co.jp/scholar?hl=ja&amp;as_sdt=0%2C5&amp;q=Echinops+spinosissimus+self+compatibility&amp;btnG=</t>
  </si>
  <si>
    <t>https://scholar.google.co.jp/scholar?hl=ja&amp;as_sdt=0%2C5&amp;q=Echinops+spinosus+self+compatibility&amp;btnG=</t>
  </si>
  <si>
    <t>https://scholar.google.co.jp/scholar?hl=ja&amp;as_sdt=0%2C5&amp;q=Echinops+strigosus+self+compatibility&amp;btnG=</t>
  </si>
  <si>
    <t>https://scholar.google.co.jp/scholar?hl=ja&amp;as_sdt=0%2C5&amp;q=Eclipta+alba+self+compatibility&amp;btnG=</t>
  </si>
  <si>
    <t>https://scholar.google.co.jp/scholar?hl=ja&amp;as_sdt=0%2C5&amp;q=Eclipta+prostrata+self+compatibility&amp;btnG=</t>
  </si>
  <si>
    <t>https://scholar.google.co.jp/scholar?hl=ja&amp;as_sdt=0%2C5&amp;q=Edmondia+sesamoides+self+compatibility&amp;btnG=</t>
  </si>
  <si>
    <t>https://scholar.google.co.jp/scholar?hl=ja&amp;as_sdt=0%2C5&amp;q=Egletes+prostrata+self+compatibility&amp;btnG=</t>
  </si>
  <si>
    <t>https://scholar.google.co.jp/scholar?hl=ja&amp;as_sdt=0%2C5&amp;q=Elephantopus+carolinianus+self+compatibility&amp;btnG=</t>
  </si>
  <si>
    <t>https://scholar.google.co.jp/scholar?hl=ja&amp;as_sdt=0%2C5&amp;q=Elephantopus+mollis+self+compatibility&amp;btnG=</t>
  </si>
  <si>
    <t>https://scholar.google.co.jp/scholar?hl=ja&amp;as_sdt=0%2C5&amp;q=Elytropappus+rhinocerotis+self+compatibility&amp;btnG=</t>
  </si>
  <si>
    <t>https://scholar.google.co.jp/scholar?hl=ja&amp;as_sdt=0%2C5&amp;q=Emilia+ambifaria+self+compatibility&amp;btnG=</t>
  </si>
  <si>
    <t>https://scholar.google.co.jp/scholar?hl=ja&amp;as_sdt=0%2C5&amp;q=Emilia+transvaalensis+self+compatibility&amp;btnG=</t>
  </si>
  <si>
    <t>https://scholar.google.co.jp/scholar?hl=ja&amp;as_sdt=0%2C5&amp;q=Encelia+actoni+self+compatibility&amp;btnG=</t>
  </si>
  <si>
    <t>https://scholar.google.co.jp/scholar?hl=ja&amp;as_sdt=0%2C5&amp;q=Encelia+californica+self+compatibility&amp;btnG=</t>
  </si>
  <si>
    <t>https://scholar.google.co.jp/scholar?hl=ja&amp;as_sdt=0%2C5&amp;q=Encelia+farinosa+self+compatibility&amp;btnG=</t>
  </si>
  <si>
    <t>https://scholar.google.co.jp/scholar?hl=ja&amp;as_sdt=0%2C5&amp;q=Encelia+frutescens+self+compatibility&amp;btnG=</t>
  </si>
  <si>
    <t>https://scholar.google.co.jp/scholar?hl=ja&amp;as_sdt=0%2C5&amp;q=Encelia+virginensis+self+compatibility&amp;btnG=</t>
  </si>
  <si>
    <t>https://scholar.google.co.jp/scholar?hl=ja&amp;as_sdt=0%2C5&amp;q=Enceliopsis+covillei+self+compatibility&amp;btnG=</t>
  </si>
  <si>
    <t>https://scholar.google.co.jp/scholar?hl=ja&amp;as_sdt=0%2C5&amp;q=Engelmannia+peristenia+self+compatibility&amp;btnG=</t>
  </si>
  <si>
    <t>https://scholar.google.co.jp/scholar?hl=ja&amp;as_sdt=0%2C5&amp;q=Engelmannia+pinnatifida+self+compatibility&amp;btnG=</t>
  </si>
  <si>
    <t>https://scholar.google.co.jp/scholar?hl=ja&amp;as_sdt=0%2C5&amp;q=Erechtites+glomerata+self+compatibility&amp;btnG=</t>
  </si>
  <si>
    <t>https://scholar.google.co.jp/scholar?hl=ja&amp;as_sdt=0%2C5&amp;q=Erechtites+hieracifolia+self+compatibility&amp;btnG=</t>
  </si>
  <si>
    <t>https://scholar.google.co.jp/scholar?hl=ja&amp;as_sdt=0%2C5&amp;q=Ericameria+cooperi+self+compatibility&amp;btnG=</t>
  </si>
  <si>
    <t>https://scholar.google.co.jp/scholar?hl=ja&amp;as_sdt=0%2C5&amp;q=Ericameria+ericoides+self+compatibility&amp;btnG=</t>
  </si>
  <si>
    <t>https://scholar.google.co.jp/scholar?hl=ja&amp;as_sdt=0%2C5&amp;q=Ericameria+linearifolia+self+compatibility&amp;btnG=</t>
  </si>
  <si>
    <t>https://scholar.google.co.jp/scholar?hl=ja&amp;as_sdt=0%2C5&amp;q=Ericameria+parryi+self+compatibility&amp;btnG=</t>
  </si>
  <si>
    <t>https://scholar.google.co.jp/scholar?hl=ja&amp;as_sdt=0%2C5&amp;q=Ericameria+teretifolia+self+compatibility&amp;btnG=</t>
  </si>
  <si>
    <t>https://scholar.google.co.jp/scholar?hl=ja&amp;as_sdt=0%2C5&amp;q=Erigeron+acre+self+compatibility&amp;btnG=</t>
  </si>
  <si>
    <t>https://scholar.google.co.jp/scholar?hl=ja&amp;as_sdt=0%2C5&amp;q=Erigeron+annuus+self+compatibility&amp;btnG=</t>
  </si>
  <si>
    <t>https://scholar.google.co.jp/scholar?hl=ja&amp;as_sdt=0%2C5&amp;q=Erigeron+barbellulatus+self+compatibility&amp;btnG=</t>
  </si>
  <si>
    <t>https://scholar.google.co.jp/scholar?hl=ja&amp;as_sdt=0%2C5&amp;q=Erigeron+blochmanae+self+compatibility&amp;btnG=</t>
  </si>
  <si>
    <t>https://scholar.google.co.jp/scholar?hl=ja&amp;as_sdt=0%2C5&amp;q=Erigeron+bloomeri+self+compatibility&amp;btnG=</t>
  </si>
  <si>
    <t>https://scholar.google.co.jp/scholar?hl=ja&amp;as_sdt=0%2C5&amp;q=Erigeron+borealis+self+compatibility&amp;btnG=</t>
  </si>
  <si>
    <t>https://scholar.google.co.jp/scholar?hl=ja&amp;as_sdt=0%2C5&amp;q=Erigeron+breweri+self+compatibility&amp;btnG=</t>
  </si>
  <si>
    <t>https://scholar.google.co.jp/scholar?hl=ja&amp;as_sdt=0%2C5&amp;q=Erigeron+canadensis+self+compatibility&amp;btnG=</t>
  </si>
  <si>
    <t>https://scholar.google.co.jp/scholar?hl=ja&amp;as_sdt=0%2C5&amp;q=Erigeron+clokeyi+self+compatibility&amp;btnG=</t>
  </si>
  <si>
    <t>https://scholar.google.co.jp/scholar?hl=ja&amp;as_sdt=0%2C5&amp;q=Erigeron+compositus+self+compatibility&amp;btnG=</t>
  </si>
  <si>
    <t>https://scholar.google.co.jp/scholar?hl=ja&amp;as_sdt=0%2C5&amp;q=Erigeron+disparipilus+self+compatibility&amp;btnG=</t>
  </si>
  <si>
    <t>https://scholar.google.co.jp/scholar?hl=ja&amp;as_sdt=0%2C5&amp;q=Erigeron+divergens+self+compatibility&amp;btnG=</t>
  </si>
  <si>
    <t>https://scholar.google.co.jp/scholar?hl=ja&amp;as_sdt=0%2C5&amp;q=Erigeron+glabellus+self+compatibility&amp;btnG=</t>
  </si>
  <si>
    <t>https://scholar.google.co.jp/scholar?hl=ja&amp;as_sdt=0%2C5&amp;q=Erigeron+glaucus+self+compatibility&amp;btnG=</t>
  </si>
  <si>
    <t>https://scholar.google.co.jp/scholar?hl=ja&amp;as_sdt=0%2C5&amp;q=Erigeron+lassenianus+self+compatibility&amp;btnG=</t>
  </si>
  <si>
    <t>https://scholar.google.co.jp/scholar?hl=ja&amp;as_sdt=0%2C5&amp;q=Erigeron+luxurians+self+compatibility&amp;btnG=</t>
  </si>
  <si>
    <t>https://scholar.google.co.jp/scholar?hl=ja&amp;as_sdt=0%2C5&amp;q=Erigeron+pappocromus+self+compatibility&amp;btnG=</t>
  </si>
  <si>
    <t>https://scholar.google.co.jp/scholar?hl=ja&amp;as_sdt=0%2C5&amp;q=Erigeron+peregrinus+self+compatibility&amp;btnG=</t>
  </si>
  <si>
    <t>https://scholar.google.co.jp/scholar?hl=ja&amp;as_sdt=0%2C5&amp;q=Erigeron+philadelphicus+self+compatibility&amp;btnG=</t>
  </si>
  <si>
    <t>https://scholar.google.co.jp/scholar?hl=ja&amp;as_sdt=0%2C5&amp;q=Erigeron+pulchellus+self+compatibility&amp;btnG=</t>
  </si>
  <si>
    <t>https://scholar.google.co.jp/scholar?hl=ja&amp;as_sdt=0%2C5&amp;q=Erigeron+pumilus+self+compatibility&amp;btnG=</t>
  </si>
  <si>
    <t>https://scholar.google.co.jp/scholar?hl=ja&amp;as_sdt=0%2C5&amp;q=Erigeron+pygmaeus+self+compatibility&amp;btnG=</t>
  </si>
  <si>
    <t>https://scholar.google.co.jp/scholar?hl=ja&amp;as_sdt=0%2C5&amp;q=Erigeron+ramosus+self+compatibility&amp;btnG=</t>
  </si>
  <si>
    <t>https://scholar.google.co.jp/scholar?hl=ja&amp;as_sdt=0%2C5&amp;q=Erigeron+speciosus+self+compatibility&amp;btnG=</t>
  </si>
  <si>
    <t>https://scholar.google.co.jp/scholar?hl=ja&amp;as_sdt=0%2C5&amp;q=Erigeron+strigosus+self+compatibility&amp;btnG=</t>
  </si>
  <si>
    <t>https://scholar.google.co.jp/scholar?hl=ja&amp;as_sdt=0%2C5&amp;q=Erigeron+sumatrensis+self+compatibility&amp;btnG=</t>
  </si>
  <si>
    <t>https://scholar.google.co.jp/scholar?hl=ja&amp;as_sdt=0%2C5&amp;q=Erigeron+uniflorus+self+compatibility&amp;btnG=</t>
  </si>
  <si>
    <t>https://scholar.google.co.jp/scholar?hl=ja&amp;as_sdt=0%2C5&amp;q=Erigeron+vagus+self+compatibility&amp;btnG=</t>
  </si>
  <si>
    <t>https://scholar.google.co.jp/scholar?hl=ja&amp;as_sdt=0%2C5&amp;q=Eriocephalus+africanus+self+compatibility&amp;btnG=</t>
  </si>
  <si>
    <t>https://scholar.google.co.jp/scholar?hl=ja&amp;as_sdt=0%2C5&amp;q=Eriocephalus+ericoides+self+compatibility&amp;btnG=</t>
  </si>
  <si>
    <t>https://scholar.google.co.jp/scholar?hl=ja&amp;as_sdt=0%2C5&amp;q=Eriophyllum+nevinii+self+compatibility&amp;btnG=</t>
  </si>
  <si>
    <t>https://scholar.google.co.jp/scholar?hl=ja&amp;as_sdt=0%2C5&amp;q=Eriophyllum+pringlei+self+compatibility&amp;btnG=</t>
  </si>
  <si>
    <t>https://scholar.google.co.jp/scholar?hl=ja&amp;as_sdt=0%2C5&amp;q=Eriophyllum+staechadifolium+self+compatibility&amp;btnG=</t>
  </si>
  <si>
    <t>https://scholar.google.co.jp/scholar?hl=ja&amp;as_sdt=0%2C5&amp;q=Eriophyllum+wallacei+self+compatibility&amp;btnG=</t>
  </si>
  <si>
    <t>https://scholar.google.co.jp/scholar?hl=ja&amp;as_sdt=0%2C5&amp;q=Erymophyllum+glossanthus+self+compatibility&amp;btnG=</t>
  </si>
  <si>
    <t>https://scholar.google.co.jp/scholar?hl=ja&amp;as_sdt=0%2C5&amp;q=Ageratina+adenophora+self+compatibility&amp;btnG=</t>
  </si>
  <si>
    <t>https://scholar.google.co.jp/scholar?hl=ja&amp;as_sdt=0%2C5&amp;q=Ageratina+bustamenta+self+compatibility&amp;btnG=</t>
  </si>
  <si>
    <t>https://scholar.google.co.jp/scholar?hl=ja&amp;as_sdt=0%2C5&amp;q=Ageratina+espinosarum+self+compatibility&amp;btnG=</t>
  </si>
  <si>
    <t>https://scholar.google.co.jp/scholar?hl=ja&amp;as_sdt=0%2C5&amp;q=Ageratina+glechonophylla+self+compatibility&amp;btnG=</t>
  </si>
  <si>
    <t>https://scholar.google.co.jp/scholar?hl=ja&amp;as_sdt=0%2C5&amp;q=Ageratina+occidentalis+self+compatibility&amp;btnG=</t>
  </si>
  <si>
    <t>https://scholar.google.co.jp/scholar?hl=ja&amp;as_sdt=0%2C5&amp;q=Euchiton+gymnocephalus+self+compatibility&amp;btnG=</t>
  </si>
  <si>
    <t>https://scholar.google.co.jp/scholar?hl=ja&amp;as_sdt=0%2C5&amp;q=Ageratum+conyzoides+self+compatibility&amp;btnG=</t>
  </si>
  <si>
    <t>https://scholar.google.co.jp/scholar?hl=ja&amp;as_sdt=0%2C5&amp;q=Ageratum+mexicanum+self+compatibility&amp;btnG=</t>
  </si>
  <si>
    <t>https://scholar.google.co.jp/scholar?hl=ja&amp;as_sdt=0%2C5&amp;q=Ageratum+tehuacanum+self+compatibility&amp;btnG=</t>
  </si>
  <si>
    <t>LINK</t>
    <phoneticPr fontId="18"/>
  </si>
  <si>
    <t>DAY</t>
    <phoneticPr fontId="18"/>
  </si>
  <si>
    <t>N</t>
    <phoneticPr fontId="18"/>
  </si>
  <si>
    <t>ID</t>
    <phoneticPr fontId="18"/>
  </si>
  <si>
    <t>CO0001</t>
    <phoneticPr fontId="18"/>
  </si>
  <si>
    <t>kotschyi</t>
    <phoneticPr fontId="18"/>
  </si>
  <si>
    <t>http://www.newenglandwild.org/docs/pdf/Ageratinaaromatica.PDF</t>
  </si>
  <si>
    <t>hebes</t>
    <phoneticPr fontId="18"/>
  </si>
  <si>
    <t>TODAYPRO</t>
    <phoneticPr fontId="18"/>
  </si>
  <si>
    <t>TODAYLESS</t>
    <phoneticPr fontId="18"/>
  </si>
  <si>
    <t>chamissonis</t>
    <phoneticPr fontId="18"/>
  </si>
  <si>
    <t>https://onlinelibrary.wiley.com/doi/full/10.1111/j.1461-0248.2009.01313.x</t>
    <phoneticPr fontId="18"/>
  </si>
  <si>
    <t>psilostachya</t>
    <phoneticPr fontId="18"/>
  </si>
  <si>
    <t>http://jcs.biologists.org/content/joces/12/2/421.full.pdf</t>
  </si>
  <si>
    <t>http://jcs.biologists.org/content/joces/12/2/421.full.pdf</t>
    <phoneticPr fontId="18"/>
  </si>
  <si>
    <t>clavatus</t>
    <phoneticPr fontId="18"/>
  </si>
  <si>
    <t xml:space="preserve">N </t>
    <phoneticPr fontId="18"/>
  </si>
  <si>
    <t>NONE</t>
    <phoneticPr fontId="18"/>
  </si>
  <si>
    <t>tinctora</t>
    <phoneticPr fontId="18"/>
  </si>
  <si>
    <t>Anthemis</t>
    <phoneticPr fontId="18"/>
  </si>
  <si>
    <t>arcticum</t>
    <phoneticPr fontId="18"/>
  </si>
  <si>
    <t>Arctium</t>
    <phoneticPr fontId="18"/>
  </si>
  <si>
    <t>populifolia</t>
    <phoneticPr fontId="18"/>
  </si>
  <si>
    <t>salvia</t>
    <phoneticPr fontId="18"/>
  </si>
  <si>
    <t>https://nph.onlinelibrary.wiley.com/doi/epdf/10.1111/j.1469-8137.2007.02145.x</t>
  </si>
  <si>
    <t>https://www.fs.fed.us/psw/publications/beyers/psw_2010_beyers(montalvo)_NativePlantRecomm.Artemisia.californica.Less.pdf</t>
  </si>
  <si>
    <t>campestris</t>
    <phoneticPr fontId="18"/>
  </si>
  <si>
    <t>norvegica</t>
    <phoneticPr fontId="18"/>
  </si>
  <si>
    <t>https://pdfs.semanticscholar.org/25e4/6128cbc97d184f14d40746fd03841c771bdd.pdf</t>
  </si>
  <si>
    <t>https://ac.els-cdn.com/S0006320707002777/1-s2.0-S0006320707002777-main.pdf?_tid=8001ad1b-6c78-47ee-a189-90c7461c2fd9&amp;acdnat=1540183250_4d6005d7b416acfc545faeb392b1c225</t>
  </si>
  <si>
    <t>　</t>
    <phoneticPr fontId="18"/>
  </si>
  <si>
    <t>ambrosioides</t>
    <phoneticPr fontId="18"/>
  </si>
  <si>
    <t>connata</t>
    <phoneticPr fontId="18"/>
  </si>
  <si>
    <t>Bidens</t>
    <phoneticPr fontId="18"/>
  </si>
  <si>
    <t>https://link.springer.com/content/pdf/10.2307%2F2805063.pdf</t>
  </si>
  <si>
    <t>Borrichia</t>
    <phoneticPr fontId="18"/>
  </si>
  <si>
    <t>別</t>
    <rPh sb="0" eb="1">
      <t>ベツ</t>
    </rPh>
    <phoneticPr fontId="18"/>
  </si>
  <si>
    <t>decipiens</t>
    <phoneticPr fontId="18"/>
  </si>
  <si>
    <t>https://dpipwe.tas.gov.au/Documents/Brachyscome%20rigidula%20listing%20statement.pdf</t>
  </si>
  <si>
    <t>oblongifolia</t>
    <phoneticPr fontId="18"/>
  </si>
  <si>
    <t>https://esajournals.onlinelibrary.wiley.com/doi/epdf/10.1890/11-2026.1</t>
  </si>
  <si>
    <t>thracicus</t>
    <phoneticPr fontId="18"/>
  </si>
  <si>
    <t>acaulis</t>
    <phoneticPr fontId="18"/>
  </si>
  <si>
    <t>http://www.nrcresearchpress.com/doi/pdf/10.4141/P03-150</t>
    <phoneticPr fontId="18"/>
  </si>
  <si>
    <t>https://dl.sciencesocieties.org/publications/cs/abstracts/11/1/CS0110010006</t>
  </si>
  <si>
    <t>tinctorius</t>
    <phoneticPr fontId="18"/>
  </si>
  <si>
    <t>https://link.springer.com/content/pdf/10.1007%2Fs00606-011-0550-z.pdf</t>
  </si>
  <si>
    <t>drabifolia</t>
    <phoneticPr fontId="18"/>
  </si>
  <si>
    <t>maculosa</t>
    <phoneticPr fontId="18"/>
  </si>
  <si>
    <t>moschata</t>
    <phoneticPr fontId="18"/>
  </si>
  <si>
    <t>napifolia</t>
    <phoneticPr fontId="18"/>
  </si>
  <si>
    <t>予定</t>
    <rPh sb="0" eb="2">
      <t>ヨテイ</t>
    </rPh>
    <phoneticPr fontId="18"/>
  </si>
  <si>
    <t>実際</t>
    <rPh sb="0" eb="2">
      <t>ジッサイ</t>
    </rPh>
    <phoneticPr fontId="18"/>
  </si>
  <si>
    <t>Weekプログレス</t>
    <phoneticPr fontId="18"/>
  </si>
  <si>
    <t>予想</t>
    <rPh sb="0" eb="2">
      <t>ヨソウ</t>
    </rPh>
    <phoneticPr fontId="18"/>
  </si>
  <si>
    <t>WEEK</t>
    <phoneticPr fontId="18"/>
  </si>
  <si>
    <t>LESS</t>
    <phoneticPr fontId="18"/>
  </si>
  <si>
    <t>PREVIOUSAMOUNT</t>
    <phoneticPr fontId="18"/>
  </si>
  <si>
    <t>THISWEEKPROGRESS</t>
    <phoneticPr fontId="18"/>
  </si>
  <si>
    <t>https://besjournals.onlinelibrary.wiley.com/doi/epdf/10.1111/1365-2745.12670</t>
  </si>
  <si>
    <t>N</t>
    <phoneticPr fontId="18"/>
  </si>
  <si>
    <t>Layia discoidea</t>
  </si>
  <si>
    <t>https://nph.onlinelibrary.wiley.com/doi/full/10.1046/j.1469-8137.2003.00922.x</t>
  </si>
  <si>
    <t>Pyrus calleryana</t>
  </si>
  <si>
    <t>バラ科　</t>
    <phoneticPr fontId="18"/>
  </si>
  <si>
    <t>https://link.springer.com/content/pdf/10.1007%2Fs10530-008-9388-x.pdf</t>
    <phoneticPr fontId="18"/>
  </si>
  <si>
    <t>NAhttps://link.springer.com/content/pdf/10.1007%2FBF00193748.pdf</t>
    <phoneticPr fontId="18"/>
  </si>
  <si>
    <t>https://link.springer.com/content/pdf/10.1007%2FBF00193748.pdf</t>
  </si>
  <si>
    <t>Orchidaceae</t>
  </si>
  <si>
    <t>Orchis simia</t>
  </si>
  <si>
    <t>https://nph.onlinelibrary.wiley.com/doi/epdf/10.1111/j.1469-8137.1982.tb03355.x</t>
  </si>
  <si>
    <t>coma-aurea</t>
    <phoneticPr fontId="18"/>
  </si>
  <si>
    <t>SI,SC</t>
    <phoneticPr fontId="18"/>
  </si>
  <si>
    <t>https://nph.onlinelibrary.wiley.com/doi/epdf/10.1111/nph.14534, https://www.researchgate.net/profile/Petr_Bures/publication/270811364_Pollen_viability_and_natural_hybridization_of_Central_European_species_of_Cirsium/links/54b50b7d0cf2318f0f9713e0/Pollen-viability-and-natural-hybridization-of-Central-European-species-of-Cirsium.pdf</t>
    <phoneticPr fontId="18"/>
  </si>
  <si>
    <t>https://www.researchgate.net/profile/Petr_Bures/publication/270811364_Pollen_viability_and_natural_hybridization_of_Central_European_species_of_Cirsium/links/54b50b7d0cf2318f0f9713e0/Pollen-viability-and-natural-hybridization-of-Central-European-species-of-Cirsium.pdf</t>
  </si>
  <si>
    <t>https://link.springer.com/content/pdf/10.2307%2F2805691.pdf</t>
  </si>
  <si>
    <t>Dianthus deltoides (Caryophyllaceae)</t>
  </si>
  <si>
    <t>https://ac.els-cdn.com/S0006320716303093/1-s2.0-S0006320716303093-main.pdf?_tid=4d73d29f-9ce5-4ae5-ae99-40f34be84d9c&amp;acdnat=1541168241_8aa5e67700b7a68c1f41313c0a73eca3</t>
  </si>
  <si>
    <t>Gentianella campestris (Gentianaceae)</t>
  </si>
  <si>
    <t>Iberis amara (Brassicaceae)</t>
  </si>
  <si>
    <t>https://link.springer.com/content/pdf/10.1007%2Fs10682-007-9202-8.pdf</t>
  </si>
  <si>
    <t>Mating system</t>
  </si>
  <si>
    <t>.</t>
  </si>
  <si>
    <t xml:space="preserve">	Oleaceae</t>
    <phoneticPr fontId="18"/>
  </si>
  <si>
    <t>Abeliophyllum</t>
  </si>
  <si>
    <t>distichum</t>
  </si>
  <si>
    <t>Agrostis</t>
  </si>
  <si>
    <t>stolonifera</t>
  </si>
  <si>
    <t>Allium</t>
  </si>
  <si>
    <t>vineale</t>
  </si>
  <si>
    <t>Anemone</t>
  </si>
  <si>
    <t>nemorosa</t>
  </si>
  <si>
    <t>Arabidopsis</t>
  </si>
  <si>
    <t>halleri</t>
  </si>
  <si>
    <t>Asclepias</t>
  </si>
  <si>
    <t>meadii</t>
  </si>
  <si>
    <t>Betula</t>
  </si>
  <si>
    <t>Bistorta</t>
  </si>
  <si>
    <t>vivipara</t>
  </si>
  <si>
    <t>Calamagrostis</t>
  </si>
  <si>
    <t>Caldesia</t>
  </si>
  <si>
    <t>Calystegia</t>
  </si>
  <si>
    <t>soldanella</t>
  </si>
  <si>
    <t>Carex</t>
  </si>
  <si>
    <t>bigelowii</t>
  </si>
  <si>
    <t>lugens</t>
  </si>
  <si>
    <t>pellita</t>
  </si>
  <si>
    <t>stans</t>
  </si>
  <si>
    <t>Cephalanther</t>
  </si>
  <si>
    <t>Ceratophyllum</t>
  </si>
  <si>
    <t>demersum</t>
  </si>
  <si>
    <t>Chimaphila</t>
  </si>
  <si>
    <t>Circaea</t>
  </si>
  <si>
    <t>lutetiana</t>
  </si>
  <si>
    <t>Cladium</t>
  </si>
  <si>
    <t>jamaicense</t>
  </si>
  <si>
    <t>Cymodocea</t>
  </si>
  <si>
    <t>nodosa</t>
  </si>
  <si>
    <t>Cypripedium</t>
  </si>
  <si>
    <t>calceolus</t>
  </si>
  <si>
    <t>Decodon</t>
  </si>
  <si>
    <t>verticillatus</t>
  </si>
  <si>
    <t>Distichlis</t>
  </si>
  <si>
    <t>Elliottia</t>
  </si>
  <si>
    <t>Epipactis</t>
  </si>
  <si>
    <t>helleborine</t>
  </si>
  <si>
    <t>Festuca</t>
  </si>
  <si>
    <t>Filipendula</t>
  </si>
  <si>
    <t>Fragaria</t>
  </si>
  <si>
    <t>chiloensis</t>
  </si>
  <si>
    <t>Glechoma</t>
  </si>
  <si>
    <t>hederacea</t>
  </si>
  <si>
    <t>Hyparrhenia</t>
  </si>
  <si>
    <t>diplandra</t>
  </si>
  <si>
    <t>Ilex</t>
  </si>
  <si>
    <t>leucoclada</t>
  </si>
  <si>
    <t>Ipomoea</t>
  </si>
  <si>
    <t>Iris</t>
  </si>
  <si>
    <t>hybrid</t>
  </si>
  <si>
    <t>complex</t>
  </si>
  <si>
    <t>Laelia</t>
  </si>
  <si>
    <t>rubescens</t>
  </si>
  <si>
    <t>Lemna</t>
  </si>
  <si>
    <t>Leymus</t>
  </si>
  <si>
    <t>subsp1</t>
  </si>
  <si>
    <t>subsp2</t>
  </si>
  <si>
    <t>Maianthemum</t>
  </si>
  <si>
    <t>bifolium</t>
  </si>
  <si>
    <t>Oryza</t>
  </si>
  <si>
    <t>rufipogon</t>
  </si>
  <si>
    <t>Paris</t>
  </si>
  <si>
    <t>quadrifolia</t>
  </si>
  <si>
    <t>Phragmites</t>
  </si>
  <si>
    <t>Poikilacanthus</t>
  </si>
  <si>
    <t>macranthus</t>
  </si>
  <si>
    <t>Polygonum</t>
  </si>
  <si>
    <t>viviparum</t>
  </si>
  <si>
    <t>Posidonia</t>
  </si>
  <si>
    <t>oceanica</t>
  </si>
  <si>
    <t>Potamogeton</t>
  </si>
  <si>
    <t>berchtoldii</t>
  </si>
  <si>
    <t>Primula</t>
  </si>
  <si>
    <t>kisoana</t>
  </si>
  <si>
    <t>Pueraria</t>
  </si>
  <si>
    <t>Pyrola</t>
  </si>
  <si>
    <t>Sagittaria</t>
  </si>
  <si>
    <t>isoetiformis</t>
  </si>
  <si>
    <t>teres</t>
  </si>
  <si>
    <t>Spartina</t>
  </si>
  <si>
    <t>alterniflora</t>
  </si>
  <si>
    <t>Thalassia</t>
  </si>
  <si>
    <t>testudium</t>
  </si>
  <si>
    <t>Typha</t>
  </si>
  <si>
    <t>Uniola</t>
  </si>
  <si>
    <t>Vaccinium</t>
  </si>
  <si>
    <t>myrtillus</t>
  </si>
  <si>
    <t>mytrillus</t>
  </si>
  <si>
    <t>stamineum</t>
  </si>
  <si>
    <t>vitis-idaea</t>
  </si>
  <si>
    <t>Vallisneria</t>
  </si>
  <si>
    <t>Viola</t>
  </si>
  <si>
    <t>riviniana</t>
  </si>
  <si>
    <t>Zieria</t>
  </si>
  <si>
    <t>baeuerlenii</t>
  </si>
  <si>
    <t>Zostera</t>
  </si>
  <si>
    <t>marina</t>
  </si>
  <si>
    <t>noltii</t>
  </si>
  <si>
    <t>POACEAE</t>
  </si>
  <si>
    <t>AMARYLLIDACEAE</t>
  </si>
  <si>
    <t>RANUNCULACEAE</t>
  </si>
  <si>
    <t>BRASSICACEAE</t>
  </si>
  <si>
    <t>O</t>
    <phoneticPr fontId="18"/>
  </si>
  <si>
    <t>APOCYNACEAE</t>
  </si>
  <si>
    <t>BETULACEAE</t>
  </si>
  <si>
    <t>POLYGONACEAE</t>
  </si>
  <si>
    <t>ALISMATACEAE</t>
  </si>
  <si>
    <t>CONVOLVULACEAE</t>
  </si>
  <si>
    <t>CYPERACEAE</t>
  </si>
  <si>
    <t>Ceratophyllaceae</t>
  </si>
  <si>
    <t>ERICACEAE</t>
  </si>
  <si>
    <t>ONAGRACEAE</t>
  </si>
  <si>
    <t>CYPERACEAE</t>
    <phoneticPr fontId="18"/>
  </si>
  <si>
    <t>Cymodoceaceae</t>
  </si>
  <si>
    <t>ORCHIDACEAE</t>
  </si>
  <si>
    <t>LYTHRACEAE</t>
  </si>
  <si>
    <t>POACEAE</t>
    <phoneticPr fontId="18"/>
  </si>
  <si>
    <t>ERICACEAE</t>
    <phoneticPr fontId="18"/>
  </si>
  <si>
    <t>ORCHIDACEAE</t>
    <phoneticPr fontId="18"/>
  </si>
  <si>
    <t>ROSACEAE</t>
    <phoneticPr fontId="18"/>
  </si>
  <si>
    <t>LAMIACEAE</t>
    <phoneticPr fontId="18"/>
  </si>
  <si>
    <t>AQUIFOLIACEAE</t>
  </si>
  <si>
    <t>IRIDACEAE</t>
  </si>
  <si>
    <t>ARACEAE</t>
  </si>
  <si>
    <t>ASPARAGACEAE</t>
  </si>
  <si>
    <t>MELANTHIACEAE</t>
  </si>
  <si>
    <t>COMPOSITAE</t>
    <phoneticPr fontId="18"/>
  </si>
  <si>
    <t>Acanthaceae</t>
  </si>
  <si>
    <t xml:space="preserve">	Posidoniaceae</t>
    <phoneticPr fontId="18"/>
  </si>
  <si>
    <t>POTAMOGETONACEAE</t>
  </si>
  <si>
    <t>PRIMULACEAE</t>
  </si>
  <si>
    <t>Hydrocharitaceae</t>
  </si>
  <si>
    <t>TYPHACEAE</t>
  </si>
  <si>
    <t>Hydrocharitaceae</t>
    <phoneticPr fontId="18"/>
  </si>
  <si>
    <t>VIOLACEAE</t>
  </si>
  <si>
    <t>RUTACEAE</t>
  </si>
  <si>
    <t>Zosteraceae</t>
  </si>
  <si>
    <t>Zosteraceae</t>
    <phoneticPr fontId="18"/>
  </si>
  <si>
    <t>``</t>
    <phoneticPr fontId="18"/>
  </si>
  <si>
    <t>occidentale</t>
    <phoneticPr fontId="18"/>
  </si>
  <si>
    <t>https://link.springer.com/content/pdf/10.1007%2Fs10530-010-9878-5.pdf</t>
  </si>
  <si>
    <t>http://www.nrcresearchpress.com/doi/pdf/10.4141/P00-196</t>
  </si>
  <si>
    <t>https://onlinelibrary.wiley.com/doi/epdf/10.1111/j.1759-6831.2009.00019.x</t>
  </si>
  <si>
    <t>https://www.actahort.org/members/showpdf?session=14121</t>
  </si>
  <si>
    <t>https://onlinelibrary.wiley.com/doi/epdf/10.1046/j.1365-3180.2003.00331.x</t>
  </si>
  <si>
    <t>N</t>
    <phoneticPr fontId="18"/>
  </si>
  <si>
    <t>Ｎ</t>
    <phoneticPr fontId="18"/>
  </si>
  <si>
    <t xml:space="preserve"> </t>
    <phoneticPr fontId="18"/>
  </si>
  <si>
    <t>Critoniopsis</t>
    <phoneticPr fontId="18"/>
  </si>
  <si>
    <t>N</t>
    <phoneticPr fontId="18"/>
  </si>
  <si>
    <t>https://www.actahort.org/members/showpdf?session=10644</t>
  </si>
  <si>
    <t>https://link.springer.com/content/pdf/10.1007%2FBF00126940.pdf</t>
  </si>
  <si>
    <t>merckii</t>
    <phoneticPr fontId="18"/>
  </si>
  <si>
    <t>exaltatus</t>
    <phoneticPr fontId="18"/>
  </si>
  <si>
    <t>https://onlinelibrary.wiley.com/doi/epdf/10.1111/j.1558-5646.1994.tb01323.x</t>
  </si>
  <si>
    <t>Lupinus lepidus</t>
  </si>
  <si>
    <t>Fabaceae</t>
    <phoneticPr fontId="18"/>
  </si>
  <si>
    <t>http://appliedeco.org/wp-content/uploads/LUCU-2015-report.pdf</t>
  </si>
  <si>
    <t>pygmaeus</t>
    <phoneticPr fontId="18"/>
  </si>
  <si>
    <t>https://onlinelibrary.wiley.com/doi/full/10.1111/aje.12227</t>
  </si>
  <si>
    <t>https://onlinelibrary.wiley.com/doi/full/10.2307/2657020</t>
  </si>
  <si>
    <t>japonicus complex</t>
    <phoneticPr fontId="18"/>
  </si>
  <si>
    <t>brevipapposus</t>
    <phoneticPr fontId="18"/>
  </si>
  <si>
    <t>Euryops</t>
    <phoneticPr fontId="18"/>
  </si>
  <si>
    <t>Sabatia campanulata</t>
  </si>
  <si>
    <t>Gentianaceae</t>
  </si>
  <si>
    <t>http://backstage.newenglandwild.org/docs/pdf/sabatiacampanulata.pdf</t>
  </si>
  <si>
    <t>https://ac.els-cdn.com/S0006320799000464/1-s2.0-S0006320799000464-main.pdf?_tid=e78e0bcc-6f45-4bdb-83a7-020cba212778&amp;acdnat=1541655304_7207b3f448f943b754d863fb7b9052c3</t>
    <phoneticPr fontId="18"/>
  </si>
  <si>
    <t>lutescens</t>
    <phoneticPr fontId="18"/>
  </si>
  <si>
    <t>petro-ianii</t>
    <phoneticPr fontId="18"/>
  </si>
  <si>
    <t>pinnatifida</t>
    <phoneticPr fontId="18"/>
  </si>
  <si>
    <t>jamesoni</t>
    <phoneticPr fontId="18"/>
  </si>
  <si>
    <t>https://link.springer.com/content/pdf/10.1007%2FBF00028231.pdf</t>
  </si>
  <si>
    <t>http://data.kew.org/sid/SidServlet?ID=59031&amp;Num=ng5</t>
    <phoneticPr fontId="18"/>
  </si>
  <si>
    <t>https://link.springer.com/content/pdf/10.1007%2Fs00606-016-1354-y.pdf</t>
  </si>
  <si>
    <t>https://www.researchgate.net/profile/Manish_Kapoor2/publication/264042482_Gamma_radiation_induced_variations_in_corn_marigold_Glebionis_segetum_and_their_RAPD-based_genetic_relationship/links/0a85e53ca3683885c9000000.pdf</t>
  </si>
  <si>
    <t>G. teydeum</t>
    <phoneticPr fontId="18"/>
  </si>
  <si>
    <t>https://link.springer.com/content/pdf/10.1007%2Fs00606-008-0078-z.pdf</t>
    <phoneticPr fontId="18"/>
  </si>
  <si>
    <t>https://link.springer.com/content/pdf/10.1007%2Fs00606-008-0078-z.pdf</t>
  </si>
  <si>
    <t>purpureum</t>
    <phoneticPr fontId="18"/>
  </si>
  <si>
    <t>https://onlinelibrary.wiley.com/doi/epdf/10.1111/j.1558-5646.1970.tb01794.x</t>
  </si>
  <si>
    <t>N</t>
    <phoneticPr fontId="18"/>
  </si>
  <si>
    <t>SC</t>
    <phoneticPr fontId="18"/>
  </si>
  <si>
    <t>https://www.sbbg.org/sites/default/files/pdfs/WilkenMcEachern_410_418.pdf</t>
  </si>
  <si>
    <t>N</t>
    <phoneticPr fontId="18"/>
  </si>
  <si>
    <t>, P. limonensis</t>
  </si>
  <si>
    <t>si</t>
    <phoneticPr fontId="18"/>
  </si>
  <si>
    <t>https://link.springer.com/content/pdf/10.1007%2Fs004420050825.pdf</t>
  </si>
  <si>
    <t>https://link.springer.com/content/pdf/10.1007%2Fs11258-015-0526-0.pdf</t>
  </si>
  <si>
    <t>https://scholar.google.co.jp/scholar?as_vis=1&amp;q=Helichrysum+"pandurifolium"+self+compatibility&amp;btnG=</t>
  </si>
  <si>
    <t>https://scholar.google.co.jp/scholar?as_vis=1&amp;q=Helichrysum+"panormitanum"+self+compatibility&amp;btnG=</t>
  </si>
  <si>
    <t>https://scholar.google.co.jp/scholar?as_vis=1&amp;q=Helichrysum+"patulifolium"+self+compatibility&amp;btnG=</t>
  </si>
  <si>
    <t>https://scholar.google.co.jp/scholar?as_vis=1&amp;q=Helichrysum+"patulum"+self+compatibility&amp;btnG=</t>
  </si>
  <si>
    <t>https://scholar.google.co.jp/scholar?as_vis=1&amp;q=Helichrysum+"platycephalum"+self+compatibility&amp;btnG=</t>
  </si>
  <si>
    <t>https://scholar.google.co.jp/scholar?as_vis=1&amp;q=Helichrysum+"plicatum"+self+compatibility&amp;btnG=</t>
  </si>
  <si>
    <t>https://scholar.google.co.jp/scholar?as_vis=1&amp;q=Helichrysum+"polioides"+self+compatibility&amp;btnG=</t>
  </si>
  <si>
    <t>https://scholar.google.co.jp/scholar?as_vis=1&amp;q=Helichrysum+"polyphyllum"+self+compatibility&amp;btnG=</t>
  </si>
  <si>
    <t>https://scholar.google.co.jp/scholar?as_vis=1&amp;q=Helichrysum+"pumilum"+self+compatibility&amp;btnG=</t>
  </si>
  <si>
    <t>https://scholar.google.co.jp/scholar?as_vis=1&amp;q=Helichrysum+"revolutum"+self+compatibility&amp;btnG=</t>
  </si>
  <si>
    <t>https://scholar.google.co.jp/scholar?as_vis=1&amp;q=Helichrysum+"roseo-niveum"+self+compatibility&amp;btnG=</t>
  </si>
  <si>
    <t>https://scholar.google.co.jp/scholar?as_vis=1&amp;q=Helichrysum+"rubicundum"+self+compatibility&amp;btnG=</t>
  </si>
  <si>
    <t>https://scholar.google.co.jp/scholar?as_vis=1&amp;q=Helichrysum+"ruderale"+self+compatibility&amp;btnG=</t>
  </si>
  <si>
    <t>https://scholar.google.co.jp/scholar?as_vis=1&amp;q=Helichrysum+"rugulosum"+self+compatibility&amp;btnG=</t>
  </si>
  <si>
    <t>https://scholar.google.co.jp/scholar?as_vis=1&amp;q=Helichrysum+"rutilans"+self+compatibility&amp;btnG=</t>
  </si>
  <si>
    <t>https://scholar.google.co.jp/scholar?as_vis=1&amp;q=Helichrysum+"sanguineum"+self+compatibility&amp;btnG=</t>
  </si>
  <si>
    <t>https://scholar.google.co.jp/scholar?as_vis=1&amp;q=Helichrysum+"saxatile"+self+compatibility&amp;btnG=</t>
  </si>
  <si>
    <t>https://scholar.google.co.jp/scholar?as_vis=1&amp;q=Helichrysum+"schimperi"+self+compatibility&amp;btnG=</t>
  </si>
  <si>
    <t>https://scholar.google.co.jp/scholar?as_vis=1&amp;q=Helichrysum+"scorpioides"+self+compatibility&amp;btnG=</t>
  </si>
  <si>
    <t>https://scholar.google.co.jp/scholar?as_vis=1&amp;q=Helichrysum+"selaginifolium"+self+compatibility&amp;btnG=</t>
  </si>
  <si>
    <t>https://scholar.google.co.jp/scholar?as_vis=1&amp;q=Helichrysum+"setosum"+self+compatibility&amp;btnG=</t>
  </si>
  <si>
    <t>https://scholar.google.co.jp/scholar?as_vis=1&amp;q=Helichrysum+"sordidum"+self+compatibility&amp;btnG=</t>
  </si>
  <si>
    <t>https://scholar.google.co.jp/scholar?as_vis=1&amp;q=Helichrysum+"splendidum"+self+compatibility&amp;btnG=</t>
  </si>
  <si>
    <t>https://scholar.google.co.jp/scholar?as_vis=1&amp;q=Helichrysum+"stenopterum"+self+compatibility&amp;btnG=</t>
  </si>
  <si>
    <t>https://scholar.google.co.jp/scholar?as_vis=1&amp;q=Helichrysum+"stoechas"+self+compatibility&amp;btnG=</t>
  </si>
  <si>
    <t>https://scholar.google.co.jp/scholar?as_vis=1&amp;q=Helichrysum+"sulphureofuscum"+self+compatibility&amp;btnG=</t>
  </si>
  <si>
    <t>https://scholar.google.co.jp/scholar?as_vis=1&amp;q=Helichrysum+"swynnertonii"+self+compatibility&amp;btnG=</t>
  </si>
  <si>
    <t>https://scholar.google.co.jp/scholar?as_vis=1&amp;q=Helichrysum+"syncephalum"+self+compatibility&amp;btnG=</t>
  </si>
  <si>
    <t>https://scholar.google.co.jp/scholar?as_vis=1&amp;q=Helichrysum+"teretifolium"+self+compatibility&amp;btnG=</t>
  </si>
  <si>
    <t>https://scholar.google.co.jp/scholar?as_vis=1&amp;q=Helichrysum+"tinctum"+self+compatibility&amp;btnG=</t>
  </si>
  <si>
    <t>https://scholar.google.co.jp/scholar?as_vis=1&amp;q=Helichrysum+"truncatum"+self+compatibility&amp;btnG=</t>
  </si>
  <si>
    <t>https://scholar.google.co.jp/scholar?as_vis=1&amp;q=Helichrysum+"umbraculigerum"+self+compatibility&amp;btnG=</t>
  </si>
  <si>
    <t>https://scholar.google.co.jp/scholar?as_vis=1&amp;q=Helichrysum+"viguieri"+self+compatibility&amp;btnG=</t>
  </si>
  <si>
    <t>https://scholar.google.co.jp/scholar?as_vis=1&amp;q=Helichrysum+"whyteanum"+self+compatibility&amp;btnG=</t>
  </si>
  <si>
    <t>https://scholar.google.co.jp/scholar?as_vis=1&amp;q=Helichrysum+"wilmsii"+self+compatibility&amp;btnG=</t>
  </si>
  <si>
    <t>https://scholar.google.co.jp/scholar?as_vis=1&amp;q=Heliomeris+"longifolia"+self+compatibility&amp;btnG=</t>
  </si>
  <si>
    <t>https://scholar.google.co.jp/scholar?as_vis=1&amp;q=Heliopsis+"annua"+self+compatibility&amp;btnG=</t>
  </si>
  <si>
    <t>https://scholar.google.co.jp/scholar?as_vis=1&amp;q=Heliopsis+"helianthoides"+self+compatibility&amp;btnG=</t>
  </si>
  <si>
    <t>https://scholar.google.co.jp/scholar?as_vis=1&amp;q=Heliopsis+"laevis"+self+compatibility&amp;btnG=</t>
  </si>
  <si>
    <t>https://scholar.google.co.jp/scholar?as_vis=1&amp;q=Heliopsis+"scabra"+self+compatibility&amp;btnG=</t>
  </si>
  <si>
    <t>https://scholar.google.co.jp/scholar?as_vis=1&amp;q=Helipterum+"charsleyae"+self+compatibility&amp;btnG=</t>
  </si>
  <si>
    <t>https://scholar.google.co.jp/scholar?as_vis=1&amp;q=Helipterum+"floribundum"+self+compatibility&amp;btnG=</t>
  </si>
  <si>
    <t>https://scholar.google.co.jp/scholar?as_vis=1&amp;q=Helipterum+"roseum"+self+compatibility&amp;btnG=</t>
  </si>
  <si>
    <t>https://scholar.google.co.jp/scholar?as_vis=1&amp;q=Helipterum+"sp."+self+compatibility&amp;btnG=</t>
  </si>
  <si>
    <t>https://scholar.google.co.jp/scholar?as_vis=1&amp;q=Helipterum+"tietkensii"+self+compatibility&amp;btnG=</t>
  </si>
  <si>
    <t>https://scholar.google.co.jp/scholar?as_vis=1&amp;q=Helminthotheca+"comosa"+self+compatibility&amp;btnG=</t>
  </si>
  <si>
    <t>https://scholar.google.co.jp/scholar?as_vis=1&amp;q=Helminthotheca+"echioides"+self+compatibility&amp;btnG=</t>
  </si>
  <si>
    <t>https://scholar.google.co.jp/scholar?as_vis=1&amp;q=Helogyne+"apaloidea"+self+compatibility&amp;btnG=</t>
  </si>
  <si>
    <t>https://scholar.google.co.jp/scholar?as_vis=1&amp;q=Helogyne+"macrogyne"+self+compatibility&amp;btnG=</t>
  </si>
  <si>
    <t>https://scholar.google.co.jp/scholar?as_vis=1&amp;q=Hemizonia+"clementina"+self+compatibility&amp;btnG=</t>
  </si>
  <si>
    <t>https://scholar.google.co.jp/scholar?as_vis=1&amp;q=Hemizonia+"congesta"+self+compatibility&amp;btnG=</t>
  </si>
  <si>
    <t>https://scholar.google.co.jp/scholar?as_vis=1&amp;q=Hemizonia+"corymbosa"+self+compatibility&amp;btnG=</t>
  </si>
  <si>
    <t>https://scholar.google.co.jp/scholar?as_vis=1&amp;q=Hemizonia+"fasciculata"+self+compatibility&amp;btnG=</t>
  </si>
  <si>
    <t>https://scholar.google.co.jp/scholar?as_vis=1&amp;q=Hemizonia+"fitchii"+self+compatibility&amp;btnG=</t>
  </si>
  <si>
    <t>https://scholar.google.co.jp/scholar?as_vis=1&amp;q=Hemizonia+"increscens"+self+compatibility&amp;btnG=</t>
  </si>
  <si>
    <t>https://scholar.google.co.jp/scholar?as_vis=1&amp;q=Hemizonia+"kelloggii"+self+compatibility&amp;btnG=</t>
  </si>
  <si>
    <t>https://scholar.google.co.jp/scholar?as_vis=1&amp;q=Hemizonia+"parryi"+self+compatibility&amp;btnG=</t>
  </si>
  <si>
    <t>https://scholar.google.co.jp/scholar?as_vis=1&amp;q=Hemizonia+"pungens"+self+compatibility&amp;btnG=</t>
  </si>
  <si>
    <t>https://scholar.google.co.jp/scholar?as_vis=1&amp;q=Herderia+"truncata"+self+compatibility&amp;btnG=</t>
  </si>
  <si>
    <t>https://scholar.google.co.jp/scholar?as_vis=1&amp;q=Herrickia+"glauca"+self+compatibility&amp;btnG=</t>
  </si>
  <si>
    <t>https://scholar.google.co.jp/scholar?as_vis=1&amp;q=Hesperevax+"acaulis"+self+compatibility&amp;btnG=</t>
  </si>
  <si>
    <t>https://scholar.google.co.jp/scholar?as_vis=1&amp;q=Hesperevax+"sparsiflora"+self+compatibility&amp;btnG=</t>
  </si>
  <si>
    <t>https://scholar.google.co.jp/scholar?as_vis=1&amp;q=Heteranthemis+"viscidehirta"+self+compatibility&amp;btnG=</t>
  </si>
  <si>
    <t>https://scholar.google.co.jp/scholar?as_vis=1&amp;q=Heterolepis+"aliena"+self+compatibility&amp;btnG=</t>
  </si>
  <si>
    <t>https://scholar.google.co.jp/scholar?as_vis=1&amp;q=Heteropappus+"altaicus"+self+compatibility&amp;btnG=</t>
  </si>
  <si>
    <t>https://scholar.google.co.jp/scholar?as_vis=1&amp;q=Heterosperma+"pinnatum"+self+compatibility&amp;btnG=</t>
  </si>
  <si>
    <t>https://scholar.google.co.jp/scholar?as_vis=1&amp;q=Heterotheca+"canescens"+self+compatibility&amp;btnG=</t>
  </si>
  <si>
    <t>https://scholar.google.co.jp/scholar?as_vis=1&amp;q=Heterotheca+"grandiflora"+self+compatibility&amp;btnG=</t>
  </si>
  <si>
    <t>https://scholar.google.co.jp/scholar?as_vis=1&amp;q=Heterotheca+"inuloides"+self+compatibility&amp;btnG=</t>
  </si>
  <si>
    <t>https://scholar.google.co.jp/scholar?as_vis=1&amp;q=Heterotheca+"latifolia"+self+compatibility&amp;btnG=</t>
  </si>
  <si>
    <t>https://scholar.google.co.jp/scholar?as_vis=1&amp;q=Heterotheca+"leptoglossa"+self+compatibility&amp;btnG=</t>
  </si>
  <si>
    <t>https://scholar.google.co.jp/scholar?as_vis=1&amp;q=Heterotheca+"pumila"+self+compatibility&amp;btnG=</t>
  </si>
  <si>
    <t>https://scholar.google.co.jp/scholar?as_vis=1&amp;q=Heterotheca+"stenophylla"+self+compatibility&amp;btnG=</t>
  </si>
  <si>
    <t>https://scholar.google.co.jp/scholar?as_vis=1&amp;q=Heterotheca+"subaxillaris"+self+compatibility&amp;btnG=</t>
  </si>
  <si>
    <t>https://scholar.google.co.jp/scholar?as_vis=1&amp;q=Heterotheca+"villosa"+self+compatibility&amp;btnG=</t>
  </si>
  <si>
    <t>https://scholar.google.co.jp/scholar?as_vis=1&amp;q=Hieracium+"adelphicum"+self+compatibility&amp;btnG=</t>
  </si>
  <si>
    <t>https://scholar.google.co.jp/scholar?as_vis=1&amp;q=Hieracium+"aequiserratum"+self+compatibility&amp;btnG=</t>
  </si>
  <si>
    <t>https://scholar.google.co.jp/scholar?as_vis=1&amp;q=Hieracium+"albiflorum"+self+compatibility&amp;btnG=</t>
  </si>
  <si>
    <t>https://scholar.google.co.jp/scholar?as_vis=1&amp;q=Hieracium+"alpinum"+self+compatibility&amp;btnG=</t>
  </si>
  <si>
    <t>https://scholar.google.co.jp/scholar?as_vis=1&amp;q=Hieracium+"amaurostictum"+self+compatibility&amp;btnG=</t>
  </si>
  <si>
    <t>https://scholar.google.co.jp/scholar?as_vis=1&amp;q=Hieracium+"amplexicaule"+self+compatibility&amp;btnG=</t>
  </si>
  <si>
    <t>https://scholar.google.co.jp/scholar?as_vis=1&amp;q=Hieracium+"ampliatiforme"+self+compatibility&amp;btnG=</t>
  </si>
  <si>
    <t>https://scholar.google.co.jp/scholar?as_vis=1&amp;q=Hieracium+"anglicum"+self+compatibility&amp;btnG=</t>
  </si>
  <si>
    <t>https://scholar.google.co.jp/scholar?as_vis=1&amp;q=Hieracium+"anglorum"+self+compatibility&amp;btnG=</t>
  </si>
  <si>
    <t>https://scholar.google.co.jp/scholar?as_vis=1&amp;q=Hieracium+"anguinum"+self+compatibility&amp;btnG=</t>
  </si>
  <si>
    <t>https://scholar.google.co.jp/scholar?as_vis=1&amp;q=Hieracium+"antarcticum"+self+compatibility&amp;btnG=</t>
  </si>
  <si>
    <t>https://scholar.google.co.jp/scholar?as_vis=1&amp;q=Hieracium+"apheles"+self+compatibility&amp;btnG=</t>
  </si>
  <si>
    <t>https://scholar.google.co.jp/scholar?as_vis=1&amp;q=Hieracium+"apiculatidens"+self+compatibility&amp;btnG=</t>
  </si>
  <si>
    <t>https://scholar.google.co.jp/scholar?as_vis=1&amp;q=Hieracium+"argentatum"+self+compatibility&amp;btnG=</t>
  </si>
  <si>
    <t>https://scholar.google.co.jp/scholar?as_vis=1&amp;q=Hieracium+"argenteum"+self+compatibility&amp;btnG=</t>
  </si>
  <si>
    <t>https://scholar.google.co.jp/scholar?as_vis=1&amp;q=Hieracium+"argentiforme"+self+compatibility&amp;btnG=</t>
  </si>
  <si>
    <t>https://scholar.google.co.jp/scholar?as_vis=1&amp;q=Hieracium+"argillaceum"+self+compatibility&amp;btnG=</t>
  </si>
  <si>
    <t>https://scholar.google.co.jp/scholar?as_vis=1&amp;q=Hieracium+"arranense"+self+compatibility&amp;btnG=</t>
  </si>
  <si>
    <t>https://scholar.google.co.jp/scholar?as_vis=1&amp;q=Hieracium+"atratum"+self+compatibility&amp;btnG=</t>
  </si>
  <si>
    <t>https://scholar.google.co.jp/scholar?as_vis=1&amp;q=Hieracium+"attenboroughianum"+self+compatibility&amp;btnG=</t>
  </si>
  <si>
    <t>https://scholar.google.co.jp/scholar?as_vis=1&amp;q=Hieracium+"attenuatifolium"+self+compatibility&amp;btnG=</t>
  </si>
  <si>
    <t>https://scholar.google.co.jp/scholar?as_vis=1&amp;q=Hieracium+"aurantiacum"+self+compatibility&amp;btnG=</t>
  </si>
  <si>
    <t>https://scholar.google.co.jp/scholar?as_vis=1&amp;q=Hieracium+"australe"+self+compatibility&amp;btnG=</t>
  </si>
  <si>
    <t>https://scholar.google.co.jp/scholar?as_vis=1&amp;q=Hieracium+"australius"+self+compatibility&amp;btnG=</t>
  </si>
  <si>
    <t>https://scholar.google.co.jp/scholar?as_vis=1&amp;q=Hieracium+"backhousei"+self+compatibility&amp;btnG=</t>
  </si>
  <si>
    <t>https://scholar.google.co.jp/scholar?as_vis=1&amp;q=Hieracium+"basalticola"+self+compatibility&amp;btnG=</t>
  </si>
  <si>
    <t>https://scholar.google.co.jp/scholar?as_vis=1&amp;q=Hieracium+"bauhini"+self+compatibility&amp;btnG=</t>
  </si>
  <si>
    <t>https://scholar.google.co.jp/scholar?as_vis=1&amp;q=Hieracium+"bettyhillense"+self+compatibility&amp;btnG=</t>
  </si>
  <si>
    <t>https://scholar.google.co.jp/scholar?as_vis=1&amp;q=Hieracium+"bifidum"+self+compatibility&amp;btnG=</t>
  </si>
  <si>
    <t>https://scholar.google.co.jp/scholar?as_vis=1&amp;q=Hieracium+"boswellii"+self+compatibility&amp;btnG=</t>
  </si>
  <si>
    <t>https://scholar.google.co.jp/scholar?as_vis=1&amp;q=Hieracium+"breconense"+self+compatibility&amp;btnG=</t>
  </si>
  <si>
    <t>https://scholar.google.co.jp/scholar?as_vis=1&amp;q=Hieracium+"breconicola"+self+compatibility&amp;btnG=</t>
  </si>
  <si>
    <t>https://scholar.google.co.jp/scholar?as_vis=1&amp;q=Hieracium+"breve"+self+compatibility&amp;btnG=</t>
  </si>
  <si>
    <t>https://scholar.google.co.jp/scholar?as_vis=1&amp;q=Hieracium+"britanniciforme"+self+compatibility&amp;btnG=</t>
  </si>
  <si>
    <t>https://scholar.google.co.jp/scholar?as_vis=1&amp;q=Hieracium+"britannicoides"+self+compatibility&amp;btnG=</t>
  </si>
  <si>
    <t>https://scholar.google.co.jp/scholar?as_vis=1&amp;q=Hieracium+"britannicum"+self+compatibility&amp;btnG=</t>
  </si>
  <si>
    <t>https://scholar.google.co.jp/scholar?as_vis=1&amp;q=Hieracium+"bupleuroides"+self+compatibility&amp;btnG=</t>
  </si>
  <si>
    <t>https://scholar.google.co.jp/scholar?as_vis=1&amp;q=Hieracium+"cacuminum"+self+compatibility&amp;btnG=</t>
  </si>
  <si>
    <t>https://scholar.google.co.jp/scholar?as_vis=1&amp;q=Hieracium+"caesiomurorum"+self+compatibility&amp;btnG=</t>
  </si>
  <si>
    <t>https://scholar.google.co.jp/scholar?as_vis=1&amp;q=Hieracium+"caesitium"+self+compatibility&amp;btnG=</t>
  </si>
  <si>
    <t>https://scholar.google.co.jp/scholar?as_vis=1&amp;q=Hieracium+"calcaricola"+self+compatibility&amp;btnG=</t>
  </si>
  <si>
    <t>https://scholar.google.co.jp/scholar?as_vis=1&amp;q=Hieracium+"caledonicum"+self+compatibility&amp;btnG=</t>
  </si>
  <si>
    <t>https://scholar.google.co.jp/scholar?as_vis=1&amp;q=Hieracium+"calenduliflorum"+self+compatibility&amp;btnG=</t>
  </si>
  <si>
    <t>https://scholar.google.co.jp/scholar?as_vis=1&amp;q=Hieracium+"callistophyllum"+self+compatibility&amp;btnG=</t>
  </si>
  <si>
    <t>https://scholar.google.co.jp/scholar?as_vis=1&amp;q=Hieracium+"calvum"+self+compatibility&amp;btnG=</t>
  </si>
  <si>
    <t>https://scholar.google.co.jp/scholar?as_vis=1&amp;q=Hieracium+"cambrense"+self+compatibility&amp;btnG=</t>
  </si>
  <si>
    <t>https://scholar.google.co.jp/scholar?as_vis=1&amp;q=Hieracium+"cambricum"+self+compatibility&amp;btnG=</t>
  </si>
  <si>
    <t>https://scholar.google.co.jp/scholar?as_vis=1&amp;q=Hieracium+"candelabrae"+self+compatibility&amp;btnG=</t>
  </si>
  <si>
    <t>https://scholar.google.co.jp/scholar?as_vis=1&amp;q=Hieracium+"cantianum"+self+compatibility&amp;btnG=</t>
  </si>
  <si>
    <t>https://scholar.google.co.jp/scholar?as_vis=1&amp;q=Hieracium+"carneddorum"+self+compatibility&amp;btnG=</t>
  </si>
  <si>
    <t>https://scholar.google.co.jp/scholar?as_vis=1&amp;q=Hieracium+"charitodon"+self+compatibility&amp;btnG=</t>
  </si>
  <si>
    <t>https://scholar.google.co.jp/scholar?as_vis=1&amp;q=Hieracium+"chromolepium"+self+compatibility&amp;btnG=</t>
  </si>
  <si>
    <t>https://scholar.google.co.jp/scholar?as_vis=1&amp;q=Hieracium+"cillense"+self+compatibility&amp;btnG=</t>
  </si>
  <si>
    <t>https://scholar.google.co.jp/scholar?as_vis=1&amp;q=Hieracium+"completum"+self+compatibility&amp;btnG=</t>
  </si>
  <si>
    <t>https://scholar.google.co.jp/scholar?as_vis=1&amp;q=Hieracium+"daedalolepioides"+self+compatibility&amp;btnG=</t>
  </si>
  <si>
    <t>https://scholar.google.co.jp/scholar?as_vis=1&amp;q=Hieracium+"dalense"+self+compatibility&amp;btnG=</t>
  </si>
  <si>
    <t>https://scholar.google.co.jp/scholar?as_vis=1&amp;q=Hieracium+"dentatum"+self+compatibility&amp;btnG=</t>
  </si>
  <si>
    <t>https://scholar.google.co.jp/scholar?as_vis=1&amp;q=Hieracium+"dentulum"+self+compatibility&amp;btnG=</t>
  </si>
  <si>
    <t>https://scholar.google.co.jp/scholar?as_vis=1&amp;q=Hieracium+"diaphanoides"+self+compatibility&amp;btnG=</t>
  </si>
  <si>
    <t>https://scholar.google.co.jp/scholar?as_vis=1&amp;q=Hieracium+"difficile"+self+compatibility&amp;btnG=</t>
  </si>
  <si>
    <t>https://scholar.google.co.jp/scholar?as_vis=1&amp;q=Hieracium+"dilectum"+self+compatibility&amp;btnG=</t>
  </si>
  <si>
    <t>https://scholar.google.co.jp/scholar?as_vis=1&amp;q=Hieracium+"discophyllum"+self+compatibility&amp;btnG=</t>
  </si>
  <si>
    <t>https://scholar.google.co.jp/scholar?as_vis=1&amp;q=Hieracium+"dowardense"+self+compatibility&amp;btnG=</t>
  </si>
  <si>
    <t>https://scholar.google.co.jp/scholar?as_vis=1&amp;q=Hieracium+"dschirgalanicum"+self+compatibility&amp;btnG=</t>
  </si>
  <si>
    <t>https://scholar.google.co.jp/scholar?as_vis=1&amp;q=Hieracium+"eboracense"+self+compatibility&amp;btnG=</t>
  </si>
  <si>
    <t>https://scholar.google.co.jp/scholar?as_vis=1&amp;q=Hieracium+"ebudicum"+self+compatibility&amp;btnG=</t>
  </si>
  <si>
    <t>https://scholar.google.co.jp/scholar?as_vis=1&amp;q=Hieracium+"eminentiforme"+self+compatibility&amp;btnG=</t>
  </si>
  <si>
    <t>https://scholar.google.co.jp/scholar?as_vis=1&amp;q=Hieracium+"eriophorum"+self+compatibility&amp;btnG=</t>
  </si>
  <si>
    <t>https://scholar.google.co.jp/scholar?as_vis=1&amp;q=Hieracium+"eucallum"+self+compatibility&amp;btnG=</t>
  </si>
  <si>
    <t>https://scholar.google.co.jp/scholar?as_vis=1&amp;q=Hieracium+"eustales"+self+compatibility&amp;btnG=</t>
  </si>
  <si>
    <t>https://scholar.google.co.jp/scholar?as_vis=1&amp;q=Hieracium+"eximium"+self+compatibility&amp;btnG=</t>
  </si>
  <si>
    <t>https://scholar.google.co.jp/scholar?as_vis=1&amp;q=Hieracium+"exotericum"+self+compatibility&amp;btnG=</t>
  </si>
  <si>
    <t>https://scholar.google.co.jp/scholar?as_vis=1&amp;q=Hieracium+"flocculosiforme"+self+compatibility&amp;btnG=</t>
  </si>
  <si>
    <t>https://scholar.google.co.jp/scholar?as_vis=1&amp;q=Hieracium+"fratrum"+self+compatibility&amp;btnG=</t>
  </si>
  <si>
    <t>https://scholar.google.co.jp/scholar?as_vis=1&amp;q=Hieracium+"gigantium"+self+compatibility&amp;btnG=</t>
  </si>
  <si>
    <t>https://scholar.google.co.jp/scholar?as_vis=1&amp;q=Hieracium+"glaucinum"+self+compatibility&amp;btnG=</t>
  </si>
  <si>
    <t>https://scholar.google.co.jp/scholar?as_vis=1&amp;q=Hieracium+"glevense"+self+compatibility&amp;btnG=</t>
  </si>
  <si>
    <t>https://scholar.google.co.jp/scholar?as_vis=1&amp;q=Hieracium+"gothicoides"+self+compatibility&amp;btnG=</t>
  </si>
  <si>
    <t>https://scholar.google.co.jp/scholar?as_vis=1&amp;q=Hieracium+"gracile"+self+compatibility&amp;btnG=</t>
  </si>
  <si>
    <t>https://scholar.google.co.jp/scholar?as_vis=1&amp;q=Hieracium+"grandidens"+self+compatibility&amp;btnG=</t>
  </si>
  <si>
    <t>https://scholar.google.co.jp/scholar?as_vis=1&amp;q=Hieracium+"graniticolum"+self+compatibility&amp;btnG=</t>
  </si>
  <si>
    <t>https://scholar.google.co.jp/scholar?as_vis=1&amp;q=Hieracium+"gratum"+self+compatibility&amp;btnG=</t>
  </si>
  <si>
    <t>https://scholar.google.co.jp/scholar?as_vis=1&amp;q=Hieracium+"gronovii"+self+compatibility&amp;btnG=</t>
  </si>
  <si>
    <t>https://scholar.google.co.jp/scholar?as_vis=1&amp;q=Hieracium+"grovesii"+self+compatibility&amp;btnG=</t>
  </si>
  <si>
    <t>https://scholar.google.co.jp/scholar?as_vis=1&amp;q=Hieracium+"hanburyi"+self+compatibility&amp;btnG=</t>
  </si>
  <si>
    <t>https://scholar.google.co.jp/scholar?as_vis=1&amp;q=Hieracium+"hebridense"+self+compatibility&amp;btnG=</t>
  </si>
  <si>
    <t>https://scholar.google.co.jp/scholar?as_vis=1&amp;q=Hieracium+"hesperium"+self+compatibility&amp;btnG=</t>
  </si>
  <si>
    <t>https://scholar.google.co.jp/scholar?as_vis=1&amp;q=Hieracium+"hethlandiae"+self+compatibility&amp;btnG=</t>
  </si>
  <si>
    <t>https://scholar.google.co.jp/scholar?as_vis=1&amp;q=Hieracium+"hjeltii"+self+compatibility&amp;btnG=</t>
  </si>
  <si>
    <t>https://scholar.google.co.jp/scholar?as_vis=1&amp;q=Hieracium+"horridum"+self+compatibility&amp;btnG=</t>
  </si>
  <si>
    <t>https://scholar.google.co.jp/scholar?as_vis=1&amp;q=Hieracium+"insigne"+self+compatibility&amp;btnG=</t>
  </si>
  <si>
    <t>https://scholar.google.co.jp/scholar?as_vis=1&amp;q=Hieracium+"inspissatum"+self+compatibility&amp;btnG=</t>
  </si>
  <si>
    <t>https://scholar.google.co.jp/scholar?as_vis=1&amp;q=Hieracium+"intybaceum"+self+compatibility&amp;btnG=</t>
  </si>
  <si>
    <t>https://scholar.google.co.jp/scholar?as_vis=1&amp;q=Hieracium+"inuloides"+self+compatibility&amp;btnG=</t>
  </si>
  <si>
    <t>https://scholar.google.co.jp/scholar?as_vis=1&amp;q=Hieracium+"iricum"+self+compatibility&amp;btnG=</t>
  </si>
  <si>
    <t>https://scholar.google.co.jp/scholar?as_vis=1&amp;q=Hieracium+"itunense"+self+compatibility&amp;btnG=</t>
  </si>
  <si>
    <t>https://scholar.google.co.jp/scholar?as_vis=1&amp;q=Hieracium+"jaculifolium"+self+compatibility&amp;btnG=</t>
  </si>
  <si>
    <t>https://scholar.google.co.jp/scholar?as_vis=1&amp;q=Hieracium+"kentii"+self+compatibility&amp;btnG=</t>
  </si>
  <si>
    <t>https://scholar.google.co.jp/scholar?as_vis=1&amp;q=Hieracium+"kingshousense"+self+compatibility&amp;btnG=</t>
  </si>
  <si>
    <t>https://scholar.google.co.jp/scholar?as_vis=1&amp;q=Hieracium+"kintyricum"+self+compatibility&amp;btnG=</t>
  </si>
  <si>
    <t>https://scholar.google.co.jp/scholar?as_vis=1&amp;q=Hieracium+"klingrahoolense"+self+compatibility&amp;btnG=</t>
  </si>
  <si>
    <t>https://scholar.google.co.jp/scholar?as_vis=1&amp;q=Hieracium+"lachenalii"+self+compatibility&amp;btnG=</t>
  </si>
  <si>
    <t>https://scholar.google.co.jp/scholar?as_vis=1&amp;q=Hieracium+"laevigatum"+self+compatibility&amp;btnG=</t>
  </si>
  <si>
    <t>https://scholar.google.co.jp/scholar?as_vis=1&amp;q=Hieracium+"lepiduloides"+self+compatibility&amp;btnG=</t>
  </si>
  <si>
    <t>https://scholar.google.co.jp/scholar?as_vis=1&amp;q=Hieracium+"leptodon"+self+compatibility&amp;btnG=</t>
  </si>
  <si>
    <t>https://scholar.google.co.jp/scholar?as_vis=1&amp;q=Hieracium+"levicaule"+self+compatibility&amp;btnG=</t>
  </si>
  <si>
    <t>https://scholar.google.co.jp/scholar?as_vis=1&amp;q=Hieracium+"leyianum"+self+compatibility&amp;btnG=</t>
  </si>
  <si>
    <t>https://scholar.google.co.jp/scholar?as_vis=1&amp;q=Hieracium+"lissolepium"+self+compatibility&amp;btnG=</t>
  </si>
  <si>
    <t>https://scholar.google.co.jp/scholar?as_vis=1&amp;q=Hieracium+"longipilum"+self+compatibility&amp;btnG=</t>
  </si>
  <si>
    <t>https://scholar.google.co.jp/scholar?as_vis=1&amp;q=Hieracium+"macranthum"+self+compatibility&amp;btnG=</t>
  </si>
  <si>
    <t>https://scholar.google.co.jp/scholar?as_vis=1&amp;q=Hieracium+"macrocarpum"+self+compatibility&amp;btnG=</t>
  </si>
  <si>
    <t>https://scholar.google.co.jp/scholar?as_vis=1&amp;q=Hieracium+"maculatum"+self+compatibility&amp;btnG=</t>
  </si>
  <si>
    <t>https://scholar.google.co.jp/scholar?as_vis=1&amp;q=Hieracium+"maculoides"+self+compatibility&amp;btnG=</t>
  </si>
  <si>
    <t>https://scholar.google.co.jp/scholar?as_vis=1&amp;q=Hieracium+"melanoglochin"+self+compatibility&amp;btnG=</t>
  </si>
  <si>
    <t>https://scholar.google.co.jp/scholar?as_vis=1&amp;q=Hieracium+"microspilum"+self+compatibility&amp;btnG=</t>
  </si>
  <si>
    <t>https://scholar.google.co.jp/scholar?as_vis=1&amp;q=Hieracium+"mirandum"+self+compatibility&amp;btnG=</t>
  </si>
  <si>
    <t>https://scholar.google.co.jp/scholar?as_vis=1&amp;q=Hieracium+"monstrosum"+self+compatibility&amp;btnG=</t>
  </si>
  <si>
    <t>https://scholar.google.co.jp/scholar?as_vis=1&amp;q=Hieracium+"mucronellum"+self+compatibility&amp;btnG=</t>
  </si>
  <si>
    <t>https://scholar.google.co.jp/scholar?as_vis=1&amp;q=Hieracium+"mundum"+self+compatibility&amp;btnG=</t>
  </si>
  <si>
    <t>https://scholar.google.co.jp/scholar?as_vis=1&amp;q=Hieracium+"murorum"+self+compatibility&amp;btnG=</t>
  </si>
  <si>
    <t>https://scholar.google.co.jp/scholar?as_vis=1&amp;q=Hieracium+"naviense"+self+compatibility&amp;btnG=</t>
  </si>
  <si>
    <t>https://scholar.google.co.jp/scholar?as_vis=1&amp;q=Hieracium+"notabile"+self+compatibility&amp;btnG=</t>
  </si>
  <si>
    <t>https://scholar.google.co.jp/scholar?as_vis=1&amp;q=Hieracium+"orimeles"+self+compatibility&amp;btnG=</t>
  </si>
  <si>
    <t>https://scholar.google.co.jp/scholar?as_vis=1&amp;q=Hieracium+"pachyphylloides"+self+compatibility&amp;btnG=</t>
  </si>
  <si>
    <t>https://scholar.google.co.jp/scholar?as_vis=1&amp;q=Hieracium+"paniculatum"+self+compatibility&amp;btnG=</t>
  </si>
  <si>
    <t>https://scholar.google.co.jp/scholar?as_vis=1&amp;q=Hieracium+"pannosum"+self+compatibility&amp;btnG=</t>
  </si>
  <si>
    <t>https://scholar.google.co.jp/scholar?as_vis=1&amp;q=Hieracium+"patagonicum"+self+compatibility&amp;btnG=</t>
  </si>
  <si>
    <t>https://scholar.google.co.jp/scholar?as_vis=1&amp;q=Hieracium+"pensum"+self+compatibility&amp;btnG=</t>
  </si>
  <si>
    <t>https://scholar.google.co.jp/scholar?as_vis=1&amp;q=Hieracium+"peroblongum"+self+compatibility&amp;btnG=</t>
  </si>
  <si>
    <t>https://scholar.google.co.jp/scholar?as_vis=1&amp;q=Hieracium+"perscitum"+self+compatibility&amp;btnG=</t>
  </si>
  <si>
    <t>https://scholar.google.co.jp/scholar?as_vis=1&amp;q=Hieracium+"perthense"+self+compatibility&amp;btnG=</t>
  </si>
  <si>
    <t>https://scholar.google.co.jp/scholar?as_vis=1&amp;q=Hieracium+"pilosella"+self+compatibility&amp;btnG=</t>
  </si>
  <si>
    <t>https://scholar.google.co.jp/scholar?as_vis=1&amp;q=Hieracium+"piloselloides"+self+compatibility&amp;btnG=</t>
  </si>
  <si>
    <t>https://scholar.google.co.jp/scholar?as_vis=1&amp;q=Hieracium+"pilosum"+self+compatibility&amp;btnG=</t>
  </si>
  <si>
    <t>https://scholar.google.co.jp/scholar?as_vis=1&amp;q=Hieracium+"pollinarioides"+self+compatibility&amp;btnG=</t>
  </si>
  <si>
    <t>https://scholar.google.co.jp/scholar?as_vis=1&amp;q=Hieracium+"porrifolium"+self+compatibility&amp;btnG=</t>
  </si>
  <si>
    <t>https://scholar.google.co.jp/scholar?as_vis=1&amp;q=Hieracium+"portanum"+self+compatibility&amp;btnG=</t>
  </si>
  <si>
    <t>https://scholar.google.co.jp/scholar?as_vis=1&amp;q=Hieracium+"portlandicum"+self+compatibility&amp;btnG=</t>
  </si>
  <si>
    <t>https://scholar.google.co.jp/scholar?as_vis=1&amp;q=Hieracium+"praecurrens"+self+compatibility&amp;btnG=</t>
  </si>
  <si>
    <t>https://scholar.google.co.jp/scholar?as_vis=1&amp;q=Hieracium+"pratense"+self+compatibility&amp;btnG=</t>
  </si>
  <si>
    <t>https://scholar.google.co.jp/scholar?as_vis=1&amp;q=Hieracium+"prenanthoides"+self+compatibility&amp;btnG=</t>
  </si>
  <si>
    <t>https://scholar.google.co.jp/scholar?as_vis=1&amp;q=Hieracium+"probum"+self+compatibility&amp;btnG=</t>
  </si>
  <si>
    <t>https://scholar.google.co.jp/scholar?as_vis=1&amp;q=Hieracium+"promontoriale"+self+compatibility&amp;btnG=</t>
  </si>
  <si>
    <t>https://scholar.google.co.jp/scholar?as_vis=1&amp;q=Hieracium+"proximum"+self+compatibility&amp;btnG=</t>
  </si>
  <si>
    <t>https://scholar.google.co.jp/scholar?as_vis=1&amp;q=Hieracium+"pseudanglicum"+self+compatibility&amp;btnG=</t>
  </si>
  <si>
    <t>https://scholar.google.co.jp/scholar?as_vis=1&amp;q=Hieracium+"pseudintegratum"+self+compatibility&amp;btnG=</t>
  </si>
  <si>
    <t>https://scholar.google.co.jp/scholar?as_vis=1&amp;q=Hieracium+"pseudoleyi"+self+compatibility&amp;btnG=</t>
  </si>
  <si>
    <t>https://scholar.google.co.jp/scholar?as_vis=1&amp;q=Hieracium+"pseudosarcophyllum"+self+compatibility&amp;btnG=</t>
  </si>
  <si>
    <t>https://scholar.google.co.jp/scholar?as_vis=1&amp;q=Hieracium+"pseudosvaneticum"+self+compatibility&amp;btnG=</t>
  </si>
  <si>
    <t>https://scholar.google.co.jp/scholar?as_vis=1&amp;q=Hieracium+"pugsleyi"+self+compatibility&amp;btnG=</t>
  </si>
  <si>
    <t>https://scholar.google.co.jp/scholar?as_vis=1&amp;q=Hieracium+"pulchrius"+self+compatibility&amp;btnG=</t>
  </si>
  <si>
    <t>https://scholar.google.co.jp/scholar?as_vis=1&amp;q=Hieracium+"racemosum"+self+compatibility&amp;btnG=</t>
  </si>
  <si>
    <t>https://scholar.google.co.jp/scholar?as_vis=1&amp;q=Hieracium+"radyrense"+self+compatibility&amp;btnG=</t>
  </si>
  <si>
    <t>https://scholar.google.co.jp/scholar?as_vis=1&amp;q=Hieracium+"ramosissimum"+self+compatibility&amp;btnG=</t>
  </si>
  <si>
    <t>https://scholar.google.co.jp/scholar?as_vis=1&amp;q=Hieracium+"rectulum"+self+compatibility&amp;btnG=</t>
  </si>
  <si>
    <t>https://scholar.google.co.jp/scholar?as_vis=1&amp;q=Hieracium+"rectulum (submutabile?)"+self+compatibility&amp;btnG=</t>
  </si>
  <si>
    <t>https://scholar.google.co.jp/scholar?as_vis=1&amp;q=Hieracium+"ronasii"+self+compatibility&amp;btnG=</t>
  </si>
  <si>
    <t>https://scholar.google.co.jp/scholar?as_vis=1&amp;q=Hieracium+"rubicundiforme"+self+compatibility&amp;btnG=</t>
  </si>
  <si>
    <t>https://scholar.google.co.jp/scholar?as_vis=1&amp;q=Hieracium+"sabaudum"+self+compatibility&amp;btnG=</t>
  </si>
  <si>
    <t>https://scholar.google.co.jp/scholar?as_vis=1&amp;q=Hieracium+"sanguineum"+self+compatibility&amp;btnG=</t>
  </si>
  <si>
    <t>https://scholar.google.co.jp/scholar?as_vis=1&amp;q=Hieracium+"sannoxense"+self+compatibility&amp;btnG=</t>
  </si>
  <si>
    <t>https://scholar.google.co.jp/scholar?as_vis=1&amp;q=Hieracium+"saxorum"+self+compatibility&amp;btnG=</t>
  </si>
  <si>
    <t>https://scholar.google.co.jp/scholar?as_vis=1&amp;q=Hieracium+"scabrum"+self+compatibility&amp;btnG=</t>
  </si>
  <si>
    <t>https://scholar.google.co.jp/scholar?as_vis=1&amp;q=Hieracium+"scarpicum"+self+compatibility&amp;btnG=</t>
  </si>
  <si>
    <t>https://scholar.google.co.jp/scholar?as_vis=1&amp;q=Hieracium+"schmidtii"+self+compatibility&amp;btnG=</t>
  </si>
  <si>
    <t>https://scholar.google.co.jp/scholar?as_vis=1&amp;q=Hieracium+"scoticum"+self+compatibility&amp;btnG=</t>
  </si>
  <si>
    <t>https://scholar.google.co.jp/scholar?as_vis=1&amp;q=Hieracium+"scotostictum"+self+compatibility&amp;btnG=</t>
  </si>
  <si>
    <t>https://scholar.google.co.jp/scholar?as_vis=1&amp;q=Hieracium+"scottii"+self+compatibility&amp;btnG=</t>
  </si>
  <si>
    <t>https://scholar.google.co.jp/scholar?as_vis=1&amp;q=Hieracium+"scouleri"+self+compatibility&amp;btnG=</t>
  </si>
  <si>
    <t>https://scholar.google.co.jp/scholar?as_vis=1&amp;q=Hieracium+"scullyi"+self+compatibility&amp;btnG=</t>
  </si>
  <si>
    <t>https://scholar.google.co.jp/scholar?as_vis=1&amp;q=Hieracium+"sect. Prenanthoidea"+self+compatibility&amp;btnG=</t>
  </si>
  <si>
    <t>https://scholar.google.co.jp/scholar?as_vis=1&amp;q=Hieracium+"sect. Tridentata"+self+compatibility&amp;btnG=</t>
  </si>
  <si>
    <t>https://scholar.google.co.jp/scholar?as_vis=1&amp;q=Hieracium+"snowdoniense"+self+compatibility&amp;btnG=</t>
  </si>
  <si>
    <t>https://scholar.google.co.jp/scholar?as_vis=1&amp;q=Hieracium+"solum"+self+compatibility&amp;btnG=</t>
  </si>
  <si>
    <t>https://scholar.google.co.jp/scholar?as_vis=1&amp;q=Hieracium+"sowadeense"+self+compatibility&amp;btnG=</t>
  </si>
  <si>
    <t>https://scholar.google.co.jp/scholar?as_vis=1&amp;q=Hieracium+"sparsifolium"+self+compatibility&amp;btnG=</t>
  </si>
  <si>
    <t>https://scholar.google.co.jp/scholar?as_vis=1&amp;q=Hieracium+"sparsifrons"+self+compatibility&amp;btnG=</t>
  </si>
  <si>
    <t>https://scholar.google.co.jp/scholar?as_vis=1&amp;q=Hieracium+"speluncarum"+self+compatibility&amp;btnG=</t>
  </si>
  <si>
    <t>https://scholar.google.co.jp/scholar?as_vis=1&amp;q=Hieracium+"spenceanum"+self+compatibility&amp;btnG=</t>
  </si>
  <si>
    <t>https://scholar.google.co.jp/scholar?as_vis=1&amp;q=Hieracium+"stenolepiforme"+self+compatibility&amp;btnG=</t>
  </si>
  <si>
    <t>https://scholar.google.co.jp/scholar?as_vis=1&amp;q=Hieracium+"stenopholidium"+self+compatibility&amp;btnG=</t>
  </si>
  <si>
    <t>https://scholar.google.co.jp/scholar?as_vis=1&amp;q=Hieracium+"stewartii"+self+compatibility&amp;btnG=</t>
  </si>
  <si>
    <t>https://scholar.google.co.jp/scholar?as_vis=1&amp;q=Hieracium+"strictiforme"+self+compatibility&amp;btnG=</t>
  </si>
  <si>
    <t>https://scholar.google.co.jp/scholar?as_vis=1&amp;q=Hieracium+"subbritannicum"+self+compatibility&amp;btnG=</t>
  </si>
  <si>
    <t>https://scholar.google.co.jp/scholar?as_vis=1&amp;q=Hieracium+"subcrocatum"+self+compatibility&amp;btnG=</t>
  </si>
  <si>
    <t>https://scholar.google.co.jp/scholar?as_vis=1&amp;q=Hieracium+"sublepistoides"+self+compatibility&amp;btnG=</t>
  </si>
  <si>
    <t>https://scholar.google.co.jp/scholar?as_vis=1&amp;q=Hieracium+"subminutidens"+self+compatibility&amp;btnG=</t>
  </si>
  <si>
    <t>https://scholar.google.co.jp/scholar?as_vis=1&amp;q=Hieracium+"subramosum"+self+compatibility&amp;btnG=</t>
  </si>
  <si>
    <t>https://scholar.google.co.jp/scholar?as_vis=1&amp;q=Hieracium+"subrubicundum"+self+compatibility&amp;btnG=</t>
  </si>
  <si>
    <t>https://scholar.google.co.jp/scholar?as_vis=1&amp;q=Hieracium+"subscoticum"+self+compatibility&amp;btnG=</t>
  </si>
  <si>
    <t>https://scholar.google.co.jp/scholar?as_vis=1&amp;q=Hieracium+"subtruncatum"+self+compatibility&amp;btnG=</t>
  </si>
  <si>
    <t>https://scholar.google.co.jp/scholar?as_vis=1&amp;q=Hieracium+"surrejanum"+self+compatibility&amp;btnG=</t>
  </si>
  <si>
    <t>https://scholar.google.co.jp/scholar?as_vis=1&amp;q=Hieracium+"sylvaticum"+self+compatibility&amp;btnG=</t>
  </si>
  <si>
    <t>https://scholar.google.co.jp/scholar?as_vis=1&amp;q=Hieracium+"tenuifrons"+self+compatibility&amp;btnG=</t>
  </si>
  <si>
    <t>https://scholar.google.co.jp/scholar?as_vis=1&amp;q=Hieracium+"thalassinum"+self+compatibility&amp;btnG=</t>
  </si>
  <si>
    <t>https://scholar.google.co.jp/scholar?as_vis=1&amp;q=Hieracium+"tomentosum"+self+compatibility&amp;btnG=</t>
  </si>
  <si>
    <t>https://scholar.google.co.jp/scholar?as_vis=1&amp;q=Hieracium+"transylvanicum"+self+compatibility&amp;btnG=</t>
  </si>
  <si>
    <t>https://scholar.google.co.jp/scholar?as_vis=1&amp;q=Hieracium+"trichocaulon"+self+compatibility&amp;btnG=</t>
  </si>
  <si>
    <t>https://scholar.google.co.jp/scholar?as_vis=1&amp;q=Hieracium+"triste"+self+compatibility&amp;btnG=</t>
  </si>
  <si>
    <t>https://scholar.google.co.jp/scholar?as_vis=1&amp;q=Hieracium+"umbellatum"+self+compatibility&amp;btnG=</t>
  </si>
  <si>
    <t>https://scholar.google.co.jp/scholar?as_vis=1&amp;q=Hieracium+"vagicola"+self+compatibility&amp;btnG=</t>
  </si>
  <si>
    <t>https://scholar.google.co.jp/scholar?as_vis=1&amp;q=Hieracium+"vagum"+self+compatibility&amp;btnG=</t>
  </si>
  <si>
    <t>https://scholar.google.co.jp/scholar?as_vis=1&amp;q=Hieracium+"veterascens"+self+compatibility&amp;btnG=</t>
  </si>
  <si>
    <t>https://scholar.google.co.jp/scholar?as_vis=1&amp;q=Hieracium+"vinicaule"+self+compatibility&amp;btnG=</t>
  </si>
  <si>
    <t>https://scholar.google.co.jp/scholar?as_vis=1&amp;q=Hieracium+"vinifolium"+self+compatibility&amp;btnG=</t>
  </si>
  <si>
    <t>https://scholar.google.co.jp/scholar?as_vis=1&amp;q=Hieracium+"virosum"+self+compatibility&amp;btnG=</t>
  </si>
  <si>
    <t>https://scholar.google.co.jp/scholar?as_vis=1&amp;q=Hieracium+"vulgatum"+self+compatibility&amp;btnG=</t>
  </si>
  <si>
    <t>https://scholar.google.co.jp/scholar?as_vis=1&amp;q=Hieracium+"x bifurcum"+self+compatibility&amp;btnG=</t>
  </si>
  <si>
    <t>https://scholar.google.co.jp/scholar?as_vis=1&amp;q=Hieracium+"zetlandicum"+self+compatibility&amp;btnG=</t>
  </si>
  <si>
    <t>https://scholar.google.co.jp/scholar?as_vis=1&amp;q=Hieracium+"zygophorum"+self+compatibility&amp;btnG=</t>
  </si>
  <si>
    <t>https://scholar.google.co.jp/scholar?as_vis=1&amp;q=Hippia+"pilosa"+self+compatibility&amp;btnG=</t>
  </si>
  <si>
    <t>https://scholar.google.co.jp/scholar?as_vis=1&amp;q=Hirpicium+"bechuanense"+self+compatibility&amp;btnG=</t>
  </si>
  <si>
    <t>https://scholar.google.co.jp/scholar?as_vis=1&amp;q=Hirpicium+"echinus"+self+compatibility&amp;btnG=</t>
  </si>
  <si>
    <t>https://scholar.google.co.jp/scholar?as_vis=1&amp;q=Hirpicium+"gazanioides"+self+compatibility&amp;btnG=</t>
  </si>
  <si>
    <t>https://scholar.google.co.jp/scholar?as_vis=1&amp;q=Hirpicium+"gorterioides"+self+compatibility&amp;btnG=</t>
  </si>
  <si>
    <t>https://scholar.google.co.jp/scholar?as_vis=1&amp;q=Hirpicium+"integrifolium"+self+compatibility&amp;btnG=</t>
  </si>
  <si>
    <t>https://scholar.google.co.jp/scholar?as_vis=1&amp;q=Hispidella+"hispanica"+self+compatibility&amp;btnG=</t>
  </si>
  <si>
    <t>https://scholar.google.co.jp/scholar?as_vis=1&amp;q=Hofmeisteria+"fasciculata"+self+compatibility&amp;btnG=</t>
  </si>
  <si>
    <t>https://scholar.google.co.jp/scholar?as_vis=1&amp;q=Hofmeisteria+"malvaefolia"+self+compatibility&amp;btnG=</t>
  </si>
  <si>
    <t>https://scholar.google.co.jp/scholar?as_vis=1&amp;q=Holocarpha+"heermanii"+self+compatibility&amp;btnG=</t>
  </si>
  <si>
    <t>https://scholar.google.co.jp/scholar?as_vis=1&amp;q=Holocarpha+"obconica"+self+compatibility&amp;btnG=</t>
  </si>
  <si>
    <t>https://scholar.google.co.jp/scholar?as_vis=1&amp;q=Holocarpha+"virgata"+self+compatibility&amp;btnG=</t>
  </si>
  <si>
    <t>https://scholar.google.co.jp/scholar?as_vis=1&amp;q=Homogyne+"alpina"+self+compatibility&amp;btnG=</t>
  </si>
  <si>
    <t>https://scholar.google.co.jp/scholar?as_vis=1&amp;q=Homogyne+"discolor"+self+compatibility&amp;btnG=</t>
  </si>
  <si>
    <t>https://scholar.google.co.jp/scholar?as_vis=1&amp;q=Homogyne+"sylvestris"+self+compatibility&amp;btnG=</t>
  </si>
  <si>
    <t>https://scholar.google.co.jp/scholar?as_vis=1&amp;q=Hubertia+"adenodonta"+self+compatibility&amp;btnG=</t>
  </si>
  <si>
    <t>https://scholar.google.co.jp/scholar?as_vis=1&amp;q=Hubertia+"faujasioides"+self+compatibility&amp;btnG=</t>
  </si>
  <si>
    <t>https://scholar.google.co.jp/scholar?as_vis=1&amp;q=Hullsia+"argillicola"+self+compatibility&amp;btnG=</t>
  </si>
  <si>
    <t>https://scholar.google.co.jp/scholar?as_vis=1&amp;q=Hulsea+"algida"+self+compatibility&amp;btnG=</t>
  </si>
  <si>
    <t>https://scholar.google.co.jp/scholar?as_vis=1&amp;q=Hulsea+"heterochroma"+self+compatibility&amp;btnG=</t>
  </si>
  <si>
    <t>https://scholar.google.co.jp/scholar?as_vis=1&amp;q=Hyalosperma+"cotula"+self+compatibility&amp;btnG=</t>
  </si>
  <si>
    <t>https://scholar.google.co.jp/scholar?as_vis=1&amp;q=Hyalosperma+"demissum"+self+compatibility&amp;btnG=</t>
  </si>
  <si>
    <t>https://scholar.google.co.jp/scholar?as_vis=1&amp;q=Hyalosperma+"glutinosum"+self+compatibility&amp;btnG=</t>
  </si>
  <si>
    <t>https://scholar.google.co.jp/scholar?as_vis=1&amp;q=Hyalosperma+"semisterile"+self+compatibility&amp;btnG=</t>
  </si>
  <si>
    <t>https://scholar.google.co.jp/scholar?as_vis=1&amp;q=Hybridella+"globosa"+self+compatibility&amp;btnG=</t>
  </si>
  <si>
    <t>https://scholar.google.co.jp/scholar?as_vis=1&amp;q=Hymenoclea+"monogyra"+self+compatibility&amp;btnG=</t>
  </si>
  <si>
    <t>https://scholar.google.co.jp/scholar?as_vis=1&amp;q=Hymenoclea+"salsola"+self+compatibility&amp;btnG=</t>
  </si>
  <si>
    <t>https://scholar.google.co.jp/scholar?as_vis=1&amp;q=Hymenolepis+"parviflora"+self+compatibility&amp;btnG=</t>
  </si>
  <si>
    <t>https://scholar.google.co.jp/scholar?as_vis=1&amp;q=Hymenonema+"laconicum"+self+compatibility&amp;btnG=</t>
  </si>
  <si>
    <t>https://scholar.google.co.jp/scholar?as_vis=1&amp;q=Hymenopappus+"artemisiifolius"+self+compatibility&amp;btnG=</t>
  </si>
  <si>
    <t>https://scholar.google.co.jp/scholar?as_vis=1&amp;q=Hymenopappus+"filifolius"+self+compatibility&amp;btnG=</t>
  </si>
  <si>
    <t>https://scholar.google.co.jp/scholar?as_vis=1&amp;q=Hymenopappus+"flavescens"+self+compatibility&amp;btnG=</t>
  </si>
  <si>
    <t>https://scholar.google.co.jp/scholar?as_vis=1&amp;q=Hymenopappus+"mexicanus"+self+compatibility&amp;btnG=</t>
  </si>
  <si>
    <t>https://scholar.google.co.jp/scholar?as_vis=1&amp;q=Hymenopappus+"scabiosaeus"+self+compatibility&amp;btnG=</t>
  </si>
  <si>
    <t>https://scholar.google.co.jp/scholar?as_vis=1&amp;q=Hymenothrix+"wrightii"+self+compatibility&amp;btnG=</t>
  </si>
  <si>
    <t>https://scholar.google.co.jp/scholar?as_vis=1&amp;q=Hymenoxys+"cooperi"+self+compatibility&amp;btnG=</t>
  </si>
  <si>
    <t>https://scholar.google.co.jp/scholar?as_vis=1&amp;q=Hymenoxys+"hoopesii"+self+compatibility&amp;btnG=</t>
  </si>
  <si>
    <t>https://scholar.google.co.jp/scholar?as_vis=1&amp;q=Hymenoxys+"richardsonii"+self+compatibility&amp;btnG=</t>
  </si>
  <si>
    <t>https://scholar.google.co.jp/scholar?as_vis=1&amp;q=Hyoseris+"lucida"+self+compatibility&amp;btnG=</t>
  </si>
  <si>
    <t>https://scholar.google.co.jp/scholar?as_vis=1&amp;q=Hyoseris+"radiata"+self+compatibility&amp;btnG=</t>
  </si>
  <si>
    <t>https://scholar.google.co.jp/scholar?as_vis=1&amp;q=Hyoseris+"taurina"+self+compatibility&amp;btnG=</t>
  </si>
  <si>
    <t>https://scholar.google.co.jp/scholar?as_vis=1&amp;q=Hypericophyllum+"compositarum"+self+compatibility&amp;btnG=</t>
  </si>
  <si>
    <t>https://scholar.google.co.jp/scholar?as_vis=1&amp;q=Hypericophyllum+"elatum"+self+compatibility&amp;btnG=</t>
  </si>
  <si>
    <t>https://scholar.google.co.jp/scholar?as_vis=1&amp;q=Hypochaeris+"acaulis"+self+compatibility&amp;btnG=</t>
  </si>
  <si>
    <t>https://scholar.google.co.jp/scholar?as_vis=1&amp;q=Hypochaeris+"achyrophorus"+self+compatibility&amp;btnG=</t>
  </si>
  <si>
    <t>https://scholar.google.co.jp/scholar?as_vis=1&amp;q=Hypochaeris+"arenaria"+self+compatibility&amp;btnG=</t>
  </si>
  <si>
    <t>https://scholar.google.co.jp/scholar?as_vis=1&amp;q=Hypochaeris+"caespitosa"+self+compatibility&amp;btnG=</t>
  </si>
  <si>
    <t>https://scholar.google.co.jp/scholar?as_vis=1&amp;q=Hypochaeris+"cretensis"+self+compatibility&amp;btnG=</t>
  </si>
  <si>
    <t>https://scholar.google.co.jp/scholar?as_vis=1&amp;q=Hypochaeris+"facchiniana"+self+compatibility&amp;btnG=</t>
  </si>
  <si>
    <t>https://scholar.google.co.jp/scholar?as_vis=1&amp;q=Hypochaeris+"glabra"+self+compatibility&amp;btnG=</t>
  </si>
  <si>
    <t>https://scholar.google.co.jp/scholar?as_vis=1&amp;q=Hypochaeris+"maculata"+self+compatibility&amp;btnG=</t>
  </si>
  <si>
    <t>https://scholar.google.co.jp/scholar?as_vis=1&amp;q=Hypochaeris+"oligocephala"+self+compatibility&amp;btnG=</t>
  </si>
  <si>
    <t>https://scholar.google.co.jp/scholar?as_vis=1&amp;q=Hypochaeris+"radicata"+self+compatibility&amp;btnG=</t>
  </si>
  <si>
    <t>https://scholar.google.co.jp/scholar?as_vis=1&amp;q=Hypochaeris+"robertia"+self+compatibility&amp;btnG=</t>
  </si>
  <si>
    <t>https://scholar.google.co.jp/scholar?as_vis=1&amp;q=Hypochaeris+"salzmanniana"+self+compatibility&amp;btnG=</t>
  </si>
  <si>
    <t>https://scholar.google.co.jp/scholar?as_vis=1&amp;q=Hypochaeris+"scorzonerae"+self+compatibility&amp;btnG=</t>
  </si>
  <si>
    <t>https://scholar.google.co.jp/scholar?as_vis=1&amp;q=Hypochaeris+"tenerifolia"+self+compatibility&amp;btnG=</t>
  </si>
  <si>
    <t>https://scholar.google.co.jp/scholar?as_vis=1&amp;q=Hypochaeris+"tenuifolia"+self+compatibility&amp;btnG=</t>
  </si>
  <si>
    <t>https://scholar.google.co.jp/scholar?as_vis=1&amp;q=Hypochaeris+"uniflora"+self+compatibility&amp;btnG=</t>
  </si>
  <si>
    <t>https://scholar.google.co.jp/scholar?as_vis=1&amp;q=Hypochoeris+"argentina"+self+compatibility&amp;btnG=</t>
  </si>
  <si>
    <t>https://scholar.google.co.jp/scholar?as_vis=1&amp;q=Hypochoeris+"maculata"+self+compatibility&amp;btnG=</t>
  </si>
  <si>
    <t>https://scholar.google.co.jp/scholar?as_vis=1&amp;q=Hypochoeris+"radicata"+self+compatibility&amp;btnG=</t>
  </si>
  <si>
    <t>https://scholar.google.co.jp/scholar?as_vis=1&amp;q=Ifloga+"anomala"+self+compatibility&amp;btnG=</t>
  </si>
  <si>
    <t>https://scholar.google.co.jp/scholar?as_vis=1&amp;q=Ifloga+"molluginoides"+self+compatibility&amp;btnG=</t>
  </si>
  <si>
    <t>https://scholar.google.co.jp/scholar?as_vis=1&amp;q=Ifloga+"repens"+self+compatibility&amp;btnG=</t>
  </si>
  <si>
    <t>https://scholar.google.co.jp/scholar?as_vis=1&amp;q=Ifloga+"spicata"+self+compatibility&amp;btnG=</t>
  </si>
  <si>
    <t>https://scholar.google.co.jp/scholar?as_vis=1&amp;q=Inula+"aschersoniana"+self+compatibility&amp;btnG=</t>
  </si>
  <si>
    <t>https://scholar.google.co.jp/scholar?as_vis=1&amp;q=Inula+"aspera"+self+compatibility&amp;btnG=</t>
  </si>
  <si>
    <t>https://scholar.google.co.jp/scholar?as_vis=1&amp;q=Inula+"aucheriana"+self+compatibility&amp;btnG=</t>
  </si>
  <si>
    <t>https://scholar.google.co.jp/scholar?as_vis=1&amp;q=Inula+"auriculata"+self+compatibility&amp;btnG=</t>
  </si>
  <si>
    <t>https://scholar.google.co.jp/scholar?as_vis=1&amp;q=Inula+"britannica"+self+compatibility&amp;btnG=</t>
  </si>
  <si>
    <t>https://scholar.google.co.jp/scholar?as_vis=1&amp;q=Inula+"candida"+self+compatibility&amp;btnG=</t>
  </si>
  <si>
    <t>https://scholar.google.co.jp/scholar?as_vis=1&amp;q=Inula+"conyza"+self+compatibility&amp;btnG=</t>
  </si>
  <si>
    <t>https://scholar.google.co.jp/scholar?as_vis=1&amp;q=Inula+"conyzae"+self+compatibility&amp;btnG=</t>
  </si>
  <si>
    <t>https://scholar.google.co.jp/scholar?as_vis=1&amp;q=Inula+"crithmoides"+self+compatibility&amp;btnG=</t>
  </si>
  <si>
    <t>https://scholar.google.co.jp/scholar?as_vis=1&amp;q=Inula+"ensifolia"+self+compatibility&amp;btnG=</t>
  </si>
  <si>
    <t>https://scholar.google.co.jp/scholar?as_vis=1&amp;q=Inula+"germanica"+self+compatibility&amp;btnG=</t>
  </si>
  <si>
    <t>https://scholar.google.co.jp/scholar?as_vis=1&amp;q=Inula+"grandis"+self+compatibility&amp;btnG=</t>
  </si>
  <si>
    <t>https://scholar.google.co.jp/scholar?as_vis=1&amp;q=Inula+"graveolens"+self+compatibility&amp;btnG=</t>
  </si>
  <si>
    <t>https://scholar.google.co.jp/scholar?as_vis=1&amp;q=Inula+"helenioides"+self+compatibility&amp;btnG=</t>
  </si>
  <si>
    <t>https://scholar.google.co.jp/scholar?as_vis=1&amp;q=Inula+"helenium"+self+compatibility&amp;btnG=</t>
  </si>
  <si>
    <t>https://scholar.google.co.jp/scholar?as_vis=1&amp;q=Inula+"hirta"+self+compatibility&amp;btnG=</t>
  </si>
  <si>
    <t>https://scholar.google.co.jp/scholar?as_vis=1&amp;q=Inula+"magnifica"+self+compatibility&amp;btnG=</t>
  </si>
  <si>
    <t>https://scholar.google.co.jp/scholar?as_vis=1&amp;q=Inula+"mannii"+self+compatibility&amp;btnG=</t>
  </si>
  <si>
    <t>https://scholar.google.co.jp/scholar?as_vis=1&amp;q=Inula+"montana"+self+compatibility&amp;btnG=</t>
  </si>
  <si>
    <t>https://scholar.google.co.jp/scholar?as_vis=1&amp;q=Inula+"oculus-christi"+self+compatibility&amp;btnG=</t>
  </si>
  <si>
    <t>https://scholar.google.co.jp/scholar?as_vis=1&amp;q=Inula+"orientalis"+self+compatibility&amp;btnG=</t>
  </si>
  <si>
    <t>https://scholar.google.co.jp/scholar?as_vis=1&amp;q=Inula+"paniculata"+self+compatibility&amp;btnG=</t>
  </si>
  <si>
    <t>https://scholar.google.co.jp/scholar?as_vis=1&amp;q=Inula+"rhizocephala"+self+compatibility&amp;btnG=</t>
  </si>
  <si>
    <t>https://scholar.google.co.jp/scholar?as_vis=1&amp;q=Inula+"salicina"+self+compatibility&amp;btnG=</t>
  </si>
  <si>
    <t>https://scholar.google.co.jp/scholar?as_vis=1&amp;q=Inula+"shirensis"+self+compatibility&amp;btnG=</t>
  </si>
  <si>
    <t>https://scholar.google.co.jp/scholar?as_vis=1&amp;q=Inula+"spiraeifolia"+self+compatibility&amp;btnG=</t>
  </si>
  <si>
    <t>https://scholar.google.co.jp/scholar?as_vis=1&amp;q=Inula+"verbascifolia"+self+compatibility&amp;btnG=</t>
  </si>
  <si>
    <t>https://scholar.google.co.jp/scholar?as_vis=1&amp;q=Inula+"viscosa"+self+compatibility&amp;btnG=</t>
  </si>
  <si>
    <t>https://scholar.google.co.jp/scholar?as_vis=1&amp;q=Inulanthera+"brownii"+self+compatibility&amp;btnG=</t>
  </si>
  <si>
    <t>https://scholar.google.co.jp/scholar?as_vis=1&amp;q=Inulanthera+"calva"+self+compatibility&amp;btnG=</t>
  </si>
  <si>
    <t>https://scholar.google.co.jp/scholar?as_vis=1&amp;q=Ionactis+"alpina"+self+compatibility&amp;btnG=</t>
  </si>
  <si>
    <t>https://scholar.google.co.jp/scholar?as_vis=1&amp;q=Iostephane+"heterophylla"+self+compatibility&amp;btnG=</t>
  </si>
  <si>
    <t>https://scholar.google.co.jp/scholar?as_vis=1&amp;q=Iphiona+"aucheri"+self+compatibility&amp;btnG=</t>
  </si>
  <si>
    <t>https://scholar.google.co.jp/scholar?as_vis=1&amp;q=Iphiona+"maris-mortui"+self+compatibility&amp;btnG=</t>
  </si>
  <si>
    <t>https://scholar.google.co.jp/scholar?as_vis=1&amp;q=Iphiona+"scabra"+self+compatibility&amp;btnG=</t>
  </si>
  <si>
    <t>https://scholar.google.co.jp/scholar?as_vis=1&amp;q=Iphiona+"senecionoides"+self+compatibility&amp;btnG=</t>
  </si>
  <si>
    <t>https://scholar.google.co.jp/scholar?as_vis=1&amp;q=Iranecio+"kubensis"+self+compatibility&amp;btnG=</t>
  </si>
  <si>
    <t>https://scholar.google.co.jp/scholar?as_vis=1&amp;q=Iranecio+"pandurifolius"+self+compatibility&amp;btnG=</t>
  </si>
  <si>
    <t>https://scholar.google.co.jp/scholar?as_vis=1&amp;q=Iranecio+"taraxacifolius"+self+compatibility&amp;btnG=</t>
  </si>
  <si>
    <t>https://scholar.google.co.jp/scholar?as_vis=1&amp;q=Isocoma+"acradenia"+self+compatibility&amp;btnG=</t>
  </si>
  <si>
    <t>https://scholar.google.co.jp/scholar?as_vis=1&amp;q=Isocoma+"drummondii"+self+compatibility&amp;btnG=</t>
  </si>
  <si>
    <t>https://scholar.google.co.jp/scholar?as_vis=1&amp;q=Isocoma+"hartwegii"+self+compatibility&amp;btnG=</t>
  </si>
  <si>
    <t>https://scholar.google.co.jp/scholar?as_vis=1&amp;q=Isocoma+"menziesii"+self+compatibility&amp;btnG=</t>
  </si>
  <si>
    <t>https://scholar.google.co.jp/scholar?as_vis=1&amp;q=Isocoma+"pluriflora"+self+compatibility&amp;btnG=</t>
  </si>
  <si>
    <t>https://scholar.google.co.jp/scholar?as_vis=1&amp;q=Isocoma+"tenuisecta"+self+compatibility&amp;btnG=</t>
  </si>
  <si>
    <t>https://scholar.google.co.jp/scholar?as_vis=1&amp;q=Isocoma+"veneta"+self+compatibility&amp;btnG=</t>
  </si>
  <si>
    <t>https://scholar.google.co.jp/scholar?as_vis=1&amp;q=Isoetopsis+"graminifolia"+self+compatibility&amp;btnG=</t>
  </si>
  <si>
    <t>https://scholar.google.co.jp/scholar?as_vis=1&amp;q=Iva+"angustifolia"+self+compatibility&amp;btnG=</t>
  </si>
  <si>
    <t>https://scholar.google.co.jp/scholar?as_vis=1&amp;q=Iva+"annua"+self+compatibility&amp;btnG=</t>
  </si>
  <si>
    <t>https://scholar.google.co.jp/scholar?as_vis=1&amp;q=Iva+"axillaris"+self+compatibility&amp;btnG=</t>
  </si>
  <si>
    <t>https://scholar.google.co.jp/scholar?as_vis=1&amp;q=Iva+"frutescens"+self+compatibility&amp;btnG=</t>
  </si>
  <si>
    <t>https://scholar.google.co.jp/scholar?as_vis=1&amp;q=Iva+"xanthiifolia"+self+compatibility&amp;btnG=</t>
  </si>
  <si>
    <t>https://scholar.google.co.jp/scholar?as_vis=1&amp;q=Ixeridium+"dentatum"+self+compatibility&amp;btnG=</t>
  </si>
  <si>
    <t>https://scholar.google.co.jp/scholar?as_vis=1&amp;q=Ixeridium+"gracile"+self+compatibility&amp;btnG=</t>
  </si>
  <si>
    <t>https://scholar.google.co.jp/scholar?as_vis=1&amp;q=Ixeris+"polycephala"+self+compatibility&amp;btnG=</t>
  </si>
  <si>
    <t>https://scholar.google.co.jp/scholar?as_vis=1&amp;q=Ixiochlamys+"filicifolia"+self+compatibility&amp;btnG=</t>
  </si>
  <si>
    <t>https://scholar.google.co.jp/scholar?as_vis=1&amp;q=Ixiochlamys+"integerrima"+self+compatibility&amp;btnG=</t>
  </si>
  <si>
    <t>https://scholar.google.co.jp/scholar?as_vis=1&amp;q=Ixiolaena+"chloroleuca"+self+compatibility&amp;btnG=</t>
  </si>
  <si>
    <t>https://scholar.google.co.jp/scholar?as_vis=1&amp;q=Ixodia+"achillaeoides"+self+compatibility&amp;btnG=</t>
  </si>
  <si>
    <t>https://scholar.google.co.jp/scholar?as_vis=1&amp;q=Ixodia+"flindersica"+self+compatibility&amp;btnG=</t>
  </si>
  <si>
    <t>https://scholar.google.co.jp/scholar?as_vis=1&amp;q=Jaumea+"carnosa"+self+compatibility&amp;btnG=</t>
  </si>
  <si>
    <t>https://scholar.google.co.jp/scholar?as_vis=1&amp;q=Jefea+"lantanifolia"+self+compatibility&amp;btnG=</t>
  </si>
  <si>
    <t>https://scholar.google.co.jp/scholar?as_vis=1&amp;q=Jefea+"pringlei"+self+compatibility&amp;btnG=</t>
  </si>
  <si>
    <t>https://scholar.google.co.jp/scholar?as_vis=1&amp;q=Jurinea+"albicaulis"+self+compatibility&amp;btnG=</t>
  </si>
  <si>
    <t>https://scholar.google.co.jp/scholar?as_vis=1&amp;q=Jurinea+"anatolica"+self+compatibility&amp;btnG=</t>
  </si>
  <si>
    <t>https://scholar.google.co.jp/scholar?as_vis=1&amp;q=Jurinea+"blanda"+self+compatibility&amp;btnG=</t>
  </si>
  <si>
    <t>https://scholar.google.co.jp/scholar?as_vis=1&amp;q=Jurinea+"capusi"+self+compatibility&amp;btnG=</t>
  </si>
  <si>
    <t>https://scholar.google.co.jp/scholar?as_vis=1&amp;q=Jurinea+"cartaliniana"+self+compatibility&amp;btnG=</t>
  </si>
  <si>
    <t>https://scholar.google.co.jp/scholar?as_vis=1&amp;q=Jurinea+"consanguinea"+self+compatibility&amp;btnG=</t>
  </si>
  <si>
    <t>https://scholar.google.co.jp/scholar?as_vis=1&amp;q=Jurinea+"cypria"+self+compatibility&amp;btnG=</t>
  </si>
  <si>
    <t>https://scholar.google.co.jp/scholar?as_vis=1&amp;q=Jurinea+"elegans"+self+compatibility&amp;btnG=</t>
  </si>
  <si>
    <t>https://scholar.google.co.jp/scholar?as_vis=1&amp;q=Jurinea+"glycacantha"+self+compatibility&amp;btnG=</t>
  </si>
  <si>
    <t>https://scholar.google.co.jp/scholar?as_vis=1&amp;q=Jurinea+"humilis"+self+compatibility&amp;btnG=</t>
  </si>
  <si>
    <t>https://scholar.google.co.jp/scholar?as_vis=1&amp;q=Jurinea+"ledebourii"+self+compatibility&amp;btnG=</t>
  </si>
  <si>
    <t>https://scholar.google.co.jp/scholar?as_vis=1&amp;q=Jurinea+"modesti"+self+compatibility&amp;btnG=</t>
  </si>
  <si>
    <t>https://scholar.google.co.jp/scholar?as_vis=1&amp;q=Jurinea+"mollis"+self+compatibility&amp;btnG=</t>
  </si>
  <si>
    <t>https://scholar.google.co.jp/scholar?as_vis=1&amp;q=Jurinea+"moschus"+self+compatibility&amp;btnG=</t>
  </si>
  <si>
    <t>https://scholar.google.co.jp/scholar?as_vis=1&amp;q=Jurinea+"nivea"+self+compatibility&amp;btnG=</t>
  </si>
  <si>
    <t>https://scholar.google.co.jp/scholar?as_vis=1&amp;q=Jurinea+"poacea"+self+compatibility&amp;btnG=</t>
  </si>
  <si>
    <t>https://scholar.google.co.jp/scholar?as_vis=1&amp;q=Jurinea+"staehelinae"+self+compatibility&amp;btnG=</t>
  </si>
  <si>
    <t>https://scholar.google.co.jp/scholar?as_vis=1&amp;q=Jurinea+"stenophylla"+self+compatibility&amp;btnG=</t>
  </si>
  <si>
    <t>https://scholar.google.co.jp/scholar?as_vis=1&amp;q=Kalimeris+"pinnatifida"+self+compatibility&amp;btnG=</t>
  </si>
  <si>
    <t>https://scholar.google.co.jp/scholar?as_vis=1&amp;q=Kemulariella+"caucasica"+self+compatibility&amp;btnG=</t>
  </si>
  <si>
    <t>https://scholar.google.co.jp/scholar?as_vis=1&amp;q=Kemulariella+"colchica"+self+compatibility&amp;btnG=</t>
  </si>
  <si>
    <t>https://scholar.google.co.jp/scholar?as_vis=1&amp;q=Kemulariella+"rosea"+self+compatibility&amp;btnG=</t>
  </si>
  <si>
    <t>https://scholar.google.co.jp/scholar?as_vis=1&amp;q=Kinghamia+"macrocephala"+self+compatibility&amp;btnG=</t>
  </si>
  <si>
    <t>https://scholar.google.co.jp/scholar?as_vis=1&amp;q=Kinghamia+"nigritana"+self+compatibility&amp;btnG=</t>
  </si>
  <si>
    <t>https://scholar.google.co.jp/scholar?as_vis=1&amp;q=Kippistia+"suaedifolia"+self+compatibility&amp;btnG=</t>
  </si>
  <si>
    <t>https://scholar.google.co.jp/scholar?as_vis=1&amp;q=Klasea+"cerinthifolia"+self+compatibility&amp;btnG=</t>
  </si>
  <si>
    <t>https://scholar.google.co.jp/scholar?as_vis=1&amp;q=Klasea+"flavescens"+self+compatibility&amp;btnG=</t>
  </si>
  <si>
    <t>https://scholar.google.co.jp/scholar?as_vis=1&amp;q=Klasea+"oligocephala"+self+compatibility&amp;btnG=</t>
  </si>
  <si>
    <t>https://scholar.google.co.jp/scholar?as_vis=1&amp;q=Klasea+"pinnatifida"+self+compatibility&amp;btnG=</t>
  </si>
  <si>
    <t>https://scholar.google.co.jp/scholar?as_vis=1&amp;q=Klasea+"pusilla"+self+compatibility&amp;btnG=</t>
  </si>
  <si>
    <t>https://scholar.google.co.jp/scholar?as_vis=1&amp;q=Klasea+"quinquefolia"+self+compatibility&amp;btnG=</t>
  </si>
  <si>
    <t>https://scholar.google.co.jp/scholar?as_vis=1&amp;q=Klasea+"radiata"+self+compatibility&amp;btnG=</t>
  </si>
  <si>
    <t>https://scholar.google.co.jp/scholar?as_vis=1&amp;q=Kleinia+"abyssinica"+self+compatibility&amp;btnG=</t>
  </si>
  <si>
    <t>https://scholar.google.co.jp/scholar?as_vis=1&amp;q=Kleinia+"aizoides"+self+compatibility&amp;btnG=</t>
  </si>
  <si>
    <t>https://scholar.google.co.jp/scholar?as_vis=1&amp;q=Kleinia+"cephalophora"+self+compatibility&amp;btnG=</t>
  </si>
  <si>
    <t>https://scholar.google.co.jp/scholar?as_vis=1&amp;q=Kleinia+"fulgens"+self+compatibility&amp;btnG=</t>
  </si>
  <si>
    <t>https://scholar.google.co.jp/scholar?as_vis=1&amp;q=Kleinia+"longifolia"+self+compatibility&amp;btnG=</t>
  </si>
  <si>
    <t>https://scholar.google.co.jp/scholar?as_vis=1&amp;q=Kleinia+"petraea"+self+compatibility&amp;btnG=</t>
  </si>
  <si>
    <t>https://scholar.google.co.jp/scholar?as_vis=1&amp;q=Koanophyllon+"polyodon"+self+compatibility&amp;btnG=</t>
  </si>
  <si>
    <t>https://scholar.google.co.jp/scholar?as_vis=1&amp;q=Koanophyllon+"solidaginifolium"+self+compatibility&amp;btnG=</t>
  </si>
  <si>
    <t>https://scholar.google.co.jp/scholar?as_vis=1&amp;q=Koelpinia+"linearis"+self+compatibility&amp;btnG=</t>
  </si>
  <si>
    <t>https://scholar.google.co.jp/scholar?as_vis=1&amp;q=Krigia+"biflora"+self+compatibility&amp;btnG=</t>
  </si>
  <si>
    <t>https://scholar.google.co.jp/scholar?as_vis=1&amp;q=Krigia+"virginica"+self+compatibility&amp;btnG=</t>
  </si>
  <si>
    <t>https://scholar.google.co.jp/scholar?as_vis=1&amp;q=Lachnophyllum+"noeanum"+self+compatibility&amp;btnG=</t>
  </si>
  <si>
    <t>https://scholar.google.co.jp/scholar?as_vis=1&amp;q=Lachnospermum+"fasciculatum"+self+compatibility&amp;btnG=</t>
  </si>
  <si>
    <t>https://scholar.google.co.jp/scholar?as_vis=1&amp;q=Lachnospermum+"imbricatum"+self+compatibility&amp;btnG=</t>
  </si>
  <si>
    <t>https://scholar.google.co.jp/scholar?as_vis=1&amp;q=Lactuca+"aculeata"+self+compatibility&amp;btnG=</t>
  </si>
  <si>
    <t>https://scholar.google.co.jp/scholar?as_vis=1&amp;q=Lactuca+"alaica"+self+compatibility&amp;btnG=</t>
  </si>
  <si>
    <t>https://scholar.google.co.jp/scholar?as_vis=1&amp;q=Lactuca+"biennis"+self+compatibility&amp;btnG=</t>
  </si>
  <si>
    <t>https://scholar.google.co.jp/scholar?as_vis=1&amp;q=Lactuca+"bourgaei"+self+compatibility&amp;btnG=</t>
  </si>
  <si>
    <t>https://scholar.google.co.jp/scholar?as_vis=1&amp;q=Lactuca+"brachyrrhyncha"+self+compatibility&amp;btnG=</t>
  </si>
  <si>
    <t>https://scholar.google.co.jp/scholar?as_vis=1&amp;q=Lactuca+"canadensis"+self+compatibility&amp;btnG=</t>
  </si>
  <si>
    <t>https://scholar.google.co.jp/scholar?as_vis=1&amp;q=Lactuca+"cretica"+self+compatibility&amp;btnG=</t>
  </si>
  <si>
    <t>https://scholar.google.co.jp/scholar?as_vis=1&amp;q=Lactuca+"deltoidea"+self+compatibility&amp;btnG=</t>
  </si>
  <si>
    <t>https://scholar.google.co.jp/scholar?as_vis=1&amp;q=Lactuca+"floridana"+self+compatibility&amp;btnG=</t>
  </si>
  <si>
    <t>https://scholar.google.co.jp/scholar?as_vis=1&amp;q=Lactuca+"georgica"+self+compatibility&amp;btnG=</t>
  </si>
  <si>
    <t>https://scholar.google.co.jp/scholar?as_vis=1&amp;q=Lactuca+"indica"+self+compatibility&amp;btnG=</t>
  </si>
  <si>
    <t>https://scholar.google.co.jp/scholar?as_vis=1&amp;q=Lactuca+"inermis"+self+compatibility&amp;btnG=</t>
  </si>
  <si>
    <t>https://scholar.google.co.jp/scholar?as_vis=1&amp;q=Lactuca+"lasiorhiza"+self+compatibility&amp;btnG=</t>
  </si>
  <si>
    <t>https://scholar.google.co.jp/scholar?as_vis=1&amp;q=Lactuca+"ludoviciana"+self+compatibility&amp;btnG=</t>
  </si>
  <si>
    <t>https://scholar.google.co.jp/scholar?as_vis=1&amp;q=Lactuca+"macrophylla"+self+compatibility&amp;btnG=</t>
  </si>
  <si>
    <t>https://scholar.google.co.jp/scholar?as_vis=1&amp;q=Lactuca+"marschallii"+self+compatibility&amp;btnG=</t>
  </si>
  <si>
    <t>https://scholar.google.co.jp/scholar?as_vis=1&amp;q=Lactuca+"orientalis"+self+compatibility&amp;btnG=</t>
  </si>
  <si>
    <t>https://scholar.google.co.jp/scholar?as_vis=1&amp;q=Lactuca+"perennis"+self+compatibility&amp;btnG=</t>
  </si>
  <si>
    <t>https://scholar.google.co.jp/scholar?as_vis=1&amp;q=Lactuca+"quercina"+self+compatibility&amp;btnG=</t>
  </si>
  <si>
    <t>https://scholar.google.co.jp/scholar?as_vis=1&amp;q=Lactuca+"racemosa"+self+compatibility&amp;btnG=</t>
  </si>
  <si>
    <t>https://scholar.google.co.jp/scholar?as_vis=1&amp;q=Lactuca+"saligna"+self+compatibility&amp;btnG=</t>
  </si>
  <si>
    <t>https://scholar.google.co.jp/scholar?as_vis=1&amp;q=Lactuca+"sativa"+self+compatibility&amp;btnG=</t>
  </si>
  <si>
    <t>https://scholar.google.co.jp/scholar?as_vis=1&amp;q=Lactuca+"scariola"+self+compatibility&amp;btnG=</t>
  </si>
  <si>
    <t>https://scholar.google.co.jp/scholar?as_vis=1&amp;q=Lactuca+"serriola"+self+compatibility&amp;btnG=</t>
  </si>
  <si>
    <t>https://scholar.google.co.jp/scholar?as_vis=1&amp;q=Lactuca+"spicata"+self+compatibility&amp;btnG=</t>
  </si>
  <si>
    <t>https://scholar.google.co.jp/scholar?as_vis=1&amp;q=Lactuca+"tatarica"+self+compatibility&amp;btnG=</t>
  </si>
  <si>
    <t>https://scholar.google.co.jp/scholar?as_vis=1&amp;q=Lactuca+"triquetra"+self+compatibility&amp;btnG=</t>
  </si>
  <si>
    <t>https://scholar.google.co.jp/scholar?as_vis=1&amp;q=Lactuca+"undulata"+self+compatibility&amp;btnG=</t>
  </si>
  <si>
    <t>https://scholar.google.co.jp/scholar?as_vis=1&amp;q=Lactuca+"villosa"+self+compatibility&amp;btnG=</t>
  </si>
  <si>
    <t>https://scholar.google.co.jp/scholar?as_vis=1&amp;q=Lactuca+"viminea"+self+compatibility&amp;btnG=</t>
  </si>
  <si>
    <t>https://scholar.google.co.jp/scholar?as_vis=1&amp;q=Lactuca+"virosa"+self+compatibility&amp;btnG=</t>
  </si>
  <si>
    <t>https://scholar.google.co.jp/scholar?as_vis=1&amp;q=Laennecia+"coulteri"+self+compatibility&amp;btnG=</t>
  </si>
  <si>
    <t>https://scholar.google.co.jp/scholar?as_vis=1&amp;q=Laennecia+"filaginoides"+self+compatibility&amp;btnG=</t>
  </si>
  <si>
    <t>https://scholar.google.co.jp/scholar?as_vis=1&amp;q=Laennecia+"sophiifolia"+self+compatibility&amp;btnG=</t>
  </si>
  <si>
    <t>https://scholar.google.co.jp/scholar?as_vis=1&amp;q=Lagascea+"helianthifolia"+self+compatibility&amp;btnG=</t>
  </si>
  <si>
    <t>https://scholar.google.co.jp/scholar?as_vis=1&amp;q=Lagenophora+"gracilis"+self+compatibility&amp;btnG=</t>
  </si>
  <si>
    <t>https://scholar.google.co.jp/scholar?as_vis=1&amp;q=Lagenophora+"huegelii"+self+compatibility&amp;btnG=</t>
  </si>
  <si>
    <t>https://scholar.google.co.jp/scholar?as_vis=1&amp;q=Lagenophora+"montana"+self+compatibility&amp;btnG=</t>
  </si>
  <si>
    <t>https://scholar.google.co.jp/scholar?as_vis=1&amp;q=Lagenophora+"nudicaulis"+self+compatibility&amp;btnG=</t>
  </si>
  <si>
    <t>https://scholar.google.co.jp/scholar?as_vis=1&amp;q=Lagenophora+"stipitata"+self+compatibility&amp;btnG=</t>
  </si>
  <si>
    <t>https://scholar.google.co.jp/scholar?as_vis=1&amp;q=Laggera+"brevipes"+self+compatibility&amp;btnG=</t>
  </si>
  <si>
    <t>https://scholar.google.co.jp/scholar?as_vis=1&amp;q=Laggera+"crispata"+self+compatibility&amp;btnG=</t>
  </si>
  <si>
    <t>https://scholar.google.co.jp/scholar?as_vis=1&amp;q=Laggera+"decurrens"+self+compatibility&amp;btnG=</t>
  </si>
  <si>
    <t>https://scholar.google.co.jp/scholar?as_vis=1&amp;q=Laggera+"elatior"+self+compatibility&amp;btnG=</t>
  </si>
  <si>
    <t>https://scholar.google.co.jp/scholar?as_vis=1&amp;q=Lagophylla+"minor"+self+compatibility&amp;btnG=</t>
  </si>
  <si>
    <t>https://scholar.google.co.jp/scholar?as_vis=1&amp;q=Lagophylla+"ramosissima"+self+compatibility&amp;btnG=</t>
  </si>
  <si>
    <t>https://scholar.google.co.jp/scholar?as_vis=1&amp;q=Lamyropappus+"schacaptaricus"+self+compatibility&amp;btnG=</t>
  </si>
  <si>
    <t>https://scholar.google.co.jp/scholar?as_vis=1&amp;q=Lamyropsis+"cynaroides"+self+compatibility&amp;btnG=</t>
  </si>
  <si>
    <t>https://scholar.google.co.jp/scholar?as_vis=1&amp;q=Lamyropsis+"microcephala"+self+compatibility&amp;btnG=</t>
  </si>
  <si>
    <t>https://scholar.google.co.jp/scholar?as_vis=1&amp;q=Lamyropsis+"sinuata"+self+compatibility&amp;btnG=</t>
  </si>
  <si>
    <t>https://scholar.google.co.jp/scholar?as_vis=1&amp;q=Lapsana+"communis"+self+compatibility&amp;btnG=</t>
  </si>
  <si>
    <t>https://scholar.google.co.jp/scholar?as_vis=1&amp;q=Lasianthaea+"macrocephala"+self+compatibility&amp;btnG=</t>
  </si>
  <si>
    <t>https://scholar.google.co.jp/scholar?as_vis=1&amp;q=Lasiolaena+"duartei"+self+compatibility&amp;btnG=</t>
  </si>
  <si>
    <t>https://scholar.google.co.jp/scholar?as_vis=1&amp;q=Lasiospermum+"bipinnatum"+self+compatibility&amp;btnG=</t>
  </si>
  <si>
    <t>https://scholar.google.co.jp/scholar?as_vis=1&amp;q=Lasiospermum+"brachyglossum"+self+compatibility&amp;btnG=</t>
  </si>
  <si>
    <t>https://scholar.google.co.jp/scholar?as_vis=1&amp;q=Lasthenia+"californica"+self+compatibility&amp;btnG=</t>
  </si>
  <si>
    <t>https://scholar.google.co.jp/scholar?as_vis=1&amp;q=Lasthenia+"coronaria"+self+compatibility&amp;btnG=</t>
  </si>
  <si>
    <t>https://scholar.google.co.jp/scholar?as_vis=1&amp;q=Lasthenia+"glaberrima"+self+compatibility&amp;btnG=</t>
  </si>
  <si>
    <t>https://scholar.google.co.jp/scholar?as_vis=1&amp;q=Lasthenia+"glabrata"+self+compatibility&amp;btnG=</t>
  </si>
  <si>
    <t>https://scholar.google.co.jp/scholar?as_vis=1&amp;q=Launaea+"capitata"+self+compatibility&amp;btnG=</t>
  </si>
  <si>
    <t>https://scholar.google.co.jp/scholar?as_vis=1&amp;q=Launaea+"cervicornis"+self+compatibility&amp;btnG=</t>
  </si>
  <si>
    <t>https://scholar.google.co.jp/scholar?as_vis=1&amp;q=Launaea+"cornuta"+self+compatibility&amp;btnG=</t>
  </si>
  <si>
    <t>https://scholar.google.co.jp/scholar?as_vis=1&amp;q=Launaea+"intybacea"+self+compatibility&amp;btnG=</t>
  </si>
  <si>
    <t>https://scholar.google.co.jp/scholar?as_vis=1&amp;q=Launaea+"massauensis"+self+compatibility&amp;btnG=</t>
  </si>
  <si>
    <t>https://scholar.google.co.jp/scholar?as_vis=1&amp;q=Launaea+"mucronata"+self+compatibility&amp;btnG=</t>
  </si>
  <si>
    <t>https://scholar.google.co.jp/scholar?as_vis=1&amp;q=Launaea+"nudicaulis"+self+compatibility&amp;btnG=</t>
  </si>
  <si>
    <t>https://scholar.google.co.jp/scholar?as_vis=1&amp;q=Launaea+"resedifolia"+self+compatibility&amp;btnG=</t>
  </si>
  <si>
    <t>https://scholar.google.co.jp/scholar?as_vis=1&amp;q=Launaea+"spinosa"+self+compatibility&amp;btnG=</t>
  </si>
  <si>
    <t>https://scholar.google.co.jp/scholar?as_vis=1&amp;q=Lawrencella+"davenportii"+self+compatibility&amp;btnG=</t>
  </si>
  <si>
    <t>https://scholar.google.co.jp/scholar?as_vis=1&amp;q=Lawrencella+"rosea"+self+compatibility&amp;btnG=</t>
  </si>
  <si>
    <t>https://scholar.google.co.jp/scholar?as_vis=1&amp;q=Layia+"carnosa"+self+compatibility&amp;btnG=</t>
  </si>
  <si>
    <t>https://scholar.google.co.jp/scholar?as_vis=1&amp;q=Layia+"chrysanthemoides"+self+compatibility&amp;btnG=</t>
  </si>
  <si>
    <t>https://scholar.google.co.jp/scholar?as_vis=1&amp;q=Layia+"fremonti"+self+compatibility&amp;btnG=</t>
  </si>
  <si>
    <t>https://scholar.google.co.jp/scholar?as_vis=1&amp;q=Layia+"glandulosa"+self+compatibility&amp;btnG=</t>
  </si>
  <si>
    <t>https://scholar.google.co.jp/scholar?as_vis=1&amp;q=Layia+"heterotricha"+self+compatibility&amp;btnG=</t>
  </si>
  <si>
    <t>https://scholar.google.co.jp/scholar?as_vis=1&amp;q=Layia+"platyglossa"+self+compatibility&amp;btnG=</t>
  </si>
  <si>
    <t>https://scholar.google.co.jp/scholar?as_vis=1&amp;q=Leiocarpa+"brevicompta"+self+compatibility&amp;btnG=</t>
  </si>
  <si>
    <t>https://scholar.google.co.jp/scholar?as_vis=1&amp;q=Leiocarpa+"gatesii"+self+compatibility&amp;btnG=</t>
  </si>
  <si>
    <t>https://scholar.google.co.jp/scholar?as_vis=1&amp;q=Leiocarpa+"leptolepis"+self+compatibility&amp;btnG=</t>
  </si>
  <si>
    <t>https://scholar.google.co.jp/scholar?as_vis=1&amp;q=Leiocarpa+"panaetioides"+self+compatibility&amp;btnG=</t>
  </si>
  <si>
    <t>https://scholar.google.co.jp/scholar?as_vis=1&amp;q=Leiocarpa+"semicalva"+self+compatibility&amp;btnG=</t>
  </si>
  <si>
    <t>https://scholar.google.co.jp/scholar?as_vis=1&amp;q=Leiocarpa+"serpens"+self+compatibility&amp;btnG=</t>
  </si>
  <si>
    <t>https://scholar.google.co.jp/scholar?as_vis=1&amp;q=Leiocarpa+"supina"+self+compatibility&amp;btnG=</t>
  </si>
  <si>
    <t>https://scholar.google.co.jp/scholar?as_vis=1&amp;q=Leiocarpa+"websteri"+self+compatibility&amp;btnG=</t>
  </si>
  <si>
    <t>https://scholar.google.co.jp/scholar?as_vis=1&amp;q=Lemooria+"burkittii"+self+compatibility&amp;btnG=</t>
  </si>
  <si>
    <t>https://scholar.google.co.jp/scholar?as_vis=1&amp;q=Leontodon+"anomalus"+self+compatibility&amp;btnG=</t>
  </si>
  <si>
    <t>https://scholar.google.co.jp/scholar?as_vis=1&amp;q=Leontodon+"asperrimus"+self+compatibility&amp;btnG=</t>
  </si>
  <si>
    <t>https://scholar.google.co.jp/scholar?as_vis=1&amp;q=Leontodon+"autumnalis"+self+compatibility&amp;btnG=</t>
  </si>
  <si>
    <t>https://scholar.google.co.jp/scholar?as_vis=1&amp;q=Leontodon+"biscutellifolius"+self+compatibility&amp;btnG=</t>
  </si>
  <si>
    <t>https://scholar.google.co.jp/scholar?as_vis=1&amp;q=Leontodon+"caucasicus"+self+compatibility&amp;btnG=</t>
  </si>
  <si>
    <t>https://scholar.google.co.jp/scholar?as_vis=1&amp;q=Leontodon+"cichoraceus"+self+compatibility&amp;btnG=</t>
  </si>
  <si>
    <t>https://scholar.google.co.jp/scholar?as_vis=1&amp;q=Leontodon+"crispus"+self+compatibility&amp;btnG=</t>
  </si>
  <si>
    <t>https://scholar.google.co.jp/scholar?as_vis=1&amp;q=Leontodon+"croceus"+self+compatibility&amp;btnG=</t>
  </si>
  <si>
    <t>https://scholar.google.co.jp/scholar?as_vis=1&amp;q=Leontodon+"farinosus"+self+compatibility&amp;btnG=</t>
  </si>
  <si>
    <t>https://scholar.google.co.jp/scholar?as_vis=1&amp;q=Leontodon+"helveticus"+self+compatibility&amp;btnG=</t>
  </si>
  <si>
    <t>https://scholar.google.co.jp/scholar?as_vis=1&amp;q=Leontodon+"hispidus"+self+compatibility&amp;btnG=</t>
  </si>
  <si>
    <t>https://scholar.google.co.jp/scholar?as_vis=1&amp;q=Leontodon+"hyoseroides"+self+compatibility&amp;btnG=</t>
  </si>
  <si>
    <t>https://scholar.google.co.jp/scholar?as_vis=1&amp;q=Leontodon+"incanus"+self+compatibility&amp;btnG=</t>
  </si>
  <si>
    <t>https://scholar.google.co.jp/scholar?as_vis=1&amp;q=Leontodon+"intermedius"+self+compatibility&amp;btnG=</t>
  </si>
  <si>
    <t>https://scholar.google.co.jp/scholar?as_vis=1&amp;q=Leontodon+"laciniatus"+self+compatibility&amp;btnG=</t>
  </si>
  <si>
    <t>https://scholar.google.co.jp/scholar?as_vis=1&amp;q=Leontodon+"muelleri"+self+compatibility&amp;btnG=</t>
  </si>
  <si>
    <t>https://scholar.google.co.jp/scholar?as_vis=1&amp;q=Leontodon+"saxatilis"+self+compatibility&amp;btnG=</t>
  </si>
  <si>
    <t>https://scholar.google.co.jp/scholar?as_vis=1&amp;q=Leontodon+"taraxacoides"+self+compatibility&amp;btnG=</t>
  </si>
  <si>
    <t>https://scholar.google.co.jp/scholar?as_vis=1&amp;q=Leontodon+"tenuiflorus"+self+compatibility&amp;btnG=</t>
  </si>
  <si>
    <t>https://scholar.google.co.jp/scholar?as_vis=1&amp;q=Leontodon+"tuberosus"+self+compatibility&amp;btnG=</t>
  </si>
  <si>
    <t>https://scholar.google.co.jp/scholar?as_vis=1&amp;q=Leontopodium+"alpinum"+self+compatibility&amp;btnG=</t>
  </si>
  <si>
    <t>https://scholar.google.co.jp/scholar?as_vis=1&amp;q=Lepidesmia+"squarrosa"+self+compatibility&amp;btnG=</t>
  </si>
  <si>
    <t>https://scholar.google.co.jp/scholar?as_vis=1&amp;q=Lepidolopsis+"turkestanica"+self+compatibility&amp;btnG=</t>
  </si>
  <si>
    <t>https://scholar.google.co.jp/scholar?as_vis=1&amp;q=Lepidospartum+"squamatum"+self+compatibility&amp;btnG=</t>
  </si>
  <si>
    <t>https://scholar.google.co.jp/scholar?as_vis=1&amp;q=Leptinella+"filicula"+self+compatibility&amp;btnG=</t>
  </si>
  <si>
    <t>https://scholar.google.co.jp/scholar?as_vis=1&amp;q=Leptinella+"pectinata"+self+compatibility&amp;btnG=</t>
  </si>
  <si>
    <t>https://scholar.google.co.jp/scholar?as_vis=1&amp;q=Leptinella+"reptans"+self+compatibility&amp;btnG=</t>
  </si>
  <si>
    <t>https://scholar.google.co.jp/scholar?as_vis=1&amp;q=Leptinella+"scariosa"+self+compatibility&amp;btnG=</t>
  </si>
  <si>
    <t>https://scholar.google.co.jp/scholar?as_vis=1&amp;q=Leptocarpha+"rivularis"+self+compatibility&amp;btnG=</t>
  </si>
  <si>
    <t>https://scholar.google.co.jp/scholar?as_vis=1&amp;q=Leptorhynchos+"baileyi"+self+compatibility&amp;btnG=</t>
  </si>
  <si>
    <t>https://scholar.google.co.jp/scholar?as_vis=1&amp;q=Leptorhynchos+"elongatus"+self+compatibility&amp;btnG=</t>
  </si>
  <si>
    <t>https://scholar.google.co.jp/scholar?as_vis=1&amp;q=Leptorhynchos+"melanocarpus"+self+compatibility&amp;btnG=</t>
  </si>
  <si>
    <t>https://scholar.google.co.jp/scholar?as_vis=1&amp;q=Leptorhynchos+"orientalis"+self+compatibility&amp;btnG=</t>
  </si>
  <si>
    <t>https://scholar.google.co.jp/scholar?as_vis=1&amp;q=Leptorhynchos+"panaetioides"+self+compatibility&amp;btnG=</t>
  </si>
  <si>
    <t>https://scholar.google.co.jp/scholar?as_vis=1&amp;q=Leptorhynchos+"scaber"+self+compatibility&amp;btnG=</t>
  </si>
  <si>
    <t>https://scholar.google.co.jp/scholar?as_vis=1&amp;q=Leptorhynchos+"squamatus"+self+compatibility&amp;btnG=</t>
  </si>
  <si>
    <t>https://scholar.google.co.jp/scholar?as_vis=1&amp;q=Leptorhynchos+"tenuifolius"+self+compatibility&amp;btnG=</t>
  </si>
  <si>
    <t>https://scholar.google.co.jp/scholar?as_vis=1&amp;q=Leptorhynchos+"tetrachaetus"+self+compatibility&amp;btnG=</t>
  </si>
  <si>
    <t>https://scholar.google.co.jp/scholar?as_vis=1&amp;q=Leptorhynchos+"waitzia"+self+compatibility&amp;btnG=</t>
  </si>
  <si>
    <t>https://scholar.google.co.jp/scholar?as_vis=1&amp;q=Lessingia+"filaginifolia"+self+compatibility&amp;btnG=</t>
  </si>
  <si>
    <t>https://scholar.google.co.jp/scholar?as_vis=1&amp;q=Lessingia+"germanorum"+self+compatibility&amp;btnG=</t>
  </si>
  <si>
    <t>https://scholar.google.co.jp/scholar?as_vis=1&amp;q=Lessingia+"glandulifera"+self+compatibility&amp;btnG=</t>
  </si>
  <si>
    <t>https://scholar.google.co.jp/scholar?as_vis=1&amp;q=Lessingia+"hololeuca"+self+compatibility&amp;btnG=</t>
  </si>
  <si>
    <t>https://scholar.google.co.jp/scholar?as_vis=1&amp;q=Lessingia+"lemmonii"+self+compatibility&amp;btnG=</t>
  </si>
  <si>
    <t>https://scholar.google.co.jp/scholar?as_vis=1&amp;q=Lessingia+"leptoclada"+self+compatibility&amp;btnG=</t>
  </si>
  <si>
    <t>https://scholar.google.co.jp/scholar?as_vis=1&amp;q=Lessingia+"micradenia"+self+compatibility&amp;btnG=</t>
  </si>
  <si>
    <t>https://scholar.google.co.jp/scholar?as_vis=1&amp;q=Lessingia+"nana"+self+compatibility&amp;btnG=</t>
  </si>
  <si>
    <t>https://scholar.google.co.jp/scholar?as_vis=1&amp;q=Lessingia+"nemaclada"+self+compatibility&amp;btnG=</t>
  </si>
  <si>
    <t>https://scholar.google.co.jp/scholar?as_vis=1&amp;q=Lessingia+"ramulosa"+self+compatibility&amp;btnG=</t>
  </si>
  <si>
    <t>https://scholar.google.co.jp/scholar?as_vis=1&amp;q=Lessingia+"tenuis"+self+compatibility&amp;btnG=</t>
  </si>
  <si>
    <t>https://scholar.google.co.jp/scholar?as_vis=1&amp;q=Lessingia+"virgata"+self+compatibility&amp;btnG=</t>
  </si>
  <si>
    <t>https://scholar.google.co.jp/scholar?as_vis=1&amp;q=Leucanthemopsis+"alpina"+self+compatibility&amp;btnG=</t>
  </si>
  <si>
    <t>https://scholar.google.co.jp/scholar?as_vis=1&amp;q=Leucanthemum+"coronopifolium"+self+compatibility&amp;btnG=</t>
  </si>
  <si>
    <t>https://scholar.google.co.jp/scholar?as_vis=1&amp;q=Leucanthemum+"heterophyllum"+self+compatibility&amp;btnG=</t>
  </si>
  <si>
    <t>https://scholar.google.co.jp/scholar?as_vis=1&amp;q=Leucanthemum+"ircutianum"+self+compatibility&amp;btnG=</t>
  </si>
  <si>
    <t>https://scholar.google.co.jp/scholar?as_vis=1&amp;q=Leucanthemum+"laciniatum"+self+compatibility&amp;btnG=</t>
  </si>
  <si>
    <t>https://scholar.google.co.jp/scholar?as_vis=1&amp;q=Leucanthemum+"ligusticum"+self+compatibility&amp;btnG=</t>
  </si>
  <si>
    <t>https://scholar.google.co.jp/scholar?as_vis=1&amp;q=Leucanthemum+"margaritae"+self+compatibility&amp;btnG=</t>
  </si>
  <si>
    <t>https://scholar.google.co.jp/scholar?as_vis=1&amp;q=Leucanthemum+"pallens"+self+compatibility&amp;btnG=</t>
  </si>
  <si>
    <t>https://scholar.google.co.jp/scholar?as_vis=1&amp;q=Leucanthemum+"pluriflorum"+self+compatibility&amp;btnG=</t>
  </si>
  <si>
    <t>https://scholar.google.co.jp/scholar?as_vis=1&amp;q=Leucanthemum+"vulgare"+self+compatibility&amp;btnG=</t>
  </si>
  <si>
    <t>https://scholar.google.co.jp/scholar?as_vis=1&amp;q=Leucheria+"bridgesii"+self+compatibility&amp;btnG=</t>
  </si>
  <si>
    <t>https://scholar.google.co.jp/scholar?as_vis=1&amp;q=Leucheria+"cumingii"+self+compatibility&amp;btnG=</t>
  </si>
  <si>
    <t>https://scholar.google.co.jp/scholar?as_vis=1&amp;q=Leucheria+"floribunda"+self+compatibility&amp;btnG=</t>
  </si>
  <si>
    <t>https://scholar.google.co.jp/scholar?as_vis=1&amp;q=Leucheria+"lithospermifolia"+self+compatibility&amp;btnG=</t>
  </si>
  <si>
    <t>https://scholar.google.co.jp/scholar?as_vis=1&amp;q=Leucheria+"rosea"+self+compatibility&amp;btnG=</t>
  </si>
  <si>
    <t>https://scholar.google.co.jp/scholar?as_vis=1&amp;q=Leucheria+"suaveolens"+self+compatibility&amp;btnG=</t>
  </si>
  <si>
    <t>https://scholar.google.co.jp/scholar?as_vis=1&amp;q=Leucochrysum+"albicans"+self+compatibility&amp;btnG=</t>
  </si>
  <si>
    <t>https://scholar.google.co.jp/scholar?as_vis=1&amp;q=Leucochrysum+"fitzgibbonii"+self+compatibility&amp;btnG=</t>
  </si>
  <si>
    <t>https://scholar.google.co.jp/scholar?as_vis=1&amp;q=Leucochrysum+"graminifolium"+self+compatibility&amp;btnG=</t>
  </si>
  <si>
    <t>https://scholar.google.co.jp/scholar?as_vis=1&amp;q=Leucochrysum+"molle"+self+compatibility&amp;btnG=</t>
  </si>
  <si>
    <t>https://scholar.google.co.jp/scholar?as_vis=1&amp;q=Leucochrysum+"stipitatum"+self+compatibility&amp;btnG=</t>
  </si>
  <si>
    <t>https://scholar.google.co.jp/scholar?as_vis=1&amp;q=Leucogenes+"grandiceps"+self+compatibility&amp;btnG=</t>
  </si>
  <si>
    <t>https://scholar.google.co.jp/scholar?as_vis=1&amp;q=Leucophyta+"brownii"+self+compatibility&amp;btnG=</t>
  </si>
  <si>
    <t>https://scholar.google.co.jp/scholar?as_vis=1&amp;q=Leuzea+"conifera"+self+compatibility&amp;btnG=</t>
  </si>
  <si>
    <t>https://scholar.google.co.jp/scholar?as_vis=1&amp;q=Leuzea+"pusilla"+self+compatibility&amp;btnG=</t>
  </si>
  <si>
    <t>https://scholar.google.co.jp/scholar?as_vis=1&amp;q=Leysera+"gnaphalodes"+self+compatibility&amp;btnG=</t>
  </si>
  <si>
    <t>https://scholar.google.co.jp/scholar?as_vis=1&amp;q=Leysera+"tenella"+self+compatibility&amp;btnG=</t>
  </si>
  <si>
    <t>https://scholar.google.co.jp/scholar?as_vis=1&amp;q=Liatris+"aspera"+self+compatibility&amp;btnG=</t>
  </si>
  <si>
    <t>https://scholar.google.co.jp/scholar?as_vis=1&amp;q=Liatris+"chapmanii"+self+compatibility&amp;btnG=</t>
  </si>
  <si>
    <t>https://scholar.google.co.jp/scholar?as_vis=1&amp;q=Liatris+"cylindracea"+self+compatibility&amp;btnG=</t>
  </si>
  <si>
    <t>https://scholar.google.co.jp/scholar?as_vis=1&amp;q=Liatris+"elegans"+self+compatibility&amp;btnG=</t>
  </si>
  <si>
    <t>https://scholar.google.co.jp/scholar?as_vis=1&amp;q=Liatris+"gracilis"+self+compatibility&amp;btnG=</t>
  </si>
  <si>
    <t>https://scholar.google.co.jp/scholar?as_vis=1&amp;q=Liatris+"ligulistylis"+self+compatibility&amp;btnG=</t>
  </si>
  <si>
    <t>https://scholar.google.co.jp/scholar?as_vis=1&amp;q=Liatris+"mucronata"+self+compatibility&amp;btnG=</t>
  </si>
  <si>
    <t>https://scholar.google.co.jp/scholar?as_vis=1&amp;q=Liatris+"pauciflora"+self+compatibility&amp;btnG=</t>
  </si>
  <si>
    <t>https://scholar.google.co.jp/scholar?as_vis=1&amp;q=Liatris+"pilosa"+self+compatibility&amp;btnG=</t>
  </si>
  <si>
    <t>https://scholar.google.co.jp/scholar?as_vis=1&amp;q=Liatris+"punctata"+self+compatibility&amp;btnG=</t>
  </si>
  <si>
    <t>https://scholar.google.co.jp/scholar?as_vis=1&amp;q=Liatris+"pycnostachya"+self+compatibility&amp;btnG=</t>
  </si>
  <si>
    <t>https://scholar.google.co.jp/scholar?as_vis=1&amp;q=Liatris+"scariosa"+self+compatibility&amp;btnG=</t>
  </si>
  <si>
    <t>https://scholar.google.co.jp/scholar?as_vis=1&amp;q=Liatris+"spicata"+self+compatibility&amp;btnG=</t>
  </si>
  <si>
    <t>https://scholar.google.co.jp/scholar?as_vis=1&amp;q=Liatris+"squarrosa"+self+compatibility&amp;btnG=</t>
  </si>
  <si>
    <t>https://scholar.google.co.jp/scholar?as_vis=1&amp;q=Lidbeckia+"quinqueloba"+self+compatibility&amp;btnG=</t>
  </si>
  <si>
    <t>https://scholar.google.co.jp/scholar?as_vis=1&amp;q=Ligularia+"alpigena"+self+compatibility&amp;btnG=</t>
  </si>
  <si>
    <t>https://scholar.google.co.jp/scholar?as_vis=1&amp;q=Ligularia+"fischeri"+self+compatibility&amp;btnG=</t>
  </si>
  <si>
    <t>https://scholar.google.co.jp/scholar?as_vis=1&amp;q=Ligularia+"heterophylla"+self+compatibility&amp;btnG=</t>
  </si>
  <si>
    <t>https://scholar.google.co.jp/scholar?as_vis=1&amp;q=Ligularia+"macrophylla"+self+compatibility&amp;btnG=</t>
  </si>
  <si>
    <t>https://scholar.google.co.jp/scholar?as_vis=1&amp;q=Ligularia+"narynensis"+self+compatibility&amp;btnG=</t>
  </si>
  <si>
    <t>https://scholar.google.co.jp/scholar?as_vis=1&amp;q=Ligularia+"sibirica"+self+compatibility&amp;btnG=</t>
  </si>
  <si>
    <t>https://scholar.google.co.jp/scholar?as_vis=1&amp;q=Ligularia+"subsagittata"+self+compatibility&amp;btnG=</t>
  </si>
  <si>
    <t>https://scholar.google.co.jp/scholar?as_vis=1&amp;q=Ligularia+"thomsonii"+self+compatibility&amp;btnG=</t>
  </si>
  <si>
    <t>https://scholar.google.co.jp/scholar?as_vis=1&amp;q=Limbarda+"crithmoides"+self+compatibility&amp;btnG=</t>
  </si>
  <si>
    <t>https://scholar.google.co.jp/scholar?as_vis=1&amp;q=Lipotriche+"scandens"+self+compatibility&amp;btnG=</t>
  </si>
  <si>
    <t>https://scholar.google.co.jp/scholar?as_vis=1&amp;q=Litogyne+"gariepina"+self+compatibility&amp;btnG=</t>
  </si>
  <si>
    <t>https://scholar.google.co.jp/scholar?as_vis=1&amp;q=Logfia+"arvensis"+self+compatibility&amp;btnG=</t>
  </si>
  <si>
    <t>https://scholar.google.co.jp/scholar?as_vis=1&amp;q=Logfia+"gallica"+self+compatibility&amp;btnG=</t>
  </si>
  <si>
    <t>https://scholar.google.co.jp/scholar?as_vis=1&amp;q=Logfia+"minima"+self+compatibility&amp;btnG=</t>
  </si>
  <si>
    <t>https://scholar.google.co.jp/scholar?as_vis=1&amp;q=Lonas+"annua"+self+compatibility&amp;btnG=</t>
  </si>
  <si>
    <t>https://scholar.google.co.jp/scholar?as_vis=1&amp;q=Lopholaena+"cneorifolia"+self+compatibility&amp;btnG=</t>
  </si>
  <si>
    <t>https://scholar.google.co.jp/scholar?as_vis=1&amp;q=Lopholaena+"coriifolia"+self+compatibility&amp;btnG=</t>
  </si>
  <si>
    <t>https://scholar.google.co.jp/scholar?as_vis=1&amp;q=Lopholaena+"whyteana"+self+compatibility&amp;btnG=</t>
  </si>
  <si>
    <t>https://scholar.google.co.jp/scholar?as_vis=1&amp;q=Lundinia+"plumbea"+self+compatibility&amp;btnG=</t>
  </si>
  <si>
    <t>https://scholar.google.co.jp/scholar?as_vis=1&amp;q=Lygodesmia+"texana"+self+compatibility&amp;btnG=</t>
  </si>
  <si>
    <t>https://scholar.google.co.jp/scholar?as_vis=1&amp;q=Machaeranthera+"canescens"+self+compatibility&amp;btnG=</t>
  </si>
  <si>
    <t>https://scholar.google.co.jp/scholar?as_vis=1&amp;q=Machaeranthera+"gracilis"+self+compatibility&amp;btnG=</t>
  </si>
  <si>
    <t>https://scholar.google.co.jp/scholar?as_vis=1&amp;q=Machaeranthera+"orcuttii"+self+compatibility&amp;btnG=</t>
  </si>
  <si>
    <t>https://scholar.google.co.jp/scholar?as_vis=1&amp;q=Machaeranthera+"tagetina"+self+compatibility&amp;btnG=</t>
  </si>
  <si>
    <t>https://scholar.google.co.jp/scholar?as_vis=1&amp;q=Machaeranthera+"tanacetifolia"+self+compatibility&amp;btnG=</t>
  </si>
  <si>
    <t>https://scholar.google.co.jp/scholar?as_vis=1&amp;q=Machaeranthera+"tortifolia"+self+compatibility&amp;btnG=</t>
  </si>
  <si>
    <t>https://scholar.google.co.jp/scholar?as_vis=1&amp;q=Madia+"elegans"+self+compatibility&amp;btnG=</t>
  </si>
  <si>
    <t>https://scholar.google.co.jp/scholar?as_vis=1&amp;q=Madia+"exigua"+self+compatibility&amp;btnG=</t>
  </si>
  <si>
    <t>https://scholar.google.co.jp/scholar?as_vis=1&amp;q=Madia+"glomerata"+self+compatibility&amp;btnG=</t>
  </si>
  <si>
    <t>https://scholar.google.co.jp/scholar?as_vis=1&amp;q=Madia+"gracilis"+self+compatibility&amp;btnG=</t>
  </si>
  <si>
    <t>https://scholar.google.co.jp/scholar?as_vis=1&amp;q=Madia+"madioides"+self+compatibility&amp;btnG=</t>
  </si>
  <si>
    <t>https://scholar.google.co.jp/scholar?as_vis=1&amp;q=Madia+"nutans"+self+compatibility&amp;btnG=</t>
  </si>
  <si>
    <t>https://scholar.google.co.jp/scholar?as_vis=1&amp;q=Madia+"radiata"+self+compatibility&amp;btnG=</t>
  </si>
  <si>
    <t>https://scholar.google.co.jp/scholar?as_vis=1&amp;q=Madia+"sativa"+self+compatibility&amp;btnG=</t>
  </si>
  <si>
    <t>https://scholar.google.co.jp/scholar?as_vis=1&amp;q=Malacothrix+"californica"+self+compatibility&amp;btnG=</t>
  </si>
  <si>
    <t>https://scholar.google.co.jp/scholar?as_vis=1&amp;q=Malacothrix+"clevelandii"+self+compatibility&amp;btnG=</t>
  </si>
  <si>
    <t>https://scholar.google.co.jp/scholar?as_vis=1&amp;q=Malacothrix+"coulteri"+self+compatibility&amp;btnG=</t>
  </si>
  <si>
    <t>https://scholar.google.co.jp/scholar?as_vis=1&amp;q=Malacothrix+"foliosa"+self+compatibility&amp;btnG=</t>
  </si>
  <si>
    <t>https://scholar.google.co.jp/scholar?as_vis=1&amp;q=Malacothrix+"glabrata"+self+compatibility&amp;btnG=</t>
  </si>
  <si>
    <t>https://scholar.google.co.jp/scholar?as_vis=1&amp;q=Malacothrix+"saxatilis"+self+compatibility&amp;btnG=</t>
  </si>
  <si>
    <t>https://scholar.google.co.jp/scholar?as_vis=1&amp;q=Malacothrix+"sonchoides"+self+compatibility&amp;btnG=</t>
  </si>
  <si>
    <t>https://scholar.google.co.jp/scholar?as_vis=1&amp;q=Mantisalca+"duriaei"+self+compatibility&amp;btnG=</t>
  </si>
  <si>
    <t>https://scholar.google.co.jp/scholar?as_vis=1&amp;q=Mantisalca+"salmantica"+self+compatibility&amp;btnG=</t>
  </si>
  <si>
    <t>https://scholar.google.co.jp/scholar?as_vis=1&amp;q=Marasmodes+"defoliata"+self+compatibility&amp;btnG=</t>
  </si>
  <si>
    <t>https://scholar.google.co.jp/scholar?as_vis=1&amp;q=Marasmodes+"duemmeri"+self+compatibility&amp;btnG=</t>
  </si>
  <si>
    <t>https://scholar.google.co.jp/scholar?as_vis=1&amp;q=Marasmodes+"oligocephala"+self+compatibility&amp;btnG=</t>
  </si>
  <si>
    <t>https://scholar.google.co.jp/scholar?as_vis=1&amp;q=Marasmodes+"polycephala"+self+compatibility&amp;btnG=</t>
  </si>
  <si>
    <t>https://scholar.google.co.jp/scholar?as_vis=1&amp;q=Marasmodes+"undulata"+self+compatibility&amp;btnG=</t>
  </si>
  <si>
    <t>https://scholar.google.co.jp/scholar?as_vis=1&amp;q=Marshallia+"caespitosa"+self+compatibility&amp;btnG=</t>
  </si>
  <si>
    <t>https://scholar.google.co.jp/scholar?as_vis=1&amp;q=Matricaria+"ambigua"+self+compatibility&amp;btnG=</t>
  </si>
  <si>
    <t>https://scholar.google.co.jp/scholar?as_vis=1&amp;q=Matricaria+"aurea"+self+compatibility&amp;btnG=</t>
  </si>
  <si>
    <t>https://scholar.google.co.jp/scholar?as_vis=1&amp;q=Matricaria+"capensis"+self+compatibility&amp;btnG=</t>
  </si>
  <si>
    <t>https://scholar.google.co.jp/scholar?as_vis=1&amp;q=Matricaria+"caucasica"+self+compatibility&amp;btnG=</t>
  </si>
  <si>
    <t>https://scholar.google.co.jp/scholar?as_vis=1&amp;q=Matricaria+"chamomilla"+self+compatibility&amp;btnG=</t>
  </si>
  <si>
    <t>https://scholar.google.co.jp/scholar?as_vis=1&amp;q=Matricaria+"discoidea"+self+compatibility&amp;btnG=</t>
  </si>
  <si>
    <t>https://scholar.google.co.jp/scholar?as_vis=1&amp;q=Matricaria+"matricarioides"+self+compatibility&amp;btnG=</t>
  </si>
  <si>
    <t>https://scholar.google.co.jp/scholar?as_vis=1&amp;q=Matricaria+"occidentalis"+self+compatibility&amp;btnG=</t>
  </si>
  <si>
    <t>https://scholar.google.co.jp/scholar?as_vis=1&amp;q=Matricaria+"perforata"+self+compatibility&amp;btnG=</t>
  </si>
  <si>
    <t>https://scholar.google.co.jp/scholar?as_vis=1&amp;q=Matricaria+"recutita"+self+compatibility&amp;btnG=</t>
  </si>
  <si>
    <t>https://scholar.google.co.jp/scholar?as_vis=1&amp;q=Matricaria+"suaveolens"+self+compatibility&amp;btnG=</t>
  </si>
  <si>
    <t>https://scholar.google.co.jp/scholar?as_vis=1&amp;q=Matricaria+"transcaucasica"+self+compatibility&amp;btnG=</t>
  </si>
  <si>
    <t>https://scholar.google.co.jp/scholar?as_vis=1&amp;q=Mauranthemum+"decipiens"+self+compatibility&amp;btnG=</t>
  </si>
  <si>
    <t>https://scholar.google.co.jp/scholar?as_vis=1&amp;q=Melampodium+"leucanthum"+self+compatibility&amp;btnG=</t>
  </si>
  <si>
    <t>https://scholar.google.co.jp/scholar?as_vis=1&amp;q=Melampodium+"perfoliatum"+self+compatibility&amp;btnG=</t>
  </si>
  <si>
    <t>https://scholar.google.co.jp/scholar?as_vis=1&amp;q=Melanodendron+"integrifolium"+self+compatibility&amp;btnG=</t>
  </si>
  <si>
    <t>https://scholar.google.co.jp/scholar?as_vis=1&amp;q=Melanthera+"biflora"+self+compatibility&amp;btnG=</t>
  </si>
  <si>
    <t>https://scholar.google.co.jp/scholar?as_vis=1&amp;q=Melanthera+"pungens"+self+compatibility&amp;btnG=</t>
  </si>
  <si>
    <t>https://scholar.google.co.jp/scholar?as_vis=1&amp;q=Melanthera+"rhombifolia"+self+compatibility&amp;btnG=</t>
  </si>
  <si>
    <t>https://scholar.google.co.jp/scholar?as_vis=1&amp;q=Melanthera+"tithonioides"+self+compatibility&amp;btnG=</t>
  </si>
  <si>
    <t>https://scholar.google.co.jp/scholar?as_vis=1&amp;q=Mesogramma+"apiifolium"+self+compatibility&amp;btnG=</t>
  </si>
  <si>
    <t>https://scholar.google.co.jp/scholar?as_vis=1&amp;q=Metalasia+"albescens"+self+compatibility&amp;btnG=</t>
  </si>
  <si>
    <t>https://scholar.google.co.jp/scholar?as_vis=1&amp;q=Metalasia+"brevifolia"+self+compatibility&amp;btnG=</t>
  </si>
  <si>
    <t>https://scholar.google.co.jp/scholar?as_vis=1&amp;q=Metalasia+"capitata"+self+compatibility&amp;btnG=</t>
  </si>
  <si>
    <t>https://scholar.google.co.jp/scholar?as_vis=1&amp;q=Metalasia+"densa"+self+compatibility&amp;btnG=</t>
  </si>
  <si>
    <t>https://scholar.google.co.jp/scholar?as_vis=1&amp;q=Metalasia+"divergens"+self+compatibility&amp;btnG=</t>
  </si>
  <si>
    <t>https://scholar.google.co.jp/scholar?as_vis=1&amp;q=Metalasia+"dregeana"+self+compatibility&amp;btnG=</t>
  </si>
  <si>
    <t>https://scholar.google.co.jp/scholar?as_vis=1&amp;q=Metalasia+"fastigiata"+self+compatibility&amp;btnG=</t>
  </si>
  <si>
    <t>https://scholar.google.co.jp/scholar?as_vis=1&amp;q=Metalasia+"galpinii"+self+compatibility&amp;btnG=</t>
  </si>
  <si>
    <t>https://scholar.google.co.jp/scholar?as_vis=1&amp;q=Metalasia+"lichtensteinii"+self+compatibility&amp;btnG=</t>
  </si>
  <si>
    <t>https://scholar.google.co.jp/scholar?as_vis=1&amp;q=Metalasia+"muricata"+self+compatibility&amp;btnG=</t>
  </si>
  <si>
    <t>https://scholar.google.co.jp/scholar?as_vis=1&amp;q=Metalasia+"pallida"+self+compatibility&amp;btnG=</t>
  </si>
  <si>
    <t>https://scholar.google.co.jp/scholar?as_vis=1&amp;q=Metalasia+"pulcherrima"+self+compatibility&amp;btnG=</t>
  </si>
  <si>
    <t>https://scholar.google.co.jp/scholar?as_vis=1&amp;q=Microglossa+"pyrifolia"+self+compatibility&amp;btnG=</t>
  </si>
  <si>
    <t>https://scholar.google.co.jp/scholar?as_vis=1&amp;q=Micropus+"californicus"+self+compatibility&amp;btnG=</t>
  </si>
  <si>
    <t>https://scholar.google.co.jp/scholar?as_vis=1&amp;q=Microseris+"acuminata"+self+compatibility&amp;btnG=</t>
  </si>
  <si>
    <t>https://scholar.google.co.jp/scholar?as_vis=1&amp;q=Microseris+"bigelovii"+self+compatibility&amp;btnG=</t>
  </si>
  <si>
    <t>https://scholar.google.co.jp/scholar?as_vis=1&amp;q=Microseris+"borealis"+self+compatibility&amp;btnG=</t>
  </si>
  <si>
    <t>https://scholar.google.co.jp/scholar?as_vis=1&amp;q=Microseris+"campestris"+self+compatibility&amp;btnG=</t>
  </si>
  <si>
    <t>https://scholar.google.co.jp/scholar?as_vis=1&amp;q=Microseris+"douglasii"+self+compatibility&amp;btnG=</t>
  </si>
  <si>
    <t>https://scholar.google.co.jp/scholar?as_vis=1&amp;q=Microseris+"elegans"+self+compatibility&amp;btnG=</t>
  </si>
  <si>
    <t>https://scholar.google.co.jp/scholar?as_vis=1&amp;q=Microseris+"heterocarpa"+self+compatibility&amp;btnG=</t>
  </si>
  <si>
    <t>https://scholar.google.co.jp/scholar?as_vis=1&amp;q=Microseris+"laciniata"+self+compatibility&amp;btnG=</t>
  </si>
  <si>
    <t>https://scholar.google.co.jp/scholar?as_vis=1&amp;q=Microseris+"lanceolata"+self+compatibility&amp;btnG=</t>
  </si>
  <si>
    <t>https://scholar.google.co.jp/scholar?as_vis=1&amp;q=Microseris+"nutans"+self+compatibility&amp;btnG=</t>
  </si>
  <si>
    <t>https://scholar.google.co.jp/scholar?as_vis=1&amp;q=Microseris+"paludosa"+self+compatibility&amp;btnG=</t>
  </si>
  <si>
    <t>https://scholar.google.co.jp/scholar?as_vis=1&amp;q=Microseris+"sylvatica"+self+compatibility&amp;btnG=</t>
  </si>
  <si>
    <t>https://scholar.google.co.jp/scholar?as_vis=1&amp;q=Mikania+"capensis"+self+compatibility&amp;btnG=</t>
  </si>
  <si>
    <t>https://scholar.google.co.jp/scholar?as_vis=1&amp;q=Mikania+"chenopodiifolia"+self+compatibility&amp;btnG=</t>
  </si>
  <si>
    <t>https://scholar.google.co.jp/scholar?as_vis=1&amp;q=Mikania+"cordata"+self+compatibility&amp;btnG=</t>
  </si>
  <si>
    <t>https://scholar.google.co.jp/scholar?as_vis=1&amp;q=Mikania+"firmula"+self+compatibility&amp;btnG=</t>
  </si>
  <si>
    <t>https://scholar.google.co.jp/scholar?as_vis=1&amp;q=Mikania+"fragilis"+self+compatibility&amp;btnG=</t>
  </si>
  <si>
    <t>https://scholar.google.co.jp/scholar?as_vis=1&amp;q=Mikania+"micrantha"+self+compatibility&amp;btnG=</t>
  </si>
  <si>
    <t>https://scholar.google.co.jp/scholar?as_vis=1&amp;q=Mikania+"sagittifera"+self+compatibility&amp;btnG=</t>
  </si>
  <si>
    <t>https://scholar.google.co.jp/scholar?as_vis=1&amp;q=Mikania+"scandens"+self+compatibility&amp;btnG=</t>
  </si>
  <si>
    <t>https://scholar.google.co.jp/scholar?as_vis=1&amp;q=Mikania+"stevensiana"+self+compatibility&amp;btnG=</t>
  </si>
  <si>
    <t>https://scholar.google.co.jp/scholar?as_vis=1&amp;q=Milleria+"quinqueflora"+self+compatibility&amp;btnG=</t>
  </si>
  <si>
    <t>https://scholar.google.co.jp/scholar?as_vis=1&amp;q=Millotia+"macrocarpa"+self+compatibility&amp;btnG=</t>
  </si>
  <si>
    <t>https://scholar.google.co.jp/scholar?as_vis=1&amp;q=Millotia+"major"+self+compatibility&amp;btnG=</t>
  </si>
  <si>
    <t>https://scholar.google.co.jp/scholar?as_vis=1&amp;q=Millotia+"muelleri"+self+compatibility&amp;btnG=</t>
  </si>
  <si>
    <t>https://scholar.google.co.jp/scholar?as_vis=1&amp;q=Millotia+"myosotidifolia"+self+compatibility&amp;btnG=</t>
  </si>
  <si>
    <t>https://scholar.google.co.jp/scholar?as_vis=1&amp;q=Millotia+"perpusilla"+self+compatibility&amp;btnG=</t>
  </si>
  <si>
    <t>https://scholar.google.co.jp/scholar?as_vis=1&amp;q=Millotia+"tenuifolia"+self+compatibility&amp;btnG=</t>
  </si>
  <si>
    <t>https://scholar.google.co.jp/scholar?as_vis=1&amp;q=Minuria+"cunninghamii"+self+compatibility&amp;btnG=</t>
  </si>
  <si>
    <t>https://scholar.google.co.jp/scholar?as_vis=1&amp;q=Minuria+"denticulata"+self+compatibility&amp;btnG=</t>
  </si>
  <si>
    <t>https://scholar.google.co.jp/scholar?as_vis=1&amp;q=Minuria+"integerrima"+self+compatibility&amp;btnG=</t>
  </si>
  <si>
    <t>https://scholar.google.co.jp/scholar?as_vis=1&amp;q=Minuria+"leptophylla"+self+compatibility&amp;btnG=</t>
  </si>
  <si>
    <t>https://scholar.google.co.jp/scholar?as_vis=1&amp;q=Minuria+"multiseta"+self+compatibility&amp;btnG=</t>
  </si>
  <si>
    <t>https://scholar.google.co.jp/scholar?as_vis=1&amp;q=Minuria+"tridens"+self+compatibility&amp;btnG=</t>
  </si>
  <si>
    <t>https://scholar.google.co.jp/scholar?as_vis=1&amp;q=Monoculus+"hyoseroides"+self+compatibility&amp;btnG=</t>
  </si>
  <si>
    <t>https://scholar.google.co.jp/scholar?as_vis=1&amp;q=Monoculus+"monstruosus"+self+compatibility&amp;btnG=</t>
  </si>
  <si>
    <t>https://scholar.google.co.jp/scholar?as_vis=1&amp;q=Monolopia+"lanceolata"+self+compatibility&amp;btnG=</t>
  </si>
  <si>
    <t>https://scholar.google.co.jp/scholar?as_vis=1&amp;q=Monolopia+"major"+self+compatibility&amp;btnG=</t>
  </si>
  <si>
    <t>https://scholar.google.co.jp/scholar?as_vis=1&amp;q=Monoptilon+"bellioides"+self+compatibility&amp;btnG=</t>
  </si>
  <si>
    <t>https://scholar.google.co.jp/scholar?as_vis=1&amp;q=Montanoa+"arborescens"+self+compatibility&amp;btnG=</t>
  </si>
  <si>
    <t>https://scholar.google.co.jp/scholar?as_vis=1&amp;q=Montanoa+"hibiscifolia"+self+compatibility&amp;btnG=</t>
  </si>
  <si>
    <t>https://scholar.google.co.jp/scholar?as_vis=1&amp;q=Montanoa+"karwinskii"+self+compatibility&amp;btnG=</t>
  </si>
  <si>
    <t>https://scholar.google.co.jp/scholar?as_vis=1&amp;q=Montanoa+"leucantha"+self+compatibility&amp;btnG=</t>
  </si>
  <si>
    <t>https://scholar.google.co.jp/scholar?as_vis=1&amp;q=Montanoa+"mollissima"+self+compatibility&amp;btnG=</t>
  </si>
  <si>
    <t>https://scholar.google.co.jp/scholar?as_vis=1&amp;q=Montanoa+"tomentosa"+self+compatibility&amp;btnG=</t>
  </si>
  <si>
    <t>https://scholar.google.co.jp/scholar?as_vis=1&amp;q=Munnozia+"hastifolia"+self+compatibility&amp;btnG=</t>
  </si>
  <si>
    <t>https://scholar.google.co.jp/scholar?as_vis=1&amp;q=Mutisia+"acerosa"+self+compatibility&amp;btnG=</t>
  </si>
  <si>
    <t>https://scholar.google.co.jp/scholar?as_vis=1&amp;q=Mutisia+"coccinea"+self+compatibility&amp;btnG=</t>
  </si>
  <si>
    <t>https://scholar.google.co.jp/scholar?as_vis=1&amp;q=Mutisia+"ilicifolia"+self+compatibility&amp;btnG=</t>
  </si>
  <si>
    <t>https://scholar.google.co.jp/scholar?as_vis=1&amp;q=Mutisia+"involucrata"+self+compatibility&amp;btnG=</t>
  </si>
  <si>
    <t>https://scholar.google.co.jp/scholar?as_vis=1&amp;q=Mutisia+"latifolia"+self+compatibility&amp;btnG=</t>
  </si>
  <si>
    <t>https://scholar.google.co.jp/scholar?as_vis=1&amp;q=Mutisia+"oligodon"+self+compatibility&amp;btnG=</t>
  </si>
  <si>
    <t>https://scholar.google.co.jp/scholar?as_vis=1&amp;q=Mycelis+"muralis"+self+compatibility&amp;btnG=</t>
  </si>
  <si>
    <t>https://scholar.google.co.jp/scholar?as_vis=1&amp;q=Myriactis+"nepalensis"+self+compatibility&amp;btnG=</t>
  </si>
  <si>
    <t>https://scholar.google.co.jp/scholar?as_vis=1&amp;q=Myriactis+"wightii"+self+compatibility&amp;btnG=</t>
  </si>
  <si>
    <t>https://scholar.google.co.jp/scholar?as_vis=1&amp;q=Myriocephalus+"appendiculatus"+self+compatibility&amp;btnG=</t>
  </si>
  <si>
    <t>https://scholar.google.co.jp/scholar?as_vis=1&amp;q=Myriocephalus+"guerinae"+self+compatibility&amp;btnG=</t>
  </si>
  <si>
    <t>https://scholar.google.co.jp/scholar?as_vis=1&amp;q=Myriocephalus+"pygmaeus"+self+compatibility&amp;btnG=</t>
  </si>
  <si>
    <t>https://scholar.google.co.jp/scholar?as_vis=1&amp;q=Myriocephalus+"rhizocephalus"+self+compatibility&amp;btnG=</t>
  </si>
  <si>
    <t>https://scholar.google.co.jp/scholar?as_vis=1&amp;q=Myriocephalus+"rudallii"+self+compatibility&amp;btnG=</t>
  </si>
  <si>
    <t>https://scholar.google.co.jp/scholar?as_vis=1&amp;q=Myxopappus+"acutilobus"+self+compatibility&amp;btnG=</t>
  </si>
  <si>
    <t>https://scholar.google.co.jp/scholar?as_vis=1&amp;q=Myxopappus+"hereroensis"+self+compatibility&amp;btnG=</t>
  </si>
  <si>
    <t>https://scholar.google.co.jp/scholar?as_vis=1&amp;q=Nardophyllum+"chiliotrichoides"+self+compatibility&amp;btnG=</t>
  </si>
  <si>
    <t>https://scholar.google.co.jp/scholar?as_vis=1&amp;q=Nassauvia+"cumingii"+self+compatibility&amp;btnG=</t>
  </si>
  <si>
    <t>https://scholar.google.co.jp/scholar?as_vis=1&amp;q=Nassauvia+"falklandica"+self+compatibility&amp;btnG=</t>
  </si>
  <si>
    <t>https://scholar.google.co.jp/scholar?as_vis=1&amp;q=Nassauvia+"gaudichaudii"+self+compatibility&amp;btnG=</t>
  </si>
  <si>
    <t>https://scholar.google.co.jp/scholar?as_vis=1&amp;q=Nassauvia+"pinnigera"+self+compatibility&amp;btnG=</t>
  </si>
  <si>
    <t>https://scholar.google.co.jp/scholar?as_vis=1&amp;q=Nassauvia+"pyramidalis"+self+compatibility&amp;btnG=</t>
  </si>
  <si>
    <t>https://scholar.google.co.jp/scholar?as_vis=1&amp;q=Nassauvia+"revoluta"+self+compatibility&amp;btnG=</t>
  </si>
  <si>
    <t>https://scholar.google.co.jp/scholar?as_vis=1&amp;q=Nassauvia+"serpens"+self+compatibility&amp;btnG=</t>
  </si>
  <si>
    <t>https://scholar.google.co.jp/scholar?as_vis=1&amp;q=Neojeffreya+"decurrens"+self+compatibility&amp;btnG=</t>
  </si>
  <si>
    <t>https://scholar.google.co.jp/scholar?as_vis=1&amp;q=Nestotus+"stenophyllus"+self+compatibility&amp;btnG=</t>
  </si>
  <si>
    <t>https://scholar.google.co.jp/scholar?as_vis=1&amp;q=Neurolaena+"lobata"+self+compatibility&amp;btnG=</t>
  </si>
  <si>
    <t>https://scholar.google.co.jp/scholar?as_vis=1&amp;q=Newtonia+"hildebrandtii"+self+compatibility&amp;btnG=</t>
  </si>
  <si>
    <t>https://scholar.google.co.jp/scholar?as_vis=1&amp;q=Newtonia+"paucijuga"+self+compatibility&amp;btnG=</t>
  </si>
  <si>
    <t>https://scholar.google.co.jp/scholar?as_vis=1&amp;q=Nicolasia+"costata"+self+compatibility&amp;btnG=</t>
  </si>
  <si>
    <t>https://scholar.google.co.jp/scholar?as_vis=1&amp;q=Nicolasia+"nitens"+self+compatibility&amp;btnG=</t>
  </si>
  <si>
    <t>https://scholar.google.co.jp/scholar?as_vis=1&amp;q=Nicolasia+"stenoptera"+self+compatibility&amp;btnG=</t>
  </si>
  <si>
    <t>https://scholar.google.co.jp/scholar?as_vis=1&amp;q=Nicolletia+"trifida"+self+compatibility&amp;btnG=</t>
  </si>
  <si>
    <t>https://scholar.google.co.jp/scholar?as_vis=1&amp;q=Nidorella+"foetida"+self+compatibility&amp;btnG=</t>
  </si>
  <si>
    <t>https://scholar.google.co.jp/scholar?as_vis=1&amp;q=Nidorella+"ivifolia"+self+compatibility&amp;btnG=</t>
  </si>
  <si>
    <t>https://scholar.google.co.jp/scholar?as_vis=1&amp;q=Nidorella+"resedifolia"+self+compatibility&amp;btnG=</t>
  </si>
  <si>
    <t>https://scholar.google.co.jp/scholar?as_vis=1&amp;q=Nidorella+"spartioides"+self+compatibility&amp;btnG=</t>
  </si>
  <si>
    <t>https://scholar.google.co.jp/scholar?as_vis=1&amp;q=Nolletia+"arenosa"+self+compatibility&amp;btnG=</t>
  </si>
  <si>
    <t>https://scholar.google.co.jp/scholar?as_vis=1&amp;q=Nolletia+"chrysocomoides"+self+compatibility&amp;btnG=</t>
  </si>
  <si>
    <t>https://scholar.google.co.jp/scholar?as_vis=1&amp;q=Nolletia+"ericoides"+self+compatibility&amp;btnG=</t>
  </si>
  <si>
    <t>https://scholar.google.co.jp/scholar?as_vis=1&amp;q=Nolletia+"gariepina"+self+compatibility&amp;btnG=</t>
  </si>
  <si>
    <t>https://scholar.google.co.jp/scholar?as_vis=1&amp;q=Nothocalais+"cuspidata"+self+compatibility&amp;btnG=</t>
  </si>
  <si>
    <t>https://scholar.google.co.jp/scholar?as_vis=1&amp;q=Nothocalais+"troximoides"+self+compatibility&amp;btnG=</t>
  </si>
  <si>
    <t>https://scholar.google.co.jp/scholar?as_vis=1&amp;q=Noticastrum+"argenteum"+self+compatibility&amp;btnG=</t>
  </si>
  <si>
    <t>https://scholar.google.co.jp/scholar?as_vis=1&amp;q=Noticastrum+"marginatum"+self+compatibility&amp;btnG=</t>
  </si>
  <si>
    <t>https://scholar.google.co.jp/scholar?as_vis=1&amp;q=Noticastrum+"sericeum"+self+compatibility&amp;btnG=</t>
  </si>
  <si>
    <t>https://scholar.google.co.jp/scholar?as_vis=1&amp;q=Notobasis+"syriaca"+self+compatibility&amp;btnG=</t>
  </si>
  <si>
    <t>https://scholar.google.co.jp/scholar?as_vis=1&amp;q=Oclemena+"acuminata"+self+compatibility&amp;btnG=</t>
  </si>
  <si>
    <t>https://scholar.google.co.jp/scholar?as_vis=1&amp;q=Odixia+"achlaena"+self+compatibility&amp;btnG=</t>
  </si>
  <si>
    <t>https://scholar.google.co.jp/scholar?as_vis=1&amp;q=Oedera+"capensis"+self+compatibility&amp;btnG=</t>
  </si>
  <si>
    <t>https://scholar.google.co.jp/scholar?as_vis=1&amp;q=Oedera+"uniflora"+self+compatibility&amp;btnG=</t>
  </si>
  <si>
    <t>https://scholar.google.co.jp/scholar?as_vis=1&amp;q=Olearia+"adenolasia"+self+compatibility&amp;btnG=</t>
  </si>
  <si>
    <t>https://scholar.google.co.jp/scholar?as_vis=1&amp;q=Olearia+"adenophora"+self+compatibility&amp;btnG=</t>
  </si>
  <si>
    <t>https://scholar.google.co.jp/scholar?as_vis=1&amp;q=Olearia+"albida"+self+compatibility&amp;btnG=</t>
  </si>
  <si>
    <t>https://scholar.google.co.jp/scholar?as_vis=1&amp;q=Olearia+"algida"+self+compatibility&amp;btnG=</t>
  </si>
  <si>
    <t>https://scholar.google.co.jp/scholar?as_vis=1&amp;q=Olearia+"alpicola"+self+compatibility&amp;btnG=</t>
  </si>
  <si>
    <t>https://scholar.google.co.jp/scholar?as_vis=1&amp;q=Olearia+"arckaringensis"+self+compatibility&amp;btnG=</t>
  </si>
  <si>
    <t>https://scholar.google.co.jp/scholar?as_vis=1&amp;q=Olearia+"argophylla"+self+compatibility&amp;btnG=</t>
  </si>
  <si>
    <t>https://scholar.google.co.jp/scholar?as_vis=1&amp;q=Olearia+"arida"+self+compatibility&amp;btnG=</t>
  </si>
  <si>
    <t>https://scholar.google.co.jp/scholar?as_vis=1&amp;q=Olearia+"asterotricha"+self+compatibility&amp;btnG=</t>
  </si>
  <si>
    <t>https://scholar.google.co.jp/scholar?as_vis=1&amp;q=Olearia+"astroloba"+self+compatibility&amp;btnG=</t>
  </si>
  <si>
    <t>https://scholar.google.co.jp/scholar?as_vis=1&amp;q=Olearia+"avicenniifolia"+self+compatibility&amp;btnG=</t>
  </si>
  <si>
    <t>https://scholar.google.co.jp/scholar?as_vis=1&amp;q=Olearia+"axillaris"+self+compatibility&amp;btnG=</t>
  </si>
  <si>
    <t>https://scholar.google.co.jp/scholar?as_vis=1&amp;q=Olearia+"brevipedunculata"+self+compatibility&amp;btnG=</t>
  </si>
  <si>
    <t>https://scholar.google.co.jp/scholar?as_vis=1&amp;q=Olearia+"ciliata"+self+compatibility&amp;btnG=</t>
  </si>
  <si>
    <t>https://scholar.google.co.jp/scholar?as_vis=1&amp;q=Olearia+"cordata"+self+compatibility&amp;btnG=</t>
  </si>
  <si>
    <t>https://scholar.google.co.jp/scholar?as_vis=1&amp;q=Olearia+"curticoma"+self+compatibility&amp;btnG=</t>
  </si>
  <si>
    <t>https://scholar.google.co.jp/scholar?as_vis=1&amp;q=Olearia+"cymbifolia"+self+compatibility&amp;btnG=</t>
  </si>
  <si>
    <t>https://scholar.google.co.jp/scholar?as_vis=1&amp;q=Olearia+"decurrens"+self+compatibility&amp;btnG=</t>
  </si>
  <si>
    <t>https://scholar.google.co.jp/scholar?as_vis=1&amp;q=Olearia+"elliptica"+self+compatibility&amp;btnG=</t>
  </si>
  <si>
    <t>https://scholar.google.co.jp/scholar?as_vis=1&amp;q=Olearia+"ericoides"+self+compatibility&amp;btnG=</t>
  </si>
  <si>
    <t>https://scholar.google.co.jp/scholar?as_vis=1&amp;q=Olearia+"erubescens"+self+compatibility&amp;btnG=</t>
  </si>
  <si>
    <t>https://scholar.google.co.jp/scholar?as_vis=1&amp;q=Olearia+"exiguifolia"+self+compatibility&amp;btnG=</t>
  </si>
  <si>
    <t>https://scholar.google.co.jp/scholar?as_vis=1&amp;q=Olearia+"ferresii"+self+compatibility&amp;btnG=</t>
  </si>
  <si>
    <t>https://scholar.google.co.jp/scholar?as_vis=1&amp;q=Olearia+"flocktoniae"+self+compatibility&amp;btnG=</t>
  </si>
  <si>
    <t>https://scholar.google.co.jp/scholar?as_vis=1&amp;q=Olearia+"floribunda"+self+compatibility&amp;btnG=</t>
  </si>
  <si>
    <t>https://scholar.google.co.jp/scholar?as_vis=1&amp;q=Olearia+"frostii"+self+compatibility&amp;btnG=</t>
  </si>
  <si>
    <t>https://scholar.google.co.jp/scholar?as_vis=1&amp;q=Olearia+"furfuracea"+self+compatibility&amp;btnG=</t>
  </si>
  <si>
    <t>https://scholar.google.co.jp/scholar?as_vis=1&amp;q=Olearia+"glandulosa"+self+compatibility&amp;btnG=</t>
  </si>
  <si>
    <t>https://scholar.google.co.jp/scholar?as_vis=1&amp;q=Olearia+"glutinosa"+self+compatibility&amp;btnG=</t>
  </si>
  <si>
    <t>https://scholar.google.co.jp/scholar?as_vis=1&amp;q=Olearia+"grandiflora"+self+compatibility&amp;btnG=</t>
  </si>
  <si>
    <t>https://scholar.google.co.jp/scholar?as_vis=1&amp;q=Olearia+"hookeri"+self+compatibility&amp;btnG=</t>
  </si>
  <si>
    <t>https://scholar.google.co.jp/scholar?as_vis=1&amp;q=Olearia+"ilicifolia"+self+compatibility&amp;btnG=</t>
  </si>
  <si>
    <t>https://scholar.google.co.jp/scholar?as_vis=1&amp;q=Olearia+"iodochroa"+self+compatibility&amp;btnG=</t>
  </si>
  <si>
    <t>https://scholar.google.co.jp/scholar?as_vis=1&amp;q=Olearia+"lacunosa"+self+compatibility&amp;btnG=</t>
  </si>
  <si>
    <t>https://scholar.google.co.jp/scholar?as_vis=1&amp;q=Olearia+"lanuginosa"+self+compatibility&amp;btnG=</t>
  </si>
  <si>
    <t>https://scholar.google.co.jp/scholar?as_vis=1&amp;q=Olearia+"lirata"+self+compatibility&amp;btnG=</t>
  </si>
  <si>
    <t>https://scholar.google.co.jp/scholar?as_vis=1&amp;q=Olearia+"magniflora"+self+compatibility&amp;btnG=</t>
  </si>
  <si>
    <t>https://scholar.google.co.jp/scholar?as_vis=1&amp;q=Olearia+"megalophylla"+self+compatibility&amp;btnG=</t>
  </si>
  <si>
    <t>https://scholar.google.co.jp/scholar?as_vis=1&amp;q=Olearia+"microphylla"+self+compatibility&amp;btnG=</t>
  </si>
  <si>
    <t>https://scholar.google.co.jp/scholar?as_vis=1&amp;q=Olearia+"minor"+self+compatibility&amp;btnG=</t>
  </si>
  <si>
    <t>https://scholar.google.co.jp/scholar?as_vis=1&amp;q=Olearia+"mooneyi"+self+compatibility&amp;btnG=</t>
  </si>
  <si>
    <t>https://scholar.google.co.jp/scholar?as_vis=1&amp;q=Olearia+"moschata"+self+compatibility&amp;btnG=</t>
  </si>
  <si>
    <t>https://scholar.google.co.jp/scholar?as_vis=1&amp;q=Olearia+"muelleri"+self+compatibility&amp;btnG=</t>
  </si>
  <si>
    <t>https://scholar.google.co.jp/scholar?as_vis=1&amp;q=Olearia+"myrsinoides"+self+compatibility&amp;btnG=</t>
  </si>
  <si>
    <t>https://scholar.google.co.jp/scholar?as_vis=1&amp;q=Olearia+"nernstii"+self+compatibility&amp;btnG=</t>
  </si>
  <si>
    <t>https://scholar.google.co.jp/scholar?as_vis=1&amp;q=Olearia+"obcordata"+self+compatibility&amp;btnG=</t>
  </si>
  <si>
    <t>https://scholar.google.co.jp/scholar?as_vis=1&amp;q=Olearia+"oppositifolia"+self+compatibility&amp;btnG=</t>
  </si>
  <si>
    <t>https://scholar.google.co.jp/scholar?as_vis=1&amp;q=Olearia+"pannosa"+self+compatibility&amp;btnG=</t>
  </si>
  <si>
    <t>https://scholar.google.co.jp/scholar?as_vis=1&amp;q=Olearia+"passerinoides"+self+compatibility&amp;btnG=</t>
  </si>
  <si>
    <t>https://scholar.google.co.jp/scholar?as_vis=1&amp;q=Olearia+"paucidentata"+self+compatibility&amp;btnG=</t>
  </si>
  <si>
    <t>https://scholar.google.co.jp/scholar?as_vis=1&amp;q=Olearia+"phlogopappa"+self+compatibility&amp;btnG=</t>
  </si>
  <si>
    <t>https://scholar.google.co.jp/scholar?as_vis=1&amp;q=Olearia+"picridifolia"+self+compatibility&amp;btnG=</t>
  </si>
  <si>
    <t>https://scholar.google.co.jp/scholar?as_vis=1&amp;q=Olearia+"pimeleoides"+self+compatibility&amp;btnG=</t>
  </si>
  <si>
    <t>https://scholar.google.co.jp/scholar?as_vis=1&amp;q=Olearia+"pinifolia"+self+compatibility&amp;btnG=</t>
  </si>
  <si>
    <t>https://scholar.google.co.jp/scholar?as_vis=1&amp;q=Olearia+"ramulosa"+self+compatibility&amp;btnG=</t>
  </si>
  <si>
    <t>https://scholar.google.co.jp/scholar?as_vis=1&amp;q=Olearia+"rani"+self+compatibility&amp;btnG=</t>
  </si>
  <si>
    <t>https://scholar.google.co.jp/scholar?as_vis=1&amp;q=Olearia+"rosmarinifolia"+self+compatibility&amp;btnG=</t>
  </si>
  <si>
    <t>https://scholar.google.co.jp/scholar?as_vis=1&amp;q=Olearia+"rudis"+self+compatibility&amp;btnG=</t>
  </si>
  <si>
    <t>https://scholar.google.co.jp/scholar?as_vis=1&amp;q=Olearia+"rugosa"+self+compatibility&amp;btnG=</t>
  </si>
  <si>
    <t>https://scholar.google.co.jp/scholar?as_vis=1&amp;q=Olearia+"solandri"+self+compatibility&amp;btnG=</t>
  </si>
  <si>
    <t>https://scholar.google.co.jp/scholar?as_vis=1&amp;q=Olearia+"speciosa"+self+compatibility&amp;btnG=</t>
  </si>
  <si>
    <t>https://scholar.google.co.jp/scholar?as_vis=1&amp;q=Olearia+"stellulata"+self+compatibility&amp;btnG=</t>
  </si>
  <si>
    <t>https://scholar.google.co.jp/scholar?as_vis=1&amp;q=Olearia+"stuartii"+self+compatibility&amp;btnG=</t>
  </si>
  <si>
    <t>https://scholar.google.co.jp/scholar?as_vis=1&amp;q=Olearia+"subspicata"+self+compatibility&amp;btnG=</t>
  </si>
  <si>
    <t>https://scholar.google.co.jp/scholar?as_vis=1&amp;q=Olearia+"suffruticosa"+self+compatibility&amp;btnG=</t>
  </si>
  <si>
    <t>https://scholar.google.co.jp/scholar?as_vis=1&amp;q=Olearia+"tasmanica"+self+compatibility&amp;btnG=</t>
  </si>
  <si>
    <t>https://scholar.google.co.jp/scholar?as_vis=1&amp;q=Olearia+"tenuifolia"+self+compatibility&amp;btnG=</t>
  </si>
  <si>
    <t>https://scholar.google.co.jp/scholar?as_vis=1&amp;q=Olearia+"teretifolia"+self+compatibility&amp;btnG=</t>
  </si>
  <si>
    <t>https://scholar.google.co.jp/scholar?as_vis=1&amp;q=Olearia+"tomentosa"+self+compatibility&amp;btnG=</t>
  </si>
  <si>
    <t>https://scholar.google.co.jp/scholar?as_vis=1&amp;q=Olearia+"tubuliflora"+self+compatibility&amp;btnG=</t>
  </si>
  <si>
    <t>https://scholar.google.co.jp/scholar?as_vis=1&amp;q=Olearia+"viscidula"+self+compatibility&amp;btnG=</t>
  </si>
  <si>
    <t>https://scholar.google.co.jp/scholar?as_vis=1&amp;q=Olearia+"viscosa"+self+compatibility&amp;btnG=</t>
  </si>
  <si>
    <t>https://scholar.google.co.jp/scholar?as_vis=1&amp;q=Oliganthes+"sublanata"+self+compatibility&amp;btnG=</t>
  </si>
  <si>
    <t>https://scholar.google.co.jp/scholar?as_vis=1&amp;q=Oligochaeta+"ramosa"+self+compatibility&amp;btnG=</t>
  </si>
  <si>
    <t>https://scholar.google.co.jp/scholar?as_vis=1&amp;q=Omalotheca+"sylvatica"+self+compatibility&amp;btnG=</t>
  </si>
  <si>
    <t>https://scholar.google.co.jp/scholar?as_vis=1&amp;q=Oncosiphon+"grandiflorum"+self+compatibility&amp;btnG=</t>
  </si>
  <si>
    <t>https://scholar.google.co.jp/scholar?as_vis=1&amp;q=Oncosiphon+"piluliferum"+self+compatibility&amp;btnG=</t>
  </si>
  <si>
    <t>https://scholar.google.co.jp/scholar?as_vis=1&amp;q=Oncosiphon+"suffruticosum"+self+compatibility&amp;btnG=</t>
  </si>
  <si>
    <t>https://scholar.google.co.jp/scholar?as_vis=1&amp;q=Onopordum+"acanthium"+self+compatibility&amp;btnG=</t>
  </si>
  <si>
    <t>https://scholar.google.co.jp/scholar?as_vis=1&amp;q=Onopordum+"alexandrinum"+self+compatibility&amp;btnG=</t>
  </si>
  <si>
    <t>https://scholar.google.co.jp/scholar?as_vis=1&amp;q=Onopordum+"ambiguum"+self+compatibility&amp;btnG=</t>
  </si>
  <si>
    <t>https://scholar.google.co.jp/scholar?as_vis=1&amp;q=Onopordum+"arabicum"+self+compatibility&amp;btnG=</t>
  </si>
  <si>
    <t>https://scholar.google.co.jp/scholar?as_vis=1&amp;q=Onopordum+"arenarium"+self+compatibility&amp;btnG=</t>
  </si>
  <si>
    <t>https://scholar.google.co.jp/scholar?as_vis=1&amp;q=Onopordum+"armenum"+self+compatibility&amp;btnG=</t>
  </si>
  <si>
    <t>https://scholar.google.co.jp/scholar?as_vis=1&amp;q=Onopordum+"blancheanum"+self+compatibility&amp;btnG=</t>
  </si>
  <si>
    <t>https://scholar.google.co.jp/scholar?as_vis=1&amp;q=Onopordum+"bracteatum"+self+compatibility&amp;btnG=</t>
  </si>
  <si>
    <t>https://scholar.google.co.jp/scholar?as_vis=1&amp;q=Onopordum+"carduchorum"+self+compatibility&amp;btnG=</t>
  </si>
  <si>
    <t>https://scholar.google.co.jp/scholar?as_vis=1&amp;q=Onopordum+"carduiforme"+self+compatibility&amp;btnG=</t>
  </si>
  <si>
    <t>https://scholar.google.co.jp/scholar?as_vis=1&amp;q=Onopordum+"cyanarocephalum"+self+compatibility&amp;btnG=</t>
  </si>
  <si>
    <t>https://scholar.google.co.jp/scholar?as_vis=1&amp;q=Onopordum+"cynarocephalum"+self+compatibility&amp;btnG=</t>
  </si>
  <si>
    <t>https://scholar.google.co.jp/scholar?as_vis=1&amp;q=Onopordum+"cyprium"+self+compatibility&amp;btnG=</t>
  </si>
  <si>
    <t>https://scholar.google.co.jp/scholar?as_vis=1&amp;q=Onopordum+"dissectum"+self+compatibility&amp;btnG=</t>
  </si>
  <si>
    <t>https://scholar.google.co.jp/scholar?as_vis=1&amp;q=Onopordum+"heteracanthum"+self+compatibility&amp;btnG=</t>
  </si>
  <si>
    <t>https://scholar.google.co.jp/scholar?as_vis=1&amp;q=Onopordum+"illyricum"+self+compatibility&amp;btnG=</t>
  </si>
  <si>
    <t>https://scholar.google.co.jp/scholar?as_vis=1&amp;q=Onopordum+"macrocephalum"+self+compatibility&amp;btnG=</t>
  </si>
  <si>
    <t>https://scholar.google.co.jp/scholar?as_vis=1&amp;q=Onopordum+"nervosum"+self+compatibility&amp;btnG=</t>
  </si>
  <si>
    <t>https://scholar.google.co.jp/scholar?as_vis=1&amp;q=Onopordum+"sibthorpianum"+self+compatibility&amp;btnG=</t>
  </si>
  <si>
    <t>https://scholar.google.co.jp/scholar?as_vis=1&amp;q=Onopordum+"transjordanicum"+self+compatibility&amp;btnG=</t>
  </si>
  <si>
    <t>https://scholar.google.co.jp/scholar?as_vis=1&amp;q=Ophryosporus+"paradoxus"+self+compatibility&amp;btnG=</t>
  </si>
  <si>
    <t>https://scholar.google.co.jp/scholar?as_vis=1&amp;q=Ophryosporus+"pinifolius"+self+compatibility&amp;btnG=</t>
  </si>
  <si>
    <t>https://scholar.google.co.jp/scholar?as_vis=1&amp;q=Ophryosporus+"triangularis"+self+compatibility&amp;btnG=</t>
  </si>
  <si>
    <t>https://scholar.google.co.jp/scholar?as_vis=1&amp;q=Osmadenia+"tenella"+self+compatibility&amp;btnG=</t>
  </si>
  <si>
    <t>https://scholar.google.co.jp/scholar?as_vis=1&amp;q=Osmitopsis+"asteriscoides"+self+compatibility&amp;btnG=</t>
  </si>
  <si>
    <t>https://scholar.google.co.jp/scholar?as_vis=1&amp;q=Osteospermum+"amplectens"+self+compatibility&amp;btnG=</t>
  </si>
  <si>
    <t>https://scholar.google.co.jp/scholar?as_vis=1&amp;q=Osteospermum+"calendulaceum"+self+compatibility&amp;btnG=</t>
  </si>
  <si>
    <t>https://scholar.google.co.jp/scholar?as_vis=1&amp;q=Osteospermum+"caulescens"+self+compatibility&amp;btnG=</t>
  </si>
  <si>
    <t>https://scholar.google.co.jp/scholar?as_vis=1&amp;q=Osteospermum+"clandestinum"+self+compatibility&amp;btnG=</t>
  </si>
  <si>
    <t>https://scholar.google.co.jp/scholar?as_vis=1&amp;q=Osteospermum+"dregei"+self+compatibility&amp;btnG=</t>
  </si>
  <si>
    <t>https://scholar.google.co.jp/scholar?as_vis=1&amp;q=Osteospermum+"ecklonis"+self+compatibility&amp;btnG=</t>
  </si>
  <si>
    <t>https://scholar.google.co.jp/scholar?as_vis=1&amp;q=Osteospermum+"grandiflorum"+self+compatibility&amp;btnG=</t>
  </si>
  <si>
    <t>https://scholar.google.co.jp/scholar?as_vis=1&amp;q=Osteospermum+"hyoseroides"+self+compatibility&amp;btnG=</t>
  </si>
  <si>
    <t>https://scholar.google.co.jp/scholar?as_vis=1&amp;q=Osteospermum+"imbricatum"+self+compatibility&amp;btnG=</t>
  </si>
  <si>
    <t>https://scholar.google.co.jp/scholar?as_vis=1&amp;q=Osteospermum+"junceum"+self+compatibility&amp;btnG=</t>
  </si>
  <si>
    <t>https://scholar.google.co.jp/scholar?as_vis=1&amp;q=Osteospermum+"karrooicum"+self+compatibility&amp;btnG=</t>
  </si>
  <si>
    <t>https://scholar.google.co.jp/scholar?as_vis=1&amp;q=Osteospermum+"monstrosum"+self+compatibility&amp;btnG=</t>
  </si>
  <si>
    <t>https://scholar.google.co.jp/scholar?as_vis=1&amp;q=Osteospermum+"muricatum"+self+compatibility&amp;btnG=</t>
  </si>
  <si>
    <t>https://scholar.google.co.jp/scholar?as_vis=1&amp;q=Osteospermum+"oppositifolium"+self+compatibility&amp;btnG=</t>
  </si>
  <si>
    <t>https://scholar.google.co.jp/scholar?as_vis=1&amp;q=Osteospermum+"pinnatum"+self+compatibility&amp;btnG=</t>
  </si>
  <si>
    <t>https://scholar.google.co.jp/scholar?as_vis=1&amp;q=Osteospermum+"scariosum"+self+compatibility&amp;btnG=</t>
  </si>
  <si>
    <t>https://scholar.google.co.jp/scholar?as_vis=1&amp;q=Osteospermum+"sinuatum"+self+compatibility&amp;btnG=</t>
  </si>
  <si>
    <t>https://scholar.google.co.jp/scholar?as_vis=1&amp;q=Osteospermum+"spinescens"+self+compatibility&amp;btnG=</t>
  </si>
  <si>
    <t>https://scholar.google.co.jp/scholar?as_vis=1&amp;q=Osteospermum+"spinosum"+self+compatibility&amp;btnG=</t>
  </si>
  <si>
    <t>https://scholar.google.co.jp/scholar?as_vis=1&amp;q=Othonna+"arbuscula"+self+compatibility&amp;btnG=</t>
  </si>
  <si>
    <t>https://scholar.google.co.jp/scholar?as_vis=1&amp;q=Othonna+"auriculifolia"+self+compatibility&amp;btnG=</t>
  </si>
  <si>
    <t>https://scholar.google.co.jp/scholar?as_vis=1&amp;q=Othonna+"brandbergensis"+self+compatibility&amp;btnG=</t>
  </si>
  <si>
    <t>https://scholar.google.co.jp/scholar?as_vis=1&amp;q=Othonna+"bulbosa"+self+compatibility&amp;btnG=</t>
  </si>
  <si>
    <t>https://scholar.google.co.jp/scholar?as_vis=1&amp;q=Othonna+"coronopifolia"+self+compatibility&amp;btnG=</t>
  </si>
  <si>
    <t>https://scholar.google.co.jp/scholar?as_vis=1&amp;q=Othonna+"cylindrica"+self+compatibility&amp;btnG=</t>
  </si>
  <si>
    <t>https://scholar.google.co.jp/scholar?as_vis=1&amp;q=Othonna+"filicaulis"+self+compatibility&amp;btnG=</t>
  </si>
  <si>
    <t>https://scholar.google.co.jp/scholar?as_vis=1&amp;q=Othonna+"frutescens"+self+compatibility&amp;btnG=</t>
  </si>
  <si>
    <t>https://scholar.google.co.jp/scholar?as_vis=1&amp;q=Othonna+"furcata"+self+compatibility&amp;btnG=</t>
  </si>
  <si>
    <t>https://scholar.google.co.jp/scholar?as_vis=1&amp;q=Othonna+"graveolens"+self+compatibility&amp;btnG=</t>
  </si>
  <si>
    <t>https://scholar.google.co.jp/scholar?as_vis=1&amp;q=Othonna+"gymnodiscus"+self+compatibility&amp;btnG=</t>
  </si>
  <si>
    <t>https://scholar.google.co.jp/scholar?as_vis=1&amp;q=Othonna+"hederifolia"+self+compatibility&amp;btnG=</t>
  </si>
  <si>
    <t>https://scholar.google.co.jp/scholar?as_vis=1&amp;q=Othonna+"lasiocarpa"+self+compatibility&amp;btnG=</t>
  </si>
  <si>
    <t>https://scholar.google.co.jp/scholar?as_vis=1&amp;q=Othonna+"lobata"+self+compatibility&amp;btnG=</t>
  </si>
  <si>
    <t>https://scholar.google.co.jp/scholar?as_vis=1&amp;q=Othonna+"macrophylla"+self+compatibility&amp;btnG=</t>
  </si>
  <si>
    <t>https://scholar.google.co.jp/scholar?as_vis=1&amp;q=Othonna+"parviflora"+self+compatibility&amp;btnG=</t>
  </si>
  <si>
    <t>https://scholar.google.co.jp/scholar?as_vis=1&amp;q=Othonna+"protecta"+self+compatibility&amp;btnG=</t>
  </si>
  <si>
    <t>https://scholar.google.co.jp/scholar?as_vis=1&amp;q=Othonna+"quercifolia"+self+compatibility&amp;btnG=</t>
  </si>
  <si>
    <t>https://scholar.google.co.jp/scholar?as_vis=1&amp;q=Othonna+"quinquedentata"+self+compatibility&amp;btnG=</t>
  </si>
  <si>
    <t>https://scholar.google.co.jp/scholar?as_vis=1&amp;q=Othonna+"ramulosa"+self+compatibility&amp;btnG=</t>
  </si>
  <si>
    <t>https://scholar.google.co.jp/scholar?as_vis=1&amp;q=Othonna+"sedifolia"+self+compatibility&amp;btnG=</t>
  </si>
  <si>
    <t>https://scholar.google.co.jp/scholar?as_vis=1&amp;q=Othonna+"spinescens"+self+compatibility&amp;btnG=</t>
  </si>
  <si>
    <t>https://scholar.google.co.jp/scholar?as_vis=1&amp;q=Othonna+"undulosa"+self+compatibility&amp;btnG=</t>
  </si>
  <si>
    <t>https://scholar.google.co.jp/scholar?as_vis=1&amp;q=Othonnopsis+"intermedia"+self+compatibility&amp;btnG=</t>
  </si>
  <si>
    <t>https://scholar.google.co.jp/scholar?as_vis=1&amp;q=Otopappus+"epaleaceus"+self+compatibility&amp;btnG=</t>
  </si>
  <si>
    <t>https://scholar.google.co.jp/scholar?as_vis=1&amp;q=Otopappus+"imbricatus"+self+compatibility&amp;btnG=</t>
  </si>
  <si>
    <t>https://scholar.google.co.jp/scholar?as_vis=1&amp;q=Otopappus+"tequilanus"+self+compatibility&amp;btnG=</t>
  </si>
  <si>
    <t>https://scholar.google.co.jp/scholar?as_vis=1&amp;q=Oxycarpha+"suaedifolia"+self+compatibility&amp;btnG=</t>
  </si>
  <si>
    <t>https://scholar.google.co.jp/scholar?as_vis=1&amp;q=Ozothamnus+"adnatus"+self+compatibility&amp;btnG=</t>
  </si>
  <si>
    <t>https://scholar.google.co.jp/scholar?as_vis=1&amp;q=Ozothamnus+"alpinus"+self+compatibility&amp;btnG=</t>
  </si>
  <si>
    <t>https://scholar.google.co.jp/scholar?as_vis=1&amp;q=Ozothamnus+"antennaria"+self+compatibility&amp;btnG=</t>
  </si>
  <si>
    <t>https://scholar.google.co.jp/scholar?as_vis=1&amp;q=Ozothamnus+"argophyllus"+self+compatibility&amp;btnG=</t>
  </si>
  <si>
    <t>https://scholar.google.co.jp/scholar?as_vis=1&amp;q=Ozothamnus+"compacta"+self+compatibility&amp;btnG=</t>
  </si>
  <si>
    <t>https://scholar.google.co.jp/scholar?as_vis=1&amp;q=Ozothamnus+"costatifructus"+self+compatibility&amp;btnG=</t>
  </si>
  <si>
    <t>https://scholar.google.co.jp/scholar?as_vis=1&amp;q=Ozothamnus+"cuneifolius"+self+compatibility&amp;btnG=</t>
  </si>
  <si>
    <t>https://scholar.google.co.jp/scholar?as_vis=1&amp;q=Ozothamnus+"cupressoides"+self+compatibility&amp;btnG=</t>
  </si>
  <si>
    <t>https://scholar.google.co.jp/scholar?as_vis=1&amp;q=Ozothamnus+"diosmifolius"+self+compatibility&amp;btnG=</t>
  </si>
  <si>
    <t>https://scholar.google.co.jp/scholar?as_vis=1&amp;q=Ozothamnus+"diotophyllus"+self+compatibility&amp;btnG=</t>
  </si>
  <si>
    <t>https://scholar.google.co.jp/scholar?as_vis=1&amp;q=Ozothamnus+"ericifolius"+self+compatibility&amp;btnG=</t>
  </si>
  <si>
    <t>https://scholar.google.co.jp/scholar?as_vis=1&amp;q=Ozothamnus+"expansifolius"+self+compatibility&amp;btnG=</t>
  </si>
  <si>
    <t>https://scholar.google.co.jp/scholar?as_vis=1&amp;q=Ozothamnus+"ferrugineus"+self+compatibility&amp;btnG=</t>
  </si>
  <si>
    <t>https://scholar.google.co.jp/scholar?as_vis=1&amp;q=Ozothamnus+"hookeri"+self+compatibility&amp;btnG=</t>
  </si>
  <si>
    <t>https://scholar.google.co.jp/scholar?as_vis=1&amp;q=Ozothamnus+"ledifolius"+self+compatibility&amp;btnG=</t>
  </si>
  <si>
    <t>https://scholar.google.co.jp/scholar?as_vis=1&amp;q=Ozothamnus+"lepidophyllus"+self+compatibility&amp;btnG=</t>
  </si>
  <si>
    <t>https://scholar.google.co.jp/scholar?as_vis=1&amp;q=Ozothamnus+"leptophyllus"+self+compatibility&amp;btnG=</t>
  </si>
  <si>
    <t>https://scholar.google.co.jp/scholar?as_vis=1&amp;q=Ozothamnus+"lycopodioides"+self+compatibility&amp;btnG=</t>
  </si>
  <si>
    <t>https://scholar.google.co.jp/scholar?as_vis=1&amp;q=Ozothamnus+"obcordatus"+self+compatibility&amp;btnG=</t>
  </si>
  <si>
    <t>https://scholar.google.co.jp/scholar?as_vis=1&amp;q=Ozothamnus+"pholidotus"+self+compatibility&amp;btnG=</t>
  </si>
  <si>
    <t>https://scholar.google.co.jp/scholar?as_vis=1&amp;q=Ozothamnus+"purpurascens"+self+compatibility&amp;btnG=</t>
  </si>
  <si>
    <t>https://scholar.google.co.jp/scholar?as_vis=1&amp;q=Ozothamnus+"reflexifolius"+self+compatibility&amp;btnG=</t>
  </si>
  <si>
    <t>https://scholar.google.co.jp/scholar?as_vis=1&amp;q=Ozothamnus+"retusus"+self+compatibility&amp;btnG=</t>
  </si>
  <si>
    <t>https://scholar.google.co.jp/scholar?as_vis=1&amp;q=Ozothamnus+"rodwayi"+self+compatibility&amp;btnG=</t>
  </si>
  <si>
    <t>https://scholar.google.co.jp/scholar?as_vis=1&amp;q=Ozothamnus+"rogersianus"+self+compatibility&amp;btnG=</t>
  </si>
  <si>
    <t>https://scholar.google.co.jp/scholar?as_vis=1&amp;q=Ozothamnus+"rosmarinifolius"+self+compatibility&amp;btnG=</t>
  </si>
  <si>
    <t>https://scholar.google.co.jp/scholar?as_vis=1&amp;q=Ozothamnus+"scaber"+self+compatibility&amp;btnG=</t>
  </si>
  <si>
    <t>https://scholar.google.co.jp/scholar?as_vis=1&amp;q=Ozothamnus+"scutellifolius"+self+compatibility&amp;btnG=</t>
  </si>
  <si>
    <t>https://scholar.google.co.jp/scholar?as_vis=1&amp;q=Ozothamnus+"secundiflorus"+self+compatibility&amp;btnG=</t>
  </si>
  <si>
    <t>https://scholar.google.co.jp/scholar?as_vis=1&amp;q=Ozothamnus+"stirlingii"+self+compatibility&amp;btnG=</t>
  </si>
  <si>
    <t>https://scholar.google.co.jp/scholar?as_vis=1&amp;q=Ozothamnus+"thyrsoideus"+self+compatibility&amp;btnG=</t>
  </si>
  <si>
    <t>https://scholar.google.co.jp/scholar?as_vis=1&amp;q=Ozothamnus+"turbinatus"+self+compatibility&amp;btnG=</t>
  </si>
  <si>
    <t>https://scholar.google.co.jp/scholar?as_vis=1&amp;q=Ozothamnus+"vagans"+self+compatibility&amp;btnG=</t>
  </si>
  <si>
    <t>https://scholar.google.co.jp/scholar?as_vis=1&amp;q=Ozothamnus+"whitei"+self+compatibility&amp;btnG=</t>
  </si>
  <si>
    <t>https://scholar.google.co.jp/scholar?as_vis=1&amp;q=Pachystegia+"insignis"+self+compatibility&amp;btnG=</t>
  </si>
  <si>
    <t>https://scholar.google.co.jp/scholar?as_vis=1&amp;q=Packera+"anonyma"+self+compatibility&amp;btnG=</t>
  </si>
  <si>
    <t>https://scholar.google.co.jp/scholar?as_vis=1&amp;q=Packera+"aurea"+self+compatibility&amp;btnG=</t>
  </si>
  <si>
    <t>https://scholar.google.co.jp/scholar?as_vis=1&amp;q=Packera+"cana"+self+compatibility&amp;btnG=</t>
  </si>
  <si>
    <t>https://scholar.google.co.jp/scholar?as_vis=1&amp;q=Packera+"fendleri"+self+compatibility&amp;btnG=</t>
  </si>
  <si>
    <t>https://scholar.google.co.jp/scholar?as_vis=1&amp;q=Packera+"millelobata"+self+compatibility&amp;btnG=</t>
  </si>
  <si>
    <t>https://scholar.google.co.jp/scholar?as_vis=1&amp;q=Packera+"multilobata"+self+compatibility&amp;btnG=</t>
  </si>
  <si>
    <t>https://scholar.google.co.jp/scholar?as_vis=1&amp;q=Packera+"paupercula"+self+compatibility&amp;btnG=</t>
  </si>
  <si>
    <t>https://scholar.google.co.jp/scholar?as_vis=1&amp;q=Packera+"plattensis"+self+compatibility&amp;btnG=</t>
  </si>
  <si>
    <t>https://scholar.google.co.jp/scholar?as_vis=1&amp;q=Packera+"quercetorum"+self+compatibility&amp;btnG=</t>
  </si>
  <si>
    <t>https://scholar.google.co.jp/scholar?as_vis=1&amp;q=Packera+"werneriifolia"+self+compatibility&amp;btnG=</t>
  </si>
  <si>
    <t>https://scholar.google.co.jp/scholar?as_vis=1&amp;q=Palafoxia+"arida"+self+compatibility&amp;btnG=</t>
  </si>
  <si>
    <t>https://scholar.google.co.jp/scholar?as_vis=1&amp;q=Palafoxia+"callosa"+self+compatibility&amp;btnG=</t>
  </si>
  <si>
    <t>https://scholar.google.co.jp/scholar?as_vis=1&amp;q=Palafoxia+"hookeriana"+self+compatibility&amp;btnG=</t>
  </si>
  <si>
    <t>https://scholar.google.co.jp/scholar?as_vis=1&amp;q=Palafoxia+"sphacelata"+self+compatibility&amp;btnG=</t>
  </si>
  <si>
    <t>https://scholar.google.co.jp/scholar?as_vis=1&amp;q=Pallenis+"hierochuntica"+self+compatibility&amp;btnG=</t>
  </si>
  <si>
    <t>https://scholar.google.co.jp/scholar?as_vis=1&amp;q=Pallenis+"maritima"+self+compatibility&amp;btnG=</t>
  </si>
  <si>
    <t>https://scholar.google.co.jp/scholar?as_vis=1&amp;q=Pallenis+"spinosa"+self+compatibility&amp;btnG=</t>
  </si>
  <si>
    <t>https://scholar.google.co.jp/scholar?as_vis=1&amp;q=Parantennaria+"uniceps"+self+compatibility&amp;btnG=</t>
  </si>
  <si>
    <t>https://scholar.google.co.jp/scholar?as_vis=1&amp;q=Parthenium+"argentatum"+self+compatibility&amp;btnG=</t>
  </si>
  <si>
    <t>https://scholar.google.co.jp/scholar?as_vis=1&amp;q=Parthenium+"bipinnatifidum"+self+compatibility&amp;btnG=</t>
  </si>
  <si>
    <t>https://scholar.google.co.jp/scholar?as_vis=1&amp;q=Parthenium+"hispidum"+self+compatibility&amp;btnG=</t>
  </si>
  <si>
    <t>https://scholar.google.co.jp/scholar?as_vis=1&amp;q=Parthenium+"hysterophorus"+self+compatibility&amp;btnG=</t>
  </si>
  <si>
    <t>https://scholar.google.co.jp/scholar?as_vis=1&amp;q=Parthenium+"incanum"+self+compatibility&amp;btnG=</t>
  </si>
  <si>
    <t>https://scholar.google.co.jp/scholar?as_vis=1&amp;q=Parthenium+"integrifolium"+self+compatibility&amp;btnG=</t>
  </si>
  <si>
    <t>https://scholar.google.co.jp/scholar?as_vis=1&amp;q=Parthenium+"tomentosum"+self+compatibility&amp;btnG=</t>
  </si>
  <si>
    <t>https://scholar.google.co.jp/scholar?as_vis=1&amp;q=Pechuel-loeschea+"leubnitziae"+self+compatibility&amp;btnG=</t>
  </si>
  <si>
    <t>https://scholar.google.co.jp/scholar?as_vis=1&amp;q=Pectis+"angustifolia"+self+compatibility&amp;btnG=</t>
  </si>
  <si>
    <t>https://scholar.google.co.jp/scholar?as_vis=1&amp;q=Pectis+"caymanensis"+self+compatibility&amp;btnG=</t>
  </si>
  <si>
    <t>https://scholar.google.co.jp/scholar?as_vis=1&amp;q=Pectis+"haenkeana"+self+compatibility&amp;btnG=</t>
  </si>
  <si>
    <t>https://scholar.google.co.jp/scholar?as_vis=1&amp;q=Pectis+"humifusa"+self+compatibility&amp;btnG=</t>
  </si>
  <si>
    <t>https://scholar.google.co.jp/scholar?as_vis=1&amp;q=Pectis+"papposa"+self+compatibility&amp;btnG=</t>
  </si>
  <si>
    <t>https://scholar.google.co.jp/scholar?as_vis=1&amp;q=Pegolettia+"gariepina"+self+compatibility&amp;btnG=</t>
  </si>
  <si>
    <t>https://scholar.google.co.jp/scholar?as_vis=1&amp;q=Pegolettia+"oxyodonta"+self+compatibility&amp;btnG=</t>
  </si>
  <si>
    <t>https://scholar.google.co.jp/scholar?as_vis=1&amp;q=Pegolettia+"pinnatilobata"+self+compatibility&amp;btnG=</t>
  </si>
  <si>
    <t>https://scholar.google.co.jp/scholar?as_vis=1&amp;q=Pegolettia+"plumosa"+self+compatibility&amp;btnG=</t>
  </si>
  <si>
    <t>https://scholar.google.co.jp/scholar?as_vis=1&amp;q=Pegolettia+"senegalensis"+self+compatibility&amp;btnG=</t>
  </si>
  <si>
    <t>https://scholar.google.co.jp/scholar?as_vis=1&amp;q=Pembertonia+"latisquamea"+self+compatibility&amp;btnG=</t>
  </si>
  <si>
    <t>https://scholar.google.co.jp/scholar?as_vis=1&amp;q=Pentalepis+"ecliptoides"+self+compatibility&amp;btnG=</t>
  </si>
  <si>
    <t>https://scholar.google.co.jp/scholar?as_vis=1&amp;q=Pentalepis+"trichodesmoides"+self+compatibility&amp;btnG=</t>
  </si>
  <si>
    <t>https://scholar.google.co.jp/scholar?as_vis=1&amp;q=Pentanema+"indicum"+self+compatibility&amp;btnG=</t>
  </si>
  <si>
    <t>https://scholar.google.co.jp/scholar?as_vis=1&amp;q=Pentzia+"calcarea"+self+compatibility&amp;btnG=</t>
  </si>
  <si>
    <t>https://scholar.google.co.jp/scholar?as_vis=1&amp;q=Pentzia+"calva"+self+compatibility&amp;btnG=</t>
  </si>
  <si>
    <t>https://scholar.google.co.jp/scholar?as_vis=1&amp;q=Pentzia+"incana"+self+compatibility&amp;btnG=</t>
  </si>
  <si>
    <t>https://scholar.google.co.jp/scholar?as_vis=1&amp;q=Pentzia+"pinnatisecta"+self+compatibility&amp;btnG=</t>
  </si>
  <si>
    <t>https://scholar.google.co.jp/scholar?as_vis=1&amp;q=Pentzia+"sphaerocephala"+self+compatibility&amp;btnG=</t>
  </si>
  <si>
    <t>https://scholar.google.co.jp/scholar?as_vis=1&amp;q=Perezia+"microcephala"+self+compatibility&amp;btnG=</t>
  </si>
  <si>
    <t>https://scholar.google.co.jp/scholar?as_vis=1&amp;q=Perezia+"multiflora"+self+compatibility&amp;btnG=</t>
  </si>
  <si>
    <t>https://scholar.google.co.jp/scholar?as_vis=1&amp;q=Perezia+"recurvata"+self+compatibility&amp;btnG=</t>
  </si>
  <si>
    <t>https://scholar.google.co.jp/scholar?as_vis=1&amp;q=Pericallis+"webbii"+self+compatibility&amp;btnG=</t>
  </si>
  <si>
    <t>https://scholar.google.co.jp/scholar?as_vis=1&amp;q=Pericome+"caudata"+self+compatibility&amp;btnG=</t>
  </si>
  <si>
    <t>https://scholar.google.co.jp/scholar?as_vis=1&amp;q=Perityle+"californica"+self+compatibility&amp;btnG=</t>
  </si>
  <si>
    <t>https://scholar.google.co.jp/scholar?as_vis=1&amp;q=Perityle+"crassifolia"+self+compatibility&amp;btnG=</t>
  </si>
  <si>
    <t>https://scholar.google.co.jp/scholar?as_vis=1&amp;q=Perityle+"emoryi"+self+compatibility&amp;btnG=</t>
  </si>
  <si>
    <t>https://scholar.google.co.jp/scholar?as_vis=1&amp;q=Perityle+"parryi"+self+compatibility&amp;btnG=</t>
  </si>
  <si>
    <t>https://scholar.google.co.jp/scholar?as_vis=1&amp;q=Perityle+"stansburii"+self+compatibility&amp;btnG=</t>
  </si>
  <si>
    <t>https://scholar.google.co.jp/scholar?as_vis=1&amp;q=Perityle+"vaseyi"+self+compatibility&amp;btnG=</t>
  </si>
  <si>
    <t>https://scholar.google.co.jp/scholar?as_vis=1&amp;q=Perralderia+"dentata"+self+compatibility&amp;btnG=</t>
  </si>
  <si>
    <t>https://scholar.google.co.jp/scholar?as_vis=1&amp;q=Perymenium+"discolor"+self+compatibility&amp;btnG=</t>
  </si>
  <si>
    <t>https://scholar.google.co.jp/scholar?as_vis=1&amp;q=Perymenium+"macrocephalum"+self+compatibility&amp;btnG=</t>
  </si>
  <si>
    <t>https://scholar.google.co.jp/scholar?as_vis=1&amp;q=Perymenium+"mendezii"+self+compatibility&amp;btnG=</t>
  </si>
  <si>
    <t>https://scholar.google.co.jp/scholar?as_vis=1&amp;q=Petalacte+"coronata"+self+compatibility&amp;btnG=</t>
  </si>
  <si>
    <t>https://scholar.google.co.jp/scholar?as_vis=1&amp;q=Petasites+"albus"+self+compatibility&amp;btnG=</t>
  </si>
  <si>
    <t>https://scholar.google.co.jp/scholar?as_vis=1&amp;q=Petasites+"frigidus"+self+compatibility&amp;btnG=</t>
  </si>
  <si>
    <t>https://scholar.google.co.jp/scholar?as_vis=1&amp;q=Petasites+"georgicus"+self+compatibility&amp;btnG=</t>
  </si>
  <si>
    <t>https://scholar.google.co.jp/scholar?as_vis=1&amp;q=Petasites+"hybridus"+self+compatibility&amp;btnG=</t>
  </si>
  <si>
    <t>https://scholar.google.co.jp/scholar?as_vis=1&amp;q=Petasites+"japonicus"+self+compatibility&amp;btnG=</t>
  </si>
  <si>
    <t>https://scholar.google.co.jp/scholar?as_vis=1&amp;q=Petasites+"kablikianus"+self+compatibility&amp;btnG=</t>
  </si>
  <si>
    <t>https://scholar.google.co.jp/scholar?as_vis=1&amp;q=Petasites+"paradoxus"+self+compatibility&amp;btnG=</t>
  </si>
  <si>
    <t>https://scholar.google.co.jp/scholar?as_vis=1&amp;q=Petasites+"sagittatus"+self+compatibility&amp;btnG=</t>
  </si>
  <si>
    <t>https://scholar.google.co.jp/scholar?as_vis=1&amp;q=Peteravenia+"schultzii"+self+compatibility&amp;btnG=</t>
  </si>
  <si>
    <t>https://scholar.google.co.jp/scholar?as_vis=1&amp;q=Petradoria+"pumila"+self+compatibility&amp;btnG=</t>
  </si>
  <si>
    <t>https://scholar.google.co.jp/scholar?as_vis=1&amp;q=Peucephyllum+"schottii"+self+compatibility&amp;btnG=</t>
  </si>
  <si>
    <t>https://scholar.google.co.jp/scholar?as_vis=1&amp;q=Phaenocoma+"prolifera"+self+compatibility&amp;btnG=</t>
  </si>
  <si>
    <t>https://scholar.google.co.jp/scholar?as_vis=1&amp;q=Phagnalon+"barbeyanum"+self+compatibility&amp;btnG=</t>
  </si>
  <si>
    <t>https://scholar.google.co.jp/scholar?as_vis=1&amp;q=Phagnalon+"pygmaeum"+self+compatibility&amp;btnG=</t>
  </si>
  <si>
    <t>https://scholar.google.co.jp/scholar?as_vis=1&amp;q=Phagnalon+"rupestre"+self+compatibility&amp;btnG=</t>
  </si>
  <si>
    <t>https://scholar.google.co.jp/scholar?as_vis=1&amp;q=Phagnalon+"saxatile"+self+compatibility&amp;btnG=</t>
  </si>
  <si>
    <t>https://scholar.google.co.jp/scholar?as_vis=1&amp;q=Phagnalon+"sinaicum"+self+compatibility&amp;btnG=</t>
  </si>
  <si>
    <t>https://scholar.google.co.jp/scholar?as_vis=1&amp;q=Phalacrocarpum+"oppositifolium"+self+compatibility&amp;btnG=</t>
  </si>
  <si>
    <t>https://scholar.google.co.jp/scholar?as_vis=1&amp;q=Philyrophyllum+"schinzii"+self+compatibility&amp;btnG=</t>
  </si>
  <si>
    <t>https://scholar.google.co.jp/scholar?as_vis=1&amp;q=Phymaspermum+"appressum"+self+compatibility&amp;btnG=</t>
  </si>
  <si>
    <t>https://scholar.google.co.jp/scholar?as_vis=1&amp;q=Picnomon+"acarna"+self+compatibility&amp;btnG=</t>
  </si>
  <si>
    <t>https://scholar.google.co.jp/scholar?as_vis=1&amp;q=Picris+"altissima"+self+compatibility&amp;btnG=</t>
  </si>
  <si>
    <t>https://scholar.google.co.jp/scholar?as_vis=1&amp;q=Picris+"amalecitana"+self+compatibility&amp;btnG=</t>
  </si>
  <si>
    <t>https://scholar.google.co.jp/scholar?as_vis=1&amp;q=Picris+"angustifolia"+self+compatibility&amp;btnG=</t>
  </si>
  <si>
    <t>https://scholar.google.co.jp/scholar?as_vis=1&amp;q=Picris+"asplenioides"+self+compatibility&amp;btnG=</t>
  </si>
  <si>
    <t>https://scholar.google.co.jp/scholar?as_vis=1&amp;q=Picris+"burbidgei"+self+compatibility&amp;btnG=</t>
  </si>
  <si>
    <t>https://scholar.google.co.jp/scholar?as_vis=1&amp;q=Picris+"cyanocarpa"+self+compatibility&amp;btnG=</t>
  </si>
  <si>
    <t>https://scholar.google.co.jp/scholar?as_vis=1&amp;q=Picris+"echioides"+self+compatibility&amp;btnG=</t>
  </si>
  <si>
    <t>https://scholar.google.co.jp/scholar?as_vis=1&amp;q=Picris+"eichleri"+self+compatibility&amp;btnG=</t>
  </si>
  <si>
    <t>https://scholar.google.co.jp/scholar?as_vis=1&amp;q=Picris+"hieracioides"+self+compatibility&amp;btnG=</t>
  </si>
  <si>
    <t>https://scholar.google.co.jp/scholar?as_vis=1&amp;q=Picris+"japonica"+self+compatibility&amp;btnG=</t>
  </si>
  <si>
    <t>https://scholar.google.co.jp/scholar?as_vis=1&amp;q=Picris+"scaberrima"+self+compatibility&amp;btnG=</t>
  </si>
  <si>
    <t>https://scholar.google.co.jp/scholar?as_vis=1&amp;q=Picris+"sinuata"+self+compatibility&amp;btnG=</t>
  </si>
  <si>
    <t>https://scholar.google.co.jp/scholar?as_vis=1&amp;q=Picris+"sprengeriana"+self+compatibility&amp;btnG=</t>
  </si>
  <si>
    <t>https://scholar.google.co.jp/scholar?as_vis=1&amp;q=Picris+"squarrosa"+self+compatibility&amp;btnG=</t>
  </si>
  <si>
    <t>https://scholar.google.co.jp/scholar?as_vis=1&amp;q=Picris+"strigosa"+self+compatibility&amp;btnG=</t>
  </si>
  <si>
    <t>https://scholar.google.co.jp/scholar?as_vis=1&amp;q=Pilosella+"bauhinii"+self+compatibility&amp;btnG=</t>
  </si>
  <si>
    <t>https://scholar.google.co.jp/scholar?as_vis=1&amp;q=Pilosella+"caespitosa"+self+compatibility&amp;btnG=</t>
  </si>
  <si>
    <t>https://scholar.google.co.jp/scholar?as_vis=1&amp;q=Pilosella+"calodon"+self+compatibility&amp;btnG=</t>
  </si>
  <si>
    <t>https://scholar.google.co.jp/scholar?as_vis=1&amp;q=Pilosella+"caucasica"+self+compatibility&amp;btnG=</t>
  </si>
  <si>
    <t>https://scholar.google.co.jp/scholar?as_vis=1&amp;q=Pilosella+"densiflora"+self+compatibility&amp;btnG=</t>
  </si>
  <si>
    <t>https://scholar.google.co.jp/scholar?as_vis=1&amp;q=Pilosella+"echioides"+self+compatibility&amp;btnG=</t>
  </si>
  <si>
    <t>https://scholar.google.co.jp/scholar?as_vis=1&amp;q=Pilosella+"flagellaris"+self+compatibility&amp;btnG=</t>
  </si>
  <si>
    <t>https://scholar.google.co.jp/scholar?as_vis=1&amp;q=Pilosella+"macrantha"+self+compatibility&amp;btnG=</t>
  </si>
  <si>
    <t>https://scholar.google.co.jp/scholar?as_vis=1&amp;q=Pilosella+"massagetovii"+self+compatibility&amp;btnG=</t>
  </si>
  <si>
    <t>https://scholar.google.co.jp/scholar?as_vis=1&amp;q=Pilosella+"officinarum"+self+compatibility&amp;btnG=</t>
  </si>
  <si>
    <t>https://scholar.google.co.jp/scholar?as_vis=1&amp;q=Pilosella+"peleteriana"+self+compatibility&amp;btnG=</t>
  </si>
  <si>
    <t>https://scholar.google.co.jp/scholar?as_vis=1&amp;q=Pilosella+"piloselloides"+self+compatibility&amp;btnG=</t>
  </si>
  <si>
    <t>https://scholar.google.co.jp/scholar?as_vis=1&amp;q=Pilosella+"praealta"+self+compatibility&amp;btnG=</t>
  </si>
  <si>
    <t>https://scholar.google.co.jp/scholar?as_vis=1&amp;q=Pilosella+"rothiana"+self+compatibility&amp;btnG=</t>
  </si>
  <si>
    <t>https://scholar.google.co.jp/scholar?as_vis=1&amp;q=Pinaropappus+"roseus"+self+compatibility&amp;btnG=</t>
  </si>
  <si>
    <t>https://scholar.google.co.jp/scholar?as_vis=1&amp;q=Piptocoma+"antillana"+self+compatibility&amp;btnG=</t>
  </si>
  <si>
    <t>https://scholar.google.co.jp/scholar?as_vis=1&amp;q=Piptocoma+"rufescens"+self+compatibility&amp;btnG=</t>
  </si>
  <si>
    <t>https://scholar.google.co.jp/scholar?as_vis=1&amp;q=Piqueria+"trinervia"+self+compatibility&amp;btnG=</t>
  </si>
  <si>
    <t>https://scholar.google.co.jp/scholar?as_vis=1&amp;q=Pityopsis+"falcata"+self+compatibility&amp;btnG=</t>
  </si>
  <si>
    <t>https://scholar.google.co.jp/scholar?as_vis=1&amp;q=Pityopsis+"flexuosa"+self+compatibility&amp;btnG=</t>
  </si>
  <si>
    <t>https://scholar.google.co.jp/scholar?as_vis=1&amp;q=Pityopsis+"graminifolia"+self+compatibility&amp;btnG=</t>
  </si>
  <si>
    <t>https://scholar.google.co.jp/scholar?as_vis=1&amp;q=Pityopsis+"oligantha"+self+compatibility&amp;btnG=</t>
  </si>
  <si>
    <t>https://scholar.google.co.jp/scholar?as_vis=1&amp;q=Pityopsis+"pinifolia"+self+compatibility&amp;btnG=</t>
  </si>
  <si>
    <t>https://scholar.google.co.jp/scholar?as_vis=1&amp;q=Plagius+"flosculosus"+self+compatibility&amp;btnG=</t>
  </si>
  <si>
    <t>https://scholar.google.co.jp/scholar?as_vis=1&amp;q=Platycarpha+"carlinoides"+self+compatibility&amp;btnG=</t>
  </si>
  <si>
    <t>https://scholar.google.co.jp/scholar?as_vis=1&amp;q=Platyschkuhria+"integrifolia"+self+compatibility&amp;btnG=</t>
  </si>
  <si>
    <t>https://scholar.google.co.jp/scholar?as_vis=1&amp;q=Plazia+"daphnoides"+self+compatibility&amp;btnG=</t>
  </si>
  <si>
    <t>https://scholar.google.co.jp/scholar?as_vis=1&amp;q=Plecostachys+"serphyllifolia"+self+compatibility&amp;btnG=</t>
  </si>
  <si>
    <t>https://scholar.google.co.jp/scholar?as_vis=1&amp;q=Plecostachys+"serpyllifolia"+self+compatibility&amp;btnG=</t>
  </si>
  <si>
    <t>https://scholar.google.co.jp/scholar?as_vis=1&amp;q=Plectocephalus+"rothrockii"+self+compatibility&amp;btnG=</t>
  </si>
  <si>
    <t>https://scholar.google.co.jp/scholar?as_vis=1&amp;q=Pleiotaxis+"chlorolepis"+self+compatibility&amp;btnG=</t>
  </si>
  <si>
    <t>https://scholar.google.co.jp/scholar?as_vis=1&amp;q=Pleiotaxis+"pulcherrima"+self+compatibility&amp;btnG=</t>
  </si>
  <si>
    <t>https://scholar.google.co.jp/scholar?as_vis=1&amp;q=Pleocarphus+"revolutus"+self+compatibility&amp;btnG=</t>
  </si>
  <si>
    <t>https://scholar.google.co.jp/scholar?as_vis=1&amp;q=Pleurocoronis+"laphamioides"+self+compatibility&amp;btnG=</t>
  </si>
  <si>
    <t>https://scholar.google.co.jp/scholar?as_vis=1&amp;q=Pleurophyllum+"hookeri"+self+compatibility&amp;btnG=</t>
  </si>
  <si>
    <t>https://scholar.google.co.jp/scholar?as_vis=1&amp;q=Pluchea+"carolinensis"+self+compatibility&amp;btnG=</t>
  </si>
  <si>
    <t>https://scholar.google.co.jp/scholar?as_vis=1&amp;q=Pluchea+"dentex"+self+compatibility&amp;btnG=</t>
  </si>
  <si>
    <t>https://scholar.google.co.jp/scholar?as_vis=1&amp;q=Pluchea+"dioscoridis"+self+compatibility&amp;btnG=</t>
  </si>
  <si>
    <t>https://scholar.google.co.jp/scholar?as_vis=1&amp;q=Pluchea+"dunlopii"+self+compatibility&amp;btnG=</t>
  </si>
  <si>
    <t>https://scholar.google.co.jp/scholar?as_vis=1&amp;q=Pluchea+"ferdinandi-muelleri"+self+compatibility&amp;btnG=</t>
  </si>
  <si>
    <t>https://scholar.google.co.jp/scholar?as_vis=1&amp;q=Pluchea+"foetida"+self+compatibility&amp;btnG=</t>
  </si>
  <si>
    <t>https://scholar.google.co.jp/scholar?as_vis=1&amp;q=Pluchea+"grevei"+self+compatibility&amp;btnG=</t>
  </si>
  <si>
    <t>https://scholar.google.co.jp/scholar?as_vis=1&amp;q=Pluchea+"lycioides"+self+compatibility&amp;btnG=</t>
  </si>
  <si>
    <t>https://scholar.google.co.jp/scholar?as_vis=1&amp;q=Pluchea+"odorata"+self+compatibility&amp;btnG=</t>
  </si>
  <si>
    <t>https://scholar.google.co.jp/scholar?as_vis=1&amp;q=Pluchea+"ovalis"+self+compatibility&amp;btnG=</t>
  </si>
  <si>
    <t>https://scholar.google.co.jp/scholar?as_vis=1&amp;q=Pluchea+"parvifolia"+self+compatibility&amp;btnG=</t>
  </si>
  <si>
    <t>https://scholar.google.co.jp/scholar?as_vis=1&amp;q=Pluchea+"rosea"+self+compatibility&amp;btnG=</t>
  </si>
  <si>
    <t>https://scholar.google.co.jp/scholar?as_vis=1&amp;q=Pluchea+"rubelliflora"+self+compatibility&amp;btnG=</t>
  </si>
  <si>
    <t>https://scholar.google.co.jp/scholar?as_vis=1&amp;q=Pluchea+"salicifolia"+self+compatibility&amp;btnG=</t>
  </si>
  <si>
    <t>https://scholar.google.co.jp/scholar?as_vis=1&amp;q=Pluchea+"sericea"+self+compatibility&amp;btnG=</t>
  </si>
  <si>
    <t>https://scholar.google.co.jp/scholar?as_vis=1&amp;q=Pluchea+"sordida"+self+compatibility&amp;btnG=</t>
  </si>
  <si>
    <t>https://scholar.google.co.jp/scholar?as_vis=1&amp;q=Podachaenium+"eminens"+self+compatibility&amp;btnG=</t>
  </si>
  <si>
    <t>https://scholar.google.co.jp/scholar?as_vis=1&amp;q=Podanthus+"mitiqui"+self+compatibility&amp;btnG=</t>
  </si>
  <si>
    <t>https://scholar.google.co.jp/scholar?as_vis=1&amp;q=Podanthus+"ovatifolius"+self+compatibility&amp;btnG=</t>
  </si>
  <si>
    <t>https://scholar.google.co.jp/scholar?as_vis=1&amp;q=Podolepis+"arachnoidea"+self+compatibility&amp;btnG=</t>
  </si>
  <si>
    <t>https://scholar.google.co.jp/scholar?as_vis=1&amp;q=Podolepis+"canescens"+self+compatibility&amp;btnG=</t>
  </si>
  <si>
    <t>https://scholar.google.co.jp/scholar?as_vis=1&amp;q=Podolepis+"capillaris"+self+compatibility&amp;btnG=</t>
  </si>
  <si>
    <t>https://scholar.google.co.jp/scholar?as_vis=1&amp;q=Podolepis+"gracilis"+self+compatibility&amp;btnG=</t>
  </si>
  <si>
    <t>https://scholar.google.co.jp/scholar?as_vis=1&amp;q=Podolepis+"jaceoides"+self+compatibility&amp;btnG=</t>
  </si>
  <si>
    <t>https://scholar.google.co.jp/scholar?as_vis=1&amp;q=Podolepis+"kendallii"+self+compatibility&amp;btnG=</t>
  </si>
  <si>
    <t>https://scholar.google.co.jp/scholar?as_vis=1&amp;q=Podolepis+"lessonii"+self+compatibility&amp;btnG=</t>
  </si>
  <si>
    <t>https://scholar.google.co.jp/scholar?as_vis=1&amp;q=Podolepis+"longipedata"+self+compatibility&amp;btnG=</t>
  </si>
  <si>
    <t>https://scholar.google.co.jp/scholar?as_vis=1&amp;q=Podolepis+"monticola"+self+compatibility&amp;btnG=</t>
  </si>
  <si>
    <t>https://scholar.google.co.jp/scholar?as_vis=1&amp;q=Podolepis+"muelleri"+self+compatibility&amp;btnG=</t>
  </si>
  <si>
    <t>https://scholar.google.co.jp/scholar?as_vis=1&amp;q=Podolepis+"neglecta"+self+compatibility&amp;btnG=</t>
  </si>
  <si>
    <t>https://scholar.google.co.jp/scholar?as_vis=1&amp;q=Podolepis+"robusta"+self+compatibility&amp;btnG=</t>
  </si>
  <si>
    <t>https://scholar.google.co.jp/scholar?as_vis=1&amp;q=Podolepis+"rugata"+self+compatibility&amp;btnG=</t>
  </si>
  <si>
    <t>https://scholar.google.co.jp/scholar?as_vis=1&amp;q=Podolepis+"tepperi"+self+compatibility&amp;btnG=</t>
  </si>
  <si>
    <t>https://scholar.google.co.jp/scholar?as_vis=1&amp;q=Podospermum+"canum"+self+compatibility&amp;btnG=</t>
  </si>
  <si>
    <t>https://scholar.google.co.jp/scholar?as_vis=1&amp;q=Podospermum+"idae"+self+compatibility&amp;btnG=</t>
  </si>
  <si>
    <t>https://scholar.google.co.jp/scholar?as_vis=1&amp;q=Podospermum+"laciniatum"+self+compatibility&amp;btnG=</t>
  </si>
  <si>
    <t>https://scholar.google.co.jp/scholar?as_vis=1&amp;q=Podotheca+"angustifolia"+self+compatibility&amp;btnG=</t>
  </si>
  <si>
    <t>https://scholar.google.co.jp/scholar?as_vis=1&amp;q=Podotheca+"gnaphalioides"+self+compatibility&amp;btnG=</t>
  </si>
  <si>
    <t>https://scholar.google.co.jp/scholar?as_vis=1&amp;q=Podotheca+"pritzelii"+self+compatibility&amp;btnG=</t>
  </si>
  <si>
    <t>https://scholar.google.co.jp/scholar?as_vis=1&amp;q=Podotheca+"uniseta"+self+compatibility&amp;btnG=</t>
  </si>
  <si>
    <t>https://scholar.google.co.jp/scholar?as_vis=1&amp;q=Pogonolepis+"muelleriana"+self+compatibility&amp;btnG=</t>
  </si>
  <si>
    <t>https://scholar.google.co.jp/scholar?as_vis=1&amp;q=Pojarkovia+"pokarkovae"+self+compatibility&amp;btnG=</t>
  </si>
  <si>
    <t>https://scholar.google.co.jp/scholar?as_vis=1&amp;q=Polyachyrus+"carduoides"+self+compatibility&amp;btnG=</t>
  </si>
  <si>
    <t>https://scholar.google.co.jp/scholar?as_vis=1&amp;q=Polyachyrus+"cinereus"+self+compatibility&amp;btnG=</t>
  </si>
  <si>
    <t>https://scholar.google.co.jp/scholar?as_vis=1&amp;q=Polyachyrus+"poeppigii"+self+compatibility&amp;btnG=</t>
  </si>
  <si>
    <t>https://scholar.google.co.jp/scholar?as_vis=1&amp;q=Polycalymma+"stuartii"+self+compatibility&amp;btnG=</t>
  </si>
  <si>
    <t>https://scholar.google.co.jp/scholar?as_vis=1&amp;q=Polymnia+"uvedalia"+self+compatibility&amp;btnG=</t>
  </si>
  <si>
    <t>https://scholar.google.co.jp/scholar?as_vis=1&amp;q=Porophyllum+"gracile"+self+compatibility&amp;btnG=</t>
  </si>
  <si>
    <t>https://scholar.google.co.jp/scholar?as_vis=1&amp;q=Porophyllum+"linaria"+self+compatibility&amp;btnG=</t>
  </si>
  <si>
    <t>https://scholar.google.co.jp/scholar?as_vis=1&amp;q=Porophyllum+"maritimum"+self+compatibility&amp;btnG=</t>
  </si>
  <si>
    <t>https://scholar.google.co.jp/scholar?as_vis=1&amp;q=Porophyllum+"punctatum"+self+compatibility&amp;btnG=</t>
  </si>
  <si>
    <t>https://scholar.google.co.jp/scholar?as_vis=1&amp;q=Porophyllum+"ruderale"+self+compatibility&amp;btnG=</t>
  </si>
  <si>
    <t>https://scholar.google.co.jp/scholar?as_vis=1&amp;q=Porophyllum+"scoparium"+self+compatibility&amp;btnG=</t>
  </si>
  <si>
    <t>https://scholar.google.co.jp/scholar?as_vis=1&amp;q=Porphyrostemma+"chevalieri"+self+compatibility&amp;btnG=</t>
  </si>
  <si>
    <t>https://scholar.google.co.jp/scholar?as_vis=1&amp;q=Porphyrostemma+"grantii"+self+compatibility&amp;btnG=</t>
  </si>
  <si>
    <t>https://scholar.google.co.jp/scholar?as_vis=1&amp;q=Praxelis+"pauciflora"+self+compatibility&amp;btnG=</t>
  </si>
  <si>
    <t>https://scholar.google.co.jp/scholar?as_vis=1&amp;q=Prenanthes+"altissima"+self+compatibility&amp;btnG=</t>
  </si>
  <si>
    <t>https://scholar.google.co.jp/scholar?as_vis=1&amp;q=Prenanthes+"aspera"+self+compatibility&amp;btnG=</t>
  </si>
  <si>
    <t>https://scholar.google.co.jp/scholar?as_vis=1&amp;q=Prenanthes+"purpurea"+self+compatibility&amp;btnG=</t>
  </si>
  <si>
    <t>https://scholar.google.co.jp/scholar?as_vis=1&amp;q=Prenanthes+"racemosa"+self+compatibility&amp;btnG=</t>
  </si>
  <si>
    <t>https://scholar.google.co.jp/scholar?as_vis=1&amp;q=Prenanthes+"trifoliolata"+self+compatibility&amp;btnG=</t>
  </si>
  <si>
    <t>https://scholar.google.co.jp/scholar?as_vis=1&amp;q=Printzia+"polifolia"+self+compatibility&amp;btnG=</t>
  </si>
  <si>
    <t>https://scholar.google.co.jp/scholar?as_vis=1&amp;q=Proustia+"cuneifolia"+self+compatibility&amp;btnG=</t>
  </si>
  <si>
    <t>https://scholar.google.co.jp/scholar?as_vis=1&amp;q=Proustia+"ilicifolia"+self+compatibility&amp;btnG=</t>
  </si>
  <si>
    <t>https://scholar.google.co.jp/scholar?as_vis=1&amp;q=Proustia+"pyrifolia"+self+compatibility&amp;btnG=</t>
  </si>
  <si>
    <t>https://scholar.google.co.jp/scholar?as_vis=1&amp;q=Psathyrotes+"annua"+self+compatibility&amp;btnG=</t>
  </si>
  <si>
    <t>https://scholar.google.co.jp/scholar?as_vis=1&amp;q=Psathyrotes+"ramosissima"+self+compatibility&amp;btnG=</t>
  </si>
  <si>
    <t>https://scholar.google.co.jp/scholar?as_vis=1&amp;q=Psephellus+"amblyolepis"+self+compatibility&amp;btnG=</t>
  </si>
  <si>
    <t>https://scholar.google.co.jp/scholar?as_vis=1&amp;q=Psephellus+"bellus"+self+compatibility&amp;btnG=</t>
  </si>
  <si>
    <t>https://scholar.google.co.jp/scholar?as_vis=1&amp;q=Psephellus+"carthalinicus"+self+compatibility&amp;btnG=</t>
  </si>
  <si>
    <t>https://scholar.google.co.jp/scholar?as_vis=1&amp;q=Psephellus+"colchicus"+self+compatibility&amp;btnG=</t>
  </si>
  <si>
    <t>https://scholar.google.co.jp/scholar?as_vis=1&amp;q=Psephellus+"daghestanicus"+self+compatibility&amp;btnG=</t>
  </si>
  <si>
    <t>https://scholar.google.co.jp/scholar?as_vis=1&amp;q=Psephellus+"dealbatus"+self+compatibility&amp;btnG=</t>
  </si>
  <si>
    <t>https://scholar.google.co.jp/scholar?as_vis=1&amp;q=Psephellus+"erivanensis"+self+compatibility&amp;btnG=</t>
  </si>
  <si>
    <t>https://scholar.google.co.jp/scholar?as_vis=1&amp;q=Psephellus+"meskheticus"+self+compatibility&amp;btnG=</t>
  </si>
  <si>
    <t>https://scholar.google.co.jp/scholar?as_vis=1&amp;q=Psephellus+"pulcherrimus"+self+compatibility&amp;btnG=</t>
  </si>
  <si>
    <t>https://scholar.google.co.jp/scholar?as_vis=1&amp;q=Psephellus+"somcheticus"+self+compatibility&amp;btnG=</t>
  </si>
  <si>
    <t>https://scholar.google.co.jp/scholar?as_vis=1&amp;q=Psephellus+"sosnovskyi"+self+compatibility&amp;btnG=</t>
  </si>
  <si>
    <t>https://scholar.google.co.jp/scholar?as_vis=1&amp;q=Pseudoconyza+"viscosa"+self+compatibility&amp;btnG=</t>
  </si>
  <si>
    <t>https://scholar.google.co.jp/scholar?as_vis=1&amp;q=Pseudognaphalium+"beneolens"+self+compatibility&amp;btnG=</t>
  </si>
  <si>
    <t>https://scholar.google.co.jp/scholar?as_vis=1&amp;q=Pseudognaphalium+"biolettii"+self+compatibility&amp;btnG=</t>
  </si>
  <si>
    <t>https://scholar.google.co.jp/scholar?as_vis=1&amp;q=Pseudognaphalium+"californicum"+self+compatibility&amp;btnG=</t>
  </si>
  <si>
    <t>https://scholar.google.co.jp/scholar?as_vis=1&amp;q=Pseudognaphalium+"luteoalbum"+self+compatibility&amp;btnG=</t>
  </si>
  <si>
    <t>https://scholar.google.co.jp/scholar?as_vis=1&amp;q=Pseudognaphalium+"obtusifolium"+self+compatibility&amp;btnG=</t>
  </si>
  <si>
    <t>https://scholar.google.co.jp/scholar?as_vis=1&amp;q=Pseudognaphalium+"ramosissimum"+self+compatibility&amp;btnG=</t>
  </si>
  <si>
    <t>https://scholar.google.co.jp/scholar?as_vis=1&amp;q=Pseudognaphalium+"semiamplexicaule"+self+compatibility&amp;btnG=</t>
  </si>
  <si>
    <t>https://scholar.google.co.jp/scholar?as_vis=1&amp;q=Pseudognaphalium+"undulatum"+self+compatibility&amp;btnG=</t>
  </si>
  <si>
    <t>https://scholar.google.co.jp/scholar?as_vis=1&amp;q=Pseudognaphalium+"viscosum"+self+compatibility&amp;btnG=</t>
  </si>
  <si>
    <t>https://scholar.google.co.jp/scholar?as_vis=1&amp;q=Psiadia+"altissima"+self+compatibility&amp;btnG=</t>
  </si>
  <si>
    <t>https://scholar.google.co.jp/scholar?as_vis=1&amp;q=Psiadia+"lucida"+self+compatibility&amp;btnG=</t>
  </si>
  <si>
    <t>https://scholar.google.co.jp/scholar?as_vis=1&amp;q=Psiadia+"penninervia"+self+compatibility&amp;btnG=</t>
  </si>
  <si>
    <t>https://scholar.google.co.jp/scholar?as_vis=1&amp;q=Psiadia+"punctulata"+self+compatibility&amp;btnG=</t>
  </si>
  <si>
    <t>https://scholar.google.co.jp/scholar?as_vis=1&amp;q=Psiadia+"viscosa"+self+compatibility&amp;btnG=</t>
  </si>
  <si>
    <t>https://scholar.google.co.jp/scholar?as_vis=1&amp;q=Psilocarphus+"brevissimus"+self+compatibility&amp;btnG=</t>
  </si>
  <si>
    <t>https://scholar.google.co.jp/scholar?as_vis=1&amp;q=Psilocarphus+"oregonus"+self+compatibility&amp;btnG=</t>
  </si>
  <si>
    <t>https://scholar.google.co.jp/scholar?as_vis=1&amp;q=Psilocarphus+"tenellus"+self+compatibility&amp;btnG=</t>
  </si>
  <si>
    <t>https://scholar.google.co.jp/scholar?as_vis=1&amp;q=Psilostrophe+"cooperi"+self+compatibility&amp;btnG=</t>
  </si>
  <si>
    <t>https://scholar.google.co.jp/scholar?as_vis=1&amp;q=Psilostrophe+"gnaphalioides"+self+compatibility&amp;btnG=</t>
  </si>
  <si>
    <t>https://scholar.google.co.jp/scholar?as_vis=1&amp;q=Psilostrophe+"tagetina"+self+compatibility&amp;btnG=</t>
  </si>
  <si>
    <t>https://scholar.google.co.jp/scholar?as_vis=1&amp;q=Psychrogeton+"pseudoerigeron"+self+compatibility&amp;btnG=</t>
  </si>
  <si>
    <t>https://scholar.google.co.jp/scholar?as_vis=1&amp;q=Pterocaulon+"globuliferus"+self+compatibility&amp;btnG=</t>
  </si>
  <si>
    <t>https://scholar.google.co.jp/scholar?as_vis=1&amp;q=Pterocaulon+"serrulatum"+self+compatibility&amp;btnG=</t>
  </si>
  <si>
    <t>https://scholar.google.co.jp/scholar?as_vis=1&amp;q=Pterocaulon+"sphacelatum"+self+compatibility&amp;btnG=</t>
  </si>
  <si>
    <t>https://scholar.google.co.jp/scholar?as_vis=1&amp;q=Pterochaeta+"paniculata"+self+compatibility&amp;btnG=</t>
  </si>
  <si>
    <t>https://scholar.google.co.jp/scholar?as_vis=1&amp;q=Pteronia+"acuminata"+self+compatibility&amp;btnG=</t>
  </si>
  <si>
    <t>https://scholar.google.co.jp/scholar?as_vis=1&amp;q=Pteronia+"adenocarpa"+self+compatibility&amp;btnG=</t>
  </si>
  <si>
    <t>https://scholar.google.co.jp/scholar?as_vis=1&amp;q=Pteronia+"camphorata"+self+compatibility&amp;btnG=</t>
  </si>
  <si>
    <t>https://scholar.google.co.jp/scholar?as_vis=1&amp;q=Pteronia+"divaricata"+self+compatibility&amp;btnG=</t>
  </si>
  <si>
    <t>https://scholar.google.co.jp/scholar?as_vis=1&amp;q=Pteronia+"eenii"+self+compatibility&amp;btnG=</t>
  </si>
  <si>
    <t>https://scholar.google.co.jp/scholar?as_vis=1&amp;q=Pteronia+"glabrata"+self+compatibility&amp;btnG=</t>
  </si>
  <si>
    <t>https://scholar.google.co.jp/scholar?as_vis=1&amp;q=Pteronia+"glauca"+self+compatibility&amp;btnG=</t>
  </si>
  <si>
    <t>https://scholar.google.co.jp/scholar?as_vis=1&amp;q=Pteronia+"glomerata"+self+compatibility&amp;btnG=</t>
  </si>
  <si>
    <t>https://scholar.google.co.jp/scholar?as_vis=1&amp;q=Pteronia+"heterocarpa"+self+compatibility&amp;btnG=</t>
  </si>
  <si>
    <t>https://scholar.google.co.jp/scholar?as_vis=1&amp;q=Pteronia+"incana"+self+compatibility&amp;btnG=</t>
  </si>
  <si>
    <t>https://scholar.google.co.jp/scholar?as_vis=1&amp;q=Pteronia+"lucilioides"+self+compatibility&amp;btnG=</t>
  </si>
  <si>
    <t>https://scholar.google.co.jp/scholar?as_vis=1&amp;q=Pteronia+"mucronata"+self+compatibility&amp;btnG=</t>
  </si>
  <si>
    <t>https://scholar.google.co.jp/scholar?as_vis=1&amp;q=Pteronia+"oblanceolata"+self+compatibility&amp;btnG=</t>
  </si>
  <si>
    <t>https://scholar.google.co.jp/scholar?as_vis=1&amp;q=Pteronia+"paniculata"+self+compatibility&amp;btnG=</t>
  </si>
  <si>
    <t>https://scholar.google.co.jp/scholar?as_vis=1&amp;q=Pteronia+"polygalifolia"+self+compatibility&amp;btnG=</t>
  </si>
  <si>
    <t>https://scholar.google.co.jp/scholar?as_vis=1&amp;q=Pteronia+"pomonae"+self+compatibility&amp;btnG=</t>
  </si>
  <si>
    <t>https://scholar.google.co.jp/scholar?as_vis=1&amp;q=Pteronia+"quadrifaria"+self+compatibility&amp;btnG=</t>
  </si>
  <si>
    <t>https://scholar.google.co.jp/scholar?as_vis=1&amp;q=Pteronia+"rangei"+self+compatibility&amp;btnG=</t>
  </si>
  <si>
    <t>https://scholar.google.co.jp/scholar?as_vis=1&amp;q=Pteronia+"scariosa"+self+compatibility&amp;btnG=</t>
  </si>
  <si>
    <t>https://scholar.google.co.jp/scholar?as_vis=1&amp;q=Pteronia+"sordida"+self+compatibility&amp;btnG=</t>
  </si>
  <si>
    <t>https://scholar.google.co.jp/scholar?as_vis=1&amp;q=Pteronia+"spinulosa"+self+compatibility&amp;btnG=</t>
  </si>
  <si>
    <t>https://scholar.google.co.jp/scholar?as_vis=1&amp;q=Pteronia+"stricta"+self+compatibility&amp;btnG=</t>
  </si>
  <si>
    <t>https://scholar.google.co.jp/scholar?as_vis=1&amp;q=Pteronia+"uncinata"+self+compatibility&amp;btnG=</t>
  </si>
  <si>
    <t>https://scholar.google.co.jp/scholar?as_vis=1&amp;q=Pteronia+"unguiculata"+self+compatibility&amp;btnG=</t>
  </si>
  <si>
    <t>https://scholar.google.co.jp/scholar?as_vis=1&amp;q=Pterygopappus+"lawrencei"+self+compatibility&amp;btnG=</t>
  </si>
  <si>
    <t>https://scholar.google.co.jp/scholar?as_vis=1&amp;q=Ptilostemon+"afer"+self+compatibility&amp;btnG=</t>
  </si>
  <si>
    <t>https://scholar.google.co.jp/scholar?as_vis=1&amp;q=Ptilostemon+"casabonae"+self+compatibility&amp;btnG=</t>
  </si>
  <si>
    <t>https://scholar.google.co.jp/scholar?as_vis=1&amp;q=Ptilostemon+"chamaepeuce"+self+compatibility&amp;btnG=</t>
  </si>
  <si>
    <t>https://scholar.google.co.jp/scholar?as_vis=1&amp;q=Ptilostemon+"diacantha"+self+compatibility&amp;btnG=</t>
  </si>
  <si>
    <t>https://scholar.google.co.jp/scholar?as_vis=1&amp;q=Ptilostemon+"echinocephalus"+self+compatibility&amp;btnG=</t>
  </si>
  <si>
    <t>https://scholar.google.co.jp/scholar?as_vis=1&amp;q=Ptilostemon+"greuteri"+self+compatibility&amp;btnG=</t>
  </si>
  <si>
    <t>https://scholar.google.co.jp/scholar?as_vis=1&amp;q=Ptilostemon+"niveus"+self+compatibility&amp;btnG=</t>
  </si>
  <si>
    <t>https://scholar.google.co.jp/scholar?as_vis=1&amp;q=Ptilostemon+"stellatus"+self+compatibility&amp;btnG=</t>
  </si>
  <si>
    <t>https://scholar.google.co.jp/scholar?as_vis=1&amp;q=Ptilostemon+"strictus"+self+compatibility&amp;btnG=</t>
  </si>
  <si>
    <t>https://scholar.google.co.jp/scholar?as_vis=1&amp;q=Pulicaria+"arabica"+self+compatibility&amp;btnG=</t>
  </si>
  <si>
    <t>https://scholar.google.co.jp/scholar?as_vis=1&amp;q=Pulicaria+"argyrophylla"+self+compatibility&amp;btnG=</t>
  </si>
  <si>
    <t>https://scholar.google.co.jp/scholar?as_vis=1&amp;q=Pulicaria+"burchardii"+self+compatibility&amp;btnG=</t>
  </si>
  <si>
    <t>https://scholar.google.co.jp/scholar?as_vis=1&amp;q=Pulicaria+"crispa"+self+compatibility&amp;btnG=</t>
  </si>
  <si>
    <t>https://scholar.google.co.jp/scholar?as_vis=1&amp;q=Pulicaria+"cylindrica"+self+compatibility&amp;btnG=</t>
  </si>
  <si>
    <t>https://scholar.google.co.jp/scholar?as_vis=1&amp;q=Pulicaria+"dysenterica"+self+compatibility&amp;btnG=</t>
  </si>
  <si>
    <t>https://scholar.google.co.jp/scholar?as_vis=1&amp;q=Pulicaria+"edmondsonii"+self+compatibility&amp;btnG=</t>
  </si>
  <si>
    <t>https://scholar.google.co.jp/scholar?as_vis=1&amp;q=Pulicaria+"glutinosa"+self+compatibility&amp;btnG=</t>
  </si>
  <si>
    <t>https://scholar.google.co.jp/scholar?as_vis=1&amp;q=Pulicaria+"incisa"+self+compatibility&amp;btnG=</t>
  </si>
  <si>
    <t>https://scholar.google.co.jp/scholar?as_vis=1&amp;q=Pulicaria+"jaubertii"+self+compatibility&amp;btnG=</t>
  </si>
  <si>
    <t>https://scholar.google.co.jp/scholar?as_vis=1&amp;q=Pulicaria+"odora"+self+compatibility&amp;btnG=</t>
  </si>
  <si>
    <t>https://scholar.google.co.jp/scholar?as_vis=1&amp;q=Pulicaria+"scabra"+self+compatibility&amp;btnG=</t>
  </si>
  <si>
    <t>https://scholar.google.co.jp/scholar?as_vis=1&amp;q=Pulicaria+"sicula"+self+compatibility&amp;btnG=</t>
  </si>
  <si>
    <t>https://scholar.google.co.jp/scholar?as_vis=1&amp;q=Pulicaria+"somalensis"+self+compatibility&amp;btnG=</t>
  </si>
  <si>
    <t>https://scholar.google.co.jp/scholar?as_vis=1&amp;q=Pulicaria+"undulata"+self+compatibility&amp;btnG=</t>
  </si>
  <si>
    <t>https://scholar.google.co.jp/scholar?as_vis=1&amp;q=Pulicaria+"vulgaris"+self+compatibility&amp;btnG=</t>
  </si>
  <si>
    <t>https://scholar.google.co.jp/scholar?as_vis=1&amp;q=Pycnosorus+"chrysanthus"+self+compatibility&amp;btnG=</t>
  </si>
  <si>
    <t>https://scholar.google.co.jp/scholar?as_vis=1&amp;q=Pycnosorus+"globosus"+self+compatibility&amp;btnG=</t>
  </si>
  <si>
    <t>https://scholar.google.co.jp/scholar?as_vis=1&amp;q=Pycnosorus+"pleiocephalus"+self+compatibility&amp;btnG=</t>
  </si>
  <si>
    <t>https://scholar.google.co.jp/scholar?as_vis=1&amp;q=Pyrrhopappus+"carolinianus"+self+compatibility&amp;btnG=</t>
  </si>
  <si>
    <t>https://scholar.google.co.jp/scholar?as_vis=1&amp;q=Pyrrocoma+"apargioides"+self+compatibility&amp;btnG=</t>
  </si>
  <si>
    <t>https://scholar.google.co.jp/scholar?as_vis=1&amp;q=Pyrrocoma+"carthamoides"+self+compatibility&amp;btnG=</t>
  </si>
  <si>
    <t>https://scholar.google.co.jp/scholar?as_vis=1&amp;q=Pyrrocoma+"crocea"+self+compatibility&amp;btnG=</t>
  </si>
  <si>
    <t>https://scholar.google.co.jp/scholar?as_vis=1&amp;q=Pyrrocoma+"racemosa"+self+compatibility&amp;btnG=</t>
  </si>
  <si>
    <t>https://scholar.google.co.jp/scholar?as_vis=1&amp;q=Pyrrocoma+"uniflora"+self+compatibility&amp;btnG=</t>
  </si>
  <si>
    <t>https://scholar.google.co.jp/scholar?as_vis=1&amp;q=Rafinesquia+"californica"+self+compatibility&amp;btnG=</t>
  </si>
  <si>
    <t>https://scholar.google.co.jp/scholar?as_vis=1&amp;q=Rafinesquia+"neomexicana"+self+compatibility&amp;btnG=</t>
  </si>
  <si>
    <t>https://scholar.google.co.jp/scholar?as_vis=1&amp;q=Rainiera+"stricta"+self+compatibility&amp;btnG=</t>
  </si>
  <si>
    <t>https://scholar.google.co.jp/scholar?as_vis=1&amp;q=Raoulia+"albosericea"+self+compatibility&amp;btnG=</t>
  </si>
  <si>
    <t>https://scholar.google.co.jp/scholar?as_vis=1&amp;q=Raoulia+"glabra"+self+compatibility&amp;btnG=</t>
  </si>
  <si>
    <t>https://scholar.google.co.jp/scholar?as_vis=1&amp;q=Raoulia+"subsericea"+self+compatibility&amp;btnG=</t>
  </si>
  <si>
    <t>https://scholar.google.co.jp/scholar?as_vis=1&amp;q=Ratibida+"columnaris"+self+compatibility&amp;btnG=</t>
  </si>
  <si>
    <t>https://scholar.google.co.jp/scholar?as_vis=1&amp;q=Ratibida+"columnifera"+self+compatibility&amp;btnG=</t>
  </si>
  <si>
    <t>https://scholar.google.co.jp/scholar?as_vis=1&amp;q=Ratibida+"peduncularis"+self+compatibility&amp;btnG=</t>
  </si>
  <si>
    <t>https://scholar.google.co.jp/scholar?as_vis=1&amp;q=Ratibida+"pinnata"+self+compatibility&amp;btnG=</t>
  </si>
  <si>
    <t>https://scholar.google.co.jp/scholar?as_vis=1&amp;q=Rayjacksonia+"phyllocephala"+self+compatibility&amp;btnG=</t>
  </si>
  <si>
    <t>https://scholar.google.co.jp/scholar?as_vis=1&amp;q=Reichardia+"gaditana"+self+compatibility&amp;btnG=</t>
  </si>
  <si>
    <t>https://scholar.google.co.jp/scholar?as_vis=1&amp;q=Reichardia+"glauca"+self+compatibility&amp;btnG=</t>
  </si>
  <si>
    <t>https://scholar.google.co.jp/scholar?as_vis=1&amp;q=Reichardia+"intermedia"+self+compatibility&amp;btnG=</t>
  </si>
  <si>
    <t>https://scholar.google.co.jp/scholar?as_vis=1&amp;q=Reichardia+"picroides"+self+compatibility&amp;btnG=</t>
  </si>
  <si>
    <t>https://scholar.google.co.jp/scholar?as_vis=1&amp;q=Relhania+"fruticosa"+self+compatibility&amp;btnG=</t>
  </si>
  <si>
    <t>https://scholar.google.co.jp/scholar?as_vis=1&amp;q=Relhania+"pungens"+self+compatibility&amp;btnG=</t>
  </si>
  <si>
    <t>https://scholar.google.co.jp/scholar?as_vis=1&amp;q=Relhania+"rotundifolia"+self+compatibility&amp;btnG=</t>
  </si>
  <si>
    <t>https://scholar.google.co.jp/scholar?as_vis=1&amp;q=Rennera+"eenii"+self+compatibility&amp;btnG=</t>
  </si>
  <si>
    <t>https://scholar.google.co.jp/scholar?as_vis=1&amp;q=Rennera+"limnophila"+self+compatibility&amp;btnG=</t>
  </si>
  <si>
    <t>https://scholar.google.co.jp/scholar?as_vis=1&amp;q=Rhagadiolus+"edulis"+self+compatibility&amp;btnG=</t>
  </si>
  <si>
    <t>https://scholar.google.co.jp/scholar?as_vis=1&amp;q=Rhagadiolus+"stellatus"+self+compatibility&amp;btnG=</t>
  </si>
  <si>
    <t>https://scholar.google.co.jp/scholar?as_vis=1&amp;q=Rhanterium+"epapposum"+self+compatibility&amp;btnG=</t>
  </si>
  <si>
    <t>https://scholar.google.co.jp/scholar?as_vis=1&amp;q=Rhinactinidia+"popovii"+self+compatibility&amp;btnG=</t>
  </si>
  <si>
    <t>https://scholar.google.co.jp/scholar?as_vis=1&amp;q=Rhodanthe+"anthemoides"+self+compatibility&amp;btnG=</t>
  </si>
  <si>
    <t>https://scholar.google.co.jp/scholar?as_vis=1&amp;q=Rhodanthe+"charsleyae"+self+compatibility&amp;btnG=</t>
  </si>
  <si>
    <t>https://scholar.google.co.jp/scholar?as_vis=1&amp;q=Rhodanthe+"chlorocephala"+self+compatibility&amp;btnG=</t>
  </si>
  <si>
    <t>https://scholar.google.co.jp/scholar?as_vis=1&amp;q=Rhodanthe+"citrina"+self+compatibility&amp;btnG=</t>
  </si>
  <si>
    <t>https://scholar.google.co.jp/scholar?as_vis=1&amp;q=Rhodanthe+"corymbiflora"+self+compatibility&amp;btnG=</t>
  </si>
  <si>
    <t>https://scholar.google.co.jp/scholar?as_vis=1&amp;q=Rhodanthe+"cremea"+self+compatibility&amp;btnG=</t>
  </si>
  <si>
    <t>https://scholar.google.co.jp/scholar?as_vis=1&amp;q=Rhodanthe+"floribunda"+self+compatibility&amp;btnG=</t>
  </si>
  <si>
    <t>https://scholar.google.co.jp/scholar?as_vis=1&amp;q=Rhodanthe+"laevis"+self+compatibility&amp;btnG=</t>
  </si>
  <si>
    <t>https://scholar.google.co.jp/scholar?as_vis=1&amp;q=Rhodanthe+"manglesii"+self+compatibility&amp;btnG=</t>
  </si>
  <si>
    <t>https://scholar.google.co.jp/scholar?as_vis=1&amp;q=Rhodanthe+"margarethae"+self+compatibility&amp;btnG=</t>
  </si>
  <si>
    <t>https://scholar.google.co.jp/scholar?as_vis=1&amp;q=Rhodanthe+"maryonii"+self+compatibility&amp;btnG=</t>
  </si>
  <si>
    <t>https://scholar.google.co.jp/scholar?as_vis=1&amp;q=Rhodanthe+"microglossa"+self+compatibility&amp;btnG=</t>
  </si>
  <si>
    <t>https://scholar.google.co.jp/scholar?as_vis=1&amp;q=Rhodanthe+"moschata"+self+compatibility&amp;btnG=</t>
  </si>
  <si>
    <t>https://scholar.google.co.jp/scholar?as_vis=1&amp;q=Rhodanthe+"oppositifolia"+self+compatibility&amp;btnG=</t>
  </si>
  <si>
    <t>https://scholar.google.co.jp/scholar?as_vis=1&amp;q=Rhodanthe+"polygalifolia"+self+compatibility&amp;btnG=</t>
  </si>
  <si>
    <t>https://scholar.google.co.jp/scholar?as_vis=1&amp;q=Rhodanthe+"psammophila"+self+compatibility&amp;btnG=</t>
  </si>
  <si>
    <t>https://scholar.google.co.jp/scholar?as_vis=1&amp;q=Rhodanthe+"pygmaea"+self+compatibility&amp;btnG=</t>
  </si>
  <si>
    <t>https://scholar.google.co.jp/scholar?as_vis=1&amp;q=Rhodanthe+"pyrethrum"+self+compatibility&amp;btnG=</t>
  </si>
  <si>
    <t>https://scholar.google.co.jp/scholar?as_vis=1&amp;q=Rhodanthe+"spicata"+self+compatibility&amp;btnG=</t>
  </si>
  <si>
    <t>https://scholar.google.co.jp/scholar?as_vis=1&amp;q=Rhodanthe+"stricta"+self+compatibility&amp;btnG=</t>
  </si>
  <si>
    <t>https://scholar.google.co.jp/scholar?as_vis=1&amp;q=Rhodanthe+"stuartiana"+self+compatibility&amp;btnG=</t>
  </si>
  <si>
    <t>https://scholar.google.co.jp/scholar?as_vis=1&amp;q=Rhodanthe+"tietkensii"+self+compatibility&amp;btnG=</t>
  </si>
  <si>
    <t>https://scholar.google.co.jp/scholar?as_vis=1&amp;q=Rhodanthe+"troedelii"+self+compatibility&amp;btnG=</t>
  </si>
  <si>
    <t>https://scholar.google.co.jp/scholar?as_vis=1&amp;q=Rhodanthe+"uniflora"+self+compatibility&amp;btnG=</t>
  </si>
  <si>
    <t>https://scholar.google.co.jp/scholar?as_vis=1&amp;q=Rhynchospermum+"verticillatum"+self+compatibility&amp;btnG=</t>
  </si>
  <si>
    <t>https://scholar.google.co.jp/scholar?as_vis=1&amp;q=Rigiopappus+"leptocladus"+self+compatibility&amp;btnG=</t>
  </si>
  <si>
    <t>https://scholar.google.co.jp/scholar?as_vis=1&amp;q=Rochonia+"cinerarioides"+self+compatibility&amp;btnG=</t>
  </si>
  <si>
    <t>https://scholar.google.co.jp/scholar?as_vis=1&amp;q=Rolandra+"fruticosa"+self+compatibility&amp;btnG=</t>
  </si>
  <si>
    <t>https://scholar.google.co.jp/scholar?as_vis=1&amp;q=Roldana+"aschenborniana"+self+compatibility&amp;btnG=</t>
  </si>
  <si>
    <t>https://scholar.google.co.jp/scholar?as_vis=1&amp;q=Roldana+"chapalensis"+self+compatibility&amp;btnG=</t>
  </si>
  <si>
    <t>https://scholar.google.co.jp/scholar?as_vis=1&amp;q=Roldana+"cordovensis"+self+compatibility&amp;btnG=</t>
  </si>
  <si>
    <t>https://scholar.google.co.jp/scholar?as_vis=1&amp;q=Roldana+"ehrenbergiana"+self+compatibility&amp;btnG=</t>
  </si>
  <si>
    <t>https://scholar.google.co.jp/scholar?as_vis=1&amp;q=Roldana+"lobata"+self+compatibility&amp;btnG=</t>
  </si>
  <si>
    <t>https://scholar.google.co.jp/scholar?as_vis=1&amp;q=Roldana+"oaxacana"+self+compatibility&amp;btnG=</t>
  </si>
  <si>
    <t>https://scholar.google.co.jp/scholar?as_vis=1&amp;q=Rosenia+"humilis"+self+compatibility&amp;btnG=</t>
  </si>
  <si>
    <t>https://scholar.google.co.jp/scholar?as_vis=1&amp;q=Rudbeckia+"alpicola"+self+compatibility&amp;btnG=</t>
  </si>
  <si>
    <t>https://scholar.google.co.jp/scholar?as_vis=1&amp;q=Rudbeckia+"amplexicaulis"+self+compatibility&amp;btnG=</t>
  </si>
  <si>
    <t>https://scholar.google.co.jp/scholar?as_vis=1&amp;q=Rudbeckia+"bicolor"+self+compatibility&amp;btnG=</t>
  </si>
  <si>
    <t>https://scholar.google.co.jp/scholar?as_vis=1&amp;q=Rudbeckia+"californica"+self+compatibility&amp;btnG=</t>
  </si>
  <si>
    <t>https://scholar.google.co.jp/scholar?as_vis=1&amp;q=Rudbeckia+"fulgida"+self+compatibility&amp;btnG=</t>
  </si>
  <si>
    <t>https://scholar.google.co.jp/scholar?as_vis=1&amp;q=Rudbeckia+"graminifolia"+self+compatibility&amp;btnG=</t>
  </si>
  <si>
    <t>https://scholar.google.co.jp/scholar?as_vis=1&amp;q=Rudbeckia+"grandiflora"+self+compatibility&amp;btnG=</t>
  </si>
  <si>
    <t>https://scholar.google.co.jp/scholar?as_vis=1&amp;q=Rudbeckia+"hirta"+self+compatibility&amp;btnG=</t>
  </si>
  <si>
    <t>https://scholar.google.co.jp/scholar?as_vis=1&amp;q=Rudbeckia+"laciniata"+self+compatibility&amp;btnG=</t>
  </si>
  <si>
    <t>https://scholar.google.co.jp/scholar?as_vis=1&amp;q=Rudbeckia+"maxima"+self+compatibility&amp;btnG=</t>
  </si>
  <si>
    <t>https://scholar.google.co.jp/scholar?as_vis=1&amp;q=Rudbeckia+"mohrii"+self+compatibility&amp;btnG=</t>
  </si>
  <si>
    <t>https://scholar.google.co.jp/scholar?as_vis=1&amp;q=Rudbeckia+"occidentalis"+self+compatibility&amp;btnG=</t>
  </si>
  <si>
    <t>https://scholar.google.co.jp/scholar?as_vis=1&amp;q=Rudbeckia+"serotina"+self+compatibility&amp;btnG=</t>
  </si>
  <si>
    <t>https://scholar.google.co.jp/scholar?as_vis=1&amp;q=Rudbeckia+"subtomentosa"+self+compatibility&amp;btnG=</t>
  </si>
  <si>
    <t>https://scholar.google.co.jp/scholar?as_vis=1&amp;q=Rudbeckia+"texana"+self+compatibility&amp;btnG=</t>
  </si>
  <si>
    <t>https://scholar.google.co.jp/scholar?as_vis=1&amp;q=Rudbeckia+"triloba"+self+compatibility&amp;btnG=</t>
  </si>
  <si>
    <t>https://scholar.google.co.jp/scholar?as_vis=1&amp;q=Rutidosis+"glandulosa"+self+compatibility&amp;btnG=</t>
  </si>
  <si>
    <t>https://scholar.google.co.jp/scholar?as_vis=1&amp;q=Rutidosis+"helichrysoides"+self+compatibility&amp;btnG=</t>
  </si>
  <si>
    <t>https://scholar.google.co.jp/scholar?as_vis=1&amp;q=Rutidosis+"heterogama"+self+compatibility&amp;btnG=</t>
  </si>
  <si>
    <t>https://scholar.google.co.jp/scholar?as_vis=1&amp;q=Rutidosis+"leiolepis"+self+compatibility&amp;btnG=</t>
  </si>
  <si>
    <t>https://scholar.google.co.jp/scholar?as_vis=1&amp;q=Rutidosis+"leptorrhynchoides"+self+compatibility&amp;btnG=</t>
  </si>
  <si>
    <t>https://scholar.google.co.jp/scholar?as_vis=1&amp;q=Salmea+"petrobioides"+self+compatibility&amp;btnG=</t>
  </si>
  <si>
    <t>https://scholar.google.co.jp/scholar?as_vis=1&amp;q=Santolina+"corsica"+self+compatibility&amp;btnG=</t>
  </si>
  <si>
    <t>https://scholar.google.co.jp/scholar?as_vis=1&amp;q=Santolina+"insularis"+self+compatibility&amp;btnG=</t>
  </si>
  <si>
    <t>https://scholar.google.co.jp/scholar?as_vis=1&amp;q=Santolina+"magonica"+self+compatibility&amp;btnG=</t>
  </si>
  <si>
    <t>https://scholar.google.co.jp/scholar?as_vis=1&amp;q=Santolina+"neapolitana"+self+compatibility&amp;btnG=</t>
  </si>
  <si>
    <t>https://scholar.google.co.jp/scholar?as_vis=1&amp;q=Santolina+"oblongifolia"+self+compatibility&amp;btnG=</t>
  </si>
  <si>
    <t>https://scholar.google.co.jp/scholar?as_vis=1&amp;q=Santolina+"pinnata"+self+compatibility&amp;btnG=</t>
  </si>
  <si>
    <t>https://scholar.google.co.jp/scholar?as_vis=1&amp;q=Santolina+"rosmarinifolia"+self+compatibility&amp;btnG=</t>
  </si>
  <si>
    <t>https://scholar.google.co.jp/scholar?as_vis=1&amp;q=Santolina+"semidentata"+self+compatibility&amp;btnG=</t>
  </si>
  <si>
    <t>https://scholar.google.co.jp/scholar?as_vis=1&amp;q=Santolina+"villosa"+self+compatibility&amp;btnG=</t>
  </si>
  <si>
    <t>https://scholar.google.co.jp/scholar?as_vis=1&amp;q=Sanvitalia+"fruticosa"+self+compatibility&amp;btnG=</t>
  </si>
  <si>
    <t>https://scholar.google.co.jp/scholar?as_vis=1&amp;q=Sanvitalia+"ocymoides"+self+compatibility&amp;btnG=</t>
  </si>
  <si>
    <t>https://scholar.google.co.jp/scholar?as_vis=1&amp;q=Sanvitalia+"procumbens"+self+compatibility&amp;btnG=</t>
  </si>
  <si>
    <t>https://scholar.google.co.jp/scholar?as_vis=1&amp;q=Sarcanthemum+"coronopus"+self+compatibility&amp;btnG=</t>
  </si>
  <si>
    <t>https://scholar.google.co.jp/scholar?as_vis=1&amp;q=Sartwellia+"flaveriae"+self+compatibility&amp;btnG=</t>
  </si>
  <si>
    <t>https://scholar.google.co.jp/scholar?as_vis=1&amp;q=Saussurea+"cauloptera"+self+compatibility&amp;btnG=</t>
  </si>
  <si>
    <t>https://scholar.google.co.jp/scholar?as_vis=1&amp;q=Saussurea+"deltoidea"+self+compatibility&amp;btnG=</t>
  </si>
  <si>
    <t>https://scholar.google.co.jp/scholar?as_vis=1&amp;q=Saussurea+"densa"+self+compatibility&amp;btnG=</t>
  </si>
  <si>
    <t>https://scholar.google.co.jp/scholar?as_vis=1&amp;q=Saussurea+"discolor"+self+compatibility&amp;btnG=</t>
  </si>
  <si>
    <t>https://scholar.google.co.jp/scholar?as_vis=1&amp;q=Saussurea+"elegans"+self+compatibility&amp;btnG=</t>
  </si>
  <si>
    <t>https://scholar.google.co.jp/scholar?as_vis=1&amp;q=Saussurea+"famintziniana"+self+compatibility&amp;btnG=</t>
  </si>
  <si>
    <t>https://scholar.google.co.jp/scholar?as_vis=1&amp;q=Saussurea+"heteromalla"+self+compatibility&amp;btnG=</t>
  </si>
  <si>
    <t>https://scholar.google.co.jp/scholar?as_vis=1&amp;q=Saussurea+"involucrata"+self+compatibility&amp;btnG=</t>
  </si>
  <si>
    <t>https://scholar.google.co.jp/scholar?as_vis=1&amp;q=Saussurea+"nuda"+self+compatibility&amp;btnG=</t>
  </si>
  <si>
    <t>https://scholar.google.co.jp/scholar?as_vis=1&amp;q=Saussurea+"pygmaea"+self+compatibility&amp;btnG=</t>
  </si>
  <si>
    <t>https://scholar.google.co.jp/scholar?as_vis=1&amp;q=Saussurea+"sordida"+self+compatibility&amp;btnG=</t>
  </si>
  <si>
    <t>https://scholar.google.co.jp/scholar?as_vis=1&amp;q=Schistocarpha+"eupatorioides"+self+compatibility&amp;btnG=</t>
  </si>
  <si>
    <t>https://scholar.google.co.jp/scholar?as_vis=1&amp;q=Schistostephium+"artemisiifolium"+self+compatibility&amp;btnG=</t>
  </si>
  <si>
    <t>https://scholar.google.co.jp/scholar?as_vis=1&amp;q=Schistostephium+"crataegifolium"+self+compatibility&amp;btnG=</t>
  </si>
  <si>
    <t>https://scholar.google.co.jp/scholar?as_vis=1&amp;q=Schkuhria+"multiflora"+self+compatibility&amp;btnG=</t>
  </si>
  <si>
    <t>https://scholar.google.co.jp/scholar?as_vis=1&amp;q=Schkuhria+"pinnata"+self+compatibility&amp;btnG=</t>
  </si>
  <si>
    <t>https://scholar.google.co.jp/scholar?as_vis=1&amp;q=Schkuhria+"wrightii"+self+compatibility&amp;btnG=</t>
  </si>
  <si>
    <t>https://scholar.google.co.jp/scholar?as_vis=1&amp;q=Schmalhausenia+"nidulans"+self+compatibility&amp;btnG=</t>
  </si>
  <si>
    <t>https://scholar.google.co.jp/scholar?as_vis=1&amp;q=Schoenia+"ayersii"+self+compatibility&amp;btnG=</t>
  </si>
  <si>
    <t>https://scholar.google.co.jp/scholar?as_vis=1&amp;q=Schoenia+"cassiniana"+self+compatibility&amp;btnG=</t>
  </si>
  <si>
    <t>https://scholar.google.co.jp/scholar?as_vis=1&amp;q=Schoenia+"filifolia"+self+compatibility&amp;btnG=</t>
  </si>
  <si>
    <t>https://scholar.google.co.jp/scholar?as_vis=1&amp;q=Sclerocarpus+"africanus"+self+compatibility&amp;btnG=</t>
  </si>
  <si>
    <t>https://scholar.google.co.jp/scholar?as_vis=1&amp;q=Sclerocarpus+"divaricatus"+self+compatibility&amp;btnG=</t>
  </si>
  <si>
    <t>https://scholar.google.co.jp/scholar?as_vis=1&amp;q=Sclerocarpus+"spathulatus"+self+compatibility&amp;btnG=</t>
  </si>
  <si>
    <t>https://scholar.google.co.jp/scholar?as_vis=1&amp;q=Sclerocarpus+"uniserialis"+self+compatibility&amp;btnG=</t>
  </si>
  <si>
    <t>https://scholar.google.co.jp/scholar?as_vis=1&amp;q=Scolymus+"hispanicus"+self+compatibility&amp;btnG=</t>
  </si>
  <si>
    <t>https://scholar.google.co.jp/scholar?as_vis=1&amp;q=Scolymus+"maculatus"+self+compatibility&amp;btnG=</t>
  </si>
  <si>
    <t>https://scholar.google.co.jp/scholar?as_vis=1&amp;q=Scorzonera+"austriaca"+self+compatibility&amp;btnG=</t>
  </si>
  <si>
    <t>https://scholar.google.co.jp/scholar?as_vis=1&amp;q=Scorzonera+"biebersteinii"+self+compatibility&amp;btnG=</t>
  </si>
  <si>
    <t>https://scholar.google.co.jp/scholar?as_vis=1&amp;q=Scorzonera+"cana"+self+compatibility&amp;btnG=</t>
  </si>
  <si>
    <t>https://scholar.google.co.jp/scholar?as_vis=1&amp;q=Scorzonera+"cretica"+self+compatibility&amp;btnG=</t>
  </si>
  <si>
    <t>https://scholar.google.co.jp/scholar?as_vis=1&amp;q=Scorzonera+"dzhawakhetica"+self+compatibility&amp;btnG=</t>
  </si>
  <si>
    <t>https://scholar.google.co.jp/scholar?as_vis=1&amp;q=Scorzonera+"hispanica"+self+compatibility&amp;btnG=</t>
  </si>
  <si>
    <t>https://scholar.google.co.jp/scholar?as_vis=1&amp;q=Scorzonera+"humilis"+self+compatibility&amp;btnG=</t>
  </si>
  <si>
    <t>https://scholar.google.co.jp/scholar?as_vis=1&amp;q=Scorzonera+"inconspicua"+self+compatibility&amp;btnG=</t>
  </si>
  <si>
    <t>https://scholar.google.co.jp/scholar?as_vis=1&amp;q=Scorzonera+"judaica"+self+compatibility&amp;btnG=</t>
  </si>
  <si>
    <t>https://scholar.google.co.jp/scholar?as_vis=1&amp;q=Scorzonera+"ketzkhovelii"+self+compatibility&amp;btnG=</t>
  </si>
  <si>
    <t>https://scholar.google.co.jp/scholar?as_vis=1&amp;q=Scorzonera+"laciniata"+self+compatibility&amp;btnG=</t>
  </si>
  <si>
    <t>https://scholar.google.co.jp/scholar?as_vis=1&amp;q=Scorzonera+"mollis"+self+compatibility&amp;btnG=</t>
  </si>
  <si>
    <t>https://scholar.google.co.jp/scholar?as_vis=1&amp;q=Scorzonera+"papposa"+self+compatibility&amp;btnG=</t>
  </si>
  <si>
    <t>https://scholar.google.co.jp/scholar?as_vis=1&amp;q=Scorzonera+"parviflora"+self+compatibility&amp;btnG=</t>
  </si>
  <si>
    <t>https://scholar.google.co.jp/scholar?as_vis=1&amp;q=Scorzonera+"purpurea"+self+compatibility&amp;btnG=</t>
  </si>
  <si>
    <t>https://scholar.google.co.jp/scholar?as_vis=1&amp;q=Scorzonera+"subintegra"+self+compatibility&amp;btnG=</t>
  </si>
  <si>
    <t>https://scholar.google.co.jp/scholar?as_vis=1&amp;q=Scorzonera+"syriaca"+self+compatibility&amp;btnG=</t>
  </si>
  <si>
    <t>https://scholar.google.co.jp/scholar?as_vis=1&amp;q=Scorzonera+"villosa"+self+compatibility&amp;btnG=</t>
  </si>
  <si>
    <t>https://scholar.google.co.jp/scholar?as_vis=1&amp;q=Selleophytum+"buchii"+self+compatibility&amp;btnG=</t>
  </si>
  <si>
    <t>https://scholar.google.co.jp/scholar?as_vis=1&amp;q=Senecio+"abrotanifolius"+self+compatibility&amp;btnG=</t>
  </si>
  <si>
    <t>https://scholar.google.co.jp/scholar?as_vis=1&amp;q=Senecio+"abruptus"+self+compatibility&amp;btnG=</t>
  </si>
  <si>
    <t>https://scholar.google.co.jp/scholar?as_vis=1&amp;q=Senecio+"adenophyllus"+self+compatibility&amp;btnG=</t>
  </si>
  <si>
    <t>https://scholar.google.co.jp/scholar?as_vis=1&amp;q=Senecio+"adonidifolius"+self+compatibility&amp;btnG=</t>
  </si>
  <si>
    <t>https://scholar.google.co.jp/scholar?as_vis=1&amp;q=Senecio+"albanopsis"+self+compatibility&amp;btnG=</t>
  </si>
  <si>
    <t>https://scholar.google.co.jp/scholar?as_vis=1&amp;q=Senecio+"albogilvus"+self+compatibility&amp;btnG=</t>
  </si>
  <si>
    <t>https://scholar.google.co.jp/scholar?as_vis=1&amp;q=Senecio+"almeidae"+self+compatibility&amp;btnG=</t>
  </si>
  <si>
    <t>https://scholar.google.co.jp/scholar?as_vis=1&amp;q=Senecio+"ambrosioides"+self+compatibility&amp;btnG=</t>
  </si>
  <si>
    <t>https://scholar.google.co.jp/scholar?as_vis=1&amp;q=Senecio+"amygdalifolius"+self+compatibility&amp;btnG=</t>
  </si>
  <si>
    <t>https://scholar.google.co.jp/scholar?as_vis=1&amp;q=Senecio+"anethifolius"+self+compatibility&amp;btnG=</t>
  </si>
  <si>
    <t>https://scholar.google.co.jp/scholar?as_vis=1&amp;q=Senecio+"angustifolius"+self+compatibility&amp;btnG=</t>
  </si>
  <si>
    <t>https://scholar.google.co.jp/scholar?as_vis=1&amp;q=Senecio+"anthemidiphyllus"+self+compatibility&amp;btnG=</t>
  </si>
  <si>
    <t>https://scholar.google.co.jp/scholar?as_vis=1&amp;q=Senecio+"appendiculatus"+self+compatibility&amp;btnG=</t>
  </si>
  <si>
    <t>https://scholar.google.co.jp/scholar?as_vis=1&amp;q=Senecio+"aquaticus"+self+compatibility&amp;btnG=</t>
  </si>
  <si>
    <t>https://scholar.google.co.jp/scholar?as_vis=1&amp;q=Senecio+"arenarius"+self+compatibility&amp;btnG=</t>
  </si>
  <si>
    <t>https://scholar.google.co.jp/scholar?as_vis=1&amp;q=Senecio+"arleguianus"+self+compatibility&amp;btnG=</t>
  </si>
  <si>
    <t>https://scholar.google.co.jp/scholar?as_vis=1&amp;q=Senecio+"arniciflorus"+self+compatibility&amp;btnG=</t>
  </si>
  <si>
    <t>https://scholar.google.co.jp/scholar?as_vis=1&amp;q=Senecio+"aronicoides"+self+compatibility&amp;btnG=</t>
  </si>
  <si>
    <t>https://scholar.google.co.jp/scholar?as_vis=1&amp;q=Senecio+"articulatus"+self+compatibility&amp;btnG=</t>
  </si>
  <si>
    <t>https://scholar.google.co.jp/scholar?as_vis=1&amp;q=Senecio+"atacamensis"+self+compatibility&amp;btnG=</t>
  </si>
  <si>
    <t>https://scholar.google.co.jp/scholar?as_vis=1&amp;q=Senecio+"atratus"+self+compatibility&amp;btnG=</t>
  </si>
  <si>
    <t>https://scholar.google.co.jp/scholar?as_vis=1&amp;q=Senecio+"aureus"+self+compatibility&amp;btnG=</t>
  </si>
  <si>
    <t>https://scholar.google.co.jp/scholar?as_vis=1&amp;q=Senecio+"auriculatissimus"+self+compatibility&amp;btnG=</t>
  </si>
  <si>
    <t>https://scholar.google.co.jp/scholar?as_vis=1&amp;q=Senecio+"australis"+self+compatibility&amp;btnG=</t>
  </si>
  <si>
    <t>https://scholar.google.co.jp/scholar?as_vis=1&amp;q=Senecio+"austriacus"+self+compatibility&amp;btnG=</t>
  </si>
  <si>
    <t>https://scholar.google.co.jp/scholar?as_vis=1&amp;q=Senecio+"bahioides"+self+compatibility&amp;btnG=</t>
  </si>
  <si>
    <t>https://scholar.google.co.jp/scholar?as_vis=1&amp;q=Senecio+"barbertonicus"+self+compatibility&amp;btnG=</t>
  </si>
  <si>
    <t>https://scholar.google.co.jp/scholar?as_vis=1&amp;q=Senecio+"baronii"+self+compatibility&amp;btnG=</t>
  </si>
  <si>
    <t>https://scholar.google.co.jp/scholar?as_vis=1&amp;q=Senecio+"behnii"+self+compatibility&amp;btnG=</t>
  </si>
  <si>
    <t>https://scholar.google.co.jp/scholar?as_vis=1&amp;q=Senecio+"behrianus"+self+compatibility&amp;btnG=</t>
  </si>
  <si>
    <t>https://scholar.google.co.jp/scholar?as_vis=1&amp;q=Senecio+"benaventianus"+self+compatibility&amp;btnG=</t>
  </si>
  <si>
    <t>https://scholar.google.co.jp/scholar?as_vis=1&amp;q=Senecio+"bigelovii"+self+compatibility&amp;btnG=</t>
  </si>
  <si>
    <t>https://scholar.google.co.jp/scholar?as_vis=1&amp;q=Senecio+"biserratus"+self+compatibility&amp;btnG=</t>
  </si>
  <si>
    <t>https://scholar.google.co.jp/scholar?as_vis=1&amp;q=Senecio+"bombayensis"+self+compatibility&amp;btnG=</t>
  </si>
  <si>
    <t>https://scholar.google.co.jp/scholar?as_vis=1&amp;q=Senecio+"brevidentatus"+self+compatibility&amp;btnG=</t>
  </si>
  <si>
    <t>https://scholar.google.co.jp/scholar?as_vis=1&amp;q=Senecio+"brigalowensis"+self+compatibility&amp;btnG=</t>
  </si>
  <si>
    <t>https://scholar.google.co.jp/scholar?as_vis=1&amp;q=Senecio+"brunonianus"+self+compatibility&amp;btnG=</t>
  </si>
  <si>
    <t>https://scholar.google.co.jp/scholar?as_vis=1&amp;q=Senecio+"bupleuroides"+self+compatibility&amp;btnG=</t>
  </si>
  <si>
    <t>https://scholar.google.co.jp/scholar?as_vis=1&amp;q=Senecio+"burchellii"+self+compatibility&amp;btnG=</t>
  </si>
  <si>
    <t>https://scholar.google.co.jp/scholar?as_vis=1&amp;q=Senecio+"cakilefolius"+self+compatibility&amp;btnG=</t>
  </si>
  <si>
    <t>https://scholar.google.co.jp/scholar?as_vis=1&amp;q=Senecio+"californicus"+self+compatibility&amp;btnG=</t>
  </si>
  <si>
    <t>https://scholar.google.co.jp/scholar?as_vis=1&amp;q=Senecio+"campylocarpus"+self+compatibility&amp;btnG=</t>
  </si>
  <si>
    <t>https://scholar.google.co.jp/scholar?as_vis=1&amp;q=Senecio+"candidans"+self+compatibility&amp;btnG=</t>
  </si>
  <si>
    <t>https://scholar.google.co.jp/scholar?as_vis=1&amp;q=Senecio+"candollii"+self+compatibility&amp;btnG=</t>
  </si>
  <si>
    <t>https://scholar.google.co.jp/scholar?as_vis=1&amp;q=Senecio+"cannabifolius"+self+compatibility&amp;btnG=</t>
  </si>
  <si>
    <t>https://scholar.google.co.jp/scholar?as_vis=1&amp;q=Senecio+"canus"+self+compatibility&amp;btnG=</t>
  </si>
  <si>
    <t>https://scholar.google.co.jp/scholar?as_vis=1&amp;q=Senecio+"chamomillifolius"+self+compatibility&amp;btnG=</t>
  </si>
  <si>
    <t>https://scholar.google.co.jp/scholar?as_vis=1&amp;q=Senecio+"chilensis"+self+compatibility&amp;btnG=</t>
  </si>
  <si>
    <t>https://scholar.google.co.jp/scholar?as_vis=1&amp;q=Senecio+"chrysocoma"+self+compatibility&amp;btnG=</t>
  </si>
  <si>
    <t>https://scholar.google.co.jp/scholar?as_vis=1&amp;q=Senecio+"cineraria"+self+compatibility&amp;btnG=</t>
  </si>
  <si>
    <t>https://scholar.google.co.jp/scholar?as_vis=1&amp;q=Senecio+"cinerascens"+self+compatibility&amp;btnG=</t>
  </si>
  <si>
    <t>https://scholar.google.co.jp/scholar?as_vis=1&amp;q=Senecio+"clivicola"+self+compatibility&amp;btnG=</t>
  </si>
  <si>
    <t>https://scholar.google.co.jp/scholar?as_vis=1&amp;q=Senecio+"congestus"+self+compatibility&amp;btnG=</t>
  </si>
  <si>
    <t>https://scholar.google.co.jp/scholar?as_vis=1&amp;q=Senecio+"coquimbensis"+self+compatibility&amp;btnG=</t>
  </si>
  <si>
    <t>https://scholar.google.co.jp/scholar?as_vis=1&amp;q=Senecio+"corymbiferus"+self+compatibility&amp;btnG=</t>
  </si>
  <si>
    <t>https://scholar.google.co.jp/scholar?as_vis=1&amp;q=Senecio+"crepidioides"+self+compatibility&amp;btnG=</t>
  </si>
  <si>
    <t>https://scholar.google.co.jp/scholar?as_vis=1&amp;q=Senecio+"cruentus"+self+compatibility&amp;btnG=</t>
  </si>
  <si>
    <t>https://scholar.google.co.jp/scholar?as_vis=1&amp;q=Senecio+"ctenophyllus"+self+compatibility&amp;btnG=</t>
  </si>
  <si>
    <t>https://scholar.google.co.jp/scholar?as_vis=1&amp;q=Senecio+"deltoideus"+self+compatibility&amp;btnG=</t>
  </si>
  <si>
    <t>https://scholar.google.co.jp/scholar?as_vis=1&amp;q=Senecio+"deppeanus"+self+compatibility&amp;btnG=</t>
  </si>
  <si>
    <t>https://scholar.google.co.jp/scholar?as_vis=1&amp;q=Senecio+"depressicola"+self+compatibility&amp;btnG=</t>
  </si>
  <si>
    <t>https://scholar.google.co.jp/scholar?as_vis=1&amp;q=Senecio+"donianus"+self+compatibility&amp;btnG=</t>
  </si>
  <si>
    <t>https://scholar.google.co.jp/scholar?as_vis=1&amp;q=Senecio+"doria"+self+compatibility&amp;btnG=</t>
  </si>
  <si>
    <t>https://scholar.google.co.jp/scholar?as_vis=1&amp;q=Senecio+"doriiformis"+self+compatibility&amp;btnG=</t>
  </si>
  <si>
    <t>https://scholar.google.co.jp/scholar?as_vis=1&amp;q=Senecio+"doronicum"+self+compatibility&amp;btnG=</t>
  </si>
  <si>
    <t>https://scholar.google.co.jp/scholar?as_vis=1&amp;q=Senecio+"eboracensis"+self+compatibility&amp;btnG=</t>
  </si>
  <si>
    <t>https://scholar.google.co.jp/scholar?as_vis=1&amp;q=Senecio+"engleranus"+self+compatibility&amp;btnG=</t>
  </si>
  <si>
    <t>https://scholar.google.co.jp/scholar?as_vis=1&amp;q=Senecio+"erechtitioides"+self+compatibility&amp;btnG=</t>
  </si>
  <si>
    <t>https://scholar.google.co.jp/scholar?as_vis=1&amp;q=Senecio+"erraticus"+self+compatibility&amp;btnG=</t>
  </si>
  <si>
    <t>https://scholar.google.co.jp/scholar?as_vis=1&amp;q=Senecio+"erucaeformis"+self+compatibility&amp;btnG=</t>
  </si>
  <si>
    <t>https://scholar.google.co.jp/scholar?as_vis=1&amp;q=Senecio+"erucifolius"+self+compatibility&amp;btnG=</t>
  </si>
  <si>
    <t>https://scholar.google.co.jp/scholar?as_vis=1&amp;q=Senecio+"eruciformis"+self+compatibility&amp;btnG=</t>
  </si>
  <si>
    <t>https://scholar.google.co.jp/scholar?as_vis=1&amp;q=Senecio+"euclaensis"+self+compatibility&amp;btnG=</t>
  </si>
  <si>
    <t>https://scholar.google.co.jp/scholar?as_vis=1&amp;q=Senecio+"extensus"+self+compatibility&amp;btnG=</t>
  </si>
  <si>
    <t>https://scholar.google.co.jp/scholar?as_vis=1&amp;q=Senecio+"farinifer"+self+compatibility&amp;btnG=</t>
  </si>
  <si>
    <t>https://scholar.google.co.jp/scholar?as_vis=1&amp;q=Senecio+"filaginoides"+self+compatibility&amp;btnG=</t>
  </si>
  <si>
    <t>https://scholar.google.co.jp/scholar?as_vis=1&amp;q=Senecio+"fistulosus"+self+compatibility&amp;btnG=</t>
  </si>
  <si>
    <t>https://scholar.google.co.jp/scholar?as_vis=1&amp;q=Senecio+"flaccidus"+self+compatibility&amp;btnG=</t>
  </si>
  <si>
    <t>https://scholar.google.co.jp/scholar?as_vis=1&amp;q=Senecio+"flavus"+self+compatibility&amp;btnG=</t>
  </si>
  <si>
    <t>https://scholar.google.co.jp/scholar?as_vis=1&amp;q=Senecio+"fluviatilis"+self+compatibility&amp;btnG=</t>
  </si>
  <si>
    <t>https://scholar.google.co.jp/scholar?as_vis=1&amp;q=Senecio+"francisci"+self+compatibility&amp;btnG=</t>
  </si>
  <si>
    <t>https://scholar.google.co.jp/scholar?as_vis=1&amp;q=Senecio+"fuchsii"+self+compatibility&amp;btnG=</t>
  </si>
  <si>
    <t>https://scholar.google.co.jp/scholar?as_vis=1&amp;q=Senecio+"garlandii"+self+compatibility&amp;btnG=</t>
  </si>
  <si>
    <t>https://scholar.google.co.jp/scholar?as_vis=1&amp;q=Senecio+"gawlerensis"+self+compatibility&amp;btnG=</t>
  </si>
  <si>
    <t>https://scholar.google.co.jp/scholar?as_vis=1&amp;q=Senecio+"gerrardii"+self+compatibility&amp;btnG=</t>
  </si>
  <si>
    <t>https://scholar.google.co.jp/scholar?as_vis=1&amp;q=Senecio+"giessii"+self+compatibility&amp;btnG=</t>
  </si>
  <si>
    <t>https://scholar.google.co.jp/scholar?as_vis=1&amp;q=Senecio+"glaber"+self+compatibility&amp;btnG=</t>
  </si>
  <si>
    <t>https://scholar.google.co.jp/scholar?as_vis=1&amp;q=Senecio+"glaberrimus"+self+compatibility&amp;btnG=</t>
  </si>
  <si>
    <t>https://scholar.google.co.jp/scholar?as_vis=1&amp;q=Senecio+"glastifolius"+self+compatibility&amp;btnG=</t>
  </si>
  <si>
    <t>https://scholar.google.co.jp/scholar?as_vis=1&amp;q=Senecio+"glaucus"+self+compatibility&amp;btnG=</t>
  </si>
  <si>
    <t>https://scholar.google.co.jp/scholar?as_vis=1&amp;q=Senecio+"glomeratus"+self+compatibility&amp;btnG=</t>
  </si>
  <si>
    <t>https://scholar.google.co.jp/scholar?as_vis=1&amp;q=Senecio+"glossanthus"+self+compatibility&amp;btnG=</t>
  </si>
  <si>
    <t>https://scholar.google.co.jp/scholar?as_vis=1&amp;q=Senecio+"grandidentatus"+self+compatibility&amp;btnG=</t>
  </si>
  <si>
    <t>https://scholar.google.co.jp/scholar?as_vis=1&amp;q=Senecio+"gregorii"+self+compatibility&amp;btnG=</t>
  </si>
  <si>
    <t>https://scholar.google.co.jp/scholar?as_vis=1&amp;q=Senecio+"gunnii"+self+compatibility&amp;btnG=</t>
  </si>
  <si>
    <t>https://scholar.google.co.jp/scholar?as_vis=1&amp;q=Senecio+"gypsicola"+self+compatibility&amp;btnG=</t>
  </si>
  <si>
    <t>https://scholar.google.co.jp/scholar?as_vis=1&amp;q=Senecio+"hakeaefolium"+self+compatibility&amp;btnG=</t>
  </si>
  <si>
    <t>https://scholar.google.co.jp/scholar?as_vis=1&amp;q=Senecio+"hakeifolius"+self+compatibility&amp;btnG=</t>
  </si>
  <si>
    <t>https://scholar.google.co.jp/scholar?as_vis=1&amp;q=Senecio+"halimifolius"+self+compatibility&amp;btnG=</t>
  </si>
  <si>
    <t>https://scholar.google.co.jp/scholar?as_vis=1&amp;q=Senecio+"halophilus"+self+compatibility&amp;btnG=</t>
  </si>
  <si>
    <t>https://scholar.google.co.jp/scholar?as_vis=1&amp;q=Senecio+"hartwegii"+self+compatibility&amp;btnG=</t>
  </si>
  <si>
    <t>https://scholar.google.co.jp/scholar?as_vis=1&amp;q=Senecio+"harveianus"+self+compatibility&amp;btnG=</t>
  </si>
  <si>
    <t>https://scholar.google.co.jp/scholar?as_vis=1&amp;q=Senecio+"hastatus"+self+compatibility&amp;btnG=</t>
  </si>
  <si>
    <t>https://scholar.google.co.jp/scholar?as_vis=1&amp;q=Senecio+"helminthioides"+self+compatibility&amp;btnG=</t>
  </si>
  <si>
    <t>https://scholar.google.co.jp/scholar?as_vis=1&amp;q=Senecio+"hercynicus"+self+compatibility&amp;btnG=</t>
  </si>
  <si>
    <t>https://scholar.google.co.jp/scholar?as_vis=1&amp;q=Senecio+"hieracifolius"+self+compatibility&amp;btnG=</t>
  </si>
  <si>
    <t>https://scholar.google.co.jp/scholar?as_vis=1&amp;q=Senecio+"hirsutilobus"+self+compatibility&amp;btnG=</t>
  </si>
  <si>
    <t>https://scholar.google.co.jp/scholar?as_vis=1&amp;q=Senecio+"hispidulus"+self+compatibility&amp;btnG=</t>
  </si>
  <si>
    <t>https://scholar.google.co.jp/scholar?as_vis=1&amp;q=Senecio+"hydrophiloides"+self+compatibility&amp;btnG=</t>
  </si>
  <si>
    <t>https://scholar.google.co.jp/scholar?as_vis=1&amp;q=Senecio+"hypoleucus"+self+compatibility&amp;btnG=</t>
  </si>
  <si>
    <t>https://scholar.google.co.jp/scholar?as_vis=1&amp;q=Senecio+"ilicifolius"+self+compatibility&amp;btnG=</t>
  </si>
  <si>
    <t>https://scholar.google.co.jp/scholar?as_vis=1&amp;q=Senecio+"inaequidens"+self+compatibility&amp;btnG=</t>
  </si>
  <si>
    <t>https://scholar.google.co.jp/scholar?as_vis=1&amp;q=Senecio+"incanus"+self+compatibility&amp;btnG=</t>
  </si>
  <si>
    <t>https://scholar.google.co.jp/scholar?as_vis=1&amp;q=Senecio+"inornatus"+self+compatibility&amp;btnG=</t>
  </si>
  <si>
    <t>https://scholar.google.co.jp/scholar?as_vis=1&amp;q=Senecio+"integerrimus"+self+compatibility&amp;btnG=</t>
  </si>
  <si>
    <t>https://scholar.google.co.jp/scholar?as_vis=1&amp;q=Senecio+"isatidioides"+self+compatibility&amp;btnG=</t>
  </si>
  <si>
    <t>https://scholar.google.co.jp/scholar?as_vis=1&amp;q=Senecio+"jacobaea"+self+compatibility&amp;btnG=</t>
  </si>
  <si>
    <t>https://scholar.google.co.jp/scholar?as_vis=1&amp;q=Senecio+"krascheninnikovii"+self+compatibility&amp;btnG=</t>
  </si>
  <si>
    <t>https://scholar.google.co.jp/scholar?as_vis=1&amp;q=Senecio+"lagascanus"+self+compatibility&amp;btnG=</t>
  </si>
  <si>
    <t>https://scholar.google.co.jp/scholar?as_vis=1&amp;q=Senecio+"lageniformis"+self+compatibility&amp;btnG=</t>
  </si>
  <si>
    <t>https://scholar.google.co.jp/scholar?as_vis=1&amp;q=Senecio+"lanibracteus"+self+compatibility&amp;btnG=</t>
  </si>
  <si>
    <t>https://scholar.google.co.jp/scholar?as_vis=1&amp;q=Senecio+"latifolius"+self+compatibility&amp;btnG=</t>
  </si>
  <si>
    <t>https://scholar.google.co.jp/scholar?as_vis=1&amp;q=Senecio+"leucanthemifolius"+self+compatibility&amp;btnG=</t>
  </si>
  <si>
    <t>https://scholar.google.co.jp/scholar?as_vis=1&amp;q=Senecio+"linearifolius"+self+compatibility&amp;btnG=</t>
  </si>
  <si>
    <t>https://scholar.google.co.jp/scholar?as_vis=1&amp;q=Senecio+"littoralis"+self+compatibility&amp;btnG=</t>
  </si>
  <si>
    <t>https://scholar.google.co.jp/scholar?as_vis=1&amp;q=Senecio+"littoreus"+self+compatibility&amp;btnG=</t>
  </si>
  <si>
    <t>https://scholar.google.co.jp/scholar?as_vis=1&amp;q=Senecio+"lividus"+self+compatibility&amp;btnG=</t>
  </si>
  <si>
    <t>https://scholar.google.co.jp/scholar?as_vis=1&amp;q=Senecio+"longicollaris"+self+compatibility&amp;btnG=</t>
  </si>
  <si>
    <t>https://scholar.google.co.jp/scholar?as_vis=1&amp;q=Senecio+"lyoni"+self+compatibility&amp;btnG=</t>
  </si>
  <si>
    <t>https://scholar.google.co.jp/scholar?as_vis=1&amp;q=Senecio+"macedonicus"+self+compatibility&amp;btnG=</t>
  </si>
  <si>
    <t>https://scholar.google.co.jp/scholar?as_vis=1&amp;q=Senecio+"macrocarpus"+self+compatibility&amp;btnG=</t>
  </si>
  <si>
    <t>https://scholar.google.co.jp/scholar?as_vis=1&amp;q=Senecio+"macrocephalus"+self+compatibility&amp;btnG=</t>
  </si>
  <si>
    <t>https://scholar.google.co.jp/scholar?as_vis=1&amp;q=Senecio+"madagascariensis"+self+compatibility&amp;btnG=</t>
  </si>
  <si>
    <t>https://scholar.google.co.jp/scholar?as_vis=1&amp;q=Senecio+"magnificus"+self+compatibility&amp;btnG=</t>
  </si>
  <si>
    <t>https://scholar.google.co.jp/scholar?as_vis=1&amp;q=Senecio+"mapuche"+self+compatibility&amp;btnG=</t>
  </si>
  <si>
    <t>https://scholar.google.co.jp/scholar?as_vis=1&amp;q=Senecio+"maritimus"+self+compatibility&amp;btnG=</t>
  </si>
  <si>
    <t>https://scholar.google.co.jp/scholar?as_vis=1&amp;q=Senecio+"maydae"+self+compatibility&amp;btnG=</t>
  </si>
  <si>
    <t>https://scholar.google.co.jp/scholar?as_vis=1&amp;q=Senecio+"megaglossus"+self+compatibility&amp;btnG=</t>
  </si>
  <si>
    <t>https://scholar.google.co.jp/scholar?as_vis=1&amp;q=Senecio+"micropifolius"+self+compatibility&amp;btnG=</t>
  </si>
  <si>
    <t>https://scholar.google.co.jp/scholar?as_vis=1&amp;q=Senecio+"milanjianus"+self+compatibility&amp;btnG=</t>
  </si>
  <si>
    <t>https://scholar.google.co.jp/scholar?as_vis=1&amp;q=Senecio+"minimus"+self+compatibility&amp;btnG=</t>
  </si>
  <si>
    <t>https://scholar.google.co.jp/scholar?as_vis=1&amp;q=Senecio+"moorei"+self+compatibility&amp;btnG=</t>
  </si>
  <si>
    <t>https://scholar.google.co.jp/scholar?as_vis=1&amp;q=Senecio+"munnozii"+self+compatibility&amp;btnG=</t>
  </si>
  <si>
    <t>https://scholar.google.co.jp/scholar?as_vis=1&amp;q=Senecio+"murorum"+self+compatibility&amp;btnG=</t>
  </si>
  <si>
    <t>https://scholar.google.co.jp/scholar?as_vis=1&amp;q=Senecio+"neaei"+self+compatibility&amp;btnG=</t>
  </si>
  <si>
    <t>https://scholar.google.co.jp/scholar?as_vis=1&amp;q=Senecio+"nigrapicus"+self+compatibility&amp;btnG=</t>
  </si>
  <si>
    <t>https://scholar.google.co.jp/scholar?as_vis=1&amp;q=Senecio+"niveus"+self+compatibility&amp;btnG=</t>
  </si>
  <si>
    <t>https://scholar.google.co.jp/scholar?as_vis=1&amp;q=Senecio+"odoratus"+self+compatibility&amp;btnG=</t>
  </si>
  <si>
    <t>https://scholar.google.co.jp/scholar?as_vis=1&amp;q=Senecio+"oederiifolius"+self+compatibility&amp;btnG=</t>
  </si>
  <si>
    <t>https://scholar.google.co.jp/scholar?as_vis=1&amp;q=Senecio+"olivaceobracteatus"+self+compatibility&amp;btnG=</t>
  </si>
  <si>
    <t>https://scholar.google.co.jp/scholar?as_vis=1&amp;q=Senecio+"oreinus"+self+compatibility&amp;btnG=</t>
  </si>
  <si>
    <t>https://scholar.google.co.jp/scholar?as_vis=1&amp;q=Senecio+"oreophyton"+self+compatibility&amp;btnG=</t>
  </si>
  <si>
    <t>https://scholar.google.co.jp/scholar?as_vis=1&amp;q=Senecio+"orientalis"+self+compatibility&amp;btnG=</t>
  </si>
  <si>
    <t>https://scholar.google.co.jp/scholar?as_vis=1&amp;q=Senecio+"ovatus"+self+compatibility&amp;btnG=</t>
  </si>
  <si>
    <t>https://scholar.google.co.jp/scholar?as_vis=1&amp;q=Senecio+"pachyphyllos"+self+compatibility&amp;btnG=</t>
  </si>
  <si>
    <t>https://scholar.google.co.jp/scholar?as_vis=1&amp;q=Senecio+"paludosus"+self+compatibility&amp;btnG=</t>
  </si>
  <si>
    <t>https://scholar.google.co.jp/scholar?as_vis=1&amp;q=Senecio+"pancicii"+self+compatibility&amp;btnG=</t>
  </si>
  <si>
    <t>https://scholar.google.co.jp/scholar?as_vis=1&amp;q=Senecio+"panduriformis"+self+compatibility&amp;btnG=</t>
  </si>
  <si>
    <t>https://scholar.google.co.jp/scholar?as_vis=1&amp;q=Senecio+"papposus"+self+compatibility&amp;btnG=</t>
  </si>
  <si>
    <t>https://scholar.google.co.jp/scholar?as_vis=1&amp;q=Senecio+"parvifolius"+self+compatibility&amp;btnG=</t>
  </si>
  <si>
    <t>https://scholar.google.co.jp/scholar?as_vis=1&amp;q=Senecio+"paucidentatus"+self+compatibility&amp;btnG=</t>
  </si>
  <si>
    <t>https://scholar.google.co.jp/scholar?as_vis=1&amp;q=Senecio+"pauperculus"+self+compatibility&amp;btnG=</t>
  </si>
  <si>
    <t>https://scholar.google.co.jp/scholar?as_vis=1&amp;q=Senecio+"pectinatus"+self+compatibility&amp;btnG=</t>
  </si>
  <si>
    <t>https://scholar.google.co.jp/scholar?as_vis=1&amp;q=Senecio+"peltophorus"+self+compatibility&amp;btnG=</t>
  </si>
  <si>
    <t>https://scholar.google.co.jp/scholar?as_vis=1&amp;q=Senecio+"phelleus"+self+compatibility&amp;btnG=</t>
  </si>
  <si>
    <t>https://scholar.google.co.jp/scholar?as_vis=1&amp;q=Senecio+"picridis"+self+compatibility&amp;btnG=</t>
  </si>
  <si>
    <t>https://scholar.google.co.jp/scholar?as_vis=1&amp;q=Senecio+"pillansii"+self+compatibility&amp;btnG=</t>
  </si>
  <si>
    <t>https://scholar.google.co.jp/scholar?as_vis=1&amp;q=Senecio+"pilosicristus"+self+compatibility&amp;btnG=</t>
  </si>
  <si>
    <t>https://scholar.google.co.jp/scholar?as_vis=1&amp;q=Senecio+"pinifolius"+self+compatibility&amp;btnG=</t>
  </si>
  <si>
    <t>https://scholar.google.co.jp/scholar?as_vis=1&amp;q=Senecio+"pinnatifolius"+self+compatibility&amp;btnG=</t>
  </si>
  <si>
    <t>https://scholar.google.co.jp/scholar?as_vis=1&amp;q=Senecio+"piptocoma"+self+compatibility&amp;btnG=</t>
  </si>
  <si>
    <t>https://scholar.google.co.jp/scholar?as_vis=1&amp;q=Senecio+"planiflorus"+self+compatibility&amp;btnG=</t>
  </si>
  <si>
    <t>https://scholar.google.co.jp/scholar?as_vis=1&amp;q=Senecio+"plattensis"+self+compatibility&amp;btnG=</t>
  </si>
  <si>
    <t>https://scholar.google.co.jp/scholar?as_vis=1&amp;q=Senecio+"pleistocephalus"+self+compatibility&amp;btnG=</t>
  </si>
  <si>
    <t>https://scholar.google.co.jp/scholar?as_vis=1&amp;q=Senecio+"polyanthemoides"+self+compatibility&amp;btnG=</t>
  </si>
  <si>
    <t>https://scholar.google.co.jp/scholar?as_vis=1&amp;q=Senecio+"polygaloides"+self+compatibility&amp;btnG=</t>
  </si>
  <si>
    <t>https://scholar.google.co.jp/scholar?as_vis=1&amp;q=Senecio+"praecox"+self+compatibility&amp;btnG=</t>
  </si>
  <si>
    <t>https://scholar.google.co.jp/scholar?as_vis=1&amp;q=Senecio+"prenanthoides"+self+compatibility&amp;btnG=</t>
  </si>
  <si>
    <t>https://scholar.google.co.jp/scholar?as_vis=1&amp;q=Senecio+"propinquus"+self+compatibility&amp;btnG=</t>
  </si>
  <si>
    <t>https://scholar.google.co.jp/scholar?as_vis=1&amp;q=Senecio+"propior"+self+compatibility&amp;btnG=</t>
  </si>
  <si>
    <t>https://scholar.google.co.jp/scholar?as_vis=1&amp;q=Senecio+"pubigerus"+self+compatibility&amp;btnG=</t>
  </si>
  <si>
    <t>https://scholar.google.co.jp/scholar?as_vis=1&amp;q=Senecio+"purpureus"+self+compatibility&amp;btnG=</t>
  </si>
  <si>
    <t>https://scholar.google.co.jp/scholar?as_vis=1&amp;q=Senecio+"pyrenaicus"+self+compatibility&amp;btnG=</t>
  </si>
  <si>
    <t>https://scholar.google.co.jp/scholar?as_vis=1&amp;q=Senecio+"quadridentatus"+self+compatibility&amp;btnG=</t>
  </si>
  <si>
    <t>https://scholar.google.co.jp/scholar?as_vis=1&amp;q=Senecio+"radiolatus"+self+compatibility&amp;btnG=</t>
  </si>
  <si>
    <t>https://scholar.google.co.jp/scholar?as_vis=1&amp;q=Senecio+"rahmeri"+self+compatibility&amp;btnG=</t>
  </si>
  <si>
    <t>https://scholar.google.co.jp/scholar?as_vis=1&amp;q=Senecio+"reicheanus"+self+compatibility&amp;btnG=</t>
  </si>
  <si>
    <t>https://scholar.google.co.jp/scholar?as_vis=1&amp;q=Senecio+"renardii"+self+compatibility&amp;btnG=</t>
  </si>
  <si>
    <t>https://scholar.google.co.jp/scholar?as_vis=1&amp;q=Senecio+"riddellii"+self+compatibility&amp;btnG=</t>
  </si>
  <si>
    <t>https://scholar.google.co.jp/scholar?as_vis=1&amp;q=Senecio+"rigidus"+self+compatibility&amp;btnG=</t>
  </si>
  <si>
    <t>https://scholar.google.co.jp/scholar?as_vis=1&amp;q=Senecio+"rosmarinus"+self+compatibility&amp;btnG=</t>
  </si>
  <si>
    <t>https://scholar.google.co.jp/scholar?as_vis=1&amp;q=Senecio+"runcinifolius"+self+compatibility&amp;btnG=</t>
  </si>
  <si>
    <t>https://scholar.google.co.jp/scholar?as_vis=1&amp;q=Senecio+"santelicis"+self+compatibility&amp;btnG=</t>
  </si>
  <si>
    <t>https://scholar.google.co.jp/scholar?as_vis=1&amp;q=Senecio+"sarcoides"+self+compatibility&amp;btnG=</t>
  </si>
  <si>
    <t>https://scholar.google.co.jp/scholar?as_vis=1&amp;q=Senecio+"sarracenicus"+self+compatibility&amp;btnG=</t>
  </si>
  <si>
    <t>https://scholar.google.co.jp/scholar?as_vis=1&amp;q=Senecio+"scapiflorus"+self+compatibility&amp;btnG=</t>
  </si>
  <si>
    <t>https://scholar.google.co.jp/scholar?as_vis=1&amp;q=Senecio+"schaffneri"+self+compatibility&amp;btnG=</t>
  </si>
  <si>
    <t>https://scholar.google.co.jp/scholar?as_vis=1&amp;q=Senecio+"scopolii"+self+compatibility&amp;btnG=</t>
  </si>
  <si>
    <t>https://scholar.google.co.jp/scholar?as_vis=1&amp;q=Senecio+"serra"+self+compatibility&amp;btnG=</t>
  </si>
  <si>
    <t>https://scholar.google.co.jp/scholar?as_vis=1&amp;q=Senecio+"serratifolius"+self+compatibility&amp;btnG=</t>
  </si>
  <si>
    <t>https://scholar.google.co.jp/scholar?as_vis=1&amp;q=Senecio+"sinuatilobus"+self+compatibility&amp;btnG=</t>
  </si>
  <si>
    <t>https://scholar.google.co.jp/scholar?as_vis=1&amp;q=Senecio+"smithii"+self+compatibility&amp;btnG=</t>
  </si>
  <si>
    <t>https://scholar.google.co.jp/scholar?as_vis=1&amp;q=Senecio+"spanomerus"+self+compatibility&amp;btnG=</t>
  </si>
  <si>
    <t>https://scholar.google.co.jp/scholar?as_vis=1&amp;q=Senecio+"spartioides"+self+compatibility&amp;btnG=</t>
  </si>
  <si>
    <t>https://scholar.google.co.jp/scholar?as_vis=1&amp;q=Senecio+"spiraeifolius"+self+compatibility&amp;btnG=</t>
  </si>
  <si>
    <t>https://scholar.google.co.jp/scholar?as_vis=1&amp;q=Senecio+"spp."+self+compatibility&amp;btnG=</t>
  </si>
  <si>
    <t>https://scholar.google.co.jp/scholar?as_vis=1&amp;q=Senecio+"squalidus"+self+compatibility&amp;btnG=</t>
  </si>
  <si>
    <t>https://scholar.google.co.jp/scholar?as_vis=1&amp;q=Senecio+"squarrosus"+self+compatibility&amp;btnG=</t>
  </si>
  <si>
    <t>https://scholar.google.co.jp/scholar?as_vis=1&amp;q=Senecio+"subalpinus"+self+compatibility&amp;btnG=</t>
  </si>
  <si>
    <t>https://scholar.google.co.jp/scholar?as_vis=1&amp;q=Senecio+"subcanescens"+self+compatibility&amp;btnG=</t>
  </si>
  <si>
    <t>https://scholar.google.co.jp/scholar?as_vis=1&amp;q=Senecio+"subpubescens"+self+compatibility&amp;btnG=</t>
  </si>
  <si>
    <t>https://scholar.google.co.jp/scholar?as_vis=1&amp;q=Senecio+"subsessilis"+self+compatibility&amp;btnG=</t>
  </si>
  <si>
    <t>https://scholar.google.co.jp/scholar?as_vis=1&amp;q=Senecio+"sylvaticus"+self+compatibility&amp;btnG=</t>
  </si>
  <si>
    <t>https://scholar.google.co.jp/scholar?as_vis=1&amp;q=Senecio+"syringifolius"+self+compatibility&amp;btnG=</t>
  </si>
  <si>
    <t>https://scholar.google.co.jp/scholar?as_vis=1&amp;q=Senecio+"tamoides"+self+compatibility&amp;btnG=</t>
  </si>
  <si>
    <t>https://scholar.google.co.jp/scholar?as_vis=1&amp;q=Senecio+"triangularis"+self+compatibility&amp;btnG=</t>
  </si>
  <si>
    <t>https://scholar.google.co.jp/scholar?as_vis=1&amp;q=Senecio+"triqueter"+self+compatibility&amp;btnG=</t>
  </si>
  <si>
    <t>https://scholar.google.co.jp/scholar?as_vis=1&amp;q=Senecio+"umbellatus"+self+compatibility&amp;btnG=</t>
  </si>
  <si>
    <t>https://scholar.google.co.jp/scholar?as_vis=1&amp;q=Senecio+"umbrosus"+self+compatibility&amp;btnG=</t>
  </si>
  <si>
    <t>https://scholar.google.co.jp/scholar?as_vis=1&amp;q=Senecio+"vaginatus"+self+compatibility&amp;btnG=</t>
  </si>
  <si>
    <t>https://scholar.google.co.jp/scholar?as_vis=1&amp;q=Senecio+"vagus"+self+compatibility&amp;btnG=</t>
  </si>
  <si>
    <t>https://scholar.google.co.jp/scholar?as_vis=1&amp;q=Senecio+"variabilis"+self+compatibility&amp;btnG=</t>
  </si>
  <si>
    <t>https://scholar.google.co.jp/scholar?as_vis=1&amp;q=Senecio+"varicosus"+self+compatibility&amp;btnG=</t>
  </si>
  <si>
    <t>https://scholar.google.co.jp/scholar?as_vis=1&amp;q=Senecio+"velleioides"+self+compatibility&amp;btnG=</t>
  </si>
  <si>
    <t>https://scholar.google.co.jp/scholar?as_vis=1&amp;q=Senecio+"vestitus"+self+compatibility&amp;btnG=</t>
  </si>
  <si>
    <t>https://scholar.google.co.jp/scholar?as_vis=1&amp;q=Senecio+"viscosus"+self+compatibility&amp;btnG=</t>
  </si>
  <si>
    <t>https://scholar.google.co.jp/scholar?as_vis=1&amp;q=Senecio+"vulgaris"+self+compatibility&amp;btnG=</t>
  </si>
  <si>
    <t>https://scholar.google.co.jp/scholar?as_vis=1&amp;q=Senecio+"warnockii"+self+compatibility&amp;btnG=</t>
  </si>
  <si>
    <t>https://scholar.google.co.jp/scholar?as_vis=1&amp;q=Senecio+"werneriaefolius"+self+compatibility&amp;btnG=</t>
  </si>
  <si>
    <t>https://scholar.google.co.jp/scholar?as_vis=1&amp;q=Senecio+"xerophilus"+self+compatibility&amp;btnG=</t>
  </si>
  <si>
    <t>https://scholar.google.co.jp/scholar?as_vis=1&amp;q=Senecio+"zapahuirensis"+self+compatibility&amp;btnG=</t>
  </si>
  <si>
    <t>https://scholar.google.co.jp/scholar?as_vis=1&amp;q=Senecio+"zoellneri"+self+compatibility&amp;btnG=</t>
  </si>
  <si>
    <t>https://scholar.google.co.jp/scholar?as_vis=1&amp;q=Sericocarpus+"asteroides"+self+compatibility&amp;btnG=</t>
  </si>
  <si>
    <t>https://scholar.google.co.jp/scholar?as_vis=1&amp;q=Sericocarpus+"oregonensis"+self+compatibility&amp;btnG=</t>
  </si>
  <si>
    <t>https://scholar.google.co.jp/scholar?as_vis=1&amp;q=Sericocarpus+"tortifolius"+self+compatibility&amp;btnG=</t>
  </si>
  <si>
    <t>https://scholar.google.co.jp/scholar?as_vis=1&amp;q=Seriphidium+"herba-alba"+self+compatibility&amp;btnG=</t>
  </si>
  <si>
    <t>https://scholar.google.co.jp/scholar?as_vis=1&amp;q=Serratula+"alatavica"+self+compatibility&amp;btnG=</t>
  </si>
  <si>
    <t>https://scholar.google.co.jp/scholar?as_vis=1&amp;q=Serratula+"coriacea"+self+compatibility&amp;btnG=</t>
  </si>
  <si>
    <t>https://scholar.google.co.jp/scholar?as_vis=1&amp;q=Serratula+"dshungarica"+self+compatibility&amp;btnG=</t>
  </si>
  <si>
    <t>https://scholar.google.co.jp/scholar?as_vis=1&amp;q=Serratula+"hastifolia"+self+compatibility&amp;btnG=</t>
  </si>
  <si>
    <t>https://scholar.google.co.jp/scholar?as_vis=1&amp;q=Serratula+"quinquefolia"+self+compatibility&amp;btnG=</t>
  </si>
  <si>
    <t>https://scholar.google.co.jp/scholar?as_vis=1&amp;q=Serratula+"radiata"+self+compatibility&amp;btnG=</t>
  </si>
  <si>
    <t>https://scholar.google.co.jp/scholar?as_vis=1&amp;q=Serratula+"tinctoria"+self+compatibility&amp;btnG=</t>
  </si>
  <si>
    <t>https://scholar.google.co.jp/scholar?as_vis=1&amp;q=Siebera+"nana"+self+compatibility&amp;btnG=</t>
  </si>
  <si>
    <t>https://scholar.google.co.jp/scholar?as_vis=1&amp;q=Sigesbeckia+"australiensis"+self+compatibility&amp;btnG=</t>
  </si>
  <si>
    <t>https://scholar.google.co.jp/scholar?as_vis=1&amp;q=Sigesbeckia+"glabrescens"+self+compatibility&amp;btnG=</t>
  </si>
  <si>
    <t>https://scholar.google.co.jp/scholar?as_vis=1&amp;q=Sigesbeckia+"orientalis"+self+compatibility&amp;btnG=</t>
  </si>
  <si>
    <t>https://scholar.google.co.jp/scholar?as_vis=1&amp;q=Sigesbeckia+"serrata"+self+compatibility&amp;btnG=</t>
  </si>
  <si>
    <t>https://scholar.google.co.jp/scholar?as_vis=1&amp;q=Siloxerus+"filifolius"+self+compatibility&amp;btnG=</t>
  </si>
  <si>
    <t>https://scholar.google.co.jp/scholar?as_vis=1&amp;q=Siloxerus+"humifusus"+self+compatibility&amp;btnG=</t>
  </si>
  <si>
    <t>https://scholar.google.co.jp/scholar?as_vis=1&amp;q=Siloxerus+"multiflorus"+self+compatibility&amp;btnG=</t>
  </si>
  <si>
    <t>https://scholar.google.co.jp/scholar?as_vis=1&amp;q=Silphium+"albiflorum"+self+compatibility&amp;btnG=</t>
  </si>
  <si>
    <t>https://scholar.google.co.jp/scholar?as_vis=1&amp;q=Silphium+"laciniatum"+self+compatibility&amp;btnG=</t>
  </si>
  <si>
    <t>https://scholar.google.co.jp/scholar?as_vis=1&amp;q=Silphium+"perfoliatum"+self+compatibility&amp;btnG=</t>
  </si>
  <si>
    <t>https://scholar.google.co.jp/scholar?as_vis=1&amp;q=Silybum+"marianum"+self+compatibility&amp;btnG=</t>
  </si>
  <si>
    <t>https://scholar.google.co.jp/scholar?as_vis=1&amp;q=Simsia+"amplexicaulis"+self+compatibility&amp;btnG=</t>
  </si>
  <si>
    <t>https://scholar.google.co.jp/scholar?as_vis=1&amp;q=Simsia+"calva"+self+compatibility&amp;btnG=</t>
  </si>
  <si>
    <t>https://scholar.google.co.jp/scholar?as_vis=1&amp;q=Simsia+"eurylepis"+self+compatibility&amp;btnG=</t>
  </si>
  <si>
    <t>https://scholar.google.co.jp/scholar?as_vis=1&amp;q=Simsia+"foetida"+self+compatibility&amp;btnG=</t>
  </si>
  <si>
    <t>https://scholar.google.co.jp/scholar?as_vis=1&amp;q=Simsia+"lagascaeformis"+self+compatibility&amp;btnG=</t>
  </si>
  <si>
    <t>https://scholar.google.co.jp/scholar?as_vis=1&amp;q=Simsia+"sanguinea"+self+compatibility&amp;btnG=</t>
  </si>
  <si>
    <t>https://scholar.google.co.jp/scholar?as_vis=1&amp;q=Sinclairia+"vagans"+self+compatibility&amp;btnG=</t>
  </si>
  <si>
    <t>https://scholar.google.co.jp/scholar?as_vis=1&amp;q=Smallanthus+"uvedalius"+self+compatibility&amp;btnG=</t>
  </si>
  <si>
    <t>https://scholar.google.co.jp/scholar?as_vis=1&amp;q=Solanecio+"angulatus"+self+compatibility&amp;btnG=</t>
  </si>
  <si>
    <t>https://scholar.google.co.jp/scholar?as_vis=1&amp;q=Solanecio+"mannii"+self+compatibility&amp;btnG=</t>
  </si>
  <si>
    <t>https://scholar.google.co.jp/scholar?as_vis=1&amp;q=Solenogyne+"bellioides"+self+compatibility&amp;btnG=</t>
  </si>
  <si>
    <t>https://scholar.google.co.jp/scholar?as_vis=1&amp;q=Solenogyne+"dominii"+self+compatibility&amp;btnG=</t>
  </si>
  <si>
    <t>https://scholar.google.co.jp/scholar?as_vis=1&amp;q=Solenogyne+"gunnii"+self+compatibility&amp;btnG=</t>
  </si>
  <si>
    <t>https://scholar.google.co.jp/scholar?as_vis=1&amp;q=Solidago+"altissima"+self+compatibility&amp;btnG=</t>
  </si>
  <si>
    <t>https://scholar.google.co.jp/scholar?as_vis=1&amp;q=Solidago+"arguta"+self+compatibility&amp;btnG=</t>
  </si>
  <si>
    <t>https://scholar.google.co.jp/scholar?as_vis=1&amp;q=Solidago+"caesia"+self+compatibility&amp;btnG=</t>
  </si>
  <si>
    <t>https://scholar.google.co.jp/scholar?as_vis=1&amp;q=Solidago+"californica"+self+compatibility&amp;btnG=</t>
  </si>
  <si>
    <t>https://scholar.google.co.jp/scholar?as_vis=1&amp;q=Solidago+"canadensis"+self+compatibility&amp;btnG=</t>
  </si>
  <si>
    <t>https://scholar.google.co.jp/scholar?as_vis=1&amp;q=Solidago+"cf. californica"+self+compatibility&amp;btnG=</t>
  </si>
  <si>
    <t>https://scholar.google.co.jp/scholar?as_vis=1&amp;q=Solidago+"elongata"+self+compatibility&amp;btnG=</t>
  </si>
  <si>
    <t>https://scholar.google.co.jp/scholar?as_vis=1&amp;q=Solidago+"erecta"+self+compatibility&amp;btnG=</t>
  </si>
  <si>
    <t>https://scholar.google.co.jp/scholar?as_vis=1&amp;q=Solidago+"fistulosa"+self+compatibility&amp;btnG=</t>
  </si>
  <si>
    <t>https://scholar.google.co.jp/scholar?as_vis=1&amp;q=Solidago+"flexicaulis"+self+compatibility&amp;btnG=</t>
  </si>
  <si>
    <t>https://scholar.google.co.jp/scholar?as_vis=1&amp;q=Solidago+"gigantea"+self+compatibility&amp;btnG=</t>
  </si>
  <si>
    <t>https://scholar.google.co.jp/scholar?as_vis=1&amp;q=Solidago+"gillmanii"+self+compatibility&amp;btnG=</t>
  </si>
  <si>
    <t>https://scholar.google.co.jp/scholar?as_vis=1&amp;q=Solidago+"graminea"+self+compatibility&amp;btnG=</t>
  </si>
  <si>
    <t>https://scholar.google.co.jp/scholar?as_vis=1&amp;q=Solidago+"graminifolia"+self+compatibility&amp;btnG=</t>
  </si>
  <si>
    <t>https://scholar.google.co.jp/scholar?as_vis=1&amp;q=Solidago+"guiradonis"+self+compatibility&amp;btnG=</t>
  </si>
  <si>
    <t>https://scholar.google.co.jp/scholar?as_vis=1&amp;q=Solidago+"humilis"+self+compatibility&amp;btnG=</t>
  </si>
  <si>
    <t>https://scholar.google.co.jp/scholar?as_vis=1&amp;q=Solidago+"juncea"+self+compatibility&amp;btnG=</t>
  </si>
  <si>
    <t>https://scholar.google.co.jp/scholar?as_vis=1&amp;q=Solidago+"leiocarpa"+self+compatibility&amp;btnG=</t>
  </si>
  <si>
    <t>https://scholar.google.co.jp/scholar?as_vis=1&amp;q=Solidago+"litoralis"+self+compatibility&amp;btnG=</t>
  </si>
  <si>
    <t>https://scholar.google.co.jp/scholar?as_vis=1&amp;q=Solidago+"macrophylla"+self+compatibility&amp;btnG=</t>
  </si>
  <si>
    <t>https://scholar.google.co.jp/scholar?as_vis=1&amp;q=Solidago+"missouriensis"+self+compatibility&amp;btnG=</t>
  </si>
  <si>
    <t>https://scholar.google.co.jp/scholar?as_vis=1&amp;q=Solidago+"mollis"+self+compatibility&amp;btnG=</t>
  </si>
  <si>
    <t>https://scholar.google.co.jp/scholar?as_vis=1&amp;q=Solidago+"multiradiata"+self+compatibility&amp;btnG=</t>
  </si>
  <si>
    <t>https://scholar.google.co.jp/scholar?as_vis=1&amp;q=Solidago+"nana"+self+compatibility&amp;btnG=</t>
  </si>
  <si>
    <t>https://scholar.google.co.jp/scholar?as_vis=1&amp;q=Solidago+"neglecta"+self+compatibility&amp;btnG=</t>
  </si>
  <si>
    <t>https://scholar.google.co.jp/scholar?as_vis=1&amp;q=Solidago+"nemoralis"+self+compatibility&amp;btnG=</t>
  </si>
  <si>
    <t>https://scholar.google.co.jp/scholar?as_vis=1&amp;q=Solidago+"nitida"+self+compatibility&amp;btnG=</t>
  </si>
  <si>
    <t>https://scholar.google.co.jp/scholar?as_vis=1&amp;q=Solidago+"odora"+self+compatibility&amp;btnG=</t>
  </si>
  <si>
    <t>https://scholar.google.co.jp/scholar?as_vis=1&amp;q=Solidago+"ohioensis"+self+compatibility&amp;btnG=</t>
  </si>
  <si>
    <t>https://scholar.google.co.jp/scholar?as_vis=1&amp;q=Solidago+"patula"+self+compatibility&amp;btnG=</t>
  </si>
  <si>
    <t>https://scholar.google.co.jp/scholar?as_vis=1&amp;q=Solidago+"petiolaris"+self+compatibility&amp;btnG=</t>
  </si>
  <si>
    <t>https://scholar.google.co.jp/scholar?as_vis=1&amp;q=Solidago+"ptarmicoides"+self+compatibility&amp;btnG=</t>
  </si>
  <si>
    <t>https://scholar.google.co.jp/scholar?as_vis=1&amp;q=Solidago+"puberula"+self+compatibility&amp;btnG=</t>
  </si>
  <si>
    <t>https://scholar.google.co.jp/scholar?as_vis=1&amp;q=Solidago+"riddellii"+self+compatibility&amp;btnG=</t>
  </si>
  <si>
    <t>https://scholar.google.co.jp/scholar?as_vis=1&amp;q=Solidago+"rigida"+self+compatibility&amp;btnG=</t>
  </si>
  <si>
    <t>https://scholar.google.co.jp/scholar?as_vis=1&amp;q=Solidago+"rugosa"+self+compatibility&amp;btnG=</t>
  </si>
  <si>
    <t>https://scholar.google.co.jp/scholar?as_vis=1&amp;q=Solidago+"sempervirens"+self+compatibility&amp;btnG=</t>
  </si>
  <si>
    <t>https://scholar.google.co.jp/scholar?as_vis=1&amp;q=Solidago+"serotina"+self+compatibility&amp;btnG=</t>
  </si>
  <si>
    <t>https://scholar.google.co.jp/scholar?as_vis=1&amp;q=Solidago+"simplex"+self+compatibility&amp;btnG=</t>
  </si>
  <si>
    <t>https://scholar.google.co.jp/scholar?as_vis=1&amp;q=Solidago+"spathulata"+self+compatibility&amp;btnG=</t>
  </si>
  <si>
    <t>https://scholar.google.co.jp/scholar?as_vis=1&amp;q=Solidago+"speciosa"+self+compatibility&amp;btnG=</t>
  </si>
  <si>
    <t>https://scholar.google.co.jp/scholar?as_vis=1&amp;q=Solidago+"spectabilis"+self+compatibility&amp;btnG=</t>
  </si>
  <si>
    <t>https://scholar.google.co.jp/scholar?as_vis=1&amp;q=Solidago+"squarrosa"+self+compatibility&amp;btnG=</t>
  </si>
  <si>
    <t>https://scholar.google.co.jp/scholar?as_vis=1&amp;q=Solidago+"stricta"+self+compatibility&amp;btnG=</t>
  </si>
  <si>
    <t>https://scholar.google.co.jp/scholar?as_vis=1&amp;q=Solidago+"uliginosa"+self+compatibility&amp;btnG=</t>
  </si>
  <si>
    <t>https://scholar.google.co.jp/scholar?as_vis=1&amp;q=Solidago+"ulmifolia"+self+compatibility&amp;btnG=</t>
  </si>
  <si>
    <t>https://scholar.google.co.jp/scholar?as_vis=1&amp;q=Solidago+"velutina"+self+compatibility&amp;btnG=</t>
  </si>
  <si>
    <t>https://scholar.google.co.jp/scholar?as_vis=1&amp;q=Solidago+"virgaurea"+self+compatibility&amp;btnG=</t>
  </si>
  <si>
    <t>https://scholar.google.co.jp/scholar?as_vis=1&amp;q=Soliva+"sessilis"+self+compatibility&amp;btnG=</t>
  </si>
  <si>
    <t>https://scholar.google.co.jp/scholar?as_vis=1&amp;q=Sonchus+"arvensis"+self+compatibility&amp;btnG=</t>
  </si>
  <si>
    <t>https://scholar.google.co.jp/scholar?as_vis=1&amp;q=Sonchus+"asper"+self+compatibility&amp;btnG=</t>
  </si>
  <si>
    <t>https://scholar.google.co.jp/scholar?as_vis=1&amp;q=Sonchus+"crassifolius"+self+compatibility&amp;btnG=</t>
  </si>
  <si>
    <t>https://scholar.google.co.jp/scholar?as_vis=1&amp;q=Sonchus+"hydrophilus"+self+compatibility&amp;btnG=</t>
  </si>
  <si>
    <t>https://scholar.google.co.jp/scholar?as_vis=1&amp;q=Sonchus+"ketzkhovelii"+self+compatibility&amp;btnG=</t>
  </si>
  <si>
    <t>https://scholar.google.co.jp/scholar?as_vis=1&amp;q=Sonchus+"luxurians"+self+compatibility&amp;btnG=</t>
  </si>
  <si>
    <t>https://scholar.google.co.jp/scholar?as_vis=1&amp;q=Sonchus+"maritimus"+self+compatibility&amp;btnG=</t>
  </si>
  <si>
    <t>https://scholar.google.co.jp/scholar?as_vis=1&amp;q=Sonchus+"oleraceus"+self+compatibility&amp;btnG=</t>
  </si>
  <si>
    <t>https://scholar.google.co.jp/scholar?as_vis=1&amp;q=Sonchus+"palustris"+self+compatibility&amp;btnG=</t>
  </si>
  <si>
    <t>https://scholar.google.co.jp/scholar?as_vis=1&amp;q=Sonchus+"schweinfurthii"+self+compatibility&amp;btnG=</t>
  </si>
  <si>
    <t>https://scholar.google.co.jp/scholar?as_vis=1&amp;q=Sonchus+"wilmsii"+self+compatibility&amp;btnG=</t>
  </si>
  <si>
    <t>https://scholar.google.co.jp/scholar?as_vis=1&amp;q=Sphaeranthus+"angolensis"+self+compatibility&amp;btnG=</t>
  </si>
  <si>
    <t>https://scholar.google.co.jp/scholar?as_vis=1&amp;q=Sphaeranthus+"angustifolius"+self+compatibility&amp;btnG=</t>
  </si>
  <si>
    <t>https://scholar.google.co.jp/scholar?as_vis=1&amp;q=Sphaeranthus+"bullatus"+self+compatibility&amp;btnG=</t>
  </si>
  <si>
    <t>https://scholar.google.co.jp/scholar?as_vis=1&amp;q=Sphaeranthus+"indicus"+self+compatibility&amp;btnG=</t>
  </si>
  <si>
    <t>https://scholar.google.co.jp/scholar?as_vis=1&amp;q=Sphaeranthus+"kirkii"+self+compatibility&amp;btnG=</t>
  </si>
  <si>
    <t>https://scholar.google.co.jp/scholar?as_vis=1&amp;q=Sphaeranthus+"randii"+self+compatibility&amp;btnG=</t>
  </si>
  <si>
    <t>https://scholar.google.co.jp/scholar?as_vis=1&amp;q=Sphaeranthus+"senegalensis"+self+compatibility&amp;btnG=</t>
  </si>
  <si>
    <t>https://scholar.google.co.jp/scholar?as_vis=1&amp;q=Sphaeranthus+"ukambensis"+self+compatibility&amp;btnG=</t>
  </si>
  <si>
    <t>https://scholar.google.co.jp/scholar?as_vis=1&amp;q=Sphaeranthus+"wattii"+self+compatibility&amp;btnG=</t>
  </si>
  <si>
    <t>https://scholar.google.co.jp/scholar?as_vis=1&amp;q=Sphaeranthus+"zavattarii"+self+compatibility&amp;btnG=</t>
  </si>
  <si>
    <t>https://scholar.google.co.jp/scholar?as_vis=1&amp;q=Sphaeromeria+"argentea"+self+compatibility&amp;btnG=</t>
  </si>
  <si>
    <t>https://scholar.google.co.jp/scholar?as_vis=1&amp;q=Sphaeromeria+"potentilloides"+self+compatibility&amp;btnG=</t>
  </si>
  <si>
    <t>https://scholar.google.co.jp/scholar?as_vis=1&amp;q=Spilanthes+"callimorpha"+self+compatibility&amp;btnG=</t>
  </si>
  <si>
    <t>https://scholar.google.co.jp/scholar?as_vis=1&amp;q=Spilanthes+"costata"+self+compatibility&amp;btnG=</t>
  </si>
  <si>
    <t>https://scholar.google.co.jp/scholar?as_vis=1&amp;q=Staehelina+"dubia"+self+compatibility&amp;btnG=</t>
  </si>
  <si>
    <t>https://scholar.google.co.jp/scholar?as_vis=1&amp;q=Staehelina+"lobelii"+self+compatibility&amp;btnG=</t>
  </si>
  <si>
    <t>https://scholar.google.co.jp/scholar?as_vis=1&amp;q=Staehelina+"petiolata"+self+compatibility&amp;btnG=</t>
  </si>
  <si>
    <t>https://scholar.google.co.jp/scholar?as_vis=1&amp;q=Stebbinsoseris+"heterocarpa"+self+compatibility&amp;btnG=</t>
  </si>
  <si>
    <t>https://scholar.google.co.jp/scholar?as_vis=1&amp;q=Stenactis+"annua"+self+compatibility&amp;btnG=</t>
  </si>
  <si>
    <t>https://scholar.google.co.jp/scholar?as_vis=1&amp;q=Stenoseris+"graciliflora"+self+compatibility&amp;btnG=</t>
  </si>
  <si>
    <t>https://scholar.google.co.jp/scholar?as_vis=1&amp;q=Stenotus+"acaulis"+self+compatibility&amp;btnG=</t>
  </si>
  <si>
    <t>https://scholar.google.co.jp/scholar?as_vis=1&amp;q=Stenotus+"armerioides"+self+compatibility&amp;btnG=</t>
  </si>
  <si>
    <t>https://scholar.google.co.jp/scholar?as_vis=1&amp;q=Stephanodoria+"tomentella"+self+compatibility&amp;btnG=</t>
  </si>
  <si>
    <t>https://scholar.google.co.jp/scholar?as_vis=1&amp;q=Stephanomeria+"blairii"+self+compatibility&amp;btnG=</t>
  </si>
  <si>
    <t>https://scholar.google.co.jp/scholar?as_vis=1&amp;q=Stephanomeria+"cichoriacea"+self+compatibility&amp;btnG=</t>
  </si>
  <si>
    <t>https://scholar.google.co.jp/scholar?as_vis=1&amp;q=Stephanomeria+"diegensis"+self+compatibility&amp;btnG=</t>
  </si>
  <si>
    <t>https://scholar.google.co.jp/scholar?as_vis=1&amp;q=Stephanomeria+"exigua"+self+compatibility&amp;btnG=</t>
  </si>
  <si>
    <t>https://scholar.google.co.jp/scholar?as_vis=1&amp;q=Stephanomeria+"lactucina"+self+compatibility&amp;btnG=</t>
  </si>
  <si>
    <t>https://scholar.google.co.jp/scholar?as_vis=1&amp;q=Stephanomeria+"pauciflora"+self+compatibility&amp;btnG=</t>
  </si>
  <si>
    <t>https://scholar.google.co.jp/scholar?as_vis=1&amp;q=Stephanomeria+"spinosa"+self+compatibility&amp;btnG=</t>
  </si>
  <si>
    <t>https://scholar.google.co.jp/scholar?as_vis=1&amp;q=Stephanomeria+"virgata"+self+compatibility&amp;btnG=</t>
  </si>
  <si>
    <t>https://scholar.google.co.jp/scholar?as_vis=1&amp;q=Steptorhamphus+"crassicaulis"+self+compatibility&amp;btnG=</t>
  </si>
  <si>
    <t>https://scholar.google.co.jp/scholar?as_vis=1&amp;q=Steptorhamphus+"petraeus"+self+compatibility&amp;btnG=</t>
  </si>
  <si>
    <t>https://scholar.google.co.jp/scholar?as_vis=1&amp;q=Steptorhamphus+"tuberosus"+self+compatibility&amp;btnG=</t>
  </si>
  <si>
    <t>https://scholar.google.co.jp/scholar?as_vis=1&amp;q=Stevia+"hirsuta"+self+compatibility&amp;btnG=</t>
  </si>
  <si>
    <t>https://scholar.google.co.jp/scholar?as_vis=1&amp;q=Stevia+"lucida"+self+compatibility&amp;btnG=</t>
  </si>
  <si>
    <t>https://scholar.google.co.jp/scholar?as_vis=1&amp;q=Stevia+"origanoides"+self+compatibility&amp;btnG=</t>
  </si>
  <si>
    <t>https://scholar.google.co.jp/scholar?as_vis=1&amp;q=Stevia+"ovata"+self+compatibility&amp;btnG=</t>
  </si>
  <si>
    <t>https://scholar.google.co.jp/scholar?as_vis=1&amp;q=Stevia+"pilosa"+self+compatibility&amp;btnG=</t>
  </si>
  <si>
    <t>https://scholar.google.co.jp/scholar?as_vis=1&amp;q=Stevia+"purpusii"+self+compatibility&amp;btnG=</t>
  </si>
  <si>
    <t>https://scholar.google.co.jp/scholar?as_vis=1&amp;q=Stevia+"rhombifolia"+self+compatibility&amp;btnG=</t>
  </si>
  <si>
    <t>https://scholar.google.co.jp/scholar?as_vis=1&amp;q=Stevia+"salicifolia"+self+compatibility&amp;btnG=</t>
  </si>
  <si>
    <t>https://scholar.google.co.jp/scholar?as_vis=1&amp;q=Stevia+"serrata"+self+compatibility&amp;btnG=</t>
  </si>
  <si>
    <t>https://scholar.google.co.jp/scholar?as_vis=1&amp;q=Stevia+"tomentosa"+self+compatibility&amp;btnG=</t>
  </si>
  <si>
    <t>https://scholar.google.co.jp/scholar?as_vis=1&amp;q=Stevia+"triflora"+self+compatibility&amp;btnG=</t>
  </si>
  <si>
    <t>https://scholar.google.co.jp/scholar?as_vis=1&amp;q=Stevia+"viscida"+self+compatibility&amp;btnG=</t>
  </si>
  <si>
    <t>https://scholar.google.co.jp/scholar?as_vis=1&amp;q=Steviopsis+"vigintiseta"+self+compatibility&amp;btnG=</t>
  </si>
  <si>
    <t>https://scholar.google.co.jp/scholar?as_vis=1&amp;q=Stizolophus+"balsamita"+self+compatibility&amp;btnG=</t>
  </si>
  <si>
    <t>https://scholar.google.co.jp/scholar?as_vis=1&amp;q=Stizolophus+"coronopifolius"+self+compatibility&amp;btnG=</t>
  </si>
  <si>
    <t>https://scholar.google.co.jp/scholar?as_vis=1&amp;q=Stoebe+"aethiopica"+self+compatibility&amp;btnG=</t>
  </si>
  <si>
    <t>https://scholar.google.co.jp/scholar?as_vis=1&amp;q=Stoebe+"alopecuroides"+self+compatibility&amp;btnG=</t>
  </si>
  <si>
    <t>https://scholar.google.co.jp/scholar?as_vis=1&amp;q=Stoebe+"capitata"+self+compatibility&amp;btnG=</t>
  </si>
  <si>
    <t>https://scholar.google.co.jp/scholar?as_vis=1&amp;q=Stoebe+"cinerea"+self+compatibility&amp;btnG=</t>
  </si>
  <si>
    <t>https://scholar.google.co.jp/scholar?as_vis=1&amp;q=Stoebe+"gomphrenoides"+self+compatibility&amp;btnG=</t>
  </si>
  <si>
    <t>https://scholar.google.co.jp/scholar?as_vis=1&amp;q=Stoebe+"phyllostachya"+self+compatibility&amp;btnG=</t>
  </si>
  <si>
    <t>https://scholar.google.co.jp/scholar?as_vis=1&amp;q=Stoebe+"rosea"+self+compatibility&amp;btnG=</t>
  </si>
  <si>
    <t>https://scholar.google.co.jp/scholar?as_vis=1&amp;q=Stoebe+"rugulosa"+self+compatibility&amp;btnG=</t>
  </si>
  <si>
    <t>https://scholar.google.co.jp/scholar?as_vis=1&amp;q=Stoebe+"schultzii"+self+compatibility&amp;btnG=</t>
  </si>
  <si>
    <t>https://scholar.google.co.jp/scholar?as_vis=1&amp;q=Stokesia+"cyanea"+self+compatibility&amp;btnG=</t>
  </si>
  <si>
    <t>https://scholar.google.co.jp/scholar?as_vis=1&amp;q=Stomatanthes+"africanus"+self+compatibility&amp;btnG=</t>
  </si>
  <si>
    <t>https://scholar.google.co.jp/scholar?as_vis=1&amp;q=Stomatanthes+"zambiensis"+self+compatibility&amp;btnG=</t>
  </si>
  <si>
    <t>https://scholar.google.co.jp/scholar?as_vis=1&amp;q=Streptoglossa+"adscendens"+self+compatibility&amp;btnG=</t>
  </si>
  <si>
    <t>https://scholar.google.co.jp/scholar?as_vis=1&amp;q=Streptoglossa+"decurrens"+self+compatibility&amp;btnG=</t>
  </si>
  <si>
    <t>https://scholar.google.co.jp/scholar?as_vis=1&amp;q=Streptoglossa+"liatroides"+self+compatibility&amp;btnG=</t>
  </si>
  <si>
    <t>https://scholar.google.co.jp/scholar?as_vis=1&amp;q=Streptoglossa+"odora"+self+compatibility&amp;btnG=</t>
  </si>
  <si>
    <t>https://scholar.google.co.jp/scholar?as_vis=1&amp;q=Struchium+"sparganophora"+self+compatibility&amp;btnG=</t>
  </si>
  <si>
    <t>https://scholar.google.co.jp/scholar?as_vis=1&amp;q=Stylocline+"filaginea"+self+compatibility&amp;btnG=</t>
  </si>
  <si>
    <t>https://scholar.google.co.jp/scholar?as_vis=1&amp;q=Stylocline+"gnaphaloides"+self+compatibility&amp;btnG=</t>
  </si>
  <si>
    <t>https://scholar.google.co.jp/scholar?as_vis=1&amp;q=Stylocline+"micropoides"+self+compatibility&amp;btnG=</t>
  </si>
  <si>
    <t>https://scholar.google.co.jp/scholar?as_vis=1&amp;q=Symphyotrichum+"ascendens"+self+compatibility&amp;btnG=</t>
  </si>
  <si>
    <t>https://scholar.google.co.jp/scholar?as_vis=1&amp;q=Symphyotrichum+"ciliatum"+self+compatibility&amp;btnG=</t>
  </si>
  <si>
    <t>https://scholar.google.co.jp/scholar?as_vis=1&amp;q=Symphyotrichum+"ciliolatum"+self+compatibility&amp;btnG=</t>
  </si>
  <si>
    <t>https://scholar.google.co.jp/scholar?as_vis=1&amp;q=Symphyotrichum+"concolor"+self+compatibility&amp;btnG=</t>
  </si>
  <si>
    <t>https://scholar.google.co.jp/scholar?as_vis=1&amp;q=Symphyotrichum+"cordifolium"+self+compatibility&amp;btnG=</t>
  </si>
  <si>
    <t>https://scholar.google.co.jp/scholar?as_vis=1&amp;q=Symphyotrichum+"drummondii"+self+compatibility&amp;btnG=</t>
  </si>
  <si>
    <t>https://scholar.google.co.jp/scholar?as_vis=1&amp;q=Symphyotrichum+"ericoides"+self+compatibility&amp;btnG=</t>
  </si>
  <si>
    <t>https://scholar.google.co.jp/scholar?as_vis=1&amp;q=Symphyotrichum+"foliaceum"+self+compatibility&amp;btnG=</t>
  </si>
  <si>
    <t>https://scholar.google.co.jp/scholar?as_vis=1&amp;q=Symphyotrichum+"graminifolium"+self+compatibility&amp;btnG=</t>
  </si>
  <si>
    <t>https://scholar.google.co.jp/scholar?as_vis=1&amp;q=Symphyotrichum+"laeve"+self+compatibility&amp;btnG=</t>
  </si>
  <si>
    <t>https://scholar.google.co.jp/scholar?as_vis=1&amp;q=Symphyotrichum+"lanceolatum"+self+compatibility&amp;btnG=</t>
  </si>
  <si>
    <t>https://scholar.google.co.jp/scholar?as_vis=1&amp;q=Symphyotrichum+"novae-angliae"+self+compatibility&amp;btnG=</t>
  </si>
  <si>
    <t>https://scholar.google.co.jp/scholar?as_vis=1&amp;q=Symphyotrichum+"novi-belgii"+self+compatibility&amp;btnG=</t>
  </si>
  <si>
    <t>https://scholar.google.co.jp/scholar?as_vis=1&amp;q=Symphyotrichum+"oblongifolium"+self+compatibility&amp;btnG=</t>
  </si>
  <si>
    <t>https://scholar.google.co.jp/scholar?as_vis=1&amp;q=Symphyotrichum+"oolentangiense"+self+compatibility&amp;btnG=</t>
  </si>
  <si>
    <t>https://scholar.google.co.jp/scholar?as_vis=1&amp;q=Symphyotrichum+"parviceps"+self+compatibility&amp;btnG=</t>
  </si>
  <si>
    <t>https://scholar.google.co.jp/scholar?as_vis=1&amp;q=Symphyotrichum+"patens"+self+compatibility&amp;btnG=</t>
  </si>
  <si>
    <t>https://scholar.google.co.jp/scholar?as_vis=1&amp;q=Symphyotrichum+"pilosum"+self+compatibility&amp;btnG=</t>
  </si>
  <si>
    <t>https://scholar.google.co.jp/scholar?as_vis=1&amp;q=Symphyotrichum+"porteri"+self+compatibility&amp;btnG=</t>
  </si>
  <si>
    <t>https://scholar.google.co.jp/scholar?as_vis=1&amp;q=Symphyotrichum+"praealtum"+self+compatibility&amp;btnG=</t>
  </si>
  <si>
    <t>https://scholar.google.co.jp/scholar?as_vis=1&amp;q=Symphyotrichum+"prenanthoides"+self+compatibility&amp;btnG=</t>
  </si>
  <si>
    <t>https://scholar.google.co.jp/scholar?as_vis=1&amp;q=Symphyotrichum+"puniceum"+self+compatibility&amp;btnG=</t>
  </si>
  <si>
    <t>https://scholar.google.co.jp/scholar?as_vis=1&amp;q=Symphyotrichum+"racemosum"+self+compatibility&amp;btnG=</t>
  </si>
  <si>
    <t>https://scholar.google.co.jp/scholar?as_vis=1&amp;q=Symphyotrichum+"sericeum"+self+compatibility&amp;btnG=</t>
  </si>
  <si>
    <t>https://scholar.google.co.jp/scholar?as_vis=1&amp;q=Symphyotrichum+"shortii"+self+compatibility&amp;btnG=</t>
  </si>
  <si>
    <t>https://scholar.google.co.jp/scholar?as_vis=1&amp;q=Symphyotrichum+"spathulatum"+self+compatibility&amp;btnG=</t>
  </si>
  <si>
    <t>https://scholar.google.co.jp/scholar?as_vis=1&amp;q=Symphyotrichum+"subulatum"+self+compatibility&amp;btnG=</t>
  </si>
  <si>
    <t>https://scholar.google.co.jp/scholar?as_vis=1&amp;q=Symphyotrichum+"tenuifolium"+self+compatibility&amp;btnG=</t>
  </si>
  <si>
    <t>https://scholar.google.co.jp/scholar?as_vis=1&amp;q=Symphyotrichum+"tradescantii"+self+compatibility&amp;btnG=</t>
  </si>
  <si>
    <t>https://scholar.google.co.jp/scholar?as_vis=1&amp;q=Symphyotrichum+"turbinellum"+self+compatibility&amp;btnG=</t>
  </si>
  <si>
    <t>https://scholar.google.co.jp/scholar?as_vis=1&amp;q=Symphyotrichum+"undulatum"+self+compatibility&amp;btnG=</t>
  </si>
  <si>
    <t>https://scholar.google.co.jp/scholar?as_vis=1&amp;q=Symphyotrichum+"urophyllum"+self+compatibility&amp;btnG=</t>
  </si>
  <si>
    <t>https://scholar.google.co.jp/scholar?as_vis=1&amp;q=Syncarpha+"affinis"+self+compatibility&amp;btnG=</t>
  </si>
  <si>
    <t>https://scholar.google.co.jp/scholar?as_vis=1&amp;q=Syncarpha+"argyropsis"+self+compatibility&amp;btnG=</t>
  </si>
  <si>
    <t>https://scholar.google.co.jp/scholar?as_vis=1&amp;q=Syncarpha+"canescens"+self+compatibility&amp;btnG=</t>
  </si>
  <si>
    <t>https://scholar.google.co.jp/scholar?as_vis=1&amp;q=Syncarpha+"chlorochrysum"+self+compatibility&amp;btnG=</t>
  </si>
  <si>
    <t>https://scholar.google.co.jp/scholar?as_vis=1&amp;q=Syncarpha+"dregeana"+self+compatibility&amp;btnG=</t>
  </si>
  <si>
    <t>https://scholar.google.co.jp/scholar?as_vis=1&amp;q=Syncarpha+"gnaphaloides"+self+compatibility&amp;btnG=</t>
  </si>
  <si>
    <t>https://scholar.google.co.jp/scholar?as_vis=1&amp;q=Syncarpha+"milleflora"+self+compatibility&amp;btnG=</t>
  </si>
  <si>
    <t>https://scholar.google.co.jp/scholar?as_vis=1&amp;q=Syncarpha+"mucronata"+self+compatibility&amp;btnG=</t>
  </si>
  <si>
    <t>https://scholar.google.co.jp/scholar?as_vis=1&amp;q=Syncarpha+"paniculata"+self+compatibility&amp;btnG=</t>
  </si>
  <si>
    <t>https://scholar.google.co.jp/scholar?as_vis=1&amp;q=Syncarpha+"sordescens"+self+compatibility&amp;btnG=</t>
  </si>
  <si>
    <t>https://scholar.google.co.jp/scholar?as_vis=1&amp;q=Syncarpha+"speciosissima"+self+compatibility&amp;btnG=</t>
  </si>
  <si>
    <t>https://scholar.google.co.jp/scholar?as_vis=1&amp;q=Syncarpha+"staehelina"+self+compatibility&amp;btnG=</t>
  </si>
  <si>
    <t>https://scholar.google.co.jp/scholar?as_vis=1&amp;q=Syncarpha+"vestita"+self+compatibility&amp;btnG=</t>
  </si>
  <si>
    <t>https://scholar.google.co.jp/scholar?as_vis=1&amp;q=Synedrella+"nodiflora"+self+compatibility&amp;btnG=</t>
  </si>
  <si>
    <t>https://scholar.google.co.jp/scholar?as_vis=1&amp;q=Synotis+"cappa"+self+compatibility&amp;btnG=</t>
  </si>
  <si>
    <t>https://scholar.google.co.jp/scholar?as_vis=1&amp;q=Synotis+"saluenensis"+self+compatibility&amp;btnG=</t>
  </si>
  <si>
    <t>https://scholar.google.co.jp/scholar?as_vis=1&amp;q=Syntrichopappus+"fremontii"+self+compatibility&amp;btnG=</t>
  </si>
  <si>
    <t>https://scholar.google.co.jp/scholar?as_vis=1&amp;q=Synurus+"deltoides"+self+compatibility&amp;btnG=</t>
  </si>
  <si>
    <t>https://scholar.google.co.jp/scholar?as_vis=1&amp;q=Syreitschikovia+"tenuis"+self+compatibility&amp;btnG=</t>
  </si>
  <si>
    <t>https://scholar.google.co.jp/scholar?as_vis=1&amp;q=Tagetes+"argentina"+self+compatibility&amp;btnG=</t>
  </si>
  <si>
    <t>https://scholar.google.co.jp/scholar?as_vis=1&amp;q=Tagetes+"coronopifolia"+self+compatibility&amp;btnG=</t>
  </si>
  <si>
    <t>https://scholar.google.co.jp/scholar?as_vis=1&amp;q=Tagetes+"erecta"+self+compatibility&amp;btnG=</t>
  </si>
  <si>
    <t>https://scholar.google.co.jp/scholar?as_vis=1&amp;q=Tagetes+"lucida"+self+compatibility&amp;btnG=</t>
  </si>
  <si>
    <t>https://scholar.google.co.jp/scholar?as_vis=1&amp;q=Tagetes+"lunulata"+self+compatibility&amp;btnG=</t>
  </si>
  <si>
    <t>https://scholar.google.co.jp/scholar?as_vis=1&amp;q=Tagetes+"micrantha"+self+compatibility&amp;btnG=</t>
  </si>
  <si>
    <t>https://scholar.google.co.jp/scholar?as_vis=1&amp;q=Tagetes+"minuta"+self+compatibility&amp;btnG=</t>
  </si>
  <si>
    <t>https://scholar.google.co.jp/scholar?as_vis=1&amp;q=Tagetes+"parryi"+self+compatibility&amp;btnG=</t>
  </si>
  <si>
    <t>https://scholar.google.co.jp/scholar?as_vis=1&amp;q=Tagetes+"patula"+self+compatibility&amp;btnG=</t>
  </si>
  <si>
    <t>https://scholar.google.co.jp/scholar?as_vis=1&amp;q=Tagetes+"signata"+self+compatibility&amp;btnG=</t>
  </si>
  <si>
    <t>https://scholar.google.co.jp/scholar?as_vis=1&amp;q=Tagetes+"subulata"+self+compatibility&amp;btnG=</t>
  </si>
  <si>
    <t>https://scholar.google.co.jp/scholar?as_vis=1&amp;q=Tagetes+"tenuifolia"+self+compatibility&amp;btnG=</t>
  </si>
  <si>
    <t>https://scholar.google.co.jp/scholar?as_vis=1&amp;q=Tamaulipa+"azurea"+self+compatibility&amp;btnG=</t>
  </si>
  <si>
    <t>https://scholar.google.co.jp/scholar?as_vis=1&amp;q=Tanacetopsis+"ferganensis"+self+compatibility&amp;btnG=</t>
  </si>
  <si>
    <t>https://scholar.google.co.jp/scholar?as_vis=1&amp;q=Tanacetopsis+"korovinii"+self+compatibility&amp;btnG=</t>
  </si>
  <si>
    <t>https://scholar.google.co.jp/scholar?as_vis=1&amp;q=Tanacetopsis+"santoana"+self+compatibility&amp;btnG=</t>
  </si>
  <si>
    <t>https://scholar.google.co.jp/scholar?as_vis=1&amp;q=Tanacetopsis+"setacea"+self+compatibility&amp;btnG=</t>
  </si>
  <si>
    <t>https://scholar.google.co.jp/scholar?as_vis=1&amp;q=Tanacetopsis+"submarginata"+self+compatibility&amp;btnG=</t>
  </si>
  <si>
    <t>https://scholar.google.co.jp/scholar?as_vis=1&amp;q=Tanacetum+"audibertii"+self+compatibility&amp;btnG=</t>
  </si>
  <si>
    <t>https://scholar.google.co.jp/scholar?as_vis=1&amp;q=Tanacetum+"aureum"+self+compatibility&amp;btnG=</t>
  </si>
  <si>
    <t>https://scholar.google.co.jp/scholar?as_vis=1&amp;q=Tanacetum+"balsamita"+self+compatibility&amp;btnG=</t>
  </si>
  <si>
    <t>https://scholar.google.co.jp/scholar?as_vis=1&amp;q=Tanacetum+"bipinnatum"+self+compatibility&amp;btnG=</t>
  </si>
  <si>
    <t>https://scholar.google.co.jp/scholar?as_vis=1&amp;q=Tanacetum+"camphoratum"+self+compatibility&amp;btnG=</t>
  </si>
  <si>
    <t>https://scholar.google.co.jp/scholar?as_vis=1&amp;q=Tanacetum+"chiliophyllum"+self+compatibility&amp;btnG=</t>
  </si>
  <si>
    <t>https://scholar.google.co.jp/scholar?as_vis=1&amp;q=Tanacetum+"cinerariaefolium"+self+compatibility&amp;btnG=</t>
  </si>
  <si>
    <t>https://scholar.google.co.jp/scholar?as_vis=1&amp;q=Tanacetum+"coccineum"+self+compatibility&amp;btnG=</t>
  </si>
  <si>
    <t>https://scholar.google.co.jp/scholar?as_vis=1&amp;q=Tanacetum+"corymbosum"+self+compatibility&amp;btnG=</t>
  </si>
  <si>
    <t>https://scholar.google.co.jp/scholar?as_vis=1&amp;q=Tanacetum+"leptophyllum"+self+compatibility&amp;btnG=</t>
  </si>
  <si>
    <t>https://scholar.google.co.jp/scholar?as_vis=1&amp;q=Tanacetum+"macrophyllum"+self+compatibility&amp;btnG=</t>
  </si>
  <si>
    <t>https://scholar.google.co.jp/scholar?as_vis=1&amp;q=Tanacetum+"microphyllum"+self+compatibility&amp;btnG=</t>
  </si>
  <si>
    <t>https://scholar.google.co.jp/scholar?as_vis=1&amp;q=Tanacetum+"millefolium"+self+compatibility&amp;btnG=</t>
  </si>
  <si>
    <t>https://scholar.google.co.jp/scholar?as_vis=1&amp;q=Tanacetum+"parthenifolium"+self+compatibility&amp;btnG=</t>
  </si>
  <si>
    <t>https://scholar.google.co.jp/scholar?as_vis=1&amp;q=Tanacetum+"parthenium"+self+compatibility&amp;btnG=</t>
  </si>
  <si>
    <t>https://scholar.google.co.jp/scholar?as_vis=1&amp;q=Tanacetum+"polycephalum"+self+compatibility&amp;btnG=</t>
  </si>
  <si>
    <t>https://scholar.google.co.jp/scholar?as_vis=1&amp;q=Tanacetum+"pseudachillea"+self+compatibility&amp;btnG=</t>
  </si>
  <si>
    <t>https://scholar.google.co.jp/scholar?as_vis=1&amp;q=Tanacetum+"ptarmicifolium"+self+compatibility&amp;btnG=</t>
  </si>
  <si>
    <t>https://scholar.google.co.jp/scholar?as_vis=1&amp;q=Tanacetum+"punctatum"+self+compatibility&amp;btnG=</t>
  </si>
  <si>
    <t>https://scholar.google.co.jp/scholar?as_vis=1&amp;q=Tanacetum+"santolinoides"+self+compatibility&amp;btnG=</t>
  </si>
  <si>
    <t>https://scholar.google.co.jp/scholar?as_vis=1&amp;q=Tanacetum+"sericeum"+self+compatibility&amp;btnG=</t>
  </si>
  <si>
    <t>https://scholar.google.co.jp/scholar?as_vis=1&amp;q=Tanacetum+"sevanense"+self+compatibility&amp;btnG=</t>
  </si>
  <si>
    <t>https://scholar.google.co.jp/scholar?as_vis=1&amp;q=Tanacetum+"siculum"+self+compatibility&amp;btnG=</t>
  </si>
  <si>
    <t>https://scholar.google.co.jp/scholar?as_vis=1&amp;q=Tanacetum+"vulgare"+self+compatibility&amp;btnG=</t>
  </si>
  <si>
    <t>https://scholar.google.co.jp/scholar?as_vis=1&amp;q=Taraxacum+"acutifrons"+self+compatibility&amp;btnG=</t>
  </si>
  <si>
    <t>https://scholar.google.co.jp/scholar?as_vis=1&amp;q=Taraxacum+"adiantifrons"+self+compatibility&amp;btnG=</t>
  </si>
  <si>
    <t>https://scholar.google.co.jp/scholar?as_vis=1&amp;q=Taraxacum+"aemilianum"+self+compatibility&amp;btnG=</t>
  </si>
  <si>
    <t>https://scholar.google.co.jp/scholar?as_vis=1&amp;q=Taraxacum+"aequilobum"+self+compatibility&amp;btnG=</t>
  </si>
  <si>
    <t>https://scholar.google.co.jp/scholar?as_vis=1&amp;q=Taraxacum+"alaskanum"+self+compatibility&amp;btnG=</t>
  </si>
  <si>
    <t>https://scholar.google.co.jp/scholar?as_vis=1&amp;q=Taraxacum+"alatum"+self+compatibility&amp;btnG=</t>
  </si>
  <si>
    <t>https://scholar.google.co.jp/scholar?as_vis=1&amp;q=Taraxacum+"alpinum"+self+compatibility&amp;btnG=</t>
  </si>
  <si>
    <t>https://scholar.google.co.jp/scholar?as_vis=1&amp;q=Taraxacum+"ancistrolobum"+self+compatibility&amp;btnG=</t>
  </si>
  <si>
    <t>https://scholar.google.co.jp/scholar?as_vis=1&amp;q=Taraxacum+"anglicum"+self+compatibility&amp;btnG=</t>
  </si>
  <si>
    <t>https://scholar.google.co.jp/scholar?as_vis=1&amp;q=Taraxacum+"argutum"+self+compatibility&amp;btnG=</t>
  </si>
  <si>
    <t>https://scholar.google.co.jp/scholar?as_vis=1&amp;q=Taraxacum+"aristum"+self+compatibility&amp;btnG=</t>
  </si>
  <si>
    <t>https://scholar.google.co.jp/scholar?as_vis=1&amp;q=Taraxacum+"atactum"+self+compatibility&amp;btnG=</t>
  </si>
  <si>
    <t>https://scholar.google.co.jp/scholar?as_vis=1&amp;q=Taraxacum+"berthae"+self+compatibility&amp;btnG=</t>
  </si>
  <si>
    <t>https://scholar.google.co.jp/scholar?as_vis=1&amp;q=Taraxacum+"bessarabicum"+self+compatibility&amp;btnG=</t>
  </si>
  <si>
    <t>https://scholar.google.co.jp/scholar?as_vis=1&amp;q=Taraxacum+"boekmanii"+self+compatibility&amp;btnG=</t>
  </si>
  <si>
    <t>https://scholar.google.co.jp/scholar?as_vis=1&amp;q=Taraxacum+"brandenburgicum"+self+compatibility&amp;btnG=</t>
  </si>
  <si>
    <t>https://scholar.google.co.jp/scholar?as_vis=1&amp;q=Taraxacum+"breconense"+self+compatibility&amp;btnG=</t>
  </si>
  <si>
    <t>https://scholar.google.co.jp/scholar?as_vis=1&amp;q=Taraxacum+"britannicum"+self+compatibility&amp;btnG=</t>
  </si>
  <si>
    <t>https://scholar.google.co.jp/scholar?as_vis=1&amp;q=Taraxacum+"celticum"+self+compatibility&amp;btnG=</t>
  </si>
  <si>
    <t>https://scholar.google.co.jp/scholar?as_vis=1&amp;q=Taraxacum+"ceratolobum"+self+compatibility&amp;btnG=</t>
  </si>
  <si>
    <t>https://scholar.google.co.jp/scholar?as_vis=1&amp;q=Taraxacum+"chloroticum"+self+compatibility&amp;btnG=</t>
  </si>
  <si>
    <t>https://scholar.google.co.jp/scholar?as_vis=1&amp;q=Taraxacum+"ciliare"+self+compatibility&amp;btnG=</t>
  </si>
  <si>
    <t>https://scholar.google.co.jp/scholar?as_vis=1&amp;q=Taraxacum+"coartatum"+self+compatibility&amp;btnG=</t>
  </si>
  <si>
    <t>https://scholar.google.co.jp/scholar?as_vis=1&amp;q=Taraxacum+"confusum"+self+compatibility&amp;btnG=</t>
  </si>
  <si>
    <t>https://scholar.google.co.jp/scholar?as_vis=1&amp;q=Taraxacum+"cordatum"+self+compatibility&amp;btnG=</t>
  </si>
  <si>
    <t>https://scholar.google.co.jp/scholar?as_vis=1&amp;q=Taraxacum+"croceiflorum"+self+compatibility&amp;btnG=</t>
  </si>
  <si>
    <t>https://scholar.google.co.jp/scholar?as_vis=1&amp;q=Taraxacum+"cygnorum"+self+compatibility&amp;btnG=</t>
  </si>
  <si>
    <t>https://scholar.google.co.jp/scholar?as_vis=1&amp;q=Taraxacum+"cymbifolium"+self+compatibility&amp;btnG=</t>
  </si>
  <si>
    <t>https://scholar.google.co.jp/scholar?as_vis=1&amp;q=Taraxacum+"cyprium"+self+compatibility&amp;btnG=</t>
  </si>
  <si>
    <t>https://scholar.google.co.jp/scholar?as_vis=1&amp;q=Taraxacum+"danubium"+self+compatibility&amp;btnG=</t>
  </si>
  <si>
    <t>https://scholar.google.co.jp/scholar?as_vis=1&amp;q=Taraxacum+"degelii"+self+compatibility&amp;btnG=</t>
  </si>
  <si>
    <t>https://scholar.google.co.jp/scholar?as_vis=1&amp;q=Taraxacum+"duplidentifrons"+self+compatibility&amp;btnG=</t>
  </si>
  <si>
    <t>https://scholar.google.co.jp/scholar?as_vis=1&amp;q=Taraxacum+"erythrocarpum"+self+compatibility&amp;btnG=</t>
  </si>
  <si>
    <t>https://scholar.google.co.jp/scholar?as_vis=1&amp;q=Taraxacum+"erythrospermum"+self+compatibility&amp;btnG=</t>
  </si>
  <si>
    <t>https://scholar.google.co.jp/scholar?as_vis=1&amp;q=Taraxacum+"exacutum"+self+compatibility&amp;btnG=</t>
  </si>
  <si>
    <t>https://scholar.google.co.jp/scholar?as_vis=1&amp;q=Taraxacum+"faeroense"+self+compatibility&amp;btnG=</t>
  </si>
  <si>
    <t>https://scholar.google.co.jp/scholar?as_vis=1&amp;q=Taraxacum+"fasciatum"+self+compatibility&amp;btnG=</t>
  </si>
  <si>
    <t>https://scholar.google.co.jp/scholar?as_vis=1&amp;q=Taraxacum+"gelertii"+self+compatibility&amp;btnG=</t>
  </si>
  <si>
    <t>https://scholar.google.co.jp/scholar?as_vis=1&amp;q=Taraxacum+"genargenteum"+self+compatibility&amp;btnG=</t>
  </si>
  <si>
    <t>https://scholar.google.co.jp/scholar?as_vis=1&amp;q=Taraxacum+"gilliesii"+self+compatibility&amp;btnG=</t>
  </si>
  <si>
    <t>https://scholar.google.co.jp/scholar?as_vis=1&amp;q=Taraxacum+"hamatum"+self+compatibility&amp;btnG=</t>
  </si>
  <si>
    <t>https://scholar.google.co.jp/scholar?as_vis=1&amp;q=Taraxacum+"holmboei"+self+compatibility&amp;btnG=</t>
  </si>
  <si>
    <t>https://scholar.google.co.jp/scholar?as_vis=1&amp;q=Taraxacum+"horridifrons"+self+compatibility&amp;btnG=</t>
  </si>
  <si>
    <t>https://scholar.google.co.jp/scholar?as_vis=1&amp;q=Taraxacum+"hygrophilum"+self+compatibility&amp;btnG=</t>
  </si>
  <si>
    <t>https://scholar.google.co.jp/scholar?as_vis=1&amp;q=Taraxacum+"inopinatum"+self+compatibility&amp;btnG=</t>
  </si>
  <si>
    <t>https://scholar.google.co.jp/scholar?as_vis=1&amp;q=Taraxacum+"intumescens"+self+compatibility&amp;btnG=</t>
  </si>
  <si>
    <t>https://scholar.google.co.jp/scholar?as_vis=1&amp;q=Taraxacum+"kok-saghyz"+self+compatibility&amp;btnG=</t>
  </si>
  <si>
    <t>https://scholar.google.co.jp/scholar?as_vis=1&amp;q=Taraxacum+"lamprophyllum"+self+compatibility&amp;btnG=</t>
  </si>
  <si>
    <t>https://scholar.google.co.jp/scholar?as_vis=1&amp;q=Taraxacum+"lancastriense"+self+compatibility&amp;btnG=</t>
  </si>
  <si>
    <t>https://scholar.google.co.jp/scholar?as_vis=1&amp;q=Taraxacum+"lancidens"+self+compatibility&amp;btnG=</t>
  </si>
  <si>
    <t>https://scholar.google.co.jp/scholar?as_vis=1&amp;q=Taraxacum+"latisectum"+self+compatibility&amp;btnG=</t>
  </si>
  <si>
    <t>https://scholar.google.co.jp/scholar?as_vis=1&amp;q=Taraxacum+"leucanthum"+self+compatibility&amp;btnG=</t>
  </si>
  <si>
    <t>https://scholar.google.co.jp/scholar?as_vis=1&amp;q=Taraxacum+"lingulatum"+self+compatibility&amp;btnG=</t>
  </si>
  <si>
    <t>https://scholar.google.co.jp/scholar?as_vis=1&amp;q=Taraxacum+"litvinovii"+self+compatibility&amp;btnG=</t>
  </si>
  <si>
    <t>https://scholar.google.co.jp/scholar?as_vis=1&amp;q=Taraxacum+"lunare"+self+compatibility&amp;btnG=</t>
  </si>
  <si>
    <t>https://scholar.google.co.jp/scholar?as_vis=1&amp;q=Taraxacum+"luteum"+self+compatibility&amp;btnG=</t>
  </si>
  <si>
    <t>https://scholar.google.co.jp/scholar?as_vis=1&amp;q=Taraxacum+"macranthoides"+self+compatibility&amp;btnG=</t>
  </si>
  <si>
    <t>https://scholar.google.co.jp/scholar?as_vis=1&amp;q=Taraxacum+"margettsii"+self+compatibility&amp;btnG=</t>
  </si>
  <si>
    <t>https://scholar.google.co.jp/scholar?as_vis=1&amp;q=Taraxacum+"minimum"+self+compatibility&amp;btnG=</t>
  </si>
  <si>
    <t>https://scholar.google.co.jp/scholar?as_vis=1&amp;q=Taraxacum+"naevosiforme"+self+compatibility&amp;btnG=</t>
  </si>
  <si>
    <t>https://scholar.google.co.jp/scholar?as_vis=1&amp;q=Taraxacum+"officinale"+self+compatibility&amp;btnG=</t>
  </si>
  <si>
    <t>https://scholar.google.co.jp/scholar?as_vis=1&amp;q=Taraxacum+"officinale agg."+self+compatibility&amp;btnG=</t>
  </si>
  <si>
    <t>https://scholar.google.co.jp/scholar?as_vis=1&amp;q=Taraxacum+"ostenfeldii"+self+compatibility&amp;btnG=</t>
  </si>
  <si>
    <t>https://scholar.google.co.jp/scholar?as_vis=1&amp;q=Taraxacum+"palmeri"+self+compatibility&amp;btnG=</t>
  </si>
  <si>
    <t>https://scholar.google.co.jp/scholar?as_vis=1&amp;q=Taraxacum+"palustre"+self+compatibility&amp;btnG=</t>
  </si>
  <si>
    <t>https://scholar.google.co.jp/scholar?as_vis=1&amp;q=Taraxacum+"palustrisquameum"+self+compatibility&amp;btnG=</t>
  </si>
  <si>
    <t>https://scholar.google.co.jp/scholar?as_vis=1&amp;q=Taraxacum+"pannulatum"+self+compatibility&amp;btnG=</t>
  </si>
  <si>
    <t>https://scholar.google.co.jp/scholar?as_vis=1&amp;q=Taraxacum+"parnassicum"+self+compatibility&amp;btnG=</t>
  </si>
  <si>
    <t>https://scholar.google.co.jp/scholar?as_vis=1&amp;q=Taraxacum+"platyglossum"+self+compatibility&amp;btnG=</t>
  </si>
  <si>
    <t>https://scholar.google.co.jp/scholar?as_vis=1&amp;q=Taraxacum+"polyodon"+self+compatibility&amp;btnG=</t>
  </si>
  <si>
    <t>https://scholar.google.co.jp/scholar?as_vis=1&amp;q=Taraxacum+"praticola"+self+compatibility&amp;btnG=</t>
  </si>
  <si>
    <t>https://scholar.google.co.jp/scholar?as_vis=1&amp;q=Taraxacum+"promontoriorum"+self+compatibility&amp;btnG=</t>
  </si>
  <si>
    <t>https://scholar.google.co.jp/scholar?as_vis=1&amp;q=Taraxacum+"pseudohamatum"+self+compatibility&amp;btnG=</t>
  </si>
  <si>
    <t>https://scholar.google.co.jp/scholar?as_vis=1&amp;q=Taraxacum+"pseudolarssonii"+self+compatibility&amp;btnG=</t>
  </si>
  <si>
    <t>https://scholar.google.co.jp/scholar?as_vis=1&amp;q=Taraxacum+"pulchrifolium"+self+compatibility&amp;btnG=</t>
  </si>
  <si>
    <t>https://scholar.google.co.jp/scholar?as_vis=1&amp;q=Taraxacum+"quadrans"+self+compatibility&amp;btnG=</t>
  </si>
  <si>
    <t>https://scholar.google.co.jp/scholar?as_vis=1&amp;q=Taraxacum+"ronae"+self+compatibility&amp;btnG=</t>
  </si>
  <si>
    <t>https://scholar.google.co.jp/scholar?as_vis=1&amp;q=Taraxacum+"ruberulum"+self+compatibility&amp;btnG=</t>
  </si>
  <si>
    <t>https://scholar.google.co.jp/scholar?as_vis=1&amp;q=Taraxacum+"rubicundum"+self+compatibility&amp;btnG=</t>
  </si>
  <si>
    <t>https://scholar.google.co.jp/scholar?as_vis=1&amp;q=Taraxacum+"rufofructum"+self+compatibility&amp;btnG=</t>
  </si>
  <si>
    <t>https://scholar.google.co.jp/scholar?as_vis=1&amp;q=Taraxacum+"sagittipotens"+self+compatibility&amp;btnG=</t>
  </si>
  <si>
    <t>https://scholar.google.co.jp/scholar?as_vis=1&amp;q=Taraxacum+"sahlinianum"+self+compatibility&amp;btnG=</t>
  </si>
  <si>
    <t>https://scholar.google.co.jp/scholar?as_vis=1&amp;q=Taraxacum+"sect. Ruderalia"+self+compatibility&amp;btnG=</t>
  </si>
  <si>
    <t>https://scholar.google.co.jp/scholar?as_vis=1&amp;q=Taraxacum+"sellandii"+self+compatibility&amp;btnG=</t>
  </si>
  <si>
    <t>https://scholar.google.co.jp/scholar?as_vis=1&amp;q=Taraxacum+"serotinum"+self+compatibility&amp;btnG=</t>
  </si>
  <si>
    <t>https://scholar.google.co.jp/scholar?as_vis=1&amp;q=Taraxacum+"sinuatum"+self+compatibility&amp;btnG=</t>
  </si>
  <si>
    <t>https://scholar.google.co.jp/scholar?as_vis=1&amp;q=Taraxacum+"sonchoides"+self+compatibility&amp;btnG=</t>
  </si>
  <si>
    <t>https://scholar.google.co.jp/scholar?as_vis=1&amp;q=Taraxacum+"stenacrum"+self+compatibility&amp;btnG=</t>
  </si>
  <si>
    <t>https://scholar.google.co.jp/scholar?as_vis=1&amp;q=Taraxacum+"stenoglossum"+self+compatibility&amp;btnG=</t>
  </si>
  <si>
    <t>https://scholar.google.co.jp/scholar?as_vis=1&amp;q=Taraxacum+"stevenii"+self+compatibility&amp;btnG=</t>
  </si>
  <si>
    <t>https://scholar.google.co.jp/scholar?as_vis=1&amp;q=Taraxacum+"stictophyllum"+self+compatibility&amp;btnG=</t>
  </si>
  <si>
    <t>https://scholar.google.co.jp/scholar?as_vis=1&amp;q=Taraxacum+"subnaevosum"+self+compatibility&amp;btnG=</t>
  </si>
  <si>
    <t>https://scholar.google.co.jp/scholar?as_vis=1&amp;q=Taraxacum+"syriacum"+self+compatibility&amp;btnG=</t>
  </si>
  <si>
    <t>https://scholar.google.co.jp/scholar?as_vis=1&amp;q=Taraxacum+"tamesense"+self+compatibility&amp;btnG=</t>
  </si>
  <si>
    <t>https://scholar.google.co.jp/scholar?as_vis=1&amp;q=Taraxacum+"tanylepis"+self+compatibility&amp;btnG=</t>
  </si>
  <si>
    <t>https://scholar.google.co.jp/scholar?as_vis=1&amp;q=Taraxacum+"tianschanicum"+self+compatibility&amp;btnG=</t>
  </si>
  <si>
    <t>https://scholar.google.co.jp/scholar?as_vis=1&amp;q=Taraxacum+"unguilobum"+self+compatibility&amp;btnG=</t>
  </si>
  <si>
    <t>https://scholar.google.co.jp/scholar?as_vis=1&amp;q=Taraxacum+"vulgare"+self+compatibility&amp;btnG=</t>
  </si>
  <si>
    <t>https://scholar.google.co.jp/scholar?as_vis=1&amp;q=Taraxacum+"xiphoideum"+self+compatibility&amp;btnG=</t>
  </si>
  <si>
    <t>https://scholar.google.co.jp/scholar?as_vis=1&amp;q=Tarchonanthus+"camphoratus"+self+compatibility&amp;btnG=</t>
  </si>
  <si>
    <t>https://scholar.google.co.jp/scholar?as_vis=1&amp;q=Telekia+"speciosa"+self+compatibility&amp;btnG=</t>
  </si>
  <si>
    <t>https://scholar.google.co.jp/scholar?as_vis=1&amp;q=Telekia+"speciosissima"+self+compatibility&amp;btnG=</t>
  </si>
  <si>
    <t>https://scholar.google.co.jp/scholar?as_vis=1&amp;q=Tephroseris+"cladobotrys"+self+compatibility&amp;btnG=</t>
  </si>
  <si>
    <t>https://scholar.google.co.jp/scholar?as_vis=1&amp;q=Tephroseris+"crispa"+self+compatibility&amp;btnG=</t>
  </si>
  <si>
    <t>https://scholar.google.co.jp/scholar?as_vis=1&amp;q=Tephroseris+"helenitis"+self+compatibility&amp;btnG=</t>
  </si>
  <si>
    <t>https://scholar.google.co.jp/scholar?as_vis=1&amp;q=Tephroseris+"integrifolia"+self+compatibility&amp;btnG=</t>
  </si>
  <si>
    <t>https://scholar.google.co.jp/scholar?as_vis=1&amp;q=Tephroseris+"italica"+self+compatibility&amp;btnG=</t>
  </si>
  <si>
    <t>https://scholar.google.co.jp/scholar?as_vis=1&amp;q=Tephroseris+"karjaginii"+self+compatibility&amp;btnG=</t>
  </si>
  <si>
    <t>https://scholar.google.co.jp/scholar?as_vis=1&amp;q=Tephroseris+"longifolia"+self+compatibility&amp;btnG=</t>
  </si>
  <si>
    <t>https://scholar.google.co.jp/scholar?as_vis=1&amp;q=Tetrachyron+"brandegeei"+self+compatibility&amp;btnG=</t>
  </si>
  <si>
    <t>https://scholar.google.co.jp/scholar?as_vis=1&amp;q=Tetradymia+"axillaris"+self+compatibility&amp;btnG=</t>
  </si>
  <si>
    <t>https://scholar.google.co.jp/scholar?as_vis=1&amp;q=Tetradymia+"canescens"+self+compatibility&amp;btnG=</t>
  </si>
  <si>
    <t>https://scholar.google.co.jp/scholar?as_vis=1&amp;q=Tetradymia+"glabrata"+self+compatibility&amp;btnG=</t>
  </si>
  <si>
    <t>https://scholar.google.co.jp/scholar?as_vis=1&amp;q=Tetradymia+"nuttallii"+self+compatibility&amp;btnG=</t>
  </si>
  <si>
    <t>https://scholar.google.co.jp/scholar?as_vis=1&amp;q=Tetradymia+"spinosa"+self+compatibility&amp;btnG=</t>
  </si>
  <si>
    <t>https://scholar.google.co.jp/scholar?as_vis=1&amp;q=Tetradymia+"tetrameres"+self+compatibility&amp;btnG=</t>
  </si>
  <si>
    <t>https://scholar.google.co.jp/scholar?as_vis=1&amp;q=Tetragonotheca+"ludoviciana"+self+compatibility&amp;btnG=</t>
  </si>
  <si>
    <t>https://scholar.google.co.jp/scholar?as_vis=1&amp;q=Tetragonotheca+"texana"+self+compatibility&amp;btnG=</t>
  </si>
  <si>
    <t>https://scholar.google.co.jp/scholar?as_vis=1&amp;q=Tetraneuris+"ivesiana"+self+compatibility&amp;btnG=</t>
  </si>
  <si>
    <t>https://scholar.google.co.jp/scholar?as_vis=1&amp;q=Tetraneuris+"linearifolia"+self+compatibility&amp;btnG=</t>
  </si>
  <si>
    <t>https://scholar.google.co.jp/scholar?as_vis=1&amp;q=Tetraneuris+"scaposa"+self+compatibility&amp;btnG=</t>
  </si>
  <si>
    <t>https://scholar.google.co.jp/scholar?as_vis=1&amp;q=Thelesperma+"ambiguum"+self+compatibility&amp;btnG=</t>
  </si>
  <si>
    <t>https://scholar.google.co.jp/scholar?as_vis=1&amp;q=Thelesperma+"filifolium"+self+compatibility&amp;btnG=</t>
  </si>
  <si>
    <t>https://scholar.google.co.jp/scholar?as_vis=1&amp;q=Thelesperma+"longipes"+self+compatibility&amp;btnG=</t>
  </si>
  <si>
    <t>https://scholar.google.co.jp/scholar?as_vis=1&amp;q=Thelesperma+"megapotamicum"+self+compatibility&amp;btnG=</t>
  </si>
  <si>
    <t>https://scholar.google.co.jp/scholar?as_vis=1&amp;q=Thelesperma+"simplicifolium"+self+compatibility&amp;btnG=</t>
  </si>
  <si>
    <t>https://scholar.google.co.jp/scholar?as_vis=1&amp;q=Thymophylla+"acerosa"+self+compatibility&amp;btnG=</t>
  </si>
  <si>
    <t>https://scholar.google.co.jp/scholar?as_vis=1&amp;q=Thymophylla+"pentachaeta"+self+compatibility&amp;btnG=</t>
  </si>
  <si>
    <t>https://scholar.google.co.jp/scholar?as_vis=1&amp;q=Thymophylla+"setifolia"+self+compatibility&amp;btnG=</t>
  </si>
  <si>
    <t>https://scholar.google.co.jp/scholar?as_vis=1&amp;q=Thymophylla+"tenuiloba"+self+compatibility&amp;btnG=</t>
  </si>
  <si>
    <t>https://scholar.google.co.jp/scholar?as_vis=1&amp;q=Tithonia+"calva"+self+compatibility&amp;btnG=</t>
  </si>
  <si>
    <t>https://scholar.google.co.jp/scholar?as_vis=1&amp;q=Tithonia+"diversifolia"+self+compatibility&amp;btnG=</t>
  </si>
  <si>
    <t>https://scholar.google.co.jp/scholar?as_vis=1&amp;q=Tithonia+"rotundifolia"+self+compatibility&amp;btnG=</t>
  </si>
  <si>
    <t>https://scholar.google.co.jp/scholar?as_vis=1&amp;q=Tithonia+"speciosa"+self+compatibility&amp;btnG=</t>
  </si>
  <si>
    <t>https://scholar.google.co.jp/scholar?as_vis=1&amp;q=Tithonia+"thurberi"+self+compatibility&amp;btnG=</t>
  </si>
  <si>
    <t>https://scholar.google.co.jp/scholar?as_vis=1&amp;q=Tithonia+"tubiformis"+self+compatibility&amp;btnG=</t>
  </si>
  <si>
    <t>https://scholar.google.co.jp/scholar?as_vis=1&amp;q=Tolpis+"barbata"+self+compatibility&amp;btnG=</t>
  </si>
  <si>
    <t>https://scholar.google.co.jp/scholar?as_vis=1&amp;q=Tolpis+"crassiuscula"+self+compatibility&amp;btnG=</t>
  </si>
  <si>
    <t>https://scholar.google.co.jp/scholar?as_vis=1&amp;q=Tolpis+"staticifolia"+self+compatibility&amp;btnG=</t>
  </si>
  <si>
    <t>https://scholar.google.co.jp/scholar?as_vis=1&amp;q=Townsendia+"exscapa"+self+compatibility&amp;btnG=</t>
  </si>
  <si>
    <t>https://scholar.google.co.jp/scholar?as_vis=1&amp;q=Townsendia+"florifer"+self+compatibility&amp;btnG=</t>
  </si>
  <si>
    <t>https://scholar.google.co.jp/scholar?as_vis=1&amp;q=Townsendia+"montana"+self+compatibility&amp;btnG=</t>
  </si>
  <si>
    <t>https://scholar.google.co.jp/scholar?as_vis=1&amp;q=Tragopogon+"buphthalmoides"+self+compatibility&amp;btnG=</t>
  </si>
  <si>
    <t>https://scholar.google.co.jp/scholar?as_vis=1&amp;q=Tragopogon+"capitatus"+self+compatibility&amp;btnG=</t>
  </si>
  <si>
    <t>https://scholar.google.co.jp/scholar?as_vis=1&amp;q=Tragopogon+"coelesyriacus"+self+compatibility&amp;btnG=</t>
  </si>
  <si>
    <t>https://scholar.google.co.jp/scholar?as_vis=1&amp;q=Tragopogon+"collinus"+self+compatibility&amp;btnG=</t>
  </si>
  <si>
    <t>https://scholar.google.co.jp/scholar?as_vis=1&amp;q=Tragopogon+"coloratus"+self+compatibility&amp;btnG=</t>
  </si>
  <si>
    <t>https://scholar.google.co.jp/scholar?as_vis=1&amp;q=Tragopogon+"crocifolius"+self+compatibility&amp;btnG=</t>
  </si>
  <si>
    <t>https://scholar.google.co.jp/scholar?as_vis=1&amp;q=Tragopogon+"dubius"+self+compatibility&amp;btnG=</t>
  </si>
  <si>
    <t>https://scholar.google.co.jp/scholar?as_vis=1&amp;q=Tragopogon+"filifolius"+self+compatibility&amp;btnG=</t>
  </si>
  <si>
    <t>https://scholar.google.co.jp/scholar?as_vis=1&amp;q=Tragopogon+"graminifolius"+self+compatibility&amp;btnG=</t>
  </si>
  <si>
    <t>https://scholar.google.co.jp/scholar?as_vis=1&amp;q=Tragopogon+"kemulariae"+self+compatibility&amp;btnG=</t>
  </si>
  <si>
    <t>https://scholar.google.co.jp/scholar?as_vis=1&amp;q=Tragopogon+"ketzkhovelii"+self+compatibility&amp;btnG=</t>
  </si>
  <si>
    <t>https://scholar.google.co.jp/scholar?as_vis=1&amp;q=Tragopogon+"major"+self+compatibility&amp;btnG=</t>
  </si>
  <si>
    <t>https://scholar.google.co.jp/scholar?as_vis=1&amp;q=Tragopogon+"makaschwilii"+self+compatibility&amp;btnG=</t>
  </si>
  <si>
    <t>https://scholar.google.co.jp/scholar?as_vis=1&amp;q=Tragopogon+"marginatus"+self+compatibility&amp;btnG=</t>
  </si>
  <si>
    <t>https://scholar.google.co.jp/scholar?as_vis=1&amp;q=Tragopogon+"meskheticus"+self+compatibility&amp;btnG=</t>
  </si>
  <si>
    <t>https://scholar.google.co.jp/scholar?as_vis=1&amp;q=Tragopogon+"porrifolius"+self+compatibility&amp;btnG=</t>
  </si>
  <si>
    <t>https://scholar.google.co.jp/scholar?as_vis=1&amp;q=Tragopogon+"pratensis"+self+compatibility&amp;btnG=</t>
  </si>
  <si>
    <t>https://scholar.google.co.jp/scholar?as_vis=1&amp;q=Tragopogon+"pterodes"+self+compatibility&amp;btnG=</t>
  </si>
  <si>
    <t>https://scholar.google.co.jp/scholar?as_vis=1&amp;q=Tragopogon+"pusillus"+self+compatibility&amp;btnG=</t>
  </si>
  <si>
    <t>https://scholar.google.co.jp/scholar?as_vis=1&amp;q=Tragopogon+"reticulatus"+self+compatibility&amp;btnG=</t>
  </si>
  <si>
    <t>https://scholar.google.co.jp/scholar?as_vis=1&amp;q=Tragopogon+"ruber"+self+compatibility&amp;btnG=</t>
  </si>
  <si>
    <t>https://scholar.google.co.jp/scholar?as_vis=1&amp;q=Tragopogon+"serotinus"+self+compatibility&amp;btnG=</t>
  </si>
  <si>
    <t>https://scholar.google.co.jp/scholar?as_vis=1&amp;q=Tragopogon+"tuberosus"+self+compatibility&amp;btnG=</t>
  </si>
  <si>
    <t>https://scholar.google.co.jp/scholar?as_vis=1&amp;q=Traversia+"baccharoides"+self+compatibility&amp;btnG=</t>
  </si>
  <si>
    <t>https://scholar.google.co.jp/scholar?as_vis=1&amp;q=Trichanthemis+"glabriflora"+self+compatibility&amp;btnG=</t>
  </si>
  <si>
    <t>https://scholar.google.co.jp/scholar?as_vis=1&amp;q=Trichanthemis+"karataviensis"+self+compatibility&amp;btnG=</t>
  </si>
  <si>
    <t>https://scholar.google.co.jp/scholar?as_vis=1&amp;q=Trichanthemis+"litwinowii"+self+compatibility&amp;btnG=</t>
  </si>
  <si>
    <t>https://scholar.google.co.jp/scholar?as_vis=1&amp;q=Trichanthemis+"paradoxos"+self+compatibility&amp;btnG=</t>
  </si>
  <si>
    <t>https://scholar.google.co.jp/scholar?as_vis=1&amp;q=Trichanthodium+"baracchianum"+self+compatibility&amp;btnG=</t>
  </si>
  <si>
    <t>https://scholar.google.co.jp/scholar?as_vis=1&amp;q=Trichanthodium+"skirrophorum"+self+compatibility&amp;btnG=</t>
  </si>
  <si>
    <t>https://scholar.google.co.jp/scholar?as_vis=1&amp;q=Trichocline+"caulescens"+self+compatibility&amp;btnG=</t>
  </si>
  <si>
    <t>https://scholar.google.co.jp/scholar?as_vis=1&amp;q=Tridax+"candidissima"+self+compatibility&amp;btnG=</t>
  </si>
  <si>
    <t>https://scholar.google.co.jp/scholar?as_vis=1&amp;q=Tridax+"coronopifolia"+self+compatibility&amp;btnG=</t>
  </si>
  <si>
    <t>https://scholar.google.co.jp/scholar?as_vis=1&amp;q=Tridax+"mexicana"+self+compatibility&amp;btnG=</t>
  </si>
  <si>
    <t>https://scholar.google.co.jp/scholar?as_vis=1&amp;q=Tridax+"procumbens"+self+compatibility&amp;btnG=</t>
  </si>
  <si>
    <t>https://scholar.google.co.jp/scholar?as_vis=1&amp;q=Tripleurospermum+"caucasicum"+self+compatibility&amp;btnG=</t>
  </si>
  <si>
    <t>https://scholar.google.co.jp/scholar?as_vis=1&amp;q=Tripleurospermum+"elongatum"+self+compatibility&amp;btnG=</t>
  </si>
  <si>
    <t>https://scholar.google.co.jp/scholar?as_vis=1&amp;q=Tripleurospermum+"inodorum"+self+compatibility&amp;btnG=</t>
  </si>
  <si>
    <t>https://scholar.google.co.jp/scholar?as_vis=1&amp;q=Tripleurospermum+"maritimum"+self+compatibility&amp;btnG=</t>
  </si>
  <si>
    <t>https://scholar.google.co.jp/scholar?as_vis=1&amp;q=Tripleurospermum+"sevanense"+self+compatibility&amp;btnG=</t>
  </si>
  <si>
    <t>https://scholar.google.co.jp/scholar?as_vis=1&amp;q=Tripleurospermum+"transcaucasicum"+self+compatibility&amp;btnG=</t>
  </si>
  <si>
    <t>https://scholar.google.co.jp/scholar?as_vis=1&amp;q=Tripolium+"pannonicum"+self+compatibility&amp;btnG=</t>
  </si>
  <si>
    <t>https://scholar.google.co.jp/scholar?as_vis=1&amp;q=Tripteris+"angolensis"+self+compatibility&amp;btnG=</t>
  </si>
  <si>
    <t>https://scholar.google.co.jp/scholar?as_vis=1&amp;q=Tripteris+"calcicola"+self+compatibility&amp;btnG=</t>
  </si>
  <si>
    <t>https://scholar.google.co.jp/scholar?as_vis=1&amp;q=Tripteris+"crassifolia"+self+compatibility&amp;btnG=</t>
  </si>
  <si>
    <t>https://scholar.google.co.jp/scholar?as_vis=1&amp;q=Tripteris+"microcarpa"+self+compatibility&amp;btnG=</t>
  </si>
  <si>
    <t>https://scholar.google.co.jp/scholar?as_vis=1&amp;q=Tripteris+"monocephala"+self+compatibility&amp;btnG=</t>
  </si>
  <si>
    <t>https://scholar.google.co.jp/scholar?as_vis=1&amp;q=Tripteris+"nervosa"+self+compatibility&amp;btnG=</t>
  </si>
  <si>
    <t>https://scholar.google.co.jp/scholar?as_vis=1&amp;q=Tripteris+"oppositifolia"+self+compatibility&amp;btnG=</t>
  </si>
  <si>
    <t>https://scholar.google.co.jp/scholar?as_vis=1&amp;q=Tripteris+"polycephala"+self+compatibility&amp;btnG=</t>
  </si>
  <si>
    <t>https://scholar.google.co.jp/scholar?as_vis=1&amp;q=Tripteris+"sinuata"+self+compatibility&amp;btnG=</t>
  </si>
  <si>
    <t>https://scholar.google.co.jp/scholar?as_vis=1&amp;q=Tripteris+"vaillantii"+self+compatibility&amp;btnG=</t>
  </si>
  <si>
    <t>https://scholar.google.co.jp/scholar?as_vis=1&amp;q=Triptilion+"gibbosum"+self+compatibility&amp;btnG=</t>
  </si>
  <si>
    <t>https://scholar.google.co.jp/scholar?as_vis=1&amp;q=Triptilodiscus+"pygmaeus"+self+compatibility&amp;btnG=</t>
  </si>
  <si>
    <t>https://scholar.google.co.jp/scholar?as_vis=1&amp;q=Trixis+"angustifolia"+self+compatibility&amp;btnG=</t>
  </si>
  <si>
    <t>https://scholar.google.co.jp/scholar?as_vis=1&amp;q=Trixis+"cacalioides"+self+compatibility&amp;btnG=</t>
  </si>
  <si>
    <t>https://scholar.google.co.jp/scholar?as_vis=1&amp;q=Trixis+"californica"+self+compatibility&amp;btnG=</t>
  </si>
  <si>
    <t>https://scholar.google.co.jp/scholar?as_vis=1&amp;q=Trixis+"haenkei"+self+compatibility&amp;btnG=</t>
  </si>
  <si>
    <t>https://scholar.google.co.jp/scholar?as_vis=1&amp;q=Trixis+"inula"+self+compatibility&amp;btnG=</t>
  </si>
  <si>
    <t>https://scholar.google.co.jp/scholar?as_vis=1&amp;q=Trixis+"pringlei"+self+compatibility&amp;btnG=</t>
  </si>
  <si>
    <t>https://scholar.google.co.jp/scholar?as_vis=1&amp;q=Trixis+"radialis"+self+compatibility&amp;btnG=</t>
  </si>
  <si>
    <t>https://scholar.google.co.jp/scholar?as_vis=1&amp;q=Trixis+"vauthieri"+self+compatibility&amp;btnG=</t>
  </si>
  <si>
    <t>https://scholar.google.co.jp/scholar?as_vis=1&amp;q=Tussilago+"farfara"+self+compatibility&amp;btnG=</t>
  </si>
  <si>
    <t>https://scholar.google.co.jp/scholar?as_vis=1&amp;q=Tyrimnus+"leucographus"+self+compatibility&amp;btnG=</t>
  </si>
  <si>
    <t>https://scholar.google.co.jp/scholar?as_vis=1&amp;q=Uechtritzia+"kokanica"+self+compatibility&amp;btnG=</t>
  </si>
  <si>
    <t>https://scholar.google.co.jp/scholar?as_vis=1&amp;q=Ugamia+"angrenica"+self+compatibility&amp;btnG=</t>
  </si>
  <si>
    <t>https://scholar.google.co.jp/scholar?as_vis=1&amp;q=Uropappus+"lindleyi"+self+compatibility&amp;btnG=</t>
  </si>
  <si>
    <t>https://scholar.google.co.jp/scholar?as_vis=1&amp;q=Urospermum+"dalechampii"+self+compatibility&amp;btnG=</t>
  </si>
  <si>
    <t>https://scholar.google.co.jp/scholar?as_vis=1&amp;q=Urospermum+"picroides"+self+compatibility&amp;btnG=</t>
  </si>
  <si>
    <t>https://scholar.google.co.jp/scholar?as_vis=1&amp;q=Ursinia+"anthemoides"+self+compatibility&amp;btnG=</t>
  </si>
  <si>
    <t>https://scholar.google.co.jp/scholar?as_vis=1&amp;q=Ursinia+"cakilefolia"+self+compatibility&amp;btnG=</t>
  </si>
  <si>
    <t>https://scholar.google.co.jp/scholar?as_vis=1&amp;q=Ursinia+"discolor"+self+compatibility&amp;btnG=</t>
  </si>
  <si>
    <t>https://scholar.google.co.jp/scholar?as_vis=1&amp;q=Ursinia+"nana"+self+compatibility&amp;btnG=</t>
  </si>
  <si>
    <t>https://scholar.google.co.jp/scholar?as_vis=1&amp;q=Ursinia+"paleacea"+self+compatibility&amp;btnG=</t>
  </si>
  <si>
    <t>https://scholar.google.co.jp/scholar?as_vis=1&amp;q=Ursinia+"punctata"+self+compatibility&amp;btnG=</t>
  </si>
  <si>
    <t>https://scholar.google.co.jp/scholar?as_vis=1&amp;q=Ursinia+"sericea"+self+compatibility&amp;btnG=</t>
  </si>
  <si>
    <t>https://scholar.google.co.jp/scholar?as_vis=1&amp;q=Ursinia+"speciosa"+self+compatibility&amp;btnG=</t>
  </si>
  <si>
    <t>https://scholar.google.co.jp/scholar?as_vis=1&amp;q=Ursinia+"tenuifolia"+self+compatibility&amp;btnG=</t>
  </si>
  <si>
    <t>https://scholar.google.co.jp/scholar?as_vis=1&amp;q=Ursinia+"tenuiloba"+self+compatibility&amp;btnG=</t>
  </si>
  <si>
    <t>https://scholar.google.co.jp/scholar?as_vis=1&amp;q=Vanclevea+"stylosa"+self+compatibility&amp;btnG=</t>
  </si>
  <si>
    <t>https://scholar.google.co.jp/scholar?as_vis=1&amp;q=Varilla+"texana"+self+compatibility&amp;btnG=</t>
  </si>
  <si>
    <t>https://scholar.google.co.jp/scholar?as_vis=1&amp;q=Vellereophyton+"dealbatum"+self+compatibility&amp;btnG=</t>
  </si>
  <si>
    <t>https://scholar.google.co.jp/scholar?as_vis=1&amp;q=Venegasia+"carpesioides"+self+compatibility&amp;btnG=</t>
  </si>
  <si>
    <t>https://scholar.google.co.jp/scholar?as_vis=1&amp;q=Verbesina+"alternifolia"+self+compatibility&amp;btnG=</t>
  </si>
  <si>
    <t>https://scholar.google.co.jp/scholar?as_vis=1&amp;q=Verbesina+"angustifolia"+self+compatibility&amp;btnG=</t>
  </si>
  <si>
    <t>https://scholar.google.co.jp/scholar?as_vis=1&amp;q=Verbesina+"caracasana"+self+compatibility&amp;btnG=</t>
  </si>
  <si>
    <t>https://scholar.google.co.jp/scholar?as_vis=1&amp;q=Verbesina+"chilapana"+self+compatibility&amp;btnG=</t>
  </si>
  <si>
    <t>https://scholar.google.co.jp/scholar?as_vis=1&amp;q=Verbesina+"encelioides"+self+compatibility&amp;btnG=</t>
  </si>
  <si>
    <t>https://scholar.google.co.jp/scholar?as_vis=1&amp;q=Verbesina+"gracilipes"+self+compatibility&amp;btnG=</t>
  </si>
  <si>
    <t>https://scholar.google.co.jp/scholar?as_vis=1&amp;q=Verbesina+"greenmanii"+self+compatibility&amp;btnG=</t>
  </si>
  <si>
    <t>https://scholar.google.co.jp/scholar?as_vis=1&amp;q=Verbesina+"helianthoides"+self+compatibility&amp;btnG=</t>
  </si>
  <si>
    <t>https://scholar.google.co.jp/scholar?as_vis=1&amp;q=Verbesina+"klattii"+self+compatibility&amp;btnG=</t>
  </si>
  <si>
    <t>https://scholar.google.co.jp/scholar?as_vis=1&amp;q=Verbesina+"leptochaeta"+self+compatibility&amp;btnG=</t>
  </si>
  <si>
    <t>https://scholar.google.co.jp/scholar?as_vis=1&amp;q=Verbesina+"longipes"+self+compatibility&amp;btnG=</t>
  </si>
  <si>
    <t>https://scholar.google.co.jp/scholar?as_vis=1&amp;q=Verbesina+"macrophylla"+self+compatibility&amp;btnG=</t>
  </si>
  <si>
    <t>https://scholar.google.co.jp/scholar?as_vis=1&amp;q=Verbesina+"myriocephala"+self+compatibility&amp;btnG=</t>
  </si>
  <si>
    <t>https://scholar.google.co.jp/scholar?as_vis=1&amp;q=Verbesina+"neotenoriensis"+self+compatibility&amp;btnG=</t>
  </si>
  <si>
    <t>https://scholar.google.co.jp/scholar?as_vis=1&amp;q=Verbesina+"occidentalis"+self+compatibility&amp;btnG=</t>
  </si>
  <si>
    <t>https://scholar.google.co.jp/scholar?as_vis=1&amp;q=Verbesina+"olsenii"+self+compatibility&amp;btnG=</t>
  </si>
  <si>
    <t>https://scholar.google.co.jp/scholar?as_vis=1&amp;q=Verbesina+"oreophila"+self+compatibility&amp;btnG=</t>
  </si>
  <si>
    <t>https://scholar.google.co.jp/scholar?as_vis=1&amp;q=Verbesina+"pedunculosa"+self+compatibility&amp;btnG=</t>
  </si>
  <si>
    <t>https://scholar.google.co.jp/scholar?as_vis=1&amp;q=Verbesina+"pinnatifida"+self+compatibility&amp;btnG=</t>
  </si>
  <si>
    <t>https://scholar.google.co.jp/scholar?as_vis=1&amp;q=Verbesina+"potosina"+self+compatibility&amp;btnG=</t>
  </si>
  <si>
    <t>https://scholar.google.co.jp/scholar?as_vis=1&amp;q=Verbesina+"robinsonii"+self+compatibility&amp;btnG=</t>
  </si>
  <si>
    <t>https://scholar.google.co.jp/scholar?as_vis=1&amp;q=Verbesina+"rothrockii"+self+compatibility&amp;btnG=</t>
  </si>
  <si>
    <t>https://scholar.google.co.jp/scholar?as_vis=1&amp;q=Verbesina+"saubinetia"+self+compatibility&amp;btnG=</t>
  </si>
  <si>
    <t>https://scholar.google.co.jp/scholar?as_vis=1&amp;q=Verbesina+"schaffneri"+self+compatibility&amp;btnG=</t>
  </si>
  <si>
    <t>https://scholar.google.co.jp/scholar?as_vis=1&amp;q=Verbesina+"serrata"+self+compatibility&amp;btnG=</t>
  </si>
  <si>
    <t>https://scholar.google.co.jp/scholar?as_vis=1&amp;q=Verbesina+"sororia"+self+compatibility&amp;btnG=</t>
  </si>
  <si>
    <t>https://scholar.google.co.jp/scholar?as_vis=1&amp;q=Verbesina+"sphaerocephala"+self+compatibility&amp;btnG=</t>
  </si>
  <si>
    <t>https://scholar.google.co.jp/scholar?as_vis=1&amp;q=Verbesina+"virgata"+self+compatibility&amp;btnG=</t>
  </si>
  <si>
    <t>https://scholar.google.co.jp/scholar?as_vis=1&amp;q=Verbesina+"virginica"+self+compatibility&amp;btnG=</t>
  </si>
  <si>
    <t>https://scholar.google.co.jp/scholar?as_vis=1&amp;q=Vernonia+"acaulis"+self+compatibility&amp;btnG=</t>
  </si>
  <si>
    <t>https://scholar.google.co.jp/scholar?as_vis=1&amp;q=Vernonia+"adoensis"+self+compatibility&amp;btnG=</t>
  </si>
  <si>
    <t>https://scholar.google.co.jp/scholar?as_vis=1&amp;q=Vernonia+"aemulans"+self+compatibility&amp;btnG=</t>
  </si>
  <si>
    <t>https://scholar.google.co.jp/scholar?as_vis=1&amp;q=Vernonia+"alamanii"+self+compatibility&amp;btnG=</t>
  </si>
  <si>
    <t>https://scholar.google.co.jp/scholar?as_vis=1&amp;q=Vernonia+"albocinerascens"+self+compatibility&amp;btnG=</t>
  </si>
  <si>
    <t>https://scholar.google.co.jp/scholar?as_vis=1&amp;q=Vernonia+"altissima"+self+compatibility&amp;btnG=</t>
  </si>
  <si>
    <t>https://scholar.google.co.jp/scholar?as_vis=1&amp;q=Vernonia+"ambigua"+self+compatibility&amp;btnG=</t>
  </si>
  <si>
    <t>https://scholar.google.co.jp/scholar?as_vis=1&amp;q=Vernonia+"amygdalina"+self+compatibility&amp;btnG=</t>
  </si>
  <si>
    <t>https://scholar.google.co.jp/scholar?as_vis=1&amp;q=Vernonia+"anthelmintica"+self+compatibility&amp;btnG=</t>
  </si>
  <si>
    <t>https://scholar.google.co.jp/scholar?as_vis=1&amp;q=Vernonia+"arabica"+self+compatibility&amp;btnG=</t>
  </si>
  <si>
    <t>https://scholar.google.co.jp/scholar?as_vis=1&amp;q=Vernonia+"arborescens"+self+compatibility&amp;btnG=</t>
  </si>
  <si>
    <t>https://scholar.google.co.jp/scholar?as_vis=1&amp;q=Vernonia+"arkansana"+self+compatibility&amp;btnG=</t>
  </si>
  <si>
    <t>https://scholar.google.co.jp/scholar?as_vis=1&amp;q=Vernonia+"auriculifera"+self+compatibility&amp;btnG=</t>
  </si>
  <si>
    <t>https://scholar.google.co.jp/scholar?as_vis=1&amp;q=Vernonia+"baldwini"+self+compatibility&amp;btnG=</t>
  </si>
  <si>
    <t>https://scholar.google.co.jp/scholar?as_vis=1&amp;q=Vernonia+"baldwinii"+self+compatibility&amp;btnG=</t>
  </si>
  <si>
    <t>https://scholar.google.co.jp/scholar?as_vis=1&amp;q=Vernonia+"bellinghamii"+self+compatibility&amp;btnG=</t>
  </si>
  <si>
    <t>https://scholar.google.co.jp/scholar?as_vis=1&amp;q=Vernonia+"biafae"+self+compatibility&amp;btnG=</t>
  </si>
  <si>
    <t>https://scholar.google.co.jp/scholar?as_vis=1&amp;q=Vernonia+"bojeri"+self+compatibility&amp;btnG=</t>
  </si>
  <si>
    <t>https://scholar.google.co.jp/scholar?as_vis=1&amp;q=Vernonia+"bolivarensis"+self+compatibility&amp;btnG=</t>
  </si>
  <si>
    <t>https://scholar.google.co.jp/scholar?as_vis=1&amp;q=Vernonia+"borinquensis"+self+compatibility&amp;btnG=</t>
  </si>
  <si>
    <t>https://scholar.google.co.jp/scholar?as_vis=1&amp;q=Vernonia+"brachycalyx"+self+compatibility&amp;btnG=</t>
  </si>
  <si>
    <t>https://scholar.google.co.jp/scholar?as_vis=1&amp;q=Vernonia+"brasiliana"+self+compatibility&amp;btnG=</t>
  </si>
  <si>
    <t>https://scholar.google.co.jp/scholar?as_vis=1&amp;q=Vernonia+"camporum"+self+compatibility&amp;btnG=</t>
  </si>
  <si>
    <t>https://scholar.google.co.jp/scholar?as_vis=1&amp;q=Vernonia+"capensis"+self+compatibility&amp;btnG=</t>
  </si>
  <si>
    <t>https://scholar.google.co.jp/scholar?as_vis=1&amp;q=Vernonia+"cephalophora"+self+compatibility&amp;btnG=</t>
  </si>
  <si>
    <t>https://scholar.google.co.jp/scholar?as_vis=1&amp;q=Vernonia+"chloropappa"+self+compatibility&amp;btnG=</t>
  </si>
  <si>
    <t>https://scholar.google.co.jp/scholar?as_vis=1&amp;q=Vernonia+"cinerascens"+self+compatibility&amp;btnG=</t>
  </si>
  <si>
    <t>https://scholar.google.co.jp/scholar?as_vis=1&amp;q=Vernonia+"cinerea"+self+compatibility&amp;btnG=</t>
  </si>
  <si>
    <t>https://scholar.google.co.jp/scholar?as_vis=1&amp;q=Vernonia+"colorata"+self+compatibility&amp;btnG=</t>
  </si>
  <si>
    <t>https://scholar.google.co.jp/scholar?as_vis=1&amp;q=Vernonia+"decaryana"+self+compatibility&amp;btnG=</t>
  </si>
  <si>
    <t>https://scholar.google.co.jp/scholar?as_vis=1&amp;q=Vernonia+"delapsa"+self+compatibility&amp;btnG=</t>
  </si>
  <si>
    <t>https://scholar.google.co.jp/scholar?as_vis=1&amp;q=Vernonia+"deppeana"+self+compatibility&amp;btnG=</t>
  </si>
  <si>
    <t>https://scholar.google.co.jp/scholar?as_vis=1&amp;q=Vernonia+"diversifolia"+self+compatibility&amp;btnG=</t>
  </si>
  <si>
    <t>https://scholar.google.co.jp/scholar?as_vis=1&amp;q=Vernonia+"elegantissima"+self+compatibility&amp;btnG=</t>
  </si>
  <si>
    <t>https://scholar.google.co.jp/scholar?as_vis=1&amp;q=Vernonia+"exsertiflora"+self+compatibility&amp;btnG=</t>
  </si>
  <si>
    <t>https://scholar.google.co.jp/scholar?as_vis=1&amp;q=Vernonia+"fasciculata"+self+compatibility&amp;btnG=</t>
  </si>
  <si>
    <t>https://scholar.google.co.jp/scholar?as_vis=1&amp;q=Vernonia+"fastigiata"+self+compatibility&amp;btnG=</t>
  </si>
  <si>
    <t>https://scholar.google.co.jp/scholar?as_vis=1&amp;q=Vernonia+"fractiflexa"+self+compatibility&amp;btnG=</t>
  </si>
  <si>
    <t>https://scholar.google.co.jp/scholar?as_vis=1&amp;q=Vernonia+"galamensis"+self+compatibility&amp;btnG=</t>
  </si>
  <si>
    <t>https://scholar.google.co.jp/scholar?as_vis=1&amp;q=Vernonia+"gerrardii"+self+compatibility&amp;btnG=</t>
  </si>
  <si>
    <t>https://scholar.google.co.jp/scholar?as_vis=1&amp;q=Vernonia+"gigantea"+self+compatibility&amp;btnG=</t>
  </si>
  <si>
    <t>https://scholar.google.co.jp/scholar?as_vis=1&amp;q=Vernonia+"glabra"+self+compatibility&amp;btnG=</t>
  </si>
  <si>
    <t>https://scholar.google.co.jp/scholar?as_vis=1&amp;q=Vernonia+"greggii"+self+compatibility&amp;btnG=</t>
  </si>
  <si>
    <t>https://scholar.google.co.jp/scholar?as_vis=1&amp;q=Vernonia+"griseopapposa"+self+compatibility&amp;btnG=</t>
  </si>
  <si>
    <t>https://scholar.google.co.jp/scholar?as_vis=1&amp;q=Vernonia+"hirsuta"+self+compatibility&amp;btnG=</t>
  </si>
  <si>
    <t>https://scholar.google.co.jp/scholar?as_vis=1&amp;q=Vernonia+"holstii"+self+compatibility&amp;btnG=</t>
  </si>
  <si>
    <t>https://scholar.google.co.jp/scholar?as_vis=1&amp;q=Vernonia+"hymenolepis"+self+compatibility&amp;btnG=</t>
  </si>
  <si>
    <t>https://scholar.google.co.jp/scholar?as_vis=1&amp;q=Vernonia+"ibityensis"+self+compatibility&amp;btnG=</t>
  </si>
  <si>
    <t>https://scholar.google.co.jp/scholar?as_vis=1&amp;q=Vernonia+"incompta"+self+compatibility&amp;btnG=</t>
  </si>
  <si>
    <t>https://scholar.google.co.jp/scholar?as_vis=1&amp;q=Vernonia+"karaguensis"+self+compatibility&amp;btnG=</t>
  </si>
  <si>
    <t>https://scholar.google.co.jp/scholar?as_vis=1&amp;q=Vernonia+"karvinskiana"+self+compatibility&amp;btnG=</t>
  </si>
  <si>
    <t>https://scholar.google.co.jp/scholar?as_vis=1&amp;q=Vernonia+"kenteocephala"+self+compatibility&amp;btnG=</t>
  </si>
  <si>
    <t>https://scholar.google.co.jp/scholar?as_vis=1&amp;q=Vernonia+"lasiopus"+self+compatibility&amp;btnG=</t>
  </si>
  <si>
    <t>https://scholar.google.co.jp/scholar?as_vis=1&amp;q=Vernonia+"liatroides"+self+compatibility&amp;btnG=</t>
  </si>
  <si>
    <t>https://scholar.google.co.jp/scholar?as_vis=1&amp;q=Vernonia+"louvelii"+self+compatibility&amp;btnG=</t>
  </si>
  <si>
    <t>https://scholar.google.co.jp/scholar?as_vis=1&amp;q=Vernonia+"madagascariensis"+self+compatibility&amp;btnG=</t>
  </si>
  <si>
    <t>https://scholar.google.co.jp/scholar?as_vis=1&amp;q=Vernonia+"mecistophylla"+self+compatibility&amp;btnG=</t>
  </si>
  <si>
    <t>https://scholar.google.co.jp/scholar?as_vis=1&amp;q=Vernonia+"meiostephana"+self+compatibility&amp;btnG=</t>
  </si>
  <si>
    <t>https://scholar.google.co.jp/scholar?as_vis=1&amp;q=Vernonia+"milanjiana"+self+compatibility&amp;btnG=</t>
  </si>
  <si>
    <t>https://scholar.google.co.jp/scholar?as_vis=1&amp;q=Vernonia+"missurica"+self+compatibility&amp;btnG=</t>
  </si>
  <si>
    <t>https://scholar.google.co.jp/scholar?as_vis=1&amp;q=Vernonia+"myriantha"+self+compatibility&amp;btnG=</t>
  </si>
  <si>
    <t>https://scholar.google.co.jp/scholar?as_vis=1&amp;q=Vernonia+"natalensis"+self+compatibility&amp;btnG=</t>
  </si>
  <si>
    <t>https://scholar.google.co.jp/scholar?as_vis=1&amp;q=Vernonia+"nestor"+self+compatibility&amp;btnG=</t>
  </si>
  <si>
    <t>https://scholar.google.co.jp/scholar?as_vis=1&amp;q=Vernonia+"nigritiana"+self+compatibility&amp;btnG=</t>
  </si>
  <si>
    <t>https://scholar.google.co.jp/scholar?as_vis=1&amp;q=Vernonia+"noveboracensis"+self+compatibility&amp;btnG=</t>
  </si>
  <si>
    <t>https://scholar.google.co.jp/scholar?as_vis=1&amp;q=Vernonia+"obionifolia"+self+compatibility&amp;btnG=</t>
  </si>
  <si>
    <t>https://scholar.google.co.jp/scholar?as_vis=1&amp;q=Vernonia+"pallens"+self+compatibility&amp;btnG=</t>
  </si>
  <si>
    <t>https://scholar.google.co.jp/scholar?as_vis=1&amp;q=Vernonia+"patens"+self+compatibility&amp;btnG=</t>
  </si>
  <si>
    <t>https://scholar.google.co.jp/scholar?as_vis=1&amp;q=Vernonia+"pectoralis"+self+compatibility&amp;btnG=</t>
  </si>
  <si>
    <t>https://scholar.google.co.jp/scholar?as_vis=1&amp;q=Vernonia+"perrottetii"+self+compatibility&amp;btnG=</t>
  </si>
  <si>
    <t>https://scholar.google.co.jp/scholar?as_vis=1&amp;q=Vernonia+"petersii"+self+compatibility&amp;btnG=</t>
  </si>
  <si>
    <t>https://scholar.google.co.jp/scholar?as_vis=1&amp;q=Vernonia+"platylepis"+self+compatibility&amp;btnG=</t>
  </si>
  <si>
    <t>https://scholar.google.co.jp/scholar?as_vis=1&amp;q=Vernonia+"poissonii"+self+compatibility&amp;btnG=</t>
  </si>
  <si>
    <t>https://scholar.google.co.jp/scholar?as_vis=1&amp;q=Vernonia+"popeana"+self+compatibility&amp;btnG=</t>
  </si>
  <si>
    <t>https://scholar.google.co.jp/scholar?as_vis=1&amp;q=Vernonia+"poskeana"+self+compatibility&amp;btnG=</t>
  </si>
  <si>
    <t>https://scholar.google.co.jp/scholar?as_vis=1&amp;q=Vernonia+"purpurea"+self+compatibility&amp;btnG=</t>
  </si>
  <si>
    <t>https://scholar.google.co.jp/scholar?as_vis=1&amp;q=Vernonia+"quartziticola"+self+compatibility&amp;btnG=</t>
  </si>
  <si>
    <t>https://scholar.google.co.jp/scholar?as_vis=1&amp;q=Vernonia+"remotiflora"+self+compatibility&amp;btnG=</t>
  </si>
  <si>
    <t>https://scholar.google.co.jp/scholar?as_vis=1&amp;q=Vernonia+"saligna"+self+compatibility&amp;btnG=</t>
  </si>
  <si>
    <t>https://scholar.google.co.jp/scholar?as_vis=1&amp;q=Vernonia+"schimperi"+self+compatibility&amp;btnG=</t>
  </si>
  <si>
    <t>https://scholar.google.co.jp/scholar?as_vis=1&amp;q=Vernonia+"schliebenii"+self+compatibility&amp;btnG=</t>
  </si>
  <si>
    <t>https://scholar.google.co.jp/scholar?as_vis=1&amp;q=Vernonia+"usambarensis"+self+compatibility&amp;btnG=</t>
  </si>
  <si>
    <t>https://scholar.google.co.jp/scholar?as_vis=1&amp;q=Vernonia+"volkameriifolia"+self+compatibility&amp;btnG=</t>
  </si>
  <si>
    <t>https://scholar.google.co.jp/scholar?as_vis=1&amp;q=Vernonia+"wakefieldii"+self+compatibility&amp;btnG=</t>
  </si>
  <si>
    <t>https://scholar.google.co.jp/scholar?as_vis=1&amp;q=Vernonia+"wollastonii"+self+compatibility&amp;btnG=</t>
  </si>
  <si>
    <t>https://scholar.google.co.jp/scholar?as_vis=1&amp;q=Vernoniopsis+"caudata"+self+compatibility&amp;btnG=</t>
  </si>
  <si>
    <t>https://scholar.google.co.jp/scholar?as_vis=1&amp;q=Viguiera+"adenotricha"+self+compatibility&amp;btnG=</t>
  </si>
  <si>
    <t>https://scholar.google.co.jp/scholar?as_vis=1&amp;q=Viguiera+"atacamensis"+self+compatibility&amp;btnG=</t>
  </si>
  <si>
    <t>https://scholar.google.co.jp/scholar?as_vis=1&amp;q=Viguiera+"ciliata"+self+compatibility&amp;btnG=</t>
  </si>
  <si>
    <t>https://scholar.google.co.jp/scholar?as_vis=1&amp;q=Viguiera+"cordata"+self+compatibility&amp;btnG=</t>
  </si>
  <si>
    <t>https://scholar.google.co.jp/scholar?as_vis=1&amp;q=Viguiera+"decurrens"+self+compatibility&amp;btnG=</t>
  </si>
  <si>
    <t>https://scholar.google.co.jp/scholar?as_vis=1&amp;q=Viguiera+"dentata"+self+compatibility&amp;btnG=</t>
  </si>
  <si>
    <t>https://scholar.google.co.jp/scholar?as_vis=1&amp;q=Viguiera+"eriophora"+self+compatibility&amp;btnG=</t>
  </si>
  <si>
    <t>https://scholar.google.co.jp/scholar?as_vis=1&amp;q=Viguiera+"excelsa"+self+compatibility&amp;btnG=</t>
  </si>
  <si>
    <t>https://scholar.google.co.jp/scholar?as_vis=1&amp;q=Viguiera+"grammatoglossa"+self+compatibility&amp;btnG=</t>
  </si>
  <si>
    <t>https://scholar.google.co.jp/scholar?as_vis=1&amp;q=Viguiera+"hypargyrea"+self+compatibility&amp;btnG=</t>
  </si>
  <si>
    <t>https://scholar.google.co.jp/scholar?as_vis=1&amp;q=Viguiera+"laciniata"+self+compatibility&amp;btnG=</t>
  </si>
  <si>
    <t>https://scholar.google.co.jp/scholar?as_vis=1&amp;q=Viguiera+"linearis"+self+compatibility&amp;btnG=</t>
  </si>
  <si>
    <t>https://scholar.google.co.jp/scholar?as_vis=1&amp;q=Viguiera+"multiflora"+self+compatibility&amp;btnG=</t>
  </si>
  <si>
    <t>https://scholar.google.co.jp/scholar?as_vis=1&amp;q=Viguiera+"parishii"+self+compatibility&amp;btnG=</t>
  </si>
  <si>
    <t>https://scholar.google.co.jp/scholar?as_vis=1&amp;q=Viguiera+"pazensis"+self+compatibility&amp;btnG=</t>
  </si>
  <si>
    <t>https://scholar.google.co.jp/scholar?as_vis=1&amp;q=Viguiera+"pinnatilobata"+self+compatibility&amp;btnG=</t>
  </si>
  <si>
    <t>https://scholar.google.co.jp/scholar?as_vis=1&amp;q=Viguiera+"potosina"+self+compatibility&amp;btnG=</t>
  </si>
  <si>
    <t>https://scholar.google.co.jp/scholar?as_vis=1&amp;q=Viguiera+"quinqueradiata"+self+compatibility&amp;btnG=</t>
  </si>
  <si>
    <t>https://scholar.google.co.jp/scholar?as_vis=1&amp;q=Viguiera+"reticulata"+self+compatibility&amp;btnG=</t>
  </si>
  <si>
    <t>https://scholar.google.co.jp/scholar?as_vis=1&amp;q=Viguiera+"revoluta"+self+compatibility&amp;btnG=</t>
  </si>
  <si>
    <t>https://scholar.google.co.jp/scholar?as_vis=1&amp;q=Viguiera+"stenoloba"+self+compatibility&amp;btnG=</t>
  </si>
  <si>
    <t>https://scholar.google.co.jp/scholar?as_vis=1&amp;q=Vittadinia+"arida"+self+compatibility&amp;btnG=</t>
  </si>
  <si>
    <t>https://scholar.google.co.jp/scholar?as_vis=1&amp;q=Vittadinia+"australasica"+self+compatibility&amp;btnG=</t>
  </si>
  <si>
    <t>https://scholar.google.co.jp/scholar?as_vis=1&amp;q=Vittadinia+"australis"+self+compatibility&amp;btnG=</t>
  </si>
  <si>
    <t>https://scholar.google.co.jp/scholar?as_vis=1&amp;q=Vittadinia+"blackii"+self+compatibility&amp;btnG=</t>
  </si>
  <si>
    <t>https://scholar.google.co.jp/scholar?as_vis=1&amp;q=Vittadinia+"burbidgeae"+self+compatibility&amp;btnG=</t>
  </si>
  <si>
    <t>https://scholar.google.co.jp/scholar?as_vis=1&amp;q=Vittadinia+"cervicularis"+self+compatibility&amp;btnG=</t>
  </si>
  <si>
    <t>https://scholar.google.co.jp/scholar?as_vis=1&amp;q=Vittadinia+"cuneata"+self+compatibility&amp;btnG=</t>
  </si>
  <si>
    <t>https://scholar.google.co.jp/scholar?as_vis=1&amp;q=Vittadinia+"dissecta"+self+compatibility&amp;btnG=</t>
  </si>
  <si>
    <t>https://scholar.google.co.jp/scholar?as_vis=1&amp;q=Vittadinia+"eremaea"+self+compatibility&amp;btnG=</t>
  </si>
  <si>
    <t>https://scholar.google.co.jp/scholar?as_vis=1&amp;q=Vittadinia+"gracilis"+self+compatibility&amp;btnG=</t>
  </si>
  <si>
    <t>https://scholar.google.co.jp/scholar?as_vis=1&amp;q=Vittadinia+"megacephala"+self+compatibility&amp;btnG=</t>
  </si>
  <si>
    <t>https://scholar.google.co.jp/scholar?as_vis=1&amp;q=Vittadinia+"muelleri"+self+compatibility&amp;btnG=</t>
  </si>
  <si>
    <t>https://scholar.google.co.jp/scholar?as_vis=1&amp;q=Vittadinia+"pterochaeta"+self+compatibility&amp;btnG=</t>
  </si>
  <si>
    <t>https://scholar.google.co.jp/scholar?as_vis=1&amp;q=Vittadinia+"pustulata"+self+compatibility&amp;btnG=</t>
  </si>
  <si>
    <t>https://scholar.google.co.jp/scholar?as_vis=1&amp;q=Vittadinia+"sulcata"+self+compatibility&amp;btnG=</t>
  </si>
  <si>
    <t>https://scholar.google.co.jp/scholar?as_vis=1&amp;q=Vittadinia+"tenuissima"+self+compatibility&amp;btnG=</t>
  </si>
  <si>
    <t>https://scholar.google.co.jp/scholar?as_vis=1&amp;q=Volutaria+"boranensis"+self+compatibility&amp;btnG=</t>
  </si>
  <si>
    <t>https://scholar.google.co.jp/scholar?as_vis=1&amp;q=Volutaria+"lippii"+self+compatibility&amp;btnG=</t>
  </si>
  <si>
    <t>https://scholar.google.co.jp/scholar?as_vis=1&amp;q=Volutaria+"tubuliflora"+self+compatibility&amp;btnG=</t>
  </si>
  <si>
    <t>https://scholar.google.co.jp/scholar?as_vis=1&amp;q=Waitzia+"acuminata"+self+compatibility&amp;btnG=</t>
  </si>
  <si>
    <t>https://scholar.google.co.jp/scholar?as_vis=1&amp;q=Waitzia+"corymbosa"+self+compatibility&amp;btnG=</t>
  </si>
  <si>
    <t>https://scholar.google.co.jp/scholar?as_vis=1&amp;q=Waitzia+"nitida"+self+compatibility&amp;btnG=</t>
  </si>
  <si>
    <t>https://scholar.google.co.jp/scholar?as_vis=1&amp;q=Waitzia+"paniculata"+self+compatibility&amp;btnG=</t>
  </si>
  <si>
    <t>https://scholar.google.co.jp/scholar?as_vis=1&amp;q=Waitzia+"podolepis"+self+compatibility&amp;btnG=</t>
  </si>
  <si>
    <t>https://scholar.google.co.jp/scholar?as_vis=1&amp;q=Waitzia+"suaveolens"+self+compatibility&amp;btnG=</t>
  </si>
  <si>
    <t>https://scholar.google.co.jp/scholar?as_vis=1&amp;q=Wedelia+"prostrata"+self+compatibility&amp;btnG=</t>
  </si>
  <si>
    <t>https://scholar.google.co.jp/scholar?as_vis=1&amp;q=Wilkesia+"gymnoxiphium"+self+compatibility&amp;btnG=</t>
  </si>
  <si>
    <t>https://scholar.google.co.jp/scholar?as_vis=1&amp;q=Willemetia+"stipitata"+self+compatibility&amp;btnG=</t>
  </si>
  <si>
    <t>https://scholar.google.co.jp/scholar?as_vis=1&amp;q=Wulffia+"stenoglossa"+self+compatibility&amp;btnG=</t>
  </si>
  <si>
    <t>https://scholar.google.co.jp/scholar?as_vis=1&amp;q=Wyethia+"amplexicaulis"+self+compatibility&amp;btnG=</t>
  </si>
  <si>
    <t>https://scholar.google.co.jp/scholar?as_vis=1&amp;q=Wyethia+"angustifolia"+self+compatibility&amp;btnG=</t>
  </si>
  <si>
    <t>https://scholar.google.co.jp/scholar?as_vis=1&amp;q=Wyethia+"arizonica"+self+compatibility&amp;btnG=</t>
  </si>
  <si>
    <t>https://scholar.google.co.jp/scholar?as_vis=1&amp;q=Wyethia+"bolanderi"+self+compatibility&amp;btnG=</t>
  </si>
  <si>
    <t>https://scholar.google.co.jp/scholar?as_vis=1&amp;q=Wyethia+"elata"+self+compatibility&amp;btnG=</t>
  </si>
  <si>
    <t>https://scholar.google.co.jp/scholar?as_vis=1&amp;q=Wyethia+"helenioides"+self+compatibility&amp;btnG=</t>
  </si>
  <si>
    <t>https://scholar.google.co.jp/scholar?as_vis=1&amp;q=Wyethia+"helianthoides"+self+compatibility&amp;btnG=</t>
  </si>
  <si>
    <t>https://scholar.google.co.jp/scholar?as_vis=1&amp;q=Wyethia+"mollis"+self+compatibility&amp;btnG=</t>
  </si>
  <si>
    <t>https://scholar.google.co.jp/scholar?as_vis=1&amp;q=Xanthisma+"arenarium"+self+compatibility&amp;btnG=</t>
  </si>
  <si>
    <t>https://scholar.google.co.jp/scholar?as_vis=1&amp;q=Xanthisma+"gracile"+self+compatibility&amp;btnG=</t>
  </si>
  <si>
    <t>https://scholar.google.co.jp/scholar?as_vis=1&amp;q=Xanthisma+"gymnocephalum"+self+compatibility&amp;btnG=</t>
  </si>
  <si>
    <t>https://scholar.google.co.jp/scholar?as_vis=1&amp;q=Xanthisma+"spinulosum"+self+compatibility&amp;btnG=</t>
  </si>
  <si>
    <t>https://scholar.google.co.jp/scholar?as_vis=1&amp;q=Xanthisma+"texanum"+self+compatibility&amp;btnG=</t>
  </si>
  <si>
    <t>https://scholar.google.co.jp/scholar?as_vis=1&amp;q=Xanthium+"pensylvanicum"+self+compatibility&amp;btnG=</t>
  </si>
  <si>
    <t>https://scholar.google.co.jp/scholar?as_vis=1&amp;q=Xanthium+"speciosum"+self+compatibility&amp;btnG=</t>
  </si>
  <si>
    <t>https://scholar.google.co.jp/scholar?as_vis=1&amp;q=Xanthium+"spinosum"+self+compatibility&amp;btnG=</t>
  </si>
  <si>
    <t>https://scholar.google.co.jp/scholar?as_vis=1&amp;q=Xanthium+"strumarium"+self+compatibility&amp;btnG=</t>
  </si>
  <si>
    <t>https://scholar.google.co.jp/scholar?as_vis=1&amp;q=Xanthocephalum+"texanum"+self+compatibility&amp;btnG=</t>
  </si>
  <si>
    <t>https://scholar.google.co.jp/scholar?as_vis=1&amp;q=Xeranthemum+"annuum"+self+compatibility&amp;btnG=</t>
  </si>
  <si>
    <t>https://scholar.google.co.jp/scholar?as_vis=1&amp;q=Xeranthemum+"cylindraceum"+self+compatibility&amp;btnG=</t>
  </si>
  <si>
    <t>https://scholar.google.co.jp/scholar?as_vis=1&amp;q=Xeranthemum+"inapertum"+self+compatibility&amp;btnG=</t>
  </si>
  <si>
    <t>https://scholar.google.co.jp/scholar?as_vis=1&amp;q=Xeranthemum+"longepapposum"+self+compatibility&amp;btnG=</t>
  </si>
  <si>
    <t>https://scholar.google.co.jp/scholar?as_vis=1&amp;q=Xeranthemum+"squarrosum"+self+compatibility&amp;btnG=</t>
  </si>
  <si>
    <t>https://scholar.google.co.jp/scholar?as_vis=1&amp;q=Xerochrysum+"bracteatum"+self+compatibility&amp;btnG=</t>
  </si>
  <si>
    <t>https://scholar.google.co.jp/scholar?as_vis=1&amp;q=Xerochrysum+"collierianum"+self+compatibility&amp;btnG=</t>
  </si>
  <si>
    <t>https://scholar.google.co.jp/scholar?as_vis=1&amp;q=Xerochrysum+"palustre"+self+compatibility&amp;btnG=</t>
  </si>
  <si>
    <t>https://scholar.google.co.jp/scholar?as_vis=1&amp;q=Xerochrysum+"papillosum"+self+compatibility&amp;btnG=</t>
  </si>
  <si>
    <t>https://scholar.google.co.jp/scholar?as_vis=1&amp;q=Xerochrysum+"subundulatum"+self+compatibility&amp;btnG=</t>
  </si>
  <si>
    <t>https://scholar.google.co.jp/scholar?as_vis=1&amp;q=Xerochrysum+"viscosum"+self+compatibility&amp;btnG=</t>
  </si>
  <si>
    <t>https://scholar.google.co.jp/scholar?as_vis=1&amp;q=Xylorhiza+"tortifolia"+self+compatibility&amp;btnG=</t>
  </si>
  <si>
    <t>https://scholar.google.co.jp/scholar?as_vis=1&amp;q=Xylorhiza+"venusta"+self+compatibility&amp;btnG=</t>
  </si>
  <si>
    <t>https://scholar.google.co.jp/scholar?as_vis=1&amp;q=Youngia+"japonica"+self+compatibility&amp;btnG=</t>
  </si>
  <si>
    <t>https://scholar.google.co.jp/scholar?as_vis=1&amp;q=Zaluzania+"subcordata"+self+compatibility&amp;btnG=</t>
  </si>
  <si>
    <t>https://scholar.google.co.jp/scholar?as_vis=1&amp;q=Zexmenia+"seemannii"+self+compatibility&amp;btnG=</t>
  </si>
  <si>
    <t>https://scholar.google.co.jp/scholar?as_vis=1&amp;q=Zinnia+"acerosa"+self+compatibility&amp;btnG=</t>
  </si>
  <si>
    <t>https://scholar.google.co.jp/scholar?as_vis=1&amp;q=Zinnia+"elegans"+self+compatibility&amp;btnG=</t>
  </si>
  <si>
    <t>https://scholar.google.co.jp/scholar?as_vis=1&amp;q=Zinnia+"grandiflora"+self+compatibility&amp;btnG=</t>
  </si>
  <si>
    <t>https://scholar.google.co.jp/scholar?as_vis=1&amp;q=Zinnia+"haageana"+self+compatibility&amp;btnG=</t>
  </si>
  <si>
    <t>https://scholar.google.co.jp/scholar?as_vis=1&amp;q=Zinnia+"linearis"+self+compatibility&amp;btnG=</t>
  </si>
  <si>
    <t>https://scholar.google.co.jp/scholar?as_vis=1&amp;q=Zinnia+"peruviana"+self+compatibility&amp;btnG=</t>
  </si>
  <si>
    <t>https://scholar.google.co.jp/scholar?as_vis=1&amp;q=Zoegea+"purpurea"+self+compatibility&amp;btnG=</t>
  </si>
  <si>
    <t>Psychotria homalosperma A.</t>
  </si>
  <si>
    <t>https://onlinelibrary.wiley.com/doi/pdf/10.3732/apps.1500133</t>
  </si>
  <si>
    <t>revolutum</t>
    <phoneticPr fontId="18"/>
  </si>
  <si>
    <t>italicum</t>
    <phoneticPr fontId="18"/>
  </si>
  <si>
    <t>congesta</t>
    <phoneticPr fontId="18"/>
  </si>
  <si>
    <t>https://scholarship.claremont.edu/aliso/vol21/iss1/2/</t>
    <phoneticPr fontId="18"/>
  </si>
  <si>
    <t>pinnatum</t>
    <phoneticPr fontId="18"/>
  </si>
  <si>
    <t>https://onlinelibrary.wiley.com/doi/epdf/10.1111/j.1558-5646.1989.tb04211.x</t>
  </si>
  <si>
    <t>https://onlinelibrary.wiley.com/doi/epdf/10.1046/j.1365-3180.2001.00237.x</t>
  </si>
  <si>
    <t>Leontodon longirrostris</t>
  </si>
  <si>
    <t>N</t>
  </si>
  <si>
    <t>NN</t>
    <phoneticPr fontId="18"/>
  </si>
  <si>
    <t>scabiosaeus</t>
    <phoneticPr fontId="18"/>
  </si>
  <si>
    <t>tenuifolia</t>
    <phoneticPr fontId="18"/>
  </si>
  <si>
    <t>conyzae</t>
    <phoneticPr fontId="18"/>
  </si>
  <si>
    <t>Thymus loscosii</t>
  </si>
  <si>
    <t>http://www.nrcresearchpress.com/doi/pdf/10.1139/b04-166</t>
  </si>
  <si>
    <t>https://ac.els-cdn.com/S0367253008001564/1-s2.0-S0367253008001564-main.pdf?_tid=7dbca900-3e17-44ca-9e66-3f9a08c094ce&amp;acdnat=1542031017_94af078cd5300ab55778516df2ef9d32</t>
    <phoneticPr fontId="18"/>
  </si>
  <si>
    <t>nudicaulis</t>
    <phoneticPr fontId="18"/>
  </si>
  <si>
    <t>laciniatus</t>
    <phoneticPr fontId="18"/>
  </si>
  <si>
    <t>https://www.fs.fed.us/psw/publications/beyers/psw_2018_beyers009_montalvo_lepidospartum-squamatum.pdf</t>
    <phoneticPr fontId="18"/>
  </si>
  <si>
    <t>squamatus</t>
    <phoneticPr fontId="18"/>
  </si>
  <si>
    <t>https://www.fs.fed.us/psw/publications/beyers/psw_2010_beyers(montalvo)_NativePlantRecomm.Corethrogyne.filaginifolia.pdf</t>
  </si>
  <si>
    <t>lemmonii</t>
    <phoneticPr fontId="18"/>
  </si>
  <si>
    <t>alpina</t>
    <phoneticPr fontId="18"/>
  </si>
  <si>
    <t>ircutianum</t>
    <phoneticPr fontId="18"/>
  </si>
  <si>
    <t>Liatris</t>
    <phoneticPr fontId="18"/>
  </si>
  <si>
    <t>squarrosa</t>
    <phoneticPr fontId="18"/>
  </si>
  <si>
    <t>https://ac.els-cdn.com/S0367253010001131/1-s2.0-S0367253010001131-main.pdf?_tid=b9031d08-47dd-4013-a9e8-862cad74abcf&amp;acdnat=1542086653_b010515340d1806779c905aa7caa445f</t>
    <phoneticPr fontId="18"/>
  </si>
  <si>
    <t>PRED OUT</t>
    <phoneticPr fontId="18"/>
  </si>
  <si>
    <t>P. arenarium</t>
  </si>
  <si>
    <t>https://www.jstor.org/stable/pdf/2261308.pdf?refreqid=excelsior%3Ab6f3dd78d2b29459ec3ae5c2d3bd6966</t>
  </si>
  <si>
    <t>minima</t>
    <phoneticPr fontId="18"/>
  </si>
  <si>
    <t>coriifolia</t>
    <phoneticPr fontId="18"/>
  </si>
  <si>
    <t>matricarioides</t>
    <phoneticPr fontId="18"/>
  </si>
  <si>
    <t>recutita</t>
    <phoneticPr fontId="18"/>
  </si>
  <si>
    <t>apiifolium</t>
    <phoneticPr fontId="18"/>
  </si>
  <si>
    <t>pyrifolia</t>
    <phoneticPr fontId="18"/>
  </si>
  <si>
    <t>lanceolata</t>
    <phoneticPr fontId="18"/>
  </si>
  <si>
    <t>https://onlinelibrary.wiley.com/doi/pdf/10.2307/2656926</t>
    <phoneticPr fontId="18"/>
  </si>
  <si>
    <t>cunninghamii</t>
    <phoneticPr fontId="18"/>
  </si>
  <si>
    <t>furfuracea</t>
    <phoneticPr fontId="18"/>
  </si>
  <si>
    <t>N</t>
    <phoneticPr fontId="18"/>
  </si>
  <si>
    <t>SC</t>
    <phoneticPr fontId="18"/>
  </si>
  <si>
    <t>glutescens</t>
    <phoneticPr fontId="18"/>
  </si>
  <si>
    <t>https://www.rbg.vic.gov.au/documents/Muelleria_20,_p33-48,_Smith_et_al,_Olearia_pannosa.pdf</t>
  </si>
  <si>
    <t>speciosa</t>
    <phoneticPr fontId="18"/>
  </si>
  <si>
    <t>ramosa</t>
    <phoneticPr fontId="18"/>
  </si>
  <si>
    <t>hyoseroides</t>
    <phoneticPr fontId="18"/>
  </si>
  <si>
    <t>https://onlinelibrary.wiley.com/doi/epdf/10.1111/jeb.12368</t>
  </si>
  <si>
    <t>cylindrica</t>
    <phoneticPr fontId="18"/>
  </si>
  <si>
    <t>Z. lasiocaulis</t>
  </si>
  <si>
    <t>http://www.environment.gov.au/system/files/resources/4a36c612-a393-4e96-95a2-5ae863a29898/files/z-lasiocaulis.pdf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</si>
</sst>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7"/>
      <color theme="1"/>
      <name val="Times New Roman"/>
      <family val="1"/>
    </font>
    <font>
      <sz val="15"/>
      <color rgb="FF141314"/>
      <name val="Arial"/>
      <family val="2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00"/>
      <name val="Arial"/>
      <family val="2"/>
    </font>
    <font>
      <i/>
      <sz val="21.6"/>
      <color rgb="FF000000"/>
      <name val="Georgia"/>
      <family val="1"/>
    </font>
    <font>
      <u/>
      <sz val="12"/>
      <color theme="10"/>
      <name val="游ゴシック"/>
      <family val="3"/>
      <charset val="128"/>
      <scheme val="minor"/>
    </font>
    <font>
      <sz val="3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19" fillId="0" borderId="0" xfId="43">
      <alignment vertical="center"/>
    </xf>
    <xf numFmtId="0" fontId="20" fillId="0" borderId="0" xfId="0" applyFont="1">
      <alignment vertical="center"/>
    </xf>
    <xf numFmtId="9" fontId="20" fillId="0" borderId="0" xfId="42" applyFont="1">
      <alignment vertical="center"/>
    </xf>
    <xf numFmtId="56" fontId="0" fillId="0" borderId="0" xfId="0" applyNumberFormat="1">
      <alignment vertical="center"/>
    </xf>
    <xf numFmtId="56" fontId="14" fillId="0" borderId="0" xfId="0" applyNumberFormat="1" applyFon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14" fontId="0" fillId="33" borderId="13" xfId="0" applyNumberForma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3" borderId="0" xfId="0" applyFill="1">
      <alignment vertical="center"/>
    </xf>
    <xf numFmtId="0" fontId="28" fillId="0" borderId="0" xfId="0" applyFont="1">
      <alignment vertical="center"/>
    </xf>
    <xf numFmtId="0" fontId="19" fillId="0" borderId="0" xfId="43" applyFont="1">
      <alignment vertical="center"/>
    </xf>
    <xf numFmtId="0" fontId="29" fillId="0" borderId="0" xfId="43" applyFont="1">
      <alignment vertical="center"/>
    </xf>
    <xf numFmtId="0" fontId="30" fillId="0" borderId="0" xfId="0" applyFon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ハイパーリンク" xfId="43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/>
          </c:spPr>
          <c:marker>
            <c:symbol val="triangle"/>
            <c:size val="5"/>
          </c:marker>
          <c:cat>
            <c:numRef>
              <c:f>countfield!$B$27:$B$55</c:f>
              <c:numCache>
                <c:formatCode>m/d/yy</c:formatCode>
                <c:ptCount val="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43397</c:v>
                </c:pt>
                <c:pt idx="22">
                  <c:v>43398</c:v>
                </c:pt>
                <c:pt idx="23">
                  <c:v>43399</c:v>
                </c:pt>
                <c:pt idx="24">
                  <c:v>43400</c:v>
                </c:pt>
                <c:pt idx="25">
                  <c:v>43401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</c:numCache>
            </c:numRef>
          </c:cat>
          <c:val>
            <c:numRef>
              <c:f>countfield!$C$27:$C$55</c:f>
              <c:numCache>
                <c:formatCode>General</c:formatCode>
                <c:ptCount val="29"/>
                <c:pt idx="0">
                  <c:v>4384</c:v>
                </c:pt>
                <c:pt idx="1">
                  <c:v>4384</c:v>
                </c:pt>
                <c:pt idx="2">
                  <c:v>4384</c:v>
                </c:pt>
                <c:pt idx="3">
                  <c:v>4384</c:v>
                </c:pt>
                <c:pt idx="4">
                  <c:v>4384</c:v>
                </c:pt>
                <c:pt idx="5">
                  <c:v>4384</c:v>
                </c:pt>
                <c:pt idx="6">
                  <c:v>4384</c:v>
                </c:pt>
                <c:pt idx="7">
                  <c:v>4289</c:v>
                </c:pt>
                <c:pt idx="8">
                  <c:v>4289</c:v>
                </c:pt>
                <c:pt idx="9">
                  <c:v>4194</c:v>
                </c:pt>
                <c:pt idx="10">
                  <c:v>4194</c:v>
                </c:pt>
                <c:pt idx="11">
                  <c:v>4194</c:v>
                </c:pt>
                <c:pt idx="12">
                  <c:v>4194</c:v>
                </c:pt>
                <c:pt idx="13">
                  <c:v>4194</c:v>
                </c:pt>
                <c:pt idx="14">
                  <c:v>4194</c:v>
                </c:pt>
                <c:pt idx="15">
                  <c:v>4194</c:v>
                </c:pt>
                <c:pt idx="16">
                  <c:v>4072</c:v>
                </c:pt>
                <c:pt idx="17">
                  <c:v>4067</c:v>
                </c:pt>
                <c:pt idx="18">
                  <c:v>4067</c:v>
                </c:pt>
                <c:pt idx="19">
                  <c:v>3917</c:v>
                </c:pt>
                <c:pt idx="20">
                  <c:v>3917</c:v>
                </c:pt>
                <c:pt idx="21">
                  <c:v>3917</c:v>
                </c:pt>
                <c:pt idx="22">
                  <c:v>3786</c:v>
                </c:pt>
                <c:pt idx="23">
                  <c:v>3667</c:v>
                </c:pt>
                <c:pt idx="24">
                  <c:v>3667</c:v>
                </c:pt>
                <c:pt idx="25">
                  <c:v>3667</c:v>
                </c:pt>
                <c:pt idx="26">
                  <c:v>3660</c:v>
                </c:pt>
                <c:pt idx="27">
                  <c:v>3483</c:v>
                </c:pt>
                <c:pt idx="28">
                  <c:v>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6-AF49-84D7-957FB5F738E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cat>
            <c:numRef>
              <c:f>countfield!$B$27:$B$55</c:f>
              <c:numCache>
                <c:formatCode>m/d/yy</c:formatCode>
                <c:ptCount val="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43397</c:v>
                </c:pt>
                <c:pt idx="22">
                  <c:v>43398</c:v>
                </c:pt>
                <c:pt idx="23">
                  <c:v>43399</c:v>
                </c:pt>
                <c:pt idx="24">
                  <c:v>43400</c:v>
                </c:pt>
                <c:pt idx="25">
                  <c:v>43401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</c:numCache>
            </c:numRef>
          </c:cat>
          <c:val>
            <c:numRef>
              <c:f>countfield!$D$27:$D$55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95</c:v>
                </c:pt>
                <c:pt idx="8">
                  <c:v>0</c:v>
                </c:pt>
                <c:pt idx="9">
                  <c:v>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</c:v>
                </c:pt>
                <c:pt idx="17">
                  <c:v>5</c:v>
                </c:pt>
                <c:pt idx="18">
                  <c:v>0</c:v>
                </c:pt>
                <c:pt idx="19">
                  <c:v>150</c:v>
                </c:pt>
                <c:pt idx="20">
                  <c:v>0</c:v>
                </c:pt>
                <c:pt idx="21">
                  <c:v>0</c:v>
                </c:pt>
                <c:pt idx="22">
                  <c:v>131</c:v>
                </c:pt>
                <c:pt idx="23">
                  <c:v>119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177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6-AF49-84D7-957FB5F7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54624"/>
        <c:axId val="874362560"/>
      </c:lineChart>
      <c:dateAx>
        <c:axId val="879954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362560"/>
        <c:crosses val="autoZero"/>
        <c:auto val="1"/>
        <c:lblOffset val="100"/>
        <c:baseTimeUnit val="days"/>
      </c:dateAx>
      <c:valAx>
        <c:axId val="874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954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F0-5D4B-B55E-6FC99AC4222F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F0-5D4B-B55E-6FC99AC422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6C26D9-0ED1-5F43-8E91-D40BEA9A6A40}" type="PERCENTAGE">
                      <a:rPr lang="en-US" altLang="ja-JP" baseline="0"/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F0-5D4B-B55E-6FC99AC42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946722-6C73-5142-90DD-38CCE50E90BF}" type="PERCENTAGE">
                      <a:rPr lang="en-US" altLang="ja-JP" baseline="0"/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F0-5D4B-B55E-6FC99AC4222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count!$H$8:$I$8</c:f>
              <c:strCache>
                <c:ptCount val="2"/>
                <c:pt idx="0">
                  <c:v>THISWEEKPROGRESS</c:v>
                </c:pt>
                <c:pt idx="1">
                  <c:v>LESS</c:v>
                </c:pt>
              </c:strCache>
            </c:strRef>
          </c:cat>
          <c:val>
            <c:numRef>
              <c:f>count!$H$9:$I$9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0-5D4B-B55E-6FC99AC422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C-D047-A658-887413D4A32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C-D047-A658-887413D4A3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 baseline="0"/>
                      <a:t> </a:t>
                    </a:r>
                    <a:fld id="{CA201C95-1E21-6343-9B93-A3E3A176A513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86C-D047-A658-887413D4A3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 baseline="0"/>
                      <a:t> </a:t>
                    </a:r>
                    <a:fld id="{CA20800F-3CFC-E74B-A6D4-739AE59CD3B8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86C-D047-A658-887413D4A32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Sheet2!$J$1:$K$1</c:f>
              <c:strCache>
                <c:ptCount val="2"/>
                <c:pt idx="0">
                  <c:v>TODAYPRO</c:v>
                </c:pt>
                <c:pt idx="1">
                  <c:v>TODAYLESS</c:v>
                </c:pt>
              </c:strCache>
            </c:strRef>
          </c:cat>
          <c:val>
            <c:numRef>
              <c:f>Sheet2!$J$2:$K$2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C-D047-A658-887413D4A32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18297583291101E-2"/>
          <c:y val="7.2790345535626966E-2"/>
          <c:w val="0.95157553616382018"/>
          <c:h val="0.719345574672971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countfield!$B$56:$B$85</c:f>
              <c:numCache>
                <c:formatCode>m/d/yy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cat>
          <c:val>
            <c:numRef>
              <c:f>countfield!$D$56:$D$85</c:f>
              <c:numCache>
                <c:formatCode>General</c:formatCode>
                <c:ptCount val="30"/>
                <c:pt idx="0">
                  <c:v>112</c:v>
                </c:pt>
                <c:pt idx="1">
                  <c:v>91</c:v>
                </c:pt>
                <c:pt idx="2">
                  <c:v>62</c:v>
                </c:pt>
                <c:pt idx="3">
                  <c:v>177</c:v>
                </c:pt>
                <c:pt idx="4">
                  <c:v>121</c:v>
                </c:pt>
                <c:pt idx="5">
                  <c:v>30</c:v>
                </c:pt>
                <c:pt idx="6">
                  <c:v>110</c:v>
                </c:pt>
                <c:pt idx="7">
                  <c:v>290</c:v>
                </c:pt>
                <c:pt idx="8">
                  <c:v>10</c:v>
                </c:pt>
                <c:pt idx="9">
                  <c:v>424</c:v>
                </c:pt>
                <c:pt idx="10">
                  <c:v>0</c:v>
                </c:pt>
                <c:pt idx="11">
                  <c:v>271</c:v>
                </c:pt>
                <c:pt idx="12">
                  <c:v>281</c:v>
                </c:pt>
                <c:pt idx="13">
                  <c:v>0</c:v>
                </c:pt>
                <c:pt idx="14">
                  <c:v>128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7E4B-AC8F-A1DFEF08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575792"/>
        <c:axId val="1705577472"/>
      </c:barChart>
      <c:dateAx>
        <c:axId val="17055757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577472"/>
        <c:crosses val="autoZero"/>
        <c:auto val="1"/>
        <c:lblOffset val="100"/>
        <c:baseTimeUnit val="days"/>
      </c:dateAx>
      <c:valAx>
        <c:axId val="17055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5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76-2D42-9CCB-9DF33F991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76-2D42-9CCB-9DF33F9910E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76-2D42-9CCB-9DF33F9910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76-2D42-9CCB-9DF33F9910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296C7C-E841-0640-AC7B-929C2F7D34A4}" type="PERCENTAGE">
                      <a:rPr lang="en-US" altLang="ja-JP" sz="1060" baseline="0">
                        <a:solidFill>
                          <a:srgbClr val="FF0000"/>
                        </a:solidFill>
                        <a:latin typeface="Telugu Sangam MN" pitchFamily="2" charset="0"/>
                      </a:rPr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76-2D42-9CCB-9DF33F991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countfield!$B$2:$E$2</c:f>
              <c:strCache>
                <c:ptCount val="4"/>
                <c:pt idx="0">
                  <c:v>BRANK</c:v>
                </c:pt>
                <c:pt idx="1">
                  <c:v>SC</c:v>
                </c:pt>
                <c:pt idx="2">
                  <c:v>SI</c:v>
                </c:pt>
                <c:pt idx="3">
                  <c:v>N</c:v>
                </c:pt>
              </c:strCache>
            </c:strRef>
          </c:cat>
          <c:val>
            <c:numRef>
              <c:f>countfield!$B$3:$E$3</c:f>
              <c:numCache>
                <c:formatCode>General</c:formatCode>
                <c:ptCount val="4"/>
                <c:pt idx="0">
                  <c:v>1330</c:v>
                </c:pt>
                <c:pt idx="1">
                  <c:v>203</c:v>
                </c:pt>
                <c:pt idx="2">
                  <c:v>300</c:v>
                </c:pt>
                <c:pt idx="3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76-2D42-9CCB-9DF33F9910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count!$G$1</c:f>
              <c:strCache>
                <c:ptCount val="1"/>
                <c:pt idx="0">
                  <c:v>予想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count!$G$2:$G$5</c:f>
              <c:numCache>
                <c:formatCode>General</c:formatCode>
                <c:ptCount val="4"/>
                <c:pt idx="0">
                  <c:v>810</c:v>
                </c:pt>
                <c:pt idx="1">
                  <c:v>1350</c:v>
                </c:pt>
                <c:pt idx="2">
                  <c:v>1350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B4D-8995-1A2E1DD11384}"/>
            </c:ext>
          </c:extLst>
        </c:ser>
        <c:ser>
          <c:idx val="2"/>
          <c:order val="1"/>
          <c:tx>
            <c:strRef>
              <c:f>count!$H$1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count!$H$2:$H$5</c:f>
              <c:numCache>
                <c:formatCode>General</c:formatCode>
                <c:ptCount val="4"/>
                <c:pt idx="0">
                  <c:v>646</c:v>
                </c:pt>
                <c:pt idx="1">
                  <c:v>985</c:v>
                </c:pt>
                <c:pt idx="2">
                  <c:v>706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B4D-8995-1A2E1DD113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374032"/>
        <c:axId val="407375712"/>
      </c:barChart>
      <c:lineChart>
        <c:grouping val="standard"/>
        <c:varyColors val="0"/>
        <c:ser>
          <c:idx val="0"/>
          <c:order val="2"/>
          <c:tx>
            <c:strRef>
              <c:f>count!$J$1</c:f>
              <c:strCache>
                <c:ptCount val="1"/>
                <c:pt idx="0">
                  <c:v>PREVIOUSAMOUNT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rgbClr val="FF0000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count!$J$2:$J$5</c:f>
              <c:numCache>
                <c:formatCode>General</c:formatCode>
                <c:ptCount val="4"/>
                <c:pt idx="0">
                  <c:v>646</c:v>
                </c:pt>
                <c:pt idx="1">
                  <c:v>1631</c:v>
                </c:pt>
                <c:pt idx="2">
                  <c:v>2337</c:v>
                </c:pt>
                <c:pt idx="3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2-4B4D-8995-1A2E1DD113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374032"/>
        <c:axId val="407375712"/>
      </c:lineChart>
      <c:catAx>
        <c:axId val="4073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5712"/>
        <c:crosses val="autoZero"/>
        <c:auto val="1"/>
        <c:lblAlgn val="ctr"/>
        <c:lblOffset val="100"/>
        <c:noMultiLvlLbl val="0"/>
      </c:catAx>
      <c:valAx>
        <c:axId val="407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Sheet2!$C$34:$C$64</c:f>
              <c:numCache>
                <c:formatCode>m/d/yy</c:formatCode>
                <c:ptCount val="31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43407</c:v>
                </c:pt>
                <c:pt idx="4">
                  <c:v>43408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  <c:pt idx="8">
                  <c:v>43412</c:v>
                </c:pt>
                <c:pt idx="9">
                  <c:v>43413</c:v>
                </c:pt>
                <c:pt idx="10">
                  <c:v>43414</c:v>
                </c:pt>
                <c:pt idx="11">
                  <c:v>43415</c:v>
                </c:pt>
                <c:pt idx="12">
                  <c:v>43416</c:v>
                </c:pt>
                <c:pt idx="13">
                  <c:v>43417</c:v>
                </c:pt>
                <c:pt idx="14">
                  <c:v>43418</c:v>
                </c:pt>
                <c:pt idx="15">
                  <c:v>43419</c:v>
                </c:pt>
                <c:pt idx="16">
                  <c:v>43420</c:v>
                </c:pt>
                <c:pt idx="17">
                  <c:v>43421</c:v>
                </c:pt>
                <c:pt idx="18">
                  <c:v>43422</c:v>
                </c:pt>
                <c:pt idx="19">
                  <c:v>43423</c:v>
                </c:pt>
                <c:pt idx="20">
                  <c:v>43424</c:v>
                </c:pt>
                <c:pt idx="21">
                  <c:v>43425</c:v>
                </c:pt>
                <c:pt idx="22">
                  <c:v>43426</c:v>
                </c:pt>
                <c:pt idx="23">
                  <c:v>43427</c:v>
                </c:pt>
                <c:pt idx="24">
                  <c:v>43428</c:v>
                </c:pt>
                <c:pt idx="25">
                  <c:v>43429</c:v>
                </c:pt>
                <c:pt idx="26">
                  <c:v>43430</c:v>
                </c:pt>
                <c:pt idx="27">
                  <c:v>43431</c:v>
                </c:pt>
                <c:pt idx="28">
                  <c:v>43432</c:v>
                </c:pt>
                <c:pt idx="29">
                  <c:v>43433</c:v>
                </c:pt>
                <c:pt idx="30">
                  <c:v>43434</c:v>
                </c:pt>
              </c:numCache>
            </c:numRef>
          </c:cat>
          <c:val>
            <c:numRef>
              <c:f>Sheet2!$D$34:$D$64</c:f>
              <c:numCache>
                <c:formatCode>General</c:formatCode>
                <c:ptCount val="31"/>
                <c:pt idx="0">
                  <c:v>4424</c:v>
                </c:pt>
                <c:pt idx="1">
                  <c:v>3351</c:v>
                </c:pt>
                <c:pt idx="2">
                  <c:v>3260</c:v>
                </c:pt>
                <c:pt idx="3">
                  <c:v>3198</c:v>
                </c:pt>
                <c:pt idx="4">
                  <c:v>3021</c:v>
                </c:pt>
                <c:pt idx="5">
                  <c:v>2900</c:v>
                </c:pt>
                <c:pt idx="6">
                  <c:v>2870</c:v>
                </c:pt>
                <c:pt idx="7">
                  <c:v>2760</c:v>
                </c:pt>
                <c:pt idx="8">
                  <c:v>2470</c:v>
                </c:pt>
                <c:pt idx="9">
                  <c:v>2460</c:v>
                </c:pt>
                <c:pt idx="10">
                  <c:v>2036</c:v>
                </c:pt>
                <c:pt idx="11">
                  <c:v>2036</c:v>
                </c:pt>
                <c:pt idx="12">
                  <c:v>1765</c:v>
                </c:pt>
                <c:pt idx="13">
                  <c:v>1484</c:v>
                </c:pt>
                <c:pt idx="14">
                  <c:v>1484</c:v>
                </c:pt>
                <c:pt idx="15">
                  <c:v>1356</c:v>
                </c:pt>
                <c:pt idx="16">
                  <c:v>1330</c:v>
                </c:pt>
                <c:pt idx="17">
                  <c:v>1330</c:v>
                </c:pt>
                <c:pt idx="18">
                  <c:v>1330</c:v>
                </c:pt>
                <c:pt idx="19">
                  <c:v>1330</c:v>
                </c:pt>
                <c:pt idx="20">
                  <c:v>1330</c:v>
                </c:pt>
                <c:pt idx="21">
                  <c:v>1330</c:v>
                </c:pt>
                <c:pt idx="22">
                  <c:v>1330</c:v>
                </c:pt>
                <c:pt idx="23">
                  <c:v>1330</c:v>
                </c:pt>
                <c:pt idx="24">
                  <c:v>1330</c:v>
                </c:pt>
                <c:pt idx="25">
                  <c:v>1330</c:v>
                </c:pt>
                <c:pt idx="26">
                  <c:v>1330</c:v>
                </c:pt>
                <c:pt idx="27">
                  <c:v>1330</c:v>
                </c:pt>
                <c:pt idx="28">
                  <c:v>1330</c:v>
                </c:pt>
                <c:pt idx="29">
                  <c:v>1330</c:v>
                </c:pt>
                <c:pt idx="3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F44F-89A1-2ED7EA4E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10112"/>
        <c:axId val="824066064"/>
      </c:lineChart>
      <c:dateAx>
        <c:axId val="825510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066064"/>
        <c:crosses val="autoZero"/>
        <c:auto val="1"/>
        <c:lblOffset val="100"/>
        <c:baseTimeUnit val="days"/>
      </c:dateAx>
      <c:valAx>
        <c:axId val="8240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5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count!$H$1</c:f>
              <c:strCache>
                <c:ptCount val="1"/>
                <c:pt idx="0">
                  <c:v>実際</c:v>
                </c:pt>
              </c:strCache>
            </c:strRef>
          </c:tx>
          <c:invertIfNegative val="0"/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count!$H$2:$H$5</c:f>
              <c:numCache>
                <c:formatCode>General</c:formatCode>
                <c:ptCount val="4"/>
                <c:pt idx="0">
                  <c:v>646</c:v>
                </c:pt>
                <c:pt idx="1">
                  <c:v>985</c:v>
                </c:pt>
                <c:pt idx="2">
                  <c:v>706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8-4442-A924-3BEEDD3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048000"/>
        <c:axId val="775646016"/>
      </c:barChart>
      <c:lineChart>
        <c:grouping val="standard"/>
        <c:varyColors val="0"/>
        <c:ser>
          <c:idx val="0"/>
          <c:order val="1"/>
          <c:tx>
            <c:strRef>
              <c:f>count!$J$1</c:f>
              <c:strCache>
                <c:ptCount val="1"/>
                <c:pt idx="0">
                  <c:v>PREVIOUSAMOUNT</c:v>
                </c:pt>
              </c:strCache>
            </c:strRef>
          </c:tx>
          <c:spPr>
            <a:effectLst/>
          </c:spPr>
          <c:marker>
            <c:symbol val="none"/>
          </c:marker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count!$J$2:$J$5</c:f>
              <c:numCache>
                <c:formatCode>General</c:formatCode>
                <c:ptCount val="4"/>
                <c:pt idx="0">
                  <c:v>646</c:v>
                </c:pt>
                <c:pt idx="1">
                  <c:v>1631</c:v>
                </c:pt>
                <c:pt idx="2">
                  <c:v>2337</c:v>
                </c:pt>
                <c:pt idx="3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8-4442-A924-3BEEDD3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48000"/>
        <c:axId val="775646016"/>
      </c:lineChart>
      <c:catAx>
        <c:axId val="8550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646016"/>
        <c:crosses val="autoZero"/>
        <c:auto val="1"/>
        <c:lblAlgn val="ctr"/>
        <c:lblOffset val="100"/>
        <c:noMultiLvlLbl val="0"/>
      </c:catAx>
      <c:valAx>
        <c:axId val="775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504800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6-4634-BD3A-4072AAC66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6-4634-BD3A-4072AAC66862}"/>
              </c:ext>
            </c:extLst>
          </c:dPt>
          <c:cat>
            <c:strRef>
              <c:f>count!$H$8:$I$8</c:f>
              <c:strCache>
                <c:ptCount val="2"/>
                <c:pt idx="0">
                  <c:v>THISWEEKPROGRESS</c:v>
                </c:pt>
                <c:pt idx="1">
                  <c:v>LESS</c:v>
                </c:pt>
              </c:strCache>
            </c:strRef>
          </c:cat>
          <c:val>
            <c:numRef>
              <c:f>count!$H$9:$I$9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E041-9080-483A6932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count!$G$1</c:f>
              <c:strCache>
                <c:ptCount val="1"/>
                <c:pt idx="0">
                  <c:v>予想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count!$G$2:$G$5</c:f>
              <c:numCache>
                <c:formatCode>General</c:formatCode>
                <c:ptCount val="4"/>
                <c:pt idx="0">
                  <c:v>810</c:v>
                </c:pt>
                <c:pt idx="1">
                  <c:v>1350</c:v>
                </c:pt>
                <c:pt idx="2">
                  <c:v>1350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F9-4243-8F21-EC2625DDE62B}"/>
            </c:ext>
          </c:extLst>
        </c:ser>
        <c:ser>
          <c:idx val="2"/>
          <c:order val="1"/>
          <c:tx>
            <c:strRef>
              <c:f>count!$H$1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count!$H$2:$H$5</c:f>
              <c:numCache>
                <c:formatCode>General</c:formatCode>
                <c:ptCount val="4"/>
                <c:pt idx="0">
                  <c:v>646</c:v>
                </c:pt>
                <c:pt idx="1">
                  <c:v>985</c:v>
                </c:pt>
                <c:pt idx="2">
                  <c:v>706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9-4243-8F21-EC2625DDE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374032"/>
        <c:axId val="407375712"/>
      </c:barChart>
      <c:lineChart>
        <c:grouping val="standard"/>
        <c:varyColors val="0"/>
        <c:ser>
          <c:idx val="0"/>
          <c:order val="2"/>
          <c:tx>
            <c:strRef>
              <c:f>count!$J$1</c:f>
              <c:strCache>
                <c:ptCount val="1"/>
                <c:pt idx="0">
                  <c:v>PREVIOUSAMOUNT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rgbClr val="FF0000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count!$J$2:$J$5</c:f>
              <c:numCache>
                <c:formatCode>General</c:formatCode>
                <c:ptCount val="4"/>
                <c:pt idx="0">
                  <c:v>646</c:v>
                </c:pt>
                <c:pt idx="1">
                  <c:v>1631</c:v>
                </c:pt>
                <c:pt idx="2">
                  <c:v>2337</c:v>
                </c:pt>
                <c:pt idx="3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9-4243-8F21-EC2625DDE6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374032"/>
        <c:axId val="407375712"/>
      </c:lineChart>
      <c:catAx>
        <c:axId val="4073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5712"/>
        <c:crosses val="autoZero"/>
        <c:auto val="1"/>
        <c:lblAlgn val="ctr"/>
        <c:lblOffset val="100"/>
        <c:noMultiLvlLbl val="0"/>
      </c:catAx>
      <c:valAx>
        <c:axId val="407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count!$J$1</c:f>
              <c:strCache>
                <c:ptCount val="1"/>
                <c:pt idx="0">
                  <c:v>PREVIOUSAMOUNT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xVal>
          <c:yVal>
            <c:numRef>
              <c:f>count!$J$2:$J$5</c:f>
              <c:numCache>
                <c:formatCode>General</c:formatCode>
                <c:ptCount val="4"/>
                <c:pt idx="0">
                  <c:v>646</c:v>
                </c:pt>
                <c:pt idx="1">
                  <c:v>1631</c:v>
                </c:pt>
                <c:pt idx="2">
                  <c:v>2337</c:v>
                </c:pt>
                <c:pt idx="3">
                  <c:v>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6-B540-97DF-74525849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4032"/>
        <c:axId val="407375712"/>
      </c:scatterChart>
      <c:valAx>
        <c:axId val="4073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5712"/>
        <c:crosses val="autoZero"/>
        <c:crossBetween val="midCat"/>
      </c:valAx>
      <c:valAx>
        <c:axId val="407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countfield!$B$27:$B$55</c:f>
              <c:numCache>
                <c:formatCode>m/d/yy</c:formatCode>
                <c:ptCount val="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43397</c:v>
                </c:pt>
                <c:pt idx="22">
                  <c:v>43398</c:v>
                </c:pt>
                <c:pt idx="23">
                  <c:v>43399</c:v>
                </c:pt>
                <c:pt idx="24">
                  <c:v>43400</c:v>
                </c:pt>
                <c:pt idx="25">
                  <c:v>43401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</c:numCache>
            </c:numRef>
          </c:cat>
          <c:val>
            <c:numRef>
              <c:f>countfield!$D$27:$D$55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95</c:v>
                </c:pt>
                <c:pt idx="8">
                  <c:v>0</c:v>
                </c:pt>
                <c:pt idx="9">
                  <c:v>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</c:v>
                </c:pt>
                <c:pt idx="17">
                  <c:v>5</c:v>
                </c:pt>
                <c:pt idx="18">
                  <c:v>0</c:v>
                </c:pt>
                <c:pt idx="19">
                  <c:v>150</c:v>
                </c:pt>
                <c:pt idx="20">
                  <c:v>0</c:v>
                </c:pt>
                <c:pt idx="21">
                  <c:v>0</c:v>
                </c:pt>
                <c:pt idx="22">
                  <c:v>131</c:v>
                </c:pt>
                <c:pt idx="23">
                  <c:v>119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177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F-D14D-81C2-A7AA6A8862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countfield!$B$27:$B$55</c:f>
              <c:numCache>
                <c:formatCode>m/d/yy</c:formatCode>
                <c:ptCount val="29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43397</c:v>
                </c:pt>
                <c:pt idx="22">
                  <c:v>43398</c:v>
                </c:pt>
                <c:pt idx="23">
                  <c:v>43399</c:v>
                </c:pt>
                <c:pt idx="24">
                  <c:v>43400</c:v>
                </c:pt>
                <c:pt idx="25">
                  <c:v>43401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</c:numCache>
            </c:numRef>
          </c:cat>
          <c:val>
            <c:numRef>
              <c:f>countfield!$E$27:$E$55</c:f>
              <c:numCache>
                <c:formatCode>General</c:formatCode>
                <c:ptCount val="29"/>
                <c:pt idx="0">
                  <c:v>22.578947368421051</c:v>
                </c:pt>
                <c:pt idx="1">
                  <c:v>22.578947368421051</c:v>
                </c:pt>
                <c:pt idx="2">
                  <c:v>22.578947368421051</c:v>
                </c:pt>
                <c:pt idx="3">
                  <c:v>22.578947368421051</c:v>
                </c:pt>
                <c:pt idx="4">
                  <c:v>22.578947368421051</c:v>
                </c:pt>
                <c:pt idx="5">
                  <c:v>22.578947368421051</c:v>
                </c:pt>
                <c:pt idx="6">
                  <c:v>22.578947368421051</c:v>
                </c:pt>
                <c:pt idx="7">
                  <c:v>22.578947368421051</c:v>
                </c:pt>
                <c:pt idx="8">
                  <c:v>22.578947368421051</c:v>
                </c:pt>
                <c:pt idx="9">
                  <c:v>22.578947368421051</c:v>
                </c:pt>
                <c:pt idx="10">
                  <c:v>22.578947368421051</c:v>
                </c:pt>
                <c:pt idx="11">
                  <c:v>22.578947368421051</c:v>
                </c:pt>
                <c:pt idx="12">
                  <c:v>22.578947368421051</c:v>
                </c:pt>
                <c:pt idx="13">
                  <c:v>22.578947368421051</c:v>
                </c:pt>
                <c:pt idx="14">
                  <c:v>22.578947368421051</c:v>
                </c:pt>
                <c:pt idx="15">
                  <c:v>22.578947368421051</c:v>
                </c:pt>
                <c:pt idx="16">
                  <c:v>22.578947368421051</c:v>
                </c:pt>
                <c:pt idx="17">
                  <c:v>22.578947368421051</c:v>
                </c:pt>
                <c:pt idx="18">
                  <c:v>22.578947368421051</c:v>
                </c:pt>
                <c:pt idx="19">
                  <c:v>22.578947368421051</c:v>
                </c:pt>
                <c:pt idx="20">
                  <c:v>22.578947368421051</c:v>
                </c:pt>
                <c:pt idx="21">
                  <c:v>22.578947368421051</c:v>
                </c:pt>
                <c:pt idx="22">
                  <c:v>22.578947368421051</c:v>
                </c:pt>
                <c:pt idx="23">
                  <c:v>22.578947368421051</c:v>
                </c:pt>
                <c:pt idx="24">
                  <c:v>22.578947368421051</c:v>
                </c:pt>
                <c:pt idx="25">
                  <c:v>22.578947368421051</c:v>
                </c:pt>
                <c:pt idx="26">
                  <c:v>22.578947368421051</c:v>
                </c:pt>
                <c:pt idx="27">
                  <c:v>22.578947368421051</c:v>
                </c:pt>
                <c:pt idx="28">
                  <c:v>22.578947368421051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F-D14D-81C2-A7AA6A88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12400"/>
        <c:axId val="921644288"/>
      </c:lineChart>
      <c:dateAx>
        <c:axId val="920912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1644288"/>
        <c:crosses val="autoZero"/>
        <c:auto val="1"/>
        <c:lblOffset val="100"/>
        <c:baseTimeUnit val="days"/>
      </c:dateAx>
      <c:valAx>
        <c:axId val="921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9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countfield!$B$56:$B$85</c:f>
              <c:numCache>
                <c:formatCode>m/d/yy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cat>
          <c:val>
            <c:numRef>
              <c:f>countfield!$D$56:$D$85</c:f>
              <c:numCache>
                <c:formatCode>General</c:formatCode>
                <c:ptCount val="30"/>
                <c:pt idx="0">
                  <c:v>112</c:v>
                </c:pt>
                <c:pt idx="1">
                  <c:v>91</c:v>
                </c:pt>
                <c:pt idx="2">
                  <c:v>62</c:v>
                </c:pt>
                <c:pt idx="3">
                  <c:v>177</c:v>
                </c:pt>
                <c:pt idx="4">
                  <c:v>121</c:v>
                </c:pt>
                <c:pt idx="5">
                  <c:v>30</c:v>
                </c:pt>
                <c:pt idx="6">
                  <c:v>110</c:v>
                </c:pt>
                <c:pt idx="7">
                  <c:v>290</c:v>
                </c:pt>
                <c:pt idx="8">
                  <c:v>10</c:v>
                </c:pt>
                <c:pt idx="9">
                  <c:v>424</c:v>
                </c:pt>
                <c:pt idx="10">
                  <c:v>0</c:v>
                </c:pt>
                <c:pt idx="11">
                  <c:v>271</c:v>
                </c:pt>
                <c:pt idx="12">
                  <c:v>281</c:v>
                </c:pt>
                <c:pt idx="13">
                  <c:v>0</c:v>
                </c:pt>
                <c:pt idx="14">
                  <c:v>128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6146-AD14-ABD21F76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075744"/>
        <c:axId val="827120320"/>
      </c:lineChart>
      <c:dateAx>
        <c:axId val="8750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120320"/>
        <c:crosses val="autoZero"/>
        <c:auto val="1"/>
        <c:lblOffset val="100"/>
        <c:baseTimeUnit val="days"/>
      </c:dateAx>
      <c:valAx>
        <c:axId val="8271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0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Sheet2!$C$34:$C$64</c:f>
              <c:numCache>
                <c:formatCode>m/d/yy</c:formatCode>
                <c:ptCount val="31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43407</c:v>
                </c:pt>
                <c:pt idx="4">
                  <c:v>43408</c:v>
                </c:pt>
                <c:pt idx="5">
                  <c:v>43409</c:v>
                </c:pt>
                <c:pt idx="6">
                  <c:v>43410</c:v>
                </c:pt>
                <c:pt idx="7">
                  <c:v>43411</c:v>
                </c:pt>
                <c:pt idx="8">
                  <c:v>43412</c:v>
                </c:pt>
                <c:pt idx="9">
                  <c:v>43413</c:v>
                </c:pt>
                <c:pt idx="10">
                  <c:v>43414</c:v>
                </c:pt>
                <c:pt idx="11">
                  <c:v>43415</c:v>
                </c:pt>
                <c:pt idx="12">
                  <c:v>43416</c:v>
                </c:pt>
                <c:pt idx="13">
                  <c:v>43417</c:v>
                </c:pt>
                <c:pt idx="14">
                  <c:v>43418</c:v>
                </c:pt>
                <c:pt idx="15">
                  <c:v>43419</c:v>
                </c:pt>
                <c:pt idx="16">
                  <c:v>43420</c:v>
                </c:pt>
                <c:pt idx="17">
                  <c:v>43421</c:v>
                </c:pt>
                <c:pt idx="18">
                  <c:v>43422</c:v>
                </c:pt>
                <c:pt idx="19">
                  <c:v>43423</c:v>
                </c:pt>
                <c:pt idx="20">
                  <c:v>43424</c:v>
                </c:pt>
                <c:pt idx="21">
                  <c:v>43425</c:v>
                </c:pt>
                <c:pt idx="22">
                  <c:v>43426</c:v>
                </c:pt>
                <c:pt idx="23">
                  <c:v>43427</c:v>
                </c:pt>
                <c:pt idx="24">
                  <c:v>43428</c:v>
                </c:pt>
                <c:pt idx="25">
                  <c:v>43429</c:v>
                </c:pt>
                <c:pt idx="26">
                  <c:v>43430</c:v>
                </c:pt>
                <c:pt idx="27">
                  <c:v>43431</c:v>
                </c:pt>
                <c:pt idx="28">
                  <c:v>43432</c:v>
                </c:pt>
                <c:pt idx="29">
                  <c:v>43433</c:v>
                </c:pt>
                <c:pt idx="30">
                  <c:v>43434</c:v>
                </c:pt>
              </c:numCache>
            </c:numRef>
          </c:cat>
          <c:val>
            <c:numRef>
              <c:f>Sheet2!$D$34:$D$64</c:f>
              <c:numCache>
                <c:formatCode>General</c:formatCode>
                <c:ptCount val="31"/>
                <c:pt idx="0">
                  <c:v>4424</c:v>
                </c:pt>
                <c:pt idx="1">
                  <c:v>3351</c:v>
                </c:pt>
                <c:pt idx="2">
                  <c:v>3260</c:v>
                </c:pt>
                <c:pt idx="3">
                  <c:v>3198</c:v>
                </c:pt>
                <c:pt idx="4">
                  <c:v>3021</c:v>
                </c:pt>
                <c:pt idx="5">
                  <c:v>2900</c:v>
                </c:pt>
                <c:pt idx="6">
                  <c:v>2870</c:v>
                </c:pt>
                <c:pt idx="7">
                  <c:v>2760</c:v>
                </c:pt>
                <c:pt idx="8">
                  <c:v>2470</c:v>
                </c:pt>
                <c:pt idx="9">
                  <c:v>2460</c:v>
                </c:pt>
                <c:pt idx="10">
                  <c:v>2036</c:v>
                </c:pt>
                <c:pt idx="11">
                  <c:v>2036</c:v>
                </c:pt>
                <c:pt idx="12">
                  <c:v>1765</c:v>
                </c:pt>
                <c:pt idx="13">
                  <c:v>1484</c:v>
                </c:pt>
                <c:pt idx="14">
                  <c:v>1484</c:v>
                </c:pt>
                <c:pt idx="15">
                  <c:v>1356</c:v>
                </c:pt>
                <c:pt idx="16">
                  <c:v>1330</c:v>
                </c:pt>
                <c:pt idx="17">
                  <c:v>1330</c:v>
                </c:pt>
                <c:pt idx="18">
                  <c:v>1330</c:v>
                </c:pt>
                <c:pt idx="19">
                  <c:v>1330</c:v>
                </c:pt>
                <c:pt idx="20">
                  <c:v>1330</c:v>
                </c:pt>
                <c:pt idx="21">
                  <c:v>1330</c:v>
                </c:pt>
                <c:pt idx="22">
                  <c:v>1330</c:v>
                </c:pt>
                <c:pt idx="23">
                  <c:v>1330</c:v>
                </c:pt>
                <c:pt idx="24">
                  <c:v>1330</c:v>
                </c:pt>
                <c:pt idx="25">
                  <c:v>1330</c:v>
                </c:pt>
                <c:pt idx="26">
                  <c:v>1330</c:v>
                </c:pt>
                <c:pt idx="27">
                  <c:v>1330</c:v>
                </c:pt>
                <c:pt idx="28">
                  <c:v>1330</c:v>
                </c:pt>
                <c:pt idx="29">
                  <c:v>1330</c:v>
                </c:pt>
                <c:pt idx="30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F545-B567-E53B33208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10112"/>
        <c:axId val="824066064"/>
      </c:lineChart>
      <c:dateAx>
        <c:axId val="825510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066064"/>
        <c:crosses val="autoZero"/>
        <c:auto val="1"/>
        <c:lblOffset val="100"/>
        <c:baseTimeUnit val="days"/>
      </c:dateAx>
      <c:valAx>
        <c:axId val="8240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55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countfield!$B$56:$B$85</c:f>
              <c:numCache>
                <c:formatCode>m/d/yy</c:formatCode>
                <c:ptCount val="30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</c:numCache>
            </c:numRef>
          </c:cat>
          <c:val>
            <c:numRef>
              <c:f>countfield!$D$56:$D$85</c:f>
              <c:numCache>
                <c:formatCode>General</c:formatCode>
                <c:ptCount val="30"/>
                <c:pt idx="0">
                  <c:v>112</c:v>
                </c:pt>
                <c:pt idx="1">
                  <c:v>91</c:v>
                </c:pt>
                <c:pt idx="2">
                  <c:v>62</c:v>
                </c:pt>
                <c:pt idx="3">
                  <c:v>177</c:v>
                </c:pt>
                <c:pt idx="4">
                  <c:v>121</c:v>
                </c:pt>
                <c:pt idx="5">
                  <c:v>30</c:v>
                </c:pt>
                <c:pt idx="6">
                  <c:v>110</c:v>
                </c:pt>
                <c:pt idx="7">
                  <c:v>290</c:v>
                </c:pt>
                <c:pt idx="8">
                  <c:v>10</c:v>
                </c:pt>
                <c:pt idx="9">
                  <c:v>424</c:v>
                </c:pt>
                <c:pt idx="10">
                  <c:v>0</c:v>
                </c:pt>
                <c:pt idx="11">
                  <c:v>271</c:v>
                </c:pt>
                <c:pt idx="12">
                  <c:v>281</c:v>
                </c:pt>
                <c:pt idx="13">
                  <c:v>0</c:v>
                </c:pt>
                <c:pt idx="14">
                  <c:v>128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784A-8797-F2A778FB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575792"/>
        <c:axId val="1705577472"/>
      </c:barChart>
      <c:dateAx>
        <c:axId val="17055757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577472"/>
        <c:crosses val="autoZero"/>
        <c:auto val="1"/>
        <c:lblOffset val="100"/>
        <c:baseTimeUnit val="days"/>
      </c:dateAx>
      <c:valAx>
        <c:axId val="17055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5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2C-D543-A0EB-8232674BA2C4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2C-D543-A0EB-8232674BA2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6C26D9-0ED1-5F43-8E91-D40BEA9A6A40}" type="PERCENTAGE">
                      <a:rPr lang="en-US" altLang="ja-JP" baseline="0"/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A2C-D543-A0EB-8232674BA2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946722-6C73-5142-90DD-38CCE50E90BF}" type="PERCENTAGE">
                      <a:rPr lang="en-US" altLang="ja-JP" baseline="0"/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A2C-D543-A0EB-8232674BA2C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count!$H$8:$I$8</c:f>
              <c:strCache>
                <c:ptCount val="2"/>
                <c:pt idx="0">
                  <c:v>THISWEEKPROGRESS</c:v>
                </c:pt>
                <c:pt idx="1">
                  <c:v>LESS</c:v>
                </c:pt>
              </c:strCache>
            </c:strRef>
          </c:cat>
          <c:val>
            <c:numRef>
              <c:f>count!$H$9:$I$9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C-D543-A0EB-8232674BA2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5-5D49-98E9-209F8C187D7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81-EE4E-BA74-7D9528C6F2D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 baseline="0"/>
                      <a:t> </a:t>
                    </a:r>
                    <a:fld id="{CA201C95-1E21-6343-9B93-A3E3A176A513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15-5D49-98E9-209F8C187D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 baseline="0"/>
                      <a:t> </a:t>
                    </a:r>
                    <a:fld id="{CA20800F-3CFC-E74B-A6D4-739AE59CD3B8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81-EE4E-BA74-7D9528C6F2D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Sheet2!$J$1:$K$1</c:f>
              <c:strCache>
                <c:ptCount val="2"/>
                <c:pt idx="0">
                  <c:v>TODAYPRO</c:v>
                </c:pt>
                <c:pt idx="1">
                  <c:v>TODAYLESS</c:v>
                </c:pt>
              </c:strCache>
            </c:strRef>
          </c:cat>
          <c:val>
            <c:numRef>
              <c:f>Sheet2!$J$2:$K$2</c:f>
              <c:numCache>
                <c:formatCode>General</c:formatCode>
                <c:ptCount val="2"/>
                <c:pt idx="0">
                  <c:v>0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1-EE4E-BA74-7D9528C6F2D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7-6346-998C-5CF20D5308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7-6346-998C-5CF20D53088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7-6346-998C-5CF20D5308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60-AF43-BF99-4D35113735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296C7C-E841-0640-AC7B-929C2F7D34A4}" type="PERCENTAGE">
                      <a:rPr lang="en-US" altLang="ja-JP" sz="1060" baseline="0">
                        <a:solidFill>
                          <a:srgbClr val="FF0000"/>
                        </a:solidFill>
                        <a:latin typeface="Telugu Sangam MN" pitchFamily="2" charset="0"/>
                      </a:rPr>
                      <a:pPr/>
                      <a:t>[パーセンテージ]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B7-6346-998C-5CF20D530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countfield!$B$2:$E$2</c:f>
              <c:strCache>
                <c:ptCount val="4"/>
                <c:pt idx="0">
                  <c:v>BRANK</c:v>
                </c:pt>
                <c:pt idx="1">
                  <c:v>SC</c:v>
                </c:pt>
                <c:pt idx="2">
                  <c:v>SI</c:v>
                </c:pt>
                <c:pt idx="3">
                  <c:v>N</c:v>
                </c:pt>
              </c:strCache>
            </c:strRef>
          </c:cat>
          <c:val>
            <c:numRef>
              <c:f>countfield!$B$3:$E$3</c:f>
              <c:numCache>
                <c:formatCode>General</c:formatCode>
                <c:ptCount val="4"/>
                <c:pt idx="0">
                  <c:v>1330</c:v>
                </c:pt>
                <c:pt idx="1">
                  <c:v>203</c:v>
                </c:pt>
                <c:pt idx="2">
                  <c:v>300</c:v>
                </c:pt>
                <c:pt idx="3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7-6346-998C-5CF20D5308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060531612644"/>
          <c:y val="4.526471759449617E-2"/>
          <c:w val="0.85359394683873557"/>
          <c:h val="0.8592750063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count!$G$1</c:f>
              <c:strCache>
                <c:ptCount val="1"/>
                <c:pt idx="0">
                  <c:v>予想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count!$G$2:$G$5</c:f>
              <c:numCache>
                <c:formatCode>General</c:formatCode>
                <c:ptCount val="4"/>
                <c:pt idx="0">
                  <c:v>810</c:v>
                </c:pt>
                <c:pt idx="1">
                  <c:v>1350</c:v>
                </c:pt>
                <c:pt idx="2">
                  <c:v>1350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2-CF47-B2D5-A08AB7D1828E}"/>
            </c:ext>
          </c:extLst>
        </c:ser>
        <c:ser>
          <c:idx val="2"/>
          <c:order val="1"/>
          <c:tx>
            <c:strRef>
              <c:f>count!$H$1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count!$H$2:$H$5</c:f>
              <c:numCache>
                <c:formatCode>General</c:formatCode>
                <c:ptCount val="4"/>
                <c:pt idx="0">
                  <c:v>646</c:v>
                </c:pt>
                <c:pt idx="1">
                  <c:v>985</c:v>
                </c:pt>
                <c:pt idx="2">
                  <c:v>706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2-CF47-B2D5-A08AB7D18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7374032"/>
        <c:axId val="407375712"/>
      </c:barChart>
      <c:lineChart>
        <c:grouping val="standard"/>
        <c:varyColors val="0"/>
        <c:ser>
          <c:idx val="0"/>
          <c:order val="2"/>
          <c:tx>
            <c:strRef>
              <c:f>count!$J$1</c:f>
              <c:strCache>
                <c:ptCount val="1"/>
                <c:pt idx="0">
                  <c:v>PREVIOUSAMOUNT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rgbClr val="FF0000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count!$F$2:$F$5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count!$J$2:$J$5</c:f>
              <c:numCache>
                <c:formatCode>General</c:formatCode>
                <c:ptCount val="4"/>
                <c:pt idx="0">
                  <c:v>646</c:v>
                </c:pt>
                <c:pt idx="1">
                  <c:v>1631</c:v>
                </c:pt>
                <c:pt idx="2">
                  <c:v>2337</c:v>
                </c:pt>
                <c:pt idx="3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2-CF47-B2D5-A08AB7D18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374032"/>
        <c:axId val="407375712"/>
      </c:lineChart>
      <c:catAx>
        <c:axId val="4073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5712"/>
        <c:crosses val="autoZero"/>
        <c:auto val="1"/>
        <c:lblAlgn val="ctr"/>
        <c:lblOffset val="100"/>
        <c:noMultiLvlLbl val="0"/>
      </c:catAx>
      <c:valAx>
        <c:axId val="407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74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ustomXml" Target="../ink/ink2.xml"/><Relationship Id="rId12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11" Type="http://schemas.openxmlformats.org/officeDocument/2006/relationships/chart" Target="../charts/chart8.xml"/><Relationship Id="rId10" Type="http://schemas.openxmlformats.org/officeDocument/2006/relationships/chart" Target="../charts/chart7.xml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296153</xdr:colOff>
      <xdr:row>1651</xdr:row>
      <xdr:rowOff>63646</xdr:rowOff>
    </xdr:from>
    <xdr:to>
      <xdr:col>11</xdr:col>
      <xdr:colOff>298313</xdr:colOff>
      <xdr:row>1651</xdr:row>
      <xdr:rowOff>73006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D3B001B-51D8-43DD-80B8-12234F023062}"/>
                </a:ext>
              </a:extLst>
            </xdr14:cNvPr>
            <xdr14:cNvContentPartPr/>
          </xdr14:nvContentPartPr>
          <xdr14:nvPr macro=""/>
          <xdr14:xfrm>
            <a:off x="7933663" y="416334161"/>
            <a:ext cx="2160" cy="9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D3B001B-51D8-43DD-80B8-12234F0230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29343" y="416329841"/>
              <a:ext cx="108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108</xdr:row>
      <xdr:rowOff>0</xdr:rowOff>
    </xdr:from>
    <xdr:to>
      <xdr:col>6</xdr:col>
      <xdr:colOff>450850</xdr:colOff>
      <xdr:row>133</xdr:row>
      <xdr:rowOff>179387</xdr:rowOff>
    </xdr:to>
    <xdr:pic>
      <xdr:nvPicPr>
        <xdr:cNvPr id="3" name="図 1">
          <a:extLst>
            <a:ext uri="{FF2B5EF4-FFF2-40B4-BE49-F238E27FC236}">
              <a16:creationId xmlns:a16="http://schemas.microsoft.com/office/drawing/2014/main" id="{9C57C1A8-6455-B043-A458-D88F1CFC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240" y="27635200"/>
          <a:ext cx="4673600" cy="64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863600</xdr:colOff>
      <xdr:row>30</xdr:row>
      <xdr:rowOff>38100</xdr:rowOff>
    </xdr:from>
    <xdr:to>
      <xdr:col>20</xdr:col>
      <xdr:colOff>571500</xdr:colOff>
      <xdr:row>46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5B5F9D-CE89-1041-8AF1-D55D4CCE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844550</xdr:colOff>
      <xdr:row>47</xdr:row>
      <xdr:rowOff>222250</xdr:rowOff>
    </xdr:from>
    <xdr:to>
      <xdr:col>20</xdr:col>
      <xdr:colOff>571500</xdr:colOff>
      <xdr:row>58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16D5B7B-2E8E-FA48-B8AE-7836C4E70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780774</xdr:colOff>
      <xdr:row>62</xdr:row>
      <xdr:rowOff>39388</xdr:rowOff>
    </xdr:from>
    <xdr:to>
      <xdr:col>21</xdr:col>
      <xdr:colOff>768074</xdr:colOff>
      <xdr:row>72</xdr:row>
      <xdr:rowOff>246270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B5101D-4127-7D4D-9CF2-F36B1C52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24</xdr:row>
      <xdr:rowOff>139700</xdr:rowOff>
    </xdr:from>
    <xdr:to>
      <xdr:col>6</xdr:col>
      <xdr:colOff>698500</xdr:colOff>
      <xdr:row>25</xdr:row>
      <xdr:rowOff>203200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DEA940F-3FA7-AA41-937E-0FDFA18FDE55}"/>
            </a:ext>
          </a:extLst>
        </xdr:cNvPr>
        <xdr:cNvSpPr/>
      </xdr:nvSpPr>
      <xdr:spPr>
        <a:xfrm>
          <a:off x="5575300" y="6286500"/>
          <a:ext cx="838200" cy="317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90" b="1" i="0" baseline="0"/>
            <a:t>perDAY</a:t>
          </a:r>
          <a:endParaRPr kumimoji="1" lang="ja-JP" altLang="en-US" sz="1290" b="1" i="0" baseline="0"/>
        </a:p>
      </xdr:txBody>
    </xdr:sp>
    <xdr:clientData/>
  </xdr:twoCellAnchor>
  <xdr:twoCellAnchor>
    <xdr:from>
      <xdr:col>2</xdr:col>
      <xdr:colOff>19050</xdr:colOff>
      <xdr:row>53</xdr:row>
      <xdr:rowOff>114300</xdr:rowOff>
    </xdr:from>
    <xdr:to>
      <xdr:col>12</xdr:col>
      <xdr:colOff>254000</xdr:colOff>
      <xdr:row>78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07DC683-5AEB-CA4D-9C95-34848916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783467</xdr:colOff>
      <xdr:row>78</xdr:row>
      <xdr:rowOff>171418</xdr:rowOff>
    </xdr:from>
    <xdr:to>
      <xdr:col>13</xdr:col>
      <xdr:colOff>419100</xdr:colOff>
      <xdr:row>103</xdr:row>
      <xdr:rowOff>38100</xdr:rowOff>
    </xdr:to>
    <xdr:graphicFrame macro="">
      <xdr:nvGraphicFramePr>
        <xdr:cNvPr id="8" name="グラフ 10">
          <a:extLst>
            <a:ext uri="{FF2B5EF4-FFF2-40B4-BE49-F238E27FC236}">
              <a16:creationId xmlns:a16="http://schemas.microsoft.com/office/drawing/2014/main" id="{F9DA1DAC-2DCC-A14E-A7C7-04B28916503E}"/>
            </a:ext>
            <a:ext uri="{147F2762-F138-4A5C-976F-8EAC2B608ADB}">
              <a16:predDERef xmlns:a16="http://schemas.microsoft.com/office/drawing/2014/main" pred="{27612BAE-820E-024E-BA97-FCE453024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669384</xdr:colOff>
      <xdr:row>36</xdr:row>
      <xdr:rowOff>94810</xdr:rowOff>
    </xdr:from>
    <xdr:to>
      <xdr:col>5</xdr:col>
      <xdr:colOff>708264</xdr:colOff>
      <xdr:row>36</xdr:row>
      <xdr:rowOff>147370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A6BB22AC-8587-47D8-A018-8D5F0F14A9E5}"/>
                </a:ext>
              </a:extLst>
            </xdr14:cNvPr>
            <xdr14:cNvContentPartPr/>
          </xdr14:nvContentPartPr>
          <xdr14:nvPr macro=""/>
          <xdr14:xfrm>
            <a:off x="5464064" y="9169303"/>
            <a:ext cx="38880" cy="525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A6BB22AC-8587-47D8-A018-8D5F0F14A9E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59744" y="9164983"/>
              <a:ext cx="4752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341351</xdr:colOff>
      <xdr:row>72</xdr:row>
      <xdr:rowOff>157975</xdr:rowOff>
    </xdr:from>
    <xdr:to>
      <xdr:col>4</xdr:col>
      <xdr:colOff>13320</xdr:colOff>
      <xdr:row>81</xdr:row>
      <xdr:rowOff>87575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FA231E5-D4D0-444E-A0EC-82EC33491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34379</xdr:colOff>
      <xdr:row>72</xdr:row>
      <xdr:rowOff>183375</xdr:rowOff>
    </xdr:from>
    <xdr:to>
      <xdr:col>6</xdr:col>
      <xdr:colOff>290128</xdr:colOff>
      <xdr:row>81</xdr:row>
      <xdr:rowOff>71660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612BAE-820E-024E-BA97-FCE45302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342509</xdr:colOff>
      <xdr:row>70</xdr:row>
      <xdr:rowOff>172009</xdr:rowOff>
    </xdr:from>
    <xdr:to>
      <xdr:col>8</xdr:col>
      <xdr:colOff>656090</xdr:colOff>
      <xdr:row>81</xdr:row>
      <xdr:rowOff>142699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BC87C3-58A9-7548-B537-E056F6655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252452</xdr:colOff>
      <xdr:row>69</xdr:row>
      <xdr:rowOff>56375</xdr:rowOff>
    </xdr:from>
    <xdr:to>
      <xdr:col>12</xdr:col>
      <xdr:colOff>176252</xdr:colOff>
      <xdr:row>81</xdr:row>
      <xdr:rowOff>149092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EB6AEF7-69BC-E443-B038-22DF976C5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397976</xdr:colOff>
      <xdr:row>0</xdr:row>
      <xdr:rowOff>213497</xdr:rowOff>
    </xdr:from>
    <xdr:to>
      <xdr:col>2</xdr:col>
      <xdr:colOff>153244</xdr:colOff>
      <xdr:row>9</xdr:row>
      <xdr:rowOff>173989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52399D-17D0-F648-9A53-EC4EF8EF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174303</xdr:colOff>
      <xdr:row>0</xdr:row>
      <xdr:rowOff>251597</xdr:rowOff>
    </xdr:from>
    <xdr:to>
      <xdr:col>4</xdr:col>
      <xdr:colOff>535537</xdr:colOff>
      <xdr:row>9</xdr:row>
      <xdr:rowOff>170774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1D884D-7783-774D-9FB8-03A87FD3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159404</xdr:rowOff>
    </xdr:from>
    <xdr:to>
      <xdr:col>10</xdr:col>
      <xdr:colOff>842074</xdr:colOff>
      <xdr:row>34</xdr:row>
      <xdr:rowOff>156983</xdr:rowOff>
    </xdr:to>
    <xdr:graphicFrame macro="">
      <xdr:nvGraphicFramePr>
        <xdr:cNvPr id="4" name="グラフ 10">
          <a:extLst>
            <a:ext uri="{FF2B5EF4-FFF2-40B4-BE49-F238E27FC236}">
              <a16:creationId xmlns:a16="http://schemas.microsoft.com/office/drawing/2014/main" id="{F10EA23F-5747-C440-9E0A-A3E78A037826}"/>
            </a:ext>
            <a:ext uri="{147F2762-F138-4A5C-976F-8EAC2B608ADB}">
              <a16:predDERef xmlns:a16="http://schemas.microsoft.com/office/drawing/2014/main" pred="{27612BAE-820E-024E-BA97-FCE453024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355600</xdr:colOff>
      <xdr:row>12</xdr:row>
      <xdr:rowOff>4767</xdr:rowOff>
    </xdr:from>
    <xdr:to>
      <xdr:col>4</xdr:col>
      <xdr:colOff>428082</xdr:colOff>
      <xdr:row>21</xdr:row>
      <xdr:rowOff>152400</xdr:rowOff>
    </xdr:to>
    <xdr:graphicFrame macro="">
      <xdr:nvGraphicFramePr>
        <xdr:cNvPr id="12" name="グラフ 4">
          <a:extLst>
            <a:ext uri="{FF2B5EF4-FFF2-40B4-BE49-F238E27FC236}">
              <a16:creationId xmlns:a16="http://schemas.microsoft.com/office/drawing/2014/main" id="{A5FDA97F-BBD7-254F-AA47-CD57C01D6846}"/>
            </a:ext>
            <a:ext uri="{147F2762-F138-4A5C-976F-8EAC2B608ADB}">
              <a16:predDERef xmlns:a16="http://schemas.microsoft.com/office/drawing/2014/main" pred="{F10EA23F-5747-C440-9E0A-A3E78A03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711200</xdr:colOff>
      <xdr:row>9</xdr:row>
      <xdr:rowOff>184150</xdr:rowOff>
    </xdr:from>
    <xdr:to>
      <xdr:col>5</xdr:col>
      <xdr:colOff>177799</xdr:colOff>
      <xdr:row>22</xdr:row>
      <xdr:rowOff>101600</xdr:rowOff>
    </xdr:to>
    <xdr:graphicFrame macro="">
      <xdr:nvGraphicFramePr>
        <xdr:cNvPr id="9" name="グラフ 5">
          <a:extLst>
            <a:ext uri="{FF2B5EF4-FFF2-40B4-BE49-F238E27FC236}">
              <a16:creationId xmlns:a16="http://schemas.microsoft.com/office/drawing/2014/main" id="{7C175E73-A2FD-CB45-87A7-5D738E212E9C}"/>
            </a:ext>
            <a:ext uri="{147F2762-F138-4A5C-976F-8EAC2B608ADB}">
              <a16:predDERef xmlns:a16="http://schemas.microsoft.com/office/drawing/2014/main" pred="{A5FDA97F-BBD7-254F-AA47-CD57C01D6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698500</xdr:colOff>
      <xdr:row>0</xdr:row>
      <xdr:rowOff>228600</xdr:rowOff>
    </xdr:from>
    <xdr:to>
      <xdr:col>15</xdr:col>
      <xdr:colOff>564464</xdr:colOff>
      <xdr:row>25</xdr:row>
      <xdr:rowOff>200111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1773531-5655-8545-AB89-EC088BB04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679780</xdr:colOff>
      <xdr:row>15</xdr:row>
      <xdr:rowOff>81927</xdr:rowOff>
    </xdr:from>
    <xdr:to>
      <xdr:col>9</xdr:col>
      <xdr:colOff>480104</xdr:colOff>
      <xdr:row>25</xdr:row>
      <xdr:rowOff>255763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97B3E5-7092-C144-8741-369CBDE7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638147</xdr:colOff>
      <xdr:row>8</xdr:row>
      <xdr:rowOff>54920</xdr:rowOff>
    </xdr:from>
    <xdr:to>
      <xdr:col>13</xdr:col>
      <xdr:colOff>206429</xdr:colOff>
      <xdr:row>18</xdr:row>
      <xdr:rowOff>205183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85D3209-E149-EB46-970E-536BCC25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702281</xdr:colOff>
      <xdr:row>14</xdr:row>
      <xdr:rowOff>79927</xdr:rowOff>
    </xdr:from>
    <xdr:to>
      <xdr:col>6</xdr:col>
      <xdr:colOff>479050</xdr:colOff>
      <xdr:row>24</xdr:row>
      <xdr:rowOff>244081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BB071F-7A9C-5C4D-8860-A44DA8AF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797677</xdr:colOff>
      <xdr:row>28</xdr:row>
      <xdr:rowOff>41845</xdr:rowOff>
    </xdr:from>
    <xdr:to>
      <xdr:col>13</xdr:col>
      <xdr:colOff>598001</xdr:colOff>
      <xdr:row>38</xdr:row>
      <xdr:rowOff>215681</xdr:rowOff>
    </xdr:to>
    <xdr:graphicFrame macro="">
      <xdr:nvGraphicFramePr>
        <xdr:cNvPr id="3" name="グラフ 10">
          <a:extLst>
            <a:ext uri="{FF2B5EF4-FFF2-40B4-BE49-F238E27FC236}">
              <a16:creationId xmlns:a16="http://schemas.microsoft.com/office/drawing/2014/main" id="{19AF4102-0448-0647-B32D-C9979A26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06T11:14:37.21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 1 15952 0 0,'0'0'352'0'0,"0"0"63"0"0,-3 5 25 0 0,1 2 8 0 0,2-7-352 0 0,0 5-96 0 0,0 2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05T08:56:40.93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1 145 6768 0 0,'5'-19'144'0'0,"-5"19"32"0"0,0-9 8 0 0,0-4 8 0 0,0-1-192 0 0,6 1 0 0 0,3-2 0 0 0,-3 8 0 0 0,-6-3 0 0 0,6 1 0 0 0,3-4 0 0 0,6 3 0 0 0,-4 10 96 0 0,-1-3-32 0 0,5-3 0 0 0,0 2-3136 0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s.fed.us/psw/publications/beyers/psw_2018_beyers009_montalvo_lepidospartum-squamatum.pdf" TargetMode="External"/><Relationship Id="rId3" Type="http://schemas.openxmlformats.org/officeDocument/2006/relationships/hyperlink" Target="http://www.nrcresearchpress.com/doi/pdf/10.4141/P03-150" TargetMode="External"/><Relationship Id="rId7" Type="http://schemas.openxmlformats.org/officeDocument/2006/relationships/hyperlink" Target="https://ac.els-cdn.com/S0367253008001564/1-s2.0-S0367253008001564-main.pdf?_tid=7dbca900-3e17-44ca-9e66-3f9a08c094ce&amp;acdnat=1542031017_94af078cd5300ab55778516df2ef9d3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jcs.biologists.org/content/joces/12/2/421.full.pdf" TargetMode="External"/><Relationship Id="rId1" Type="http://schemas.openxmlformats.org/officeDocument/2006/relationships/hyperlink" Target="https://onlinelibrary.wiley.com/doi/full/10.1111/j.1461-0248.2009.01313.x" TargetMode="External"/><Relationship Id="rId6" Type="http://schemas.openxmlformats.org/officeDocument/2006/relationships/hyperlink" Target="https://scholarship.claremont.edu/aliso/vol21/iss1/2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ta.kew.org/sid/SidServlet?ID=59031&amp;Num=ng5" TargetMode="External"/><Relationship Id="rId10" Type="http://schemas.openxmlformats.org/officeDocument/2006/relationships/hyperlink" Target="https://onlinelibrary.wiley.com/doi/pdf/10.2307/2656926" TargetMode="External"/><Relationship Id="rId4" Type="http://schemas.openxmlformats.org/officeDocument/2006/relationships/hyperlink" Target="https://ac.els-cdn.com/S0006320799000464/1-s2.0-S0006320799000464-main.pdf?_tid=e78e0bcc-6f45-4bdb-83a7-020cba212778&amp;acdnat=1541655304_7207b3f448f943b754d863fb7b9052c3" TargetMode="External"/><Relationship Id="rId9" Type="http://schemas.openxmlformats.org/officeDocument/2006/relationships/hyperlink" Target="https://ac.els-cdn.com/S0367253010001131/1-s2.0-S0367253010001131-main.pdf?_tid=b9031d08-47dd-4013-a9e8-862cad74abcf&amp;acdnat=1542086653_b010515340d1806779c905aa7caa445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content/pdf/10.1007%2Fs00606-008-0078-z.pdf" TargetMode="External"/><Relationship Id="rId3" Type="http://schemas.openxmlformats.org/officeDocument/2006/relationships/hyperlink" Target="https://en.wikipedia.org/wiki/Cymodoceaceae" TargetMode="External"/><Relationship Id="rId7" Type="http://schemas.openxmlformats.org/officeDocument/2006/relationships/hyperlink" Target="https://en.wikipedia.org/wiki/Gentianaceae" TargetMode="External"/><Relationship Id="rId2" Type="http://schemas.openxmlformats.org/officeDocument/2006/relationships/hyperlink" Target="https://en.wikipedia.org/wiki/Orchidaceae" TargetMode="External"/><Relationship Id="rId1" Type="http://schemas.openxmlformats.org/officeDocument/2006/relationships/hyperlink" Target="https://link.springer.com/content/pdf/10.1007%2Fs10530-008-9388-x.pdf" TargetMode="External"/><Relationship Id="rId6" Type="http://schemas.openxmlformats.org/officeDocument/2006/relationships/hyperlink" Target="https://en.wikipedia.org/wiki/Zosteraceae" TargetMode="External"/><Relationship Id="rId5" Type="http://schemas.openxmlformats.org/officeDocument/2006/relationships/hyperlink" Target="https://en.wikipedia.org/wiki/Hydrocharitaceae" TargetMode="External"/><Relationship Id="rId4" Type="http://schemas.openxmlformats.org/officeDocument/2006/relationships/hyperlink" Target="https://en.wikipedia.org/wiki/Acanthaceae" TargetMode="Externa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70"/>
  <sheetViews>
    <sheetView tabSelected="1" zoomScale="89" zoomScaleNormal="119" workbookViewId="0">
      <selection activeCell="J4" sqref="J4"/>
    </sheetView>
  </sheetViews>
  <sheetFormatPr baseColWidth="10" defaultColWidth="11" defaultRowHeight="20"/>
  <cols>
    <col min="5" max="5" width="10.7109375" customWidth="1"/>
    <col min="7" max="7" width="20.5703125" customWidth="1"/>
    <col min="8" max="9" width="1.42578125" customWidth="1"/>
    <col min="10" max="10" width="10" customWidth="1"/>
    <col min="11" max="11" width="1.85546875" customWidth="1"/>
    <col min="12" max="12" width="3.7109375" customWidth="1"/>
    <col min="13" max="13" width="3.140625" customWidth="1"/>
    <col min="14" max="14" width="11.7109375" customWidth="1"/>
    <col min="15" max="15" width="32.140625" customWidth="1"/>
    <col min="16" max="16" width="7.7109375" customWidth="1"/>
    <col min="17" max="17" width="7.42578125" customWidth="1"/>
    <col min="19" max="19" width="11.42578125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17720</v>
      </c>
      <c r="H1" t="s">
        <v>6</v>
      </c>
      <c r="I1" t="s">
        <v>7</v>
      </c>
      <c r="J1" t="s">
        <v>8</v>
      </c>
      <c r="L1" t="s">
        <v>17722</v>
      </c>
      <c r="M1" t="s">
        <v>10</v>
      </c>
      <c r="N1" t="s">
        <v>11</v>
      </c>
      <c r="O1" t="s">
        <v>12</v>
      </c>
      <c r="P1" t="s">
        <v>13</v>
      </c>
      <c r="Q1" t="s">
        <v>15625</v>
      </c>
      <c r="R1" t="s">
        <v>17723</v>
      </c>
      <c r="S1" t="s">
        <v>9</v>
      </c>
      <c r="T1">
        <f>COUNTBLANK(L2:L4870)</f>
        <v>1330</v>
      </c>
      <c r="AZ1" t="s">
        <v>14</v>
      </c>
      <c r="BA1" t="s">
        <v>15</v>
      </c>
    </row>
    <row r="2" spans="1:53">
      <c r="A2" t="s">
        <v>16</v>
      </c>
      <c r="B2" t="s">
        <v>17</v>
      </c>
      <c r="C2" t="s">
        <v>18</v>
      </c>
      <c r="D2" t="s">
        <v>19</v>
      </c>
      <c r="E2" t="s">
        <v>13731</v>
      </c>
      <c r="F2" t="s">
        <v>13873</v>
      </c>
      <c r="G2" s="3" t="str">
        <f t="shared" ref="G2:G65" si="0">HYPERLINK(Q2)</f>
        <v>https://scholar.google.co.jp/scholar?hl=ja&amp;as_sdt=0%2C5&amp;q=Abrotanella+emarginata+self+compatibility&amp;btnG=</v>
      </c>
      <c r="H2" t="s">
        <v>13874</v>
      </c>
      <c r="I2" t="s">
        <v>23</v>
      </c>
      <c r="J2" t="s">
        <v>23</v>
      </c>
      <c r="L2" t="s">
        <v>54</v>
      </c>
      <c r="N2" t="s">
        <v>13875</v>
      </c>
      <c r="O2" t="s">
        <v>26</v>
      </c>
      <c r="Q2" t="s">
        <v>17425</v>
      </c>
      <c r="R2" t="s">
        <v>17724</v>
      </c>
      <c r="S2">
        <v>0.1024</v>
      </c>
    </row>
    <row r="3" spans="1:53">
      <c r="A3" t="s">
        <v>16</v>
      </c>
      <c r="B3" t="s">
        <v>17</v>
      </c>
      <c r="C3" t="s">
        <v>18</v>
      </c>
      <c r="D3" t="s">
        <v>19</v>
      </c>
      <c r="E3" t="s">
        <v>13731</v>
      </c>
      <c r="F3" t="s">
        <v>13823</v>
      </c>
      <c r="G3" s="3" t="str">
        <f t="shared" si="0"/>
        <v>https://scholar.google.co.jp/scholar?hl=ja&amp;as_sdt=0%2C5&amp;q=Abrotanella+forsteroides+self+compatibility&amp;btnG=</v>
      </c>
      <c r="H3" t="s">
        <v>6745</v>
      </c>
      <c r="I3" t="s">
        <v>23</v>
      </c>
      <c r="J3" t="s">
        <v>23</v>
      </c>
      <c r="L3" t="s">
        <v>17722</v>
      </c>
      <c r="N3" t="s">
        <v>13824</v>
      </c>
      <c r="O3" t="s">
        <v>28</v>
      </c>
      <c r="Q3" t="s">
        <v>17416</v>
      </c>
      <c r="R3" t="s">
        <v>30</v>
      </c>
      <c r="S3">
        <v>0.3972</v>
      </c>
      <c r="U3" t="s">
        <v>12</v>
      </c>
    </row>
    <row r="4" spans="1:53">
      <c r="A4" t="s">
        <v>16</v>
      </c>
      <c r="B4" t="s">
        <v>17</v>
      </c>
      <c r="C4" t="s">
        <v>18</v>
      </c>
      <c r="D4" t="s">
        <v>19</v>
      </c>
      <c r="E4" t="s">
        <v>13731</v>
      </c>
      <c r="F4" t="s">
        <v>10925</v>
      </c>
      <c r="G4" s="3" t="str">
        <f t="shared" si="0"/>
        <v>https://scholar.google.co.jp/scholar?hl=ja&amp;as_sdt=0%2C5&amp;q=Abrotanella+inconspicua+self+compatibility&amp;btnG=</v>
      </c>
      <c r="H4" t="s">
        <v>1696</v>
      </c>
      <c r="I4" t="s">
        <v>23</v>
      </c>
      <c r="J4" t="s">
        <v>23</v>
      </c>
      <c r="L4" t="s">
        <v>17722</v>
      </c>
      <c r="N4" t="s">
        <v>13732</v>
      </c>
      <c r="O4" t="s">
        <v>28</v>
      </c>
      <c r="Q4" t="s">
        <v>17401</v>
      </c>
      <c r="R4" t="s">
        <v>34</v>
      </c>
      <c r="S4">
        <v>4.6774200000000002E-2</v>
      </c>
      <c r="U4" t="s">
        <v>26</v>
      </c>
    </row>
    <row r="5" spans="1:53">
      <c r="A5" t="s">
        <v>16</v>
      </c>
      <c r="B5" t="s">
        <v>17</v>
      </c>
      <c r="C5" t="s">
        <v>18</v>
      </c>
      <c r="D5" t="s">
        <v>19</v>
      </c>
      <c r="E5" t="s">
        <v>13731</v>
      </c>
      <c r="F5" t="s">
        <v>13803</v>
      </c>
      <c r="G5" s="3" t="str">
        <f t="shared" si="0"/>
        <v>https://scholar.google.co.jp/scholar?hl=ja&amp;as_sdt=0%2C5&amp;q=Abrotanella+nivigena+self+compatibility&amp;btnG=</v>
      </c>
      <c r="H5" t="s">
        <v>2048</v>
      </c>
      <c r="I5" t="s">
        <v>23</v>
      </c>
      <c r="J5" t="s">
        <v>23</v>
      </c>
      <c r="L5" t="s">
        <v>17722</v>
      </c>
      <c r="N5" t="s">
        <v>13804</v>
      </c>
      <c r="O5" t="s">
        <v>28</v>
      </c>
      <c r="Q5" t="s">
        <v>17413</v>
      </c>
      <c r="R5" t="s">
        <v>38</v>
      </c>
      <c r="S5">
        <v>0.34060000000000001</v>
      </c>
      <c r="U5" t="s">
        <v>28</v>
      </c>
    </row>
    <row r="6" spans="1:53">
      <c r="A6" t="s">
        <v>16</v>
      </c>
      <c r="B6" t="s">
        <v>17</v>
      </c>
      <c r="C6" t="s">
        <v>18</v>
      </c>
      <c r="D6" t="s">
        <v>19</v>
      </c>
      <c r="E6" t="s">
        <v>13731</v>
      </c>
      <c r="F6" t="s">
        <v>5006</v>
      </c>
      <c r="G6" s="3" t="str">
        <f t="shared" si="0"/>
        <v>https://scholar.google.co.jp/scholar?hl=ja&amp;as_sdt=0%2C5&amp;q=Abrotanella+scapigera+self+compatibility&amp;btnG=</v>
      </c>
      <c r="H6" t="s">
        <v>1693</v>
      </c>
      <c r="I6" t="s">
        <v>23</v>
      </c>
      <c r="J6" t="s">
        <v>23</v>
      </c>
      <c r="L6" t="s">
        <v>17722</v>
      </c>
      <c r="N6" t="s">
        <v>13987</v>
      </c>
      <c r="O6" t="s">
        <v>28</v>
      </c>
      <c r="Q6" t="s">
        <v>17446</v>
      </c>
      <c r="R6" t="s">
        <v>42</v>
      </c>
      <c r="S6">
        <v>0.50080000000000002</v>
      </c>
      <c r="U6" t="s">
        <v>17726</v>
      </c>
    </row>
    <row r="7" spans="1:53">
      <c r="A7" t="s">
        <v>16</v>
      </c>
      <c r="B7" t="s">
        <v>17</v>
      </c>
      <c r="C7" t="s">
        <v>18</v>
      </c>
      <c r="D7" t="s">
        <v>19</v>
      </c>
      <c r="E7" t="s">
        <v>12974</v>
      </c>
      <c r="F7" t="s">
        <v>12975</v>
      </c>
      <c r="G7" s="3" t="str">
        <f t="shared" si="0"/>
        <v>https://scholar.google.co.jp/scholar?hl=ja&amp;as_sdt=0%2C5&amp;q=Acamptopappus+shockleyi+self+compatibility&amp;btnG=</v>
      </c>
      <c r="H7" t="s">
        <v>438</v>
      </c>
      <c r="I7" t="s">
        <v>23</v>
      </c>
      <c r="J7" t="s">
        <v>23</v>
      </c>
      <c r="L7" t="s">
        <v>17722</v>
      </c>
      <c r="N7" t="s">
        <v>12976</v>
      </c>
      <c r="O7" t="s">
        <v>28</v>
      </c>
      <c r="Q7" t="s">
        <v>17248</v>
      </c>
      <c r="R7" t="s">
        <v>46</v>
      </c>
      <c r="S7">
        <v>1.4016</v>
      </c>
      <c r="U7" t="s">
        <v>17733</v>
      </c>
    </row>
    <row r="8" spans="1:53">
      <c r="A8" t="s">
        <v>16</v>
      </c>
      <c r="B8" t="s">
        <v>17</v>
      </c>
      <c r="C8" t="s">
        <v>18</v>
      </c>
      <c r="D8" t="s">
        <v>19</v>
      </c>
      <c r="E8" t="s">
        <v>12974</v>
      </c>
      <c r="F8" t="s">
        <v>12987</v>
      </c>
      <c r="G8" s="3" t="str">
        <f t="shared" si="0"/>
        <v>https://scholar.google.co.jp/scholar?hl=ja&amp;as_sdt=0%2C5&amp;q=Acamptopappus+sphaerocephalus+self+compatibility&amp;btnG=</v>
      </c>
      <c r="H8" t="s">
        <v>438</v>
      </c>
      <c r="I8" t="s">
        <v>23</v>
      </c>
      <c r="J8" t="s">
        <v>23</v>
      </c>
      <c r="L8" t="s">
        <v>17722</v>
      </c>
      <c r="N8" t="s">
        <v>12988</v>
      </c>
      <c r="O8" t="s">
        <v>28</v>
      </c>
      <c r="Q8" t="s">
        <v>17252</v>
      </c>
      <c r="R8" t="s">
        <v>49</v>
      </c>
      <c r="S8">
        <v>1.3164</v>
      </c>
      <c r="U8" s="3" t="s">
        <v>17731</v>
      </c>
    </row>
    <row r="9" spans="1:53">
      <c r="A9" t="s">
        <v>16</v>
      </c>
      <c r="B9" t="s">
        <v>17</v>
      </c>
      <c r="C9" t="s">
        <v>18</v>
      </c>
      <c r="D9" t="s">
        <v>19</v>
      </c>
      <c r="E9" t="s">
        <v>12974</v>
      </c>
      <c r="F9" t="s">
        <v>12987</v>
      </c>
      <c r="G9" s="3" t="str">
        <f t="shared" si="0"/>
        <v>https://scholar.google.co.jp/scholar?hl=ja&amp;as_sdt=0%2C5&amp;q=Acamptopappus+sphaerocephalus+self+compatibility&amp;btnG=</v>
      </c>
      <c r="H9" t="s">
        <v>23</v>
      </c>
      <c r="I9" t="s">
        <v>137</v>
      </c>
      <c r="J9" t="s">
        <v>441</v>
      </c>
      <c r="L9" t="s">
        <v>17722</v>
      </c>
      <c r="N9" t="s">
        <v>13012</v>
      </c>
      <c r="O9" t="s">
        <v>28</v>
      </c>
      <c r="Q9" t="s">
        <v>17252</v>
      </c>
      <c r="R9" t="s">
        <v>52</v>
      </c>
      <c r="S9">
        <v>1.23</v>
      </c>
      <c r="U9" t="s">
        <v>17744</v>
      </c>
    </row>
    <row r="10" spans="1:53">
      <c r="A10" t="s">
        <v>16</v>
      </c>
      <c r="B10" t="s">
        <v>17</v>
      </c>
      <c r="C10" t="s">
        <v>18</v>
      </c>
      <c r="D10" t="s">
        <v>19</v>
      </c>
      <c r="E10" t="s">
        <v>6928</v>
      </c>
      <c r="F10" t="s">
        <v>6929</v>
      </c>
      <c r="G10" s="3" t="str">
        <f t="shared" si="0"/>
        <v>https://scholar.google.co.jp/scholar?hl=ja&amp;as_sdt=0%2C5&amp;q=Acanthocladium+dockeri+self+compatibility&amp;btnG=</v>
      </c>
      <c r="H10" t="s">
        <v>577</v>
      </c>
      <c r="I10" t="s">
        <v>23</v>
      </c>
      <c r="J10" t="s">
        <v>23</v>
      </c>
      <c r="L10" t="s">
        <v>17722</v>
      </c>
      <c r="N10" t="s">
        <v>6930</v>
      </c>
      <c r="O10" t="s">
        <v>28</v>
      </c>
      <c r="Q10" t="s">
        <v>16363</v>
      </c>
      <c r="R10" t="s">
        <v>56</v>
      </c>
      <c r="S10">
        <v>0.3856</v>
      </c>
      <c r="U10" t="s">
        <v>17745</v>
      </c>
    </row>
    <row r="11" spans="1:53">
      <c r="A11" t="s">
        <v>16</v>
      </c>
      <c r="B11" t="s">
        <v>17</v>
      </c>
      <c r="C11" t="s">
        <v>18</v>
      </c>
      <c r="D11" t="s">
        <v>19</v>
      </c>
      <c r="E11" t="s">
        <v>13081</v>
      </c>
      <c r="F11" t="s">
        <v>12418</v>
      </c>
      <c r="G11" s="3" t="str">
        <f t="shared" si="0"/>
        <v>https://scholar.google.co.jp/scholar?hl=ja&amp;as_sdt=0%2C5&amp;q=Acanthospermum+australe+self+compatibility&amp;btnG=</v>
      </c>
      <c r="H11" t="s">
        <v>13082</v>
      </c>
      <c r="I11" t="s">
        <v>23</v>
      </c>
      <c r="J11" t="s">
        <v>23</v>
      </c>
      <c r="L11" t="s">
        <v>17722</v>
      </c>
      <c r="N11" t="s">
        <v>13083</v>
      </c>
      <c r="O11" t="s">
        <v>28</v>
      </c>
      <c r="Q11" t="s">
        <v>17280</v>
      </c>
      <c r="R11" t="s">
        <v>60</v>
      </c>
      <c r="S11">
        <v>10.5678</v>
      </c>
      <c r="U11" t="s">
        <v>17748</v>
      </c>
    </row>
    <row r="12" spans="1:53">
      <c r="A12" t="s">
        <v>16</v>
      </c>
      <c r="B12" t="s">
        <v>17</v>
      </c>
      <c r="C12" t="s">
        <v>18</v>
      </c>
      <c r="D12" t="s">
        <v>19</v>
      </c>
      <c r="E12" t="s">
        <v>13081</v>
      </c>
      <c r="F12" t="s">
        <v>10710</v>
      </c>
      <c r="G12" s="3" t="str">
        <f t="shared" si="0"/>
        <v>https://scholar.google.co.jp/scholar?hl=ja&amp;as_sdt=0%2C5&amp;q=Acanthospermum+hispidum+self+compatibility&amp;btnG=</v>
      </c>
      <c r="H12" t="s">
        <v>104</v>
      </c>
      <c r="I12" t="s">
        <v>23</v>
      </c>
      <c r="J12" t="s">
        <v>23</v>
      </c>
      <c r="L12" t="s">
        <v>17722</v>
      </c>
      <c r="N12" t="s">
        <v>13088</v>
      </c>
      <c r="O12" t="s">
        <v>28</v>
      </c>
      <c r="Q12" t="s">
        <v>17282</v>
      </c>
      <c r="R12" t="s">
        <v>64</v>
      </c>
      <c r="S12">
        <v>7.4039000000000001</v>
      </c>
      <c r="U12" t="s">
        <v>17749</v>
      </c>
    </row>
    <row r="13" spans="1:53">
      <c r="A13" t="s">
        <v>16</v>
      </c>
      <c r="B13" t="s">
        <v>17</v>
      </c>
      <c r="C13" t="s">
        <v>18</v>
      </c>
      <c r="D13" t="s">
        <v>19</v>
      </c>
      <c r="E13" t="s">
        <v>3809</v>
      </c>
      <c r="F13" t="s">
        <v>5543</v>
      </c>
      <c r="G13" s="3" t="str">
        <f t="shared" si="0"/>
        <v>https://scholar.google.co.jp/scholar?hl=ja&amp;as_sdt=0%2C5&amp;q=Achillea+aegyptiaca+self+compatibility&amp;btnG=</v>
      </c>
      <c r="H13" t="s">
        <v>22</v>
      </c>
      <c r="I13" t="s">
        <v>23</v>
      </c>
      <c r="J13" t="s">
        <v>23</v>
      </c>
      <c r="L13" t="s">
        <v>17722</v>
      </c>
      <c r="N13" t="s">
        <v>15075</v>
      </c>
      <c r="O13" t="s">
        <v>28</v>
      </c>
      <c r="Q13" t="s">
        <v>17554</v>
      </c>
      <c r="R13" t="s">
        <v>69</v>
      </c>
      <c r="S13">
        <v>0.1</v>
      </c>
      <c r="U13" t="s">
        <v>17754</v>
      </c>
    </row>
    <row r="14" spans="1:53">
      <c r="A14" t="s">
        <v>16</v>
      </c>
      <c r="B14" t="s">
        <v>17</v>
      </c>
      <c r="C14" t="s">
        <v>18</v>
      </c>
      <c r="D14" t="s">
        <v>19</v>
      </c>
      <c r="E14" t="s">
        <v>3809</v>
      </c>
      <c r="F14" t="s">
        <v>8880</v>
      </c>
      <c r="G14" s="3" t="str">
        <f t="shared" si="0"/>
        <v>https://scholar.google.co.jp/scholar?hl=ja&amp;as_sdt=0%2C5&amp;q=Achillea+ageratifolia+self+compatibility&amp;btnG=</v>
      </c>
      <c r="H14" t="s">
        <v>8881</v>
      </c>
      <c r="I14" t="s">
        <v>137</v>
      </c>
      <c r="J14" t="s">
        <v>8882</v>
      </c>
      <c r="L14" t="s">
        <v>17722</v>
      </c>
      <c r="N14" t="s">
        <v>8883</v>
      </c>
      <c r="O14" t="s">
        <v>28</v>
      </c>
      <c r="Q14" t="s">
        <v>16634</v>
      </c>
      <c r="R14" t="s">
        <v>73</v>
      </c>
      <c r="S14">
        <v>0.27400000000000002</v>
      </c>
      <c r="U14" t="s">
        <v>17758</v>
      </c>
    </row>
    <row r="15" spans="1:53">
      <c r="A15" t="s">
        <v>16</v>
      </c>
      <c r="B15" t="s">
        <v>17</v>
      </c>
      <c r="C15" t="s">
        <v>18</v>
      </c>
      <c r="D15" t="s">
        <v>19</v>
      </c>
      <c r="E15" t="s">
        <v>3809</v>
      </c>
      <c r="F15" t="s">
        <v>15077</v>
      </c>
      <c r="G15" s="3" t="str">
        <f t="shared" si="0"/>
        <v>https://scholar.google.co.jp/scholar?hl=ja&amp;as_sdt=0%2C5&amp;q=Achillea+ageratum+self+compatibility&amp;btnG=</v>
      </c>
      <c r="H15" t="s">
        <v>22</v>
      </c>
      <c r="I15" t="s">
        <v>23</v>
      </c>
      <c r="J15" t="s">
        <v>23</v>
      </c>
      <c r="L15" t="s">
        <v>17722</v>
      </c>
      <c r="N15" t="s">
        <v>15078</v>
      </c>
      <c r="O15" t="s">
        <v>28</v>
      </c>
      <c r="Q15" t="s">
        <v>17555</v>
      </c>
      <c r="R15" t="s">
        <v>77</v>
      </c>
      <c r="S15">
        <v>9.1200000000000003E-2</v>
      </c>
      <c r="U15" t="s">
        <v>17760</v>
      </c>
    </row>
    <row r="16" spans="1:53">
      <c r="A16" t="s">
        <v>16</v>
      </c>
      <c r="B16" t="s">
        <v>17</v>
      </c>
      <c r="C16" t="s">
        <v>18</v>
      </c>
      <c r="D16" t="s">
        <v>19</v>
      </c>
      <c r="E16" t="s">
        <v>3809</v>
      </c>
      <c r="F16" t="s">
        <v>8885</v>
      </c>
      <c r="G16" s="3" t="str">
        <f t="shared" si="0"/>
        <v>https://scholar.google.co.jp/scholar?hl=ja&amp;as_sdt=0%2C5&amp;q=Achillea+aleppica+self+compatibility&amp;btnG=</v>
      </c>
      <c r="H16" t="s">
        <v>104</v>
      </c>
      <c r="I16" t="s">
        <v>23</v>
      </c>
      <c r="J16" t="s">
        <v>23</v>
      </c>
      <c r="L16" t="s">
        <v>17722</v>
      </c>
      <c r="N16" t="s">
        <v>8886</v>
      </c>
      <c r="O16" t="s">
        <v>28</v>
      </c>
      <c r="Q16" t="s">
        <v>16635</v>
      </c>
      <c r="R16" t="s">
        <v>81</v>
      </c>
      <c r="S16">
        <v>0.21759999999999999</v>
      </c>
      <c r="U16" s="3" t="s">
        <v>17763</v>
      </c>
    </row>
    <row r="17" spans="1:21">
      <c r="A17" t="s">
        <v>16</v>
      </c>
      <c r="B17" t="s">
        <v>17</v>
      </c>
      <c r="C17" t="s">
        <v>18</v>
      </c>
      <c r="D17" t="s">
        <v>19</v>
      </c>
      <c r="E17" t="s">
        <v>3809</v>
      </c>
      <c r="F17" t="s">
        <v>3810</v>
      </c>
      <c r="G17" s="3" t="str">
        <f t="shared" si="0"/>
        <v>https://scholar.google.co.jp/scholar?hl=ja&amp;as_sdt=0%2C5&amp;q=Achillea+aspleniifolia+self+compatibility&amp;btnG=</v>
      </c>
      <c r="H17" t="s">
        <v>3811</v>
      </c>
      <c r="I17" t="s">
        <v>23</v>
      </c>
      <c r="J17" t="s">
        <v>23</v>
      </c>
      <c r="L17" t="s">
        <v>17722</v>
      </c>
      <c r="N17" t="s">
        <v>3812</v>
      </c>
      <c r="O17" t="s">
        <v>28</v>
      </c>
      <c r="Q17" t="s">
        <v>15925</v>
      </c>
      <c r="R17" t="s">
        <v>86</v>
      </c>
      <c r="S17">
        <v>0.10775999999999999</v>
      </c>
      <c r="U17" t="s">
        <v>17764</v>
      </c>
    </row>
    <row r="18" spans="1:21">
      <c r="A18" t="s">
        <v>16</v>
      </c>
      <c r="B18" t="s">
        <v>17</v>
      </c>
      <c r="C18" t="s">
        <v>18</v>
      </c>
      <c r="D18" t="s">
        <v>19</v>
      </c>
      <c r="E18" t="s">
        <v>3809</v>
      </c>
      <c r="F18" t="s">
        <v>11840</v>
      </c>
      <c r="G18" s="3" t="str">
        <f t="shared" si="0"/>
        <v>https://scholar.google.co.jp/scholar?hl=ja&amp;as_sdt=0%2C5&amp;q=Achillea+atrata+self+compatibility&amp;btnG=</v>
      </c>
      <c r="H18" t="s">
        <v>22</v>
      </c>
      <c r="I18" t="s">
        <v>23</v>
      </c>
      <c r="J18" t="s">
        <v>23</v>
      </c>
      <c r="L18" t="s">
        <v>54</v>
      </c>
      <c r="N18" t="s">
        <v>11841</v>
      </c>
      <c r="O18" t="s">
        <v>26</v>
      </c>
      <c r="Q18" t="s">
        <v>17090</v>
      </c>
      <c r="R18" t="s">
        <v>90</v>
      </c>
      <c r="S18">
        <v>0.2424</v>
      </c>
      <c r="U18" t="s">
        <v>17766</v>
      </c>
    </row>
    <row r="19" spans="1:21">
      <c r="A19" t="s">
        <v>16</v>
      </c>
      <c r="B19" t="s">
        <v>17</v>
      </c>
      <c r="C19" t="s">
        <v>18</v>
      </c>
      <c r="D19" t="s">
        <v>19</v>
      </c>
      <c r="E19" t="s">
        <v>3809</v>
      </c>
      <c r="F19" t="s">
        <v>4965</v>
      </c>
      <c r="G19" s="3" t="str">
        <f t="shared" si="0"/>
        <v>https://scholar.google.co.jp/scholar?hl=ja&amp;as_sdt=0%2C5&amp;q=Achillea+biebersteinii+self+compatibility&amp;btnG=</v>
      </c>
      <c r="H19" t="s">
        <v>15080</v>
      </c>
      <c r="I19" t="s">
        <v>23</v>
      </c>
      <c r="J19" t="s">
        <v>23</v>
      </c>
      <c r="L19" t="s">
        <v>17722</v>
      </c>
      <c r="N19" t="s">
        <v>15081</v>
      </c>
      <c r="O19" t="s">
        <v>28</v>
      </c>
      <c r="Q19" t="s">
        <v>17556</v>
      </c>
      <c r="R19" t="s">
        <v>94</v>
      </c>
      <c r="S19">
        <v>0.12</v>
      </c>
      <c r="U19" t="s">
        <v>17779</v>
      </c>
    </row>
    <row r="20" spans="1:21">
      <c r="A20" t="s">
        <v>16</v>
      </c>
      <c r="B20" t="s">
        <v>17</v>
      </c>
      <c r="C20" t="s">
        <v>18</v>
      </c>
      <c r="D20" t="s">
        <v>19</v>
      </c>
      <c r="E20" t="s">
        <v>3809</v>
      </c>
      <c r="F20" t="s">
        <v>8888</v>
      </c>
      <c r="G20" s="3" t="str">
        <f t="shared" si="0"/>
        <v>https://scholar.google.co.jp/scholar?hl=ja&amp;as_sdt=0%2C5&amp;q=Achillea+biserrata+self+compatibility&amp;btnG=</v>
      </c>
      <c r="H20" t="s">
        <v>3830</v>
      </c>
      <c r="I20" t="s">
        <v>23</v>
      </c>
      <c r="J20" t="s">
        <v>23</v>
      </c>
      <c r="L20" t="s">
        <v>17722</v>
      </c>
      <c r="N20" t="s">
        <v>8889</v>
      </c>
      <c r="O20" t="s">
        <v>28</v>
      </c>
      <c r="Q20" t="s">
        <v>16636</v>
      </c>
      <c r="R20" t="s">
        <v>98</v>
      </c>
      <c r="S20">
        <v>0.43959999999999999</v>
      </c>
      <c r="U20" t="s">
        <v>17787</v>
      </c>
    </row>
    <row r="21" spans="1:21">
      <c r="A21" t="s">
        <v>16</v>
      </c>
      <c r="B21" t="s">
        <v>17</v>
      </c>
      <c r="C21" t="s">
        <v>18</v>
      </c>
      <c r="D21" t="s">
        <v>19</v>
      </c>
      <c r="E21" t="s">
        <v>3809</v>
      </c>
      <c r="F21" t="s">
        <v>3814</v>
      </c>
      <c r="G21" s="3" t="str">
        <f t="shared" si="0"/>
        <v>https://scholar.google.co.jp/scholar?hl=ja&amp;as_sdt=0%2C5&amp;q=Achillea+clavennae+self+compatibility&amp;btnG=</v>
      </c>
      <c r="H21" t="s">
        <v>22</v>
      </c>
      <c r="I21" t="s">
        <v>23</v>
      </c>
      <c r="J21" t="s">
        <v>23</v>
      </c>
      <c r="L21" t="s">
        <v>17722</v>
      </c>
      <c r="N21" t="s">
        <v>3815</v>
      </c>
      <c r="O21" t="s">
        <v>28</v>
      </c>
      <c r="Q21" t="s">
        <v>15926</v>
      </c>
      <c r="R21" t="s">
        <v>102</v>
      </c>
      <c r="S21">
        <v>0.433</v>
      </c>
      <c r="U21" t="s">
        <v>17786</v>
      </c>
    </row>
    <row r="22" spans="1:21">
      <c r="A22" t="s">
        <v>16</v>
      </c>
      <c r="B22" t="s">
        <v>17</v>
      </c>
      <c r="C22" t="s">
        <v>18</v>
      </c>
      <c r="D22" t="s">
        <v>19</v>
      </c>
      <c r="E22" t="s">
        <v>3809</v>
      </c>
      <c r="F22" t="s">
        <v>6932</v>
      </c>
      <c r="G22" s="3" t="str">
        <f t="shared" si="0"/>
        <v>https://scholar.google.co.jp/scholar?hl=ja&amp;as_sdt=0%2C5&amp;q=Achillea+clusiana+self+compatibility&amp;btnG=</v>
      </c>
      <c r="H22" t="s">
        <v>841</v>
      </c>
      <c r="I22" t="s">
        <v>23</v>
      </c>
      <c r="J22" t="s">
        <v>23</v>
      </c>
      <c r="L22" t="s">
        <v>54</v>
      </c>
      <c r="N22" t="s">
        <v>6933</v>
      </c>
      <c r="O22" t="s">
        <v>26</v>
      </c>
      <c r="Q22" t="s">
        <v>16364</v>
      </c>
      <c r="R22" t="s">
        <v>106</v>
      </c>
      <c r="S22">
        <v>0.26300000000000001</v>
      </c>
      <c r="U22" t="s">
        <v>17793</v>
      </c>
    </row>
    <row r="23" spans="1:21">
      <c r="A23" t="s">
        <v>16</v>
      </c>
      <c r="B23" t="s">
        <v>17</v>
      </c>
      <c r="C23" t="s">
        <v>18</v>
      </c>
      <c r="D23" t="s">
        <v>19</v>
      </c>
      <c r="E23" t="s">
        <v>3809</v>
      </c>
      <c r="F23" t="s">
        <v>15083</v>
      </c>
      <c r="G23" s="3" t="str">
        <f t="shared" si="0"/>
        <v>https://scholar.google.co.jp/scholar?hl=ja&amp;as_sdt=0%2C5&amp;q=Achillea+clypeolata+self+compatibility&amp;btnG=</v>
      </c>
      <c r="H23" t="s">
        <v>3575</v>
      </c>
      <c r="I23" t="s">
        <v>23</v>
      </c>
      <c r="J23" t="s">
        <v>23</v>
      </c>
      <c r="L23" t="s">
        <v>17722</v>
      </c>
      <c r="N23" t="s">
        <v>15084</v>
      </c>
      <c r="O23" t="s">
        <v>28</v>
      </c>
      <c r="Q23" t="s">
        <v>17557</v>
      </c>
      <c r="R23" t="s">
        <v>110</v>
      </c>
      <c r="S23">
        <v>0.10639999999999999</v>
      </c>
      <c r="U23" t="s">
        <v>17800</v>
      </c>
    </row>
    <row r="24" spans="1:21">
      <c r="A24" t="s">
        <v>16</v>
      </c>
      <c r="B24" t="s">
        <v>17</v>
      </c>
      <c r="C24" t="s">
        <v>18</v>
      </c>
      <c r="D24" t="s">
        <v>19</v>
      </c>
      <c r="E24" t="s">
        <v>3809</v>
      </c>
      <c r="F24" t="s">
        <v>8891</v>
      </c>
      <c r="G24" s="3" t="str">
        <f t="shared" si="0"/>
        <v>https://scholar.google.co.jp/scholar?hl=ja&amp;as_sdt=0%2C5&amp;q=Achillea+coarctata+self+compatibility&amp;btnG=</v>
      </c>
      <c r="H24" t="s">
        <v>2427</v>
      </c>
      <c r="I24" t="s">
        <v>23</v>
      </c>
      <c r="J24" t="s">
        <v>23</v>
      </c>
      <c r="L24" t="s">
        <v>17722</v>
      </c>
      <c r="N24" t="s">
        <v>8892</v>
      </c>
      <c r="O24" t="s">
        <v>28</v>
      </c>
      <c r="Q24" t="s">
        <v>16637</v>
      </c>
      <c r="R24" t="s">
        <v>113</v>
      </c>
      <c r="S24">
        <v>6.6000000000000003E-2</v>
      </c>
      <c r="U24" t="s">
        <v>17795</v>
      </c>
    </row>
    <row r="25" spans="1:21">
      <c r="A25" t="s">
        <v>16</v>
      </c>
      <c r="B25" t="s">
        <v>17</v>
      </c>
      <c r="C25" t="s">
        <v>18</v>
      </c>
      <c r="D25" t="s">
        <v>19</v>
      </c>
      <c r="E25" t="s">
        <v>3809</v>
      </c>
      <c r="F25" t="s">
        <v>3817</v>
      </c>
      <c r="G25" s="3" t="str">
        <f t="shared" si="0"/>
        <v>https://scholar.google.co.jp/scholar?hl=ja&amp;as_sdt=0%2C5&amp;q=Achillea+collina+self+compatibility&amp;btnG=</v>
      </c>
      <c r="H25" t="s">
        <v>3818</v>
      </c>
      <c r="I25" t="s">
        <v>23</v>
      </c>
      <c r="J25" t="s">
        <v>23</v>
      </c>
      <c r="L25" t="s">
        <v>24</v>
      </c>
      <c r="N25" t="s">
        <v>3819</v>
      </c>
      <c r="O25" t="s">
        <v>26</v>
      </c>
      <c r="Q25" t="s">
        <v>15927</v>
      </c>
      <c r="R25" t="s">
        <v>117</v>
      </c>
      <c r="S25">
        <v>0.14299999999999999</v>
      </c>
      <c r="U25" t="s">
        <v>17949</v>
      </c>
    </row>
    <row r="26" spans="1:21">
      <c r="A26" t="s">
        <v>16</v>
      </c>
      <c r="B26" t="s">
        <v>17</v>
      </c>
      <c r="C26" t="s">
        <v>18</v>
      </c>
      <c r="D26" t="s">
        <v>19</v>
      </c>
      <c r="E26" t="s">
        <v>3809</v>
      </c>
      <c r="F26" t="s">
        <v>1093</v>
      </c>
      <c r="G26" s="3" t="str">
        <f t="shared" si="0"/>
        <v>https://scholar.google.co.jp/scholar?hl=ja&amp;as_sdt=0%2C5&amp;q=Achillea+cretica+self+compatibility&amp;btnG=</v>
      </c>
      <c r="H26" t="s">
        <v>22</v>
      </c>
      <c r="I26" t="s">
        <v>23</v>
      </c>
      <c r="J26" t="s">
        <v>23</v>
      </c>
      <c r="L26" t="s">
        <v>17722</v>
      </c>
      <c r="N26" t="s">
        <v>8894</v>
      </c>
      <c r="O26" t="s">
        <v>28</v>
      </c>
      <c r="Q26" t="s">
        <v>16638</v>
      </c>
      <c r="R26" t="s">
        <v>122</v>
      </c>
      <c r="S26">
        <v>0.22239999999999999</v>
      </c>
      <c r="U26" t="s">
        <v>17794</v>
      </c>
    </row>
    <row r="27" spans="1:21">
      <c r="A27" t="s">
        <v>16</v>
      </c>
      <c r="B27" t="s">
        <v>17</v>
      </c>
      <c r="C27" t="s">
        <v>18</v>
      </c>
      <c r="D27" t="s">
        <v>19</v>
      </c>
      <c r="E27" t="s">
        <v>3809</v>
      </c>
      <c r="F27" t="s">
        <v>3821</v>
      </c>
      <c r="G27" s="3" t="str">
        <f t="shared" si="0"/>
        <v>https://scholar.google.co.jp/scholar?hl=ja&amp;as_sdt=0%2C5&amp;q=Achillea+distans+self+compatibility&amp;btnG=</v>
      </c>
      <c r="H27" t="s">
        <v>3822</v>
      </c>
      <c r="I27" t="s">
        <v>23</v>
      </c>
      <c r="J27" t="s">
        <v>23</v>
      </c>
      <c r="L27" t="s">
        <v>17722</v>
      </c>
      <c r="N27" t="s">
        <v>3823</v>
      </c>
      <c r="O27" t="s">
        <v>28</v>
      </c>
      <c r="Q27" t="s">
        <v>15928</v>
      </c>
      <c r="R27" t="s">
        <v>125</v>
      </c>
      <c r="S27">
        <v>0.1552</v>
      </c>
      <c r="U27" t="s">
        <v>17950</v>
      </c>
    </row>
    <row r="28" spans="1:21">
      <c r="A28" t="s">
        <v>16</v>
      </c>
      <c r="B28" t="s">
        <v>17</v>
      </c>
      <c r="C28" t="s">
        <v>18</v>
      </c>
      <c r="D28" t="s">
        <v>19</v>
      </c>
      <c r="E28" t="s">
        <v>3809</v>
      </c>
      <c r="F28" t="s">
        <v>3821</v>
      </c>
      <c r="G28" s="3" t="str">
        <f t="shared" si="0"/>
        <v>https://scholar.google.co.jp/scholar?hl=ja&amp;as_sdt=0%2C5&amp;q=Achillea+distans+self+compatibility&amp;btnG=</v>
      </c>
      <c r="H28" t="s">
        <v>3822</v>
      </c>
      <c r="I28" t="s">
        <v>137</v>
      </c>
      <c r="J28" t="s">
        <v>1401</v>
      </c>
      <c r="L28" t="s">
        <v>17722</v>
      </c>
      <c r="N28" t="s">
        <v>8896</v>
      </c>
      <c r="O28" t="s">
        <v>28</v>
      </c>
      <c r="Q28" t="s">
        <v>15928</v>
      </c>
      <c r="R28" t="s">
        <v>129</v>
      </c>
      <c r="S28">
        <v>0.39639999999999997</v>
      </c>
      <c r="U28" t="s">
        <v>17951</v>
      </c>
    </row>
    <row r="29" spans="1:21">
      <c r="A29" t="s">
        <v>16</v>
      </c>
      <c r="B29" t="s">
        <v>17</v>
      </c>
      <c r="C29" t="s">
        <v>18</v>
      </c>
      <c r="D29" t="s">
        <v>19</v>
      </c>
      <c r="E29" t="s">
        <v>3809</v>
      </c>
      <c r="F29" t="s">
        <v>8898</v>
      </c>
      <c r="G29" s="3" t="str">
        <f t="shared" si="0"/>
        <v>https://scholar.google.co.jp/scholar?hl=ja&amp;as_sdt=0%2C5&amp;q=Achillea+erba</v>
      </c>
      <c r="H29" t="s">
        <v>7307</v>
      </c>
      <c r="I29" t="s">
        <v>137</v>
      </c>
      <c r="J29" t="s">
        <v>5948</v>
      </c>
      <c r="L29" t="s">
        <v>17722</v>
      </c>
      <c r="N29" t="s">
        <v>8899</v>
      </c>
      <c r="O29" t="s">
        <v>28</v>
      </c>
      <c r="Q29" t="s">
        <v>16639</v>
      </c>
      <c r="R29" t="s">
        <v>134</v>
      </c>
      <c r="S29">
        <v>0.309</v>
      </c>
      <c r="U29" t="s">
        <v>17952</v>
      </c>
    </row>
    <row r="30" spans="1:21">
      <c r="A30" t="s">
        <v>16</v>
      </c>
      <c r="B30" t="s">
        <v>17</v>
      </c>
      <c r="C30" t="s">
        <v>18</v>
      </c>
      <c r="D30" t="s">
        <v>19</v>
      </c>
      <c r="E30" t="s">
        <v>3809</v>
      </c>
      <c r="F30" t="s">
        <v>10769</v>
      </c>
      <c r="G30" s="3" t="str">
        <f t="shared" si="0"/>
        <v>https://scholar.google.co.jp/scholar?hl=ja&amp;as_sdt=0%2C5&amp;q=Achillea+falcata+self+compatibility&amp;btnG=</v>
      </c>
      <c r="H30" t="s">
        <v>22</v>
      </c>
      <c r="I30" t="s">
        <v>23</v>
      </c>
      <c r="J30" t="s">
        <v>23</v>
      </c>
      <c r="L30" t="s">
        <v>17722</v>
      </c>
      <c r="N30" t="s">
        <v>15086</v>
      </c>
      <c r="O30" t="s">
        <v>28</v>
      </c>
      <c r="Q30" t="s">
        <v>17558</v>
      </c>
      <c r="R30" t="s">
        <v>139</v>
      </c>
      <c r="S30">
        <v>0.30499999999999999</v>
      </c>
    </row>
    <row r="31" spans="1:21">
      <c r="A31" t="s">
        <v>16</v>
      </c>
      <c r="B31" t="s">
        <v>17</v>
      </c>
      <c r="C31" t="s">
        <v>18</v>
      </c>
      <c r="D31" t="s">
        <v>19</v>
      </c>
      <c r="E31" t="s">
        <v>3809</v>
      </c>
      <c r="F31" t="s">
        <v>15088</v>
      </c>
      <c r="G31" s="3" t="str">
        <f t="shared" si="0"/>
        <v>https://scholar.google.co.jp/scholar?hl=ja&amp;as_sdt=0%2C5&amp;q=Achillea+filipendulina+self+compatibility&amp;btnG=</v>
      </c>
      <c r="H31" t="s">
        <v>190</v>
      </c>
      <c r="I31" t="s">
        <v>23</v>
      </c>
      <c r="J31" t="s">
        <v>23</v>
      </c>
      <c r="L31" t="s">
        <v>17722</v>
      </c>
      <c r="N31" t="s">
        <v>15089</v>
      </c>
      <c r="O31" t="s">
        <v>28</v>
      </c>
      <c r="Q31" t="s">
        <v>17559</v>
      </c>
      <c r="R31" t="s">
        <v>143</v>
      </c>
      <c r="S31">
        <v>0.1</v>
      </c>
      <c r="U31" t="s">
        <v>17953</v>
      </c>
    </row>
    <row r="32" spans="1:21">
      <c r="A32" t="s">
        <v>16</v>
      </c>
      <c r="B32" t="s">
        <v>17</v>
      </c>
      <c r="C32" t="s">
        <v>18</v>
      </c>
      <c r="D32" t="s">
        <v>19</v>
      </c>
      <c r="E32" t="s">
        <v>3809</v>
      </c>
      <c r="F32" t="s">
        <v>3825</v>
      </c>
      <c r="G32" s="3" t="str">
        <f t="shared" si="0"/>
        <v>https://scholar.google.co.jp/scholar?hl=ja&amp;as_sdt=0%2C5&amp;q=Achillea+fragrantissima+self+compatibility&amp;btnG=</v>
      </c>
      <c r="H32" t="s">
        <v>3826</v>
      </c>
      <c r="I32" t="s">
        <v>23</v>
      </c>
      <c r="J32" t="s">
        <v>23</v>
      </c>
      <c r="L32" t="s">
        <v>17722</v>
      </c>
      <c r="N32" t="s">
        <v>3827</v>
      </c>
      <c r="O32" t="s">
        <v>28</v>
      </c>
      <c r="Q32" t="s">
        <v>15929</v>
      </c>
      <c r="R32" t="s">
        <v>147</v>
      </c>
      <c r="S32">
        <v>0.28000000000000003</v>
      </c>
      <c r="U32" t="s">
        <v>17959</v>
      </c>
    </row>
    <row r="33" spans="1:21">
      <c r="A33" t="s">
        <v>16</v>
      </c>
      <c r="B33" t="s">
        <v>17</v>
      </c>
      <c r="C33" t="s">
        <v>18</v>
      </c>
      <c r="D33" t="s">
        <v>19</v>
      </c>
      <c r="E33" t="s">
        <v>3809</v>
      </c>
      <c r="F33" t="s">
        <v>8901</v>
      </c>
      <c r="G33" s="3" t="str">
        <f t="shared" si="0"/>
        <v>https://scholar.google.co.jp/scholar?hl=ja&amp;as_sdt=0%2C5&amp;q=Achillea+grandifolia+self+compatibility&amp;btnG=</v>
      </c>
      <c r="H33" t="s">
        <v>8902</v>
      </c>
      <c r="I33" t="s">
        <v>23</v>
      </c>
      <c r="J33" t="s">
        <v>23</v>
      </c>
      <c r="L33" t="s">
        <v>17722</v>
      </c>
      <c r="N33" t="s">
        <v>8903</v>
      </c>
      <c r="O33" t="s">
        <v>28</v>
      </c>
      <c r="Q33" t="s">
        <v>16640</v>
      </c>
      <c r="R33" t="s">
        <v>151</v>
      </c>
      <c r="S33">
        <v>0.1236</v>
      </c>
      <c r="U33" t="s">
        <v>17960</v>
      </c>
    </row>
    <row r="34" spans="1:21">
      <c r="A34" t="s">
        <v>16</v>
      </c>
      <c r="B34" t="s">
        <v>17</v>
      </c>
      <c r="C34" t="s">
        <v>18</v>
      </c>
      <c r="D34" t="s">
        <v>19</v>
      </c>
      <c r="E34" t="s">
        <v>3809</v>
      </c>
      <c r="F34" t="s">
        <v>17725</v>
      </c>
      <c r="G34" s="3" t="str">
        <f t="shared" si="0"/>
        <v>https://scholar.google.co.jp/scholar?hl=ja&amp;as_sdt=0%2C5&amp;q=Achillea+kotschyi+self+compatibility&amp;btnG=</v>
      </c>
      <c r="H34" t="s">
        <v>821</v>
      </c>
      <c r="I34" t="s">
        <v>23</v>
      </c>
      <c r="J34" t="s">
        <v>23</v>
      </c>
      <c r="L34" t="s">
        <v>17722</v>
      </c>
      <c r="N34" t="s">
        <v>6935</v>
      </c>
      <c r="O34" t="s">
        <v>28</v>
      </c>
      <c r="Q34" t="s">
        <v>16365</v>
      </c>
      <c r="R34" t="s">
        <v>154</v>
      </c>
      <c r="S34">
        <v>8.0399999999999999E-2</v>
      </c>
      <c r="U34" t="s">
        <v>17963</v>
      </c>
    </row>
    <row r="35" spans="1:21">
      <c r="A35" t="s">
        <v>16</v>
      </c>
      <c r="B35" t="s">
        <v>17</v>
      </c>
      <c r="C35" t="s">
        <v>18</v>
      </c>
      <c r="D35" t="s">
        <v>19</v>
      </c>
      <c r="E35" t="s">
        <v>3809</v>
      </c>
      <c r="F35" t="s">
        <v>3829</v>
      </c>
      <c r="G35" s="3" t="str">
        <f t="shared" si="0"/>
        <v>https://scholar.google.co.jp/scholar?hl=ja&amp;as_sdt=0%2C5&amp;q=Achillea+leptophylla+self+compatibility&amp;btnG=</v>
      </c>
      <c r="H35" t="s">
        <v>3830</v>
      </c>
      <c r="I35" t="s">
        <v>23</v>
      </c>
      <c r="J35" t="s">
        <v>23</v>
      </c>
      <c r="L35" t="s">
        <v>17722</v>
      </c>
      <c r="N35" t="s">
        <v>3831</v>
      </c>
      <c r="O35" t="s">
        <v>28</v>
      </c>
      <c r="Q35" t="s">
        <v>15930</v>
      </c>
      <c r="R35" t="s">
        <v>157</v>
      </c>
      <c r="S35">
        <v>9.1600000000000001E-2</v>
      </c>
      <c r="U35" t="s">
        <v>17968</v>
      </c>
    </row>
    <row r="36" spans="1:21">
      <c r="A36" t="s">
        <v>16</v>
      </c>
      <c r="B36" t="s">
        <v>17</v>
      </c>
      <c r="C36" t="s">
        <v>18</v>
      </c>
      <c r="D36" t="s">
        <v>19</v>
      </c>
      <c r="E36" t="s">
        <v>3809</v>
      </c>
      <c r="F36" t="s">
        <v>11843</v>
      </c>
      <c r="G36" s="3" t="str">
        <f t="shared" si="0"/>
        <v>https://scholar.google.co.jp/scholar?hl=ja&amp;as_sdt=0%2C5&amp;q=Achillea+ligustica+self+compatibility&amp;btnG=</v>
      </c>
      <c r="H36" t="s">
        <v>7307</v>
      </c>
      <c r="I36" t="s">
        <v>23</v>
      </c>
      <c r="J36" t="s">
        <v>23</v>
      </c>
      <c r="L36" t="s">
        <v>17722</v>
      </c>
      <c r="N36" t="s">
        <v>11844</v>
      </c>
      <c r="O36" t="s">
        <v>28</v>
      </c>
      <c r="Q36" t="s">
        <v>17091</v>
      </c>
      <c r="R36" t="s">
        <v>160</v>
      </c>
      <c r="S36">
        <v>0.2908</v>
      </c>
      <c r="U36" t="s">
        <v>17969</v>
      </c>
    </row>
    <row r="37" spans="1:21">
      <c r="A37" t="s">
        <v>16</v>
      </c>
      <c r="B37" t="s">
        <v>17</v>
      </c>
      <c r="C37" t="s">
        <v>18</v>
      </c>
      <c r="D37" t="s">
        <v>19</v>
      </c>
      <c r="E37" t="s">
        <v>3809</v>
      </c>
      <c r="F37" t="s">
        <v>8905</v>
      </c>
      <c r="G37" s="3" t="str">
        <f t="shared" si="0"/>
        <v>https://scholar.google.co.jp/scholar?hl=ja&amp;as_sdt=0%2C5&amp;q=Achillea+lingulata+self+compatibility&amp;btnG=</v>
      </c>
      <c r="H37" t="s">
        <v>3284</v>
      </c>
      <c r="I37" t="s">
        <v>23</v>
      </c>
      <c r="J37" t="s">
        <v>23</v>
      </c>
      <c r="L37" t="s">
        <v>17722</v>
      </c>
      <c r="N37" t="s">
        <v>8906</v>
      </c>
      <c r="O37" t="s">
        <v>28</v>
      </c>
      <c r="Q37" t="s">
        <v>16641</v>
      </c>
      <c r="R37" t="s">
        <v>164</v>
      </c>
      <c r="S37">
        <v>0.3352</v>
      </c>
      <c r="U37" s="27" t="s">
        <v>17976</v>
      </c>
    </row>
    <row r="38" spans="1:21">
      <c r="A38" t="s">
        <v>16</v>
      </c>
      <c r="B38" t="s">
        <v>17</v>
      </c>
      <c r="C38" t="s">
        <v>18</v>
      </c>
      <c r="D38" t="s">
        <v>19</v>
      </c>
      <c r="E38" t="s">
        <v>3809</v>
      </c>
      <c r="F38" t="s">
        <v>3779</v>
      </c>
      <c r="G38" s="3" t="str">
        <f t="shared" si="0"/>
        <v>https://scholar.google.co.jp/scholar?hl=ja&amp;as_sdt=0%2C5&amp;q=Achillea+macrophylla+self+compatibility&amp;btnG=</v>
      </c>
      <c r="H38" t="s">
        <v>22</v>
      </c>
      <c r="I38" t="s">
        <v>23</v>
      </c>
      <c r="J38" t="s">
        <v>23</v>
      </c>
      <c r="L38" t="s">
        <v>17722</v>
      </c>
      <c r="N38" t="s">
        <v>11846</v>
      </c>
      <c r="O38" t="s">
        <v>28</v>
      </c>
      <c r="Q38" t="s">
        <v>17092</v>
      </c>
      <c r="R38" t="s">
        <v>169</v>
      </c>
      <c r="S38">
        <v>0.34799999999999998</v>
      </c>
      <c r="U38" t="s">
        <v>17981</v>
      </c>
    </row>
    <row r="39" spans="1:21">
      <c r="A39" t="s">
        <v>16</v>
      </c>
      <c r="B39" t="s">
        <v>17</v>
      </c>
      <c r="C39" t="s">
        <v>18</v>
      </c>
      <c r="D39" t="s">
        <v>19</v>
      </c>
      <c r="E39" t="s">
        <v>3809</v>
      </c>
      <c r="F39" t="s">
        <v>3256</v>
      </c>
      <c r="G39" s="3" t="str">
        <f t="shared" si="0"/>
        <v>https://scholar.google.co.jp/scholar?hl=ja&amp;as_sdt=0%2C5&amp;q=Achillea+maritima+self+compatibility&amp;btnG=</v>
      </c>
      <c r="H39" t="s">
        <v>8908</v>
      </c>
      <c r="I39" t="s">
        <v>23</v>
      </c>
      <c r="J39" t="s">
        <v>23</v>
      </c>
      <c r="L39" t="s">
        <v>17722</v>
      </c>
      <c r="N39" t="s">
        <v>8909</v>
      </c>
      <c r="O39" t="s">
        <v>28</v>
      </c>
      <c r="Q39" t="s">
        <v>16642</v>
      </c>
      <c r="R39" t="s">
        <v>174</v>
      </c>
      <c r="S39">
        <v>0.97399999999999998</v>
      </c>
      <c r="U39" t="s">
        <v>17983</v>
      </c>
    </row>
    <row r="40" spans="1:21">
      <c r="A40" t="s">
        <v>16</v>
      </c>
      <c r="B40" t="s">
        <v>17</v>
      </c>
      <c r="C40" t="s">
        <v>18</v>
      </c>
      <c r="D40" t="s">
        <v>19</v>
      </c>
      <c r="E40" t="s">
        <v>3809</v>
      </c>
      <c r="F40" t="s">
        <v>3256</v>
      </c>
      <c r="G40" s="3" t="str">
        <f t="shared" si="0"/>
        <v>https://scholar.google.co.jp/scholar?hl=ja&amp;as_sdt=0%2C5&amp;q=Achillea+maritima+self+compatibility&amp;btnG=</v>
      </c>
      <c r="H40" t="s">
        <v>8908</v>
      </c>
      <c r="I40" t="s">
        <v>137</v>
      </c>
      <c r="J40" t="s">
        <v>3256</v>
      </c>
      <c r="L40" t="s">
        <v>17722</v>
      </c>
      <c r="N40" t="s">
        <v>8911</v>
      </c>
      <c r="O40" t="s">
        <v>28</v>
      </c>
      <c r="Q40" t="s">
        <v>16642</v>
      </c>
      <c r="R40" t="s">
        <v>177</v>
      </c>
      <c r="S40">
        <v>0.81320000000000003</v>
      </c>
      <c r="U40" t="s">
        <v>17984</v>
      </c>
    </row>
    <row r="41" spans="1:21">
      <c r="A41" t="s">
        <v>16</v>
      </c>
      <c r="B41" t="s">
        <v>17</v>
      </c>
      <c r="C41" t="s">
        <v>18</v>
      </c>
      <c r="D41" t="s">
        <v>19</v>
      </c>
      <c r="E41" t="s">
        <v>3809</v>
      </c>
      <c r="F41" t="s">
        <v>8913</v>
      </c>
      <c r="G41" s="3" t="str">
        <f t="shared" si="0"/>
        <v>https://scholar.google.co.jp/scholar?hl=ja&amp;as_sdt=0%2C5&amp;q=Achillea+membranacea+self+compatibility&amp;btnG=</v>
      </c>
      <c r="H41" t="s">
        <v>5176</v>
      </c>
      <c r="I41" t="s">
        <v>23</v>
      </c>
      <c r="J41" t="s">
        <v>23</v>
      </c>
      <c r="L41" t="s">
        <v>17722</v>
      </c>
      <c r="N41" t="s">
        <v>8914</v>
      </c>
      <c r="O41" t="s">
        <v>28</v>
      </c>
      <c r="Q41" t="s">
        <v>16643</v>
      </c>
      <c r="R41" t="s">
        <v>181</v>
      </c>
      <c r="S41">
        <v>0.60640000000000005</v>
      </c>
      <c r="U41" t="s">
        <v>17987</v>
      </c>
    </row>
    <row r="42" spans="1:21">
      <c r="A42" t="s">
        <v>16</v>
      </c>
      <c r="B42" t="s">
        <v>17</v>
      </c>
      <c r="C42" t="s">
        <v>18</v>
      </c>
      <c r="D42" t="s">
        <v>19</v>
      </c>
      <c r="E42" t="s">
        <v>3809</v>
      </c>
      <c r="F42" t="s">
        <v>6296</v>
      </c>
      <c r="G42" s="3" t="str">
        <f t="shared" si="0"/>
        <v>https://scholar.google.co.jp/scholar?hl=ja&amp;as_sdt=0%2C5&amp;q=Achillea+millefolium+self+compatibility&amp;btnG=</v>
      </c>
      <c r="H42" t="s">
        <v>22</v>
      </c>
      <c r="I42" t="s">
        <v>137</v>
      </c>
      <c r="J42" t="s">
        <v>11848</v>
      </c>
      <c r="L42" t="s">
        <v>24</v>
      </c>
      <c r="N42" t="s">
        <v>11849</v>
      </c>
      <c r="O42" t="s">
        <v>26</v>
      </c>
      <c r="Q42" t="s">
        <v>17093</v>
      </c>
      <c r="R42" t="s">
        <v>185</v>
      </c>
      <c r="S42">
        <v>0.23200000000000001</v>
      </c>
      <c r="U42" t="s">
        <v>17992</v>
      </c>
    </row>
    <row r="43" spans="1:21">
      <c r="A43" t="s">
        <v>16</v>
      </c>
      <c r="B43" t="s">
        <v>17</v>
      </c>
      <c r="C43" t="s">
        <v>18</v>
      </c>
      <c r="D43" t="s">
        <v>19</v>
      </c>
      <c r="E43" t="s">
        <v>3809</v>
      </c>
      <c r="F43" t="s">
        <v>6296</v>
      </c>
      <c r="G43" s="3" t="str">
        <f t="shared" si="0"/>
        <v>https://scholar.google.co.jp/scholar?hl=ja&amp;as_sdt=0%2C5&amp;q=Achillea+millefolium+self+compatibility&amp;btnG=</v>
      </c>
      <c r="H43" t="s">
        <v>22</v>
      </c>
      <c r="I43" t="s">
        <v>23</v>
      </c>
      <c r="J43" t="s">
        <v>23</v>
      </c>
      <c r="L43" t="s">
        <v>24</v>
      </c>
      <c r="N43" t="s">
        <v>15091</v>
      </c>
      <c r="O43" t="s">
        <v>26</v>
      </c>
      <c r="Q43" t="s">
        <v>17093</v>
      </c>
      <c r="R43" t="s">
        <v>188</v>
      </c>
      <c r="S43">
        <v>0.2</v>
      </c>
      <c r="U43" t="s">
        <v>17997</v>
      </c>
    </row>
    <row r="44" spans="1:21">
      <c r="A44" t="s">
        <v>16</v>
      </c>
      <c r="B44" t="s">
        <v>17</v>
      </c>
      <c r="C44" t="s">
        <v>18</v>
      </c>
      <c r="D44" t="s">
        <v>19</v>
      </c>
      <c r="E44" t="s">
        <v>3809</v>
      </c>
      <c r="F44" t="s">
        <v>6296</v>
      </c>
      <c r="G44" s="3" t="str">
        <f t="shared" si="0"/>
        <v>https://scholar.google.co.jp/scholar?hl=ja&amp;as_sdt=0%2C5&amp;q=Achillea+millefolium+self+compatibility&amp;btnG=</v>
      </c>
      <c r="H44" t="s">
        <v>23</v>
      </c>
      <c r="I44" t="s">
        <v>31</v>
      </c>
      <c r="J44" t="s">
        <v>539</v>
      </c>
      <c r="L44" t="s">
        <v>24</v>
      </c>
      <c r="N44" t="s">
        <v>15093</v>
      </c>
      <c r="O44" t="s">
        <v>26</v>
      </c>
      <c r="Q44" t="s">
        <v>17093</v>
      </c>
      <c r="R44" t="s">
        <v>192</v>
      </c>
      <c r="S44">
        <v>0.26200000000000001</v>
      </c>
      <c r="U44" s="3" t="s">
        <v>20364</v>
      </c>
    </row>
    <row r="45" spans="1:21">
      <c r="A45" t="s">
        <v>16</v>
      </c>
      <c r="B45" t="s">
        <v>17</v>
      </c>
      <c r="C45" t="s">
        <v>18</v>
      </c>
      <c r="D45" t="s">
        <v>19</v>
      </c>
      <c r="E45" t="s">
        <v>3809</v>
      </c>
      <c r="F45" t="s">
        <v>11851</v>
      </c>
      <c r="G45" s="3" t="str">
        <f t="shared" si="0"/>
        <v>https://scholar.google.co.jp/scholar?hl=ja&amp;as_sdt=0%2C5&amp;q=Achillea+nabelekii+self+compatibility&amp;btnG=</v>
      </c>
      <c r="H45" t="s">
        <v>11852</v>
      </c>
      <c r="I45" t="s">
        <v>23</v>
      </c>
      <c r="J45" t="s">
        <v>23</v>
      </c>
      <c r="L45" t="s">
        <v>17722</v>
      </c>
      <c r="N45" t="s">
        <v>11853</v>
      </c>
      <c r="O45" t="s">
        <v>28</v>
      </c>
      <c r="Q45" t="s">
        <v>17094</v>
      </c>
      <c r="R45" t="s">
        <v>197</v>
      </c>
      <c r="S45">
        <v>0.12520000000000001</v>
      </c>
      <c r="U45" t="s">
        <v>20366</v>
      </c>
    </row>
    <row r="46" spans="1:21">
      <c r="A46" t="s">
        <v>16</v>
      </c>
      <c r="B46" t="s">
        <v>17</v>
      </c>
      <c r="C46" t="s">
        <v>18</v>
      </c>
      <c r="D46" t="s">
        <v>19</v>
      </c>
      <c r="E46" t="s">
        <v>3809</v>
      </c>
      <c r="F46" t="s">
        <v>1289</v>
      </c>
      <c r="G46" s="3" t="str">
        <f t="shared" si="0"/>
        <v>https://scholar.google.co.jp/scholar?hl=ja&amp;as_sdt=0%2C5&amp;q=Achillea+nana+self+compatibility&amp;btnG=</v>
      </c>
      <c r="H46" t="s">
        <v>22</v>
      </c>
      <c r="I46" t="s">
        <v>23</v>
      </c>
      <c r="J46" t="s">
        <v>23</v>
      </c>
      <c r="L46" t="s">
        <v>17722</v>
      </c>
      <c r="N46" t="s">
        <v>11855</v>
      </c>
      <c r="O46" t="s">
        <v>28</v>
      </c>
      <c r="Q46" t="s">
        <v>17095</v>
      </c>
      <c r="R46" t="s">
        <v>201</v>
      </c>
      <c r="S46">
        <v>0.18959999999999999</v>
      </c>
      <c r="U46" s="3" t="s">
        <v>20376</v>
      </c>
    </row>
    <row r="47" spans="1:21">
      <c r="A47" t="s">
        <v>16</v>
      </c>
      <c r="B47" t="s">
        <v>17</v>
      </c>
      <c r="C47" t="s">
        <v>18</v>
      </c>
      <c r="D47" t="s">
        <v>19</v>
      </c>
      <c r="E47" t="s">
        <v>3809</v>
      </c>
      <c r="F47" t="s">
        <v>8916</v>
      </c>
      <c r="G47" s="3" t="str">
        <f t="shared" si="0"/>
        <v>https://scholar.google.co.jp/scholar?hl=ja&amp;as_sdt=0%2C5&amp;q=Achillea+nobilis+self+compatibility&amp;btnG=</v>
      </c>
      <c r="H47" t="s">
        <v>22</v>
      </c>
      <c r="I47" t="s">
        <v>23</v>
      </c>
      <c r="J47" t="s">
        <v>23</v>
      </c>
      <c r="L47" t="s">
        <v>17722</v>
      </c>
      <c r="N47" t="s">
        <v>8917</v>
      </c>
      <c r="O47" t="s">
        <v>28</v>
      </c>
      <c r="Q47" t="s">
        <v>16644</v>
      </c>
      <c r="R47" t="s">
        <v>205</v>
      </c>
      <c r="S47">
        <v>0.16719999999999999</v>
      </c>
      <c r="U47" s="3" t="s">
        <v>20379</v>
      </c>
    </row>
    <row r="48" spans="1:21">
      <c r="A48" t="s">
        <v>16</v>
      </c>
      <c r="B48" t="s">
        <v>17</v>
      </c>
      <c r="C48" t="s">
        <v>18</v>
      </c>
      <c r="D48" t="s">
        <v>19</v>
      </c>
      <c r="E48" t="s">
        <v>3809</v>
      </c>
      <c r="F48" t="s">
        <v>8919</v>
      </c>
      <c r="G48" s="3" t="str">
        <f t="shared" si="0"/>
        <v>https://scholar.google.co.jp/scholar?hl=ja&amp;as_sdt=0%2C5&amp;q=Achillea+ochroleuca+self+compatibility&amp;btnG=</v>
      </c>
      <c r="H48" t="s">
        <v>8870</v>
      </c>
      <c r="I48" t="s">
        <v>23</v>
      </c>
      <c r="J48" t="s">
        <v>23</v>
      </c>
      <c r="L48" t="s">
        <v>17722</v>
      </c>
      <c r="N48" t="s">
        <v>8920</v>
      </c>
      <c r="O48" t="s">
        <v>28</v>
      </c>
      <c r="Q48" t="s">
        <v>16645</v>
      </c>
      <c r="R48" t="s">
        <v>209</v>
      </c>
      <c r="S48">
        <v>5.1200000000000002E-2</v>
      </c>
      <c r="U48" t="s">
        <v>20381</v>
      </c>
    </row>
    <row r="49" spans="1:21">
      <c r="A49" t="s">
        <v>16</v>
      </c>
      <c r="B49" t="s">
        <v>17</v>
      </c>
      <c r="C49" t="s">
        <v>18</v>
      </c>
      <c r="D49" t="s">
        <v>19</v>
      </c>
      <c r="E49" t="s">
        <v>3809</v>
      </c>
      <c r="F49" t="s">
        <v>2018</v>
      </c>
      <c r="G49" s="3" t="str">
        <f t="shared" si="0"/>
        <v>https://scholar.google.co.jp/scholar?hl=ja&amp;as_sdt=0%2C5&amp;q=Achillea+odorata+self+compatibility&amp;btnG=</v>
      </c>
      <c r="H49" t="s">
        <v>22</v>
      </c>
      <c r="I49" t="s">
        <v>23</v>
      </c>
      <c r="J49" t="s">
        <v>23</v>
      </c>
      <c r="L49" t="s">
        <v>17722</v>
      </c>
      <c r="N49" t="s">
        <v>15101</v>
      </c>
      <c r="O49" t="s">
        <v>28</v>
      </c>
      <c r="Q49" t="s">
        <v>17561</v>
      </c>
      <c r="R49" t="s">
        <v>213</v>
      </c>
      <c r="S49">
        <v>8.6840000000000001E-2</v>
      </c>
      <c r="U49" s="3" t="s">
        <v>20387</v>
      </c>
    </row>
    <row r="50" spans="1:21">
      <c r="A50" t="s">
        <v>16</v>
      </c>
      <c r="B50" t="s">
        <v>17</v>
      </c>
      <c r="C50" t="s">
        <v>18</v>
      </c>
      <c r="D50" t="s">
        <v>19</v>
      </c>
      <c r="E50" t="s">
        <v>3809</v>
      </c>
      <c r="F50" t="s">
        <v>3978</v>
      </c>
      <c r="G50" s="3" t="str">
        <f t="shared" si="0"/>
        <v>https://scholar.google.co.jp/scholar?hl=ja&amp;as_sdt=0%2C5&amp;q=Achillea+pannonica+self+compatibility&amp;btnG=</v>
      </c>
      <c r="H50" t="s">
        <v>3979</v>
      </c>
      <c r="I50" t="s">
        <v>23</v>
      </c>
      <c r="J50" t="s">
        <v>23</v>
      </c>
      <c r="L50" t="s">
        <v>17722</v>
      </c>
      <c r="N50" t="s">
        <v>3980</v>
      </c>
      <c r="O50" t="s">
        <v>28</v>
      </c>
      <c r="Q50" t="s">
        <v>15973</v>
      </c>
      <c r="R50" t="s">
        <v>217</v>
      </c>
      <c r="S50">
        <v>0.1573</v>
      </c>
      <c r="U50" s="3" t="s">
        <v>20398</v>
      </c>
    </row>
    <row r="51" spans="1:21">
      <c r="A51" t="s">
        <v>16</v>
      </c>
      <c r="B51" t="s">
        <v>17</v>
      </c>
      <c r="C51" t="s">
        <v>18</v>
      </c>
      <c r="D51" t="s">
        <v>19</v>
      </c>
      <c r="E51" t="s">
        <v>3809</v>
      </c>
      <c r="F51" t="s">
        <v>8922</v>
      </c>
      <c r="G51" s="3" t="str">
        <f t="shared" si="0"/>
        <v>https://scholar.google.co.jp/scholar?hl=ja&amp;as_sdt=0%2C5&amp;q=Achillea+pseudopectinata+self+compatibility&amp;btnG=</v>
      </c>
      <c r="H51" t="s">
        <v>4422</v>
      </c>
      <c r="I51" t="s">
        <v>23</v>
      </c>
      <c r="J51" t="s">
        <v>23</v>
      </c>
      <c r="L51" t="s">
        <v>17722</v>
      </c>
      <c r="N51" t="s">
        <v>8923</v>
      </c>
      <c r="O51" t="s">
        <v>28</v>
      </c>
      <c r="Q51" t="s">
        <v>16646</v>
      </c>
      <c r="R51" t="s">
        <v>220</v>
      </c>
      <c r="S51">
        <v>9.2799999999999994E-2</v>
      </c>
      <c r="U51" t="s">
        <v>20404</v>
      </c>
    </row>
    <row r="52" spans="1:21">
      <c r="A52" t="s">
        <v>16</v>
      </c>
      <c r="B52" t="s">
        <v>17</v>
      </c>
      <c r="C52" t="s">
        <v>18</v>
      </c>
      <c r="D52" t="s">
        <v>19</v>
      </c>
      <c r="E52" t="s">
        <v>3809</v>
      </c>
      <c r="F52" t="s">
        <v>15115</v>
      </c>
      <c r="G52" s="3" t="str">
        <f t="shared" si="0"/>
        <v>https://scholar.google.co.jp/scholar?hl=ja&amp;as_sdt=0%2C5&amp;q=Achillea+ptarmica+self+compatibility&amp;btnG=</v>
      </c>
      <c r="H52" t="s">
        <v>22</v>
      </c>
      <c r="I52" t="s">
        <v>23</v>
      </c>
      <c r="J52" t="s">
        <v>23</v>
      </c>
      <c r="L52" t="s">
        <v>24</v>
      </c>
      <c r="N52" t="s">
        <v>15116</v>
      </c>
      <c r="O52" t="s">
        <v>26</v>
      </c>
      <c r="Q52" t="s">
        <v>17566</v>
      </c>
      <c r="R52" t="s">
        <v>225</v>
      </c>
      <c r="S52">
        <v>0.31</v>
      </c>
      <c r="U52" t="s">
        <v>20408</v>
      </c>
    </row>
    <row r="53" spans="1:21">
      <c r="A53" t="s">
        <v>16</v>
      </c>
      <c r="B53" t="s">
        <v>17</v>
      </c>
      <c r="C53" t="s">
        <v>18</v>
      </c>
      <c r="D53" t="s">
        <v>19</v>
      </c>
      <c r="E53" t="s">
        <v>3809</v>
      </c>
      <c r="F53" t="s">
        <v>15118</v>
      </c>
      <c r="G53" s="3" t="str">
        <f t="shared" si="0"/>
        <v>https://scholar.google.co.jp/scholar?hl=ja&amp;as_sdt=0%2C5&amp;q=Achillea+santolina+self+compatibility&amp;btnG=</v>
      </c>
      <c r="H53" t="s">
        <v>22</v>
      </c>
      <c r="I53" t="s">
        <v>23</v>
      </c>
      <c r="J53" t="s">
        <v>23</v>
      </c>
      <c r="L53" t="s">
        <v>17722</v>
      </c>
      <c r="N53" t="s">
        <v>15119</v>
      </c>
      <c r="O53" t="s">
        <v>28</v>
      </c>
      <c r="Q53" t="s">
        <v>17567</v>
      </c>
      <c r="R53" t="s">
        <v>228</v>
      </c>
      <c r="S53">
        <v>0.2</v>
      </c>
    </row>
    <row r="54" spans="1:21">
      <c r="A54" t="s">
        <v>16</v>
      </c>
      <c r="B54" t="s">
        <v>17</v>
      </c>
      <c r="C54" t="s">
        <v>18</v>
      </c>
      <c r="D54" t="s">
        <v>19</v>
      </c>
      <c r="E54" t="s">
        <v>3809</v>
      </c>
      <c r="F54" t="s">
        <v>8925</v>
      </c>
      <c r="G54" s="3" t="str">
        <f t="shared" si="0"/>
        <v>https://scholar.google.co.jp/scholar?hl=ja&amp;as_sdt=0%2C5&amp;q=Achillea+santolinoides+self+compatibility&amp;btnG=</v>
      </c>
      <c r="H54" t="s">
        <v>8926</v>
      </c>
      <c r="I54" t="s">
        <v>137</v>
      </c>
      <c r="J54" t="s">
        <v>8927</v>
      </c>
      <c r="L54" t="s">
        <v>17722</v>
      </c>
      <c r="N54" t="s">
        <v>8928</v>
      </c>
      <c r="O54" t="s">
        <v>28</v>
      </c>
      <c r="Q54" t="s">
        <v>16647</v>
      </c>
      <c r="R54" t="s">
        <v>232</v>
      </c>
      <c r="S54">
        <v>0.18748000000000001</v>
      </c>
    </row>
    <row r="55" spans="1:21">
      <c r="A55" t="s">
        <v>16</v>
      </c>
      <c r="B55" t="s">
        <v>17</v>
      </c>
      <c r="C55" t="s">
        <v>18</v>
      </c>
      <c r="D55" t="s">
        <v>19</v>
      </c>
      <c r="E55" t="s">
        <v>3809</v>
      </c>
      <c r="F55" t="s">
        <v>8652</v>
      </c>
      <c r="G55" s="3" t="str">
        <f t="shared" si="0"/>
        <v>https://scholar.google.co.jp/scholar?hl=ja&amp;as_sdt=0%2C5&amp;q=Achillea+setacea+self+compatibility&amp;btnG=</v>
      </c>
      <c r="H55" t="s">
        <v>3284</v>
      </c>
      <c r="I55" t="s">
        <v>23</v>
      </c>
      <c r="J55" t="s">
        <v>23</v>
      </c>
      <c r="L55" t="s">
        <v>17722</v>
      </c>
      <c r="N55" t="s">
        <v>15121</v>
      </c>
      <c r="O55" t="s">
        <v>28</v>
      </c>
      <c r="Q55" t="s">
        <v>17568</v>
      </c>
      <c r="R55" t="s">
        <v>236</v>
      </c>
      <c r="S55">
        <v>7.4300000000000005E-2</v>
      </c>
    </row>
    <row r="56" spans="1:21">
      <c r="A56" t="s">
        <v>16</v>
      </c>
      <c r="B56" t="s">
        <v>17</v>
      </c>
      <c r="C56" t="s">
        <v>18</v>
      </c>
      <c r="D56" t="s">
        <v>19</v>
      </c>
      <c r="E56" t="s">
        <v>3809</v>
      </c>
      <c r="F56" t="s">
        <v>7637</v>
      </c>
      <c r="G56" s="3" t="str">
        <f t="shared" si="0"/>
        <v>https://scholar.google.co.jp/scholar?hl=ja&amp;as_sdt=0%2C5&amp;q=Achillea+sibirica+self+compatibility&amp;btnG=</v>
      </c>
      <c r="H56" t="s">
        <v>2368</v>
      </c>
      <c r="I56" t="s">
        <v>23</v>
      </c>
      <c r="J56" t="s">
        <v>23</v>
      </c>
      <c r="L56" t="s">
        <v>17722</v>
      </c>
      <c r="N56" t="s">
        <v>15140</v>
      </c>
      <c r="O56" t="s">
        <v>28</v>
      </c>
      <c r="Q56" t="s">
        <v>17576</v>
      </c>
      <c r="R56" t="s">
        <v>240</v>
      </c>
      <c r="S56">
        <v>0.22</v>
      </c>
    </row>
    <row r="57" spans="1:21">
      <c r="A57" t="s">
        <v>16</v>
      </c>
      <c r="B57" t="s">
        <v>17</v>
      </c>
      <c r="C57" t="s">
        <v>18</v>
      </c>
      <c r="D57" t="s">
        <v>19</v>
      </c>
      <c r="E57" t="s">
        <v>3809</v>
      </c>
      <c r="F57" t="s">
        <v>3245</v>
      </c>
      <c r="G57" s="3" t="str">
        <f t="shared" si="0"/>
        <v>https://scholar.google.co.jp/scholar?hl=ja&amp;as_sdt=0%2C5&amp;q=Achillea+tenuifolia+self+compatibility&amp;btnG=</v>
      </c>
      <c r="H57" t="s">
        <v>190</v>
      </c>
      <c r="I57" t="s">
        <v>23</v>
      </c>
      <c r="J57" t="s">
        <v>23</v>
      </c>
      <c r="L57" t="s">
        <v>17722</v>
      </c>
      <c r="N57" t="s">
        <v>13529</v>
      </c>
      <c r="O57" t="s">
        <v>28</v>
      </c>
      <c r="Q57" t="s">
        <v>17364</v>
      </c>
      <c r="R57" t="s">
        <v>245</v>
      </c>
      <c r="S57">
        <v>0.1696</v>
      </c>
    </row>
    <row r="58" spans="1:21">
      <c r="A58" t="s">
        <v>16</v>
      </c>
      <c r="B58" t="s">
        <v>17</v>
      </c>
      <c r="C58" t="s">
        <v>18</v>
      </c>
      <c r="D58" t="s">
        <v>19</v>
      </c>
      <c r="E58" t="s">
        <v>3809</v>
      </c>
      <c r="F58" t="s">
        <v>242</v>
      </c>
      <c r="G58" s="3" t="str">
        <f t="shared" si="0"/>
        <v>https://scholar.google.co.jp/scholar?hl=ja&amp;as_sdt=0%2C5&amp;q=Achillea+tomentosa+self+compatibility&amp;btnG=</v>
      </c>
      <c r="H58" t="s">
        <v>22</v>
      </c>
      <c r="I58" t="s">
        <v>23</v>
      </c>
      <c r="J58" t="s">
        <v>23</v>
      </c>
      <c r="L58" t="s">
        <v>17722</v>
      </c>
      <c r="N58" t="s">
        <v>11857</v>
      </c>
      <c r="O58" t="s">
        <v>28</v>
      </c>
      <c r="Q58" t="s">
        <v>17096</v>
      </c>
      <c r="R58" t="s">
        <v>250</v>
      </c>
      <c r="S58">
        <v>8.8679999999999995E-2</v>
      </c>
    </row>
    <row r="59" spans="1:21">
      <c r="A59" t="s">
        <v>16</v>
      </c>
      <c r="B59" t="s">
        <v>17</v>
      </c>
      <c r="C59" t="s">
        <v>18</v>
      </c>
      <c r="D59" t="s">
        <v>19</v>
      </c>
      <c r="E59" t="s">
        <v>3833</v>
      </c>
      <c r="F59" t="s">
        <v>3834</v>
      </c>
      <c r="G59" s="3" t="str">
        <f t="shared" si="0"/>
        <v>https://scholar.google.co.jp/scholar?hl=ja&amp;as_sdt=0%2C5&amp;q=Achnophora+tatei+self+compatibility&amp;btnG=</v>
      </c>
      <c r="H59" t="s">
        <v>577</v>
      </c>
      <c r="I59" t="s">
        <v>23</v>
      </c>
      <c r="J59" t="s">
        <v>23</v>
      </c>
      <c r="L59" t="s">
        <v>17722</v>
      </c>
      <c r="N59" t="s">
        <v>3835</v>
      </c>
      <c r="O59" t="s">
        <v>28</v>
      </c>
      <c r="Q59" t="s">
        <v>15931</v>
      </c>
      <c r="R59" t="s">
        <v>254</v>
      </c>
      <c r="S59">
        <v>0.253</v>
      </c>
    </row>
    <row r="60" spans="1:21">
      <c r="A60" t="s">
        <v>16</v>
      </c>
      <c r="B60" t="s">
        <v>17</v>
      </c>
      <c r="C60" t="s">
        <v>18</v>
      </c>
      <c r="D60" t="s">
        <v>19</v>
      </c>
      <c r="E60" t="s">
        <v>15154</v>
      </c>
      <c r="F60" t="s">
        <v>533</v>
      </c>
      <c r="G60" s="3" t="str">
        <f t="shared" si="0"/>
        <v>https://scholar.google.co.jp/scholar?hl=ja&amp;as_sdt=0%2C5&amp;q=Achyrachaena+mollis+self+compatibility&amp;btnG=</v>
      </c>
      <c r="H60" t="s">
        <v>15155</v>
      </c>
      <c r="I60" t="s">
        <v>23</v>
      </c>
      <c r="J60" t="s">
        <v>23</v>
      </c>
      <c r="L60" t="s">
        <v>54</v>
      </c>
      <c r="N60" t="s">
        <v>15156</v>
      </c>
      <c r="O60" t="s">
        <v>26</v>
      </c>
      <c r="Q60" t="s">
        <v>17581</v>
      </c>
      <c r="R60" t="s">
        <v>258</v>
      </c>
      <c r="S60">
        <v>3.7410000000000001</v>
      </c>
    </row>
    <row r="61" spans="1:21">
      <c r="A61" t="s">
        <v>16</v>
      </c>
      <c r="B61" t="s">
        <v>17</v>
      </c>
      <c r="C61" t="s">
        <v>18</v>
      </c>
      <c r="D61" t="s">
        <v>19</v>
      </c>
      <c r="E61" t="s">
        <v>3837</v>
      </c>
      <c r="F61" t="s">
        <v>6937</v>
      </c>
      <c r="G61" s="3" t="str">
        <f t="shared" si="0"/>
        <v>https://scholar.google.co.jp/scholar?hl=ja&amp;as_sdt=0%2C5&amp;q=Acmella+caulirhiza+self+compatibility&amp;btnG=</v>
      </c>
      <c r="H61" t="s">
        <v>6938</v>
      </c>
      <c r="I61" t="s">
        <v>23</v>
      </c>
      <c r="J61" t="s">
        <v>23</v>
      </c>
      <c r="L61" t="s">
        <v>17722</v>
      </c>
      <c r="N61" t="s">
        <v>6939</v>
      </c>
      <c r="O61" t="s">
        <v>28</v>
      </c>
      <c r="Q61" t="s">
        <v>16366</v>
      </c>
      <c r="R61" t="s">
        <v>263</v>
      </c>
      <c r="S61">
        <v>0.16439999999999999</v>
      </c>
    </row>
    <row r="62" spans="1:21">
      <c r="A62" t="s">
        <v>16</v>
      </c>
      <c r="B62" t="s">
        <v>17</v>
      </c>
      <c r="C62" t="s">
        <v>18</v>
      </c>
      <c r="D62" t="s">
        <v>19</v>
      </c>
      <c r="E62" t="s">
        <v>3837</v>
      </c>
      <c r="F62" t="s">
        <v>3838</v>
      </c>
      <c r="G62" s="3" t="str">
        <f t="shared" si="0"/>
        <v>https://scholar.google.co.jp/scholar?hl=ja&amp;as_sdt=0%2C5&amp;q=Acmella+oppositifolia+self+compatibility&amp;btnG=</v>
      </c>
      <c r="H62" t="s">
        <v>23</v>
      </c>
      <c r="I62" t="s">
        <v>31</v>
      </c>
      <c r="J62" t="s">
        <v>3838</v>
      </c>
      <c r="L62" t="s">
        <v>17722</v>
      </c>
      <c r="N62" t="s">
        <v>3839</v>
      </c>
      <c r="O62" t="s">
        <v>28</v>
      </c>
      <c r="Q62" t="s">
        <v>15932</v>
      </c>
      <c r="R62" t="s">
        <v>267</v>
      </c>
      <c r="S62">
        <v>0.188</v>
      </c>
    </row>
    <row r="63" spans="1:21">
      <c r="A63" t="s">
        <v>16</v>
      </c>
      <c r="B63" t="s">
        <v>17</v>
      </c>
      <c r="C63" t="s">
        <v>18</v>
      </c>
      <c r="D63" t="s">
        <v>19</v>
      </c>
      <c r="E63" t="s">
        <v>3837</v>
      </c>
      <c r="F63" t="s">
        <v>3838</v>
      </c>
      <c r="G63" s="3" t="str">
        <f t="shared" si="0"/>
        <v>https://scholar.google.co.jp/scholar?hl=ja&amp;as_sdt=0%2C5&amp;q=Acmella+oppositifolia+self+compatibility&amp;btnG=</v>
      </c>
      <c r="H63" t="s">
        <v>6941</v>
      </c>
      <c r="I63" t="s">
        <v>31</v>
      </c>
      <c r="J63" t="s">
        <v>6942</v>
      </c>
      <c r="L63" t="s">
        <v>17722</v>
      </c>
      <c r="N63" t="s">
        <v>6943</v>
      </c>
      <c r="O63" t="s">
        <v>28</v>
      </c>
      <c r="Q63" t="s">
        <v>15932</v>
      </c>
      <c r="R63" t="s">
        <v>271</v>
      </c>
      <c r="S63">
        <v>0.1152</v>
      </c>
    </row>
    <row r="64" spans="1:21">
      <c r="A64" t="s">
        <v>16</v>
      </c>
      <c r="B64" t="s">
        <v>17</v>
      </c>
      <c r="C64" t="s">
        <v>18</v>
      </c>
      <c r="D64" t="s">
        <v>19</v>
      </c>
      <c r="E64" t="s">
        <v>3837</v>
      </c>
      <c r="F64" t="s">
        <v>166</v>
      </c>
      <c r="G64" s="3" t="str">
        <f t="shared" si="0"/>
        <v>https://scholar.google.co.jp/scholar?hl=ja&amp;as_sdt=0%2C5&amp;q=Acmella+uliginosa+self+compatibility&amp;btnG=</v>
      </c>
      <c r="H64" t="s">
        <v>3841</v>
      </c>
      <c r="I64" t="s">
        <v>23</v>
      </c>
      <c r="J64" t="s">
        <v>23</v>
      </c>
      <c r="L64" t="s">
        <v>17722</v>
      </c>
      <c r="N64" t="s">
        <v>3842</v>
      </c>
      <c r="O64" t="s">
        <v>28</v>
      </c>
      <c r="Q64" t="s">
        <v>15933</v>
      </c>
      <c r="R64" t="s">
        <v>275</v>
      </c>
      <c r="S64">
        <v>9.8000000000000004E-2</v>
      </c>
    </row>
    <row r="65" spans="1:19">
      <c r="A65" t="s">
        <v>16</v>
      </c>
      <c r="B65" t="s">
        <v>17</v>
      </c>
      <c r="C65" t="s">
        <v>18</v>
      </c>
      <c r="D65" t="s">
        <v>19</v>
      </c>
      <c r="E65" t="s">
        <v>3844</v>
      </c>
      <c r="F65" t="s">
        <v>3845</v>
      </c>
      <c r="G65" s="3" t="str">
        <f t="shared" si="0"/>
        <v>https://scholar.google.co.jp/scholar?hl=ja&amp;as_sdt=0%2C5&amp;q=Acomis+acoma+self+compatibility&amp;btnG=</v>
      </c>
      <c r="H65" t="s">
        <v>3846</v>
      </c>
      <c r="I65" t="s">
        <v>23</v>
      </c>
      <c r="J65" t="s">
        <v>23</v>
      </c>
      <c r="L65" t="s">
        <v>17722</v>
      </c>
      <c r="N65" t="s">
        <v>3847</v>
      </c>
      <c r="O65" t="s">
        <v>28</v>
      </c>
      <c r="Q65" t="s">
        <v>15934</v>
      </c>
      <c r="R65" t="s">
        <v>278</v>
      </c>
      <c r="S65">
        <v>0.48599999999999999</v>
      </c>
    </row>
    <row r="66" spans="1:19">
      <c r="A66" t="s">
        <v>16</v>
      </c>
      <c r="B66" t="s">
        <v>17</v>
      </c>
      <c r="C66" t="s">
        <v>18</v>
      </c>
      <c r="D66" t="s">
        <v>19</v>
      </c>
      <c r="E66" t="s">
        <v>3849</v>
      </c>
      <c r="F66" t="s">
        <v>8736</v>
      </c>
      <c r="G66" s="3" t="str">
        <f t="shared" ref="G66:G129" si="1">HYPERLINK(Q66)</f>
        <v>https://scholar.google.co.jp/scholar?hl=ja&amp;as_sdt=0%2C5&amp;q=Acourtia+alamanii+self+compatibility&amp;btnG=</v>
      </c>
      <c r="H66" t="s">
        <v>3870</v>
      </c>
      <c r="I66" t="s">
        <v>23</v>
      </c>
      <c r="J66" t="s">
        <v>23</v>
      </c>
      <c r="L66" t="s">
        <v>17722</v>
      </c>
      <c r="N66" t="s">
        <v>15208</v>
      </c>
      <c r="O66" t="s">
        <v>28</v>
      </c>
      <c r="Q66" t="s">
        <v>17598</v>
      </c>
      <c r="R66" t="s">
        <v>283</v>
      </c>
      <c r="S66">
        <v>2.2595999999999998</v>
      </c>
    </row>
    <row r="67" spans="1:19">
      <c r="A67" t="s">
        <v>16</v>
      </c>
      <c r="B67" t="s">
        <v>17</v>
      </c>
      <c r="C67" t="s">
        <v>18</v>
      </c>
      <c r="D67" t="s">
        <v>19</v>
      </c>
      <c r="E67" t="s">
        <v>3849</v>
      </c>
      <c r="F67" t="s">
        <v>1448</v>
      </c>
      <c r="G67" s="3" t="str">
        <f t="shared" si="1"/>
        <v>https://scholar.google.co.jp/scholar?hl=ja&amp;as_sdt=0%2C5&amp;q=Acourtia+coulteri+self+compatibility&amp;btnG=</v>
      </c>
      <c r="H67" t="s">
        <v>8930</v>
      </c>
      <c r="I67" t="s">
        <v>23</v>
      </c>
      <c r="J67" t="s">
        <v>23</v>
      </c>
      <c r="L67" t="s">
        <v>17722</v>
      </c>
      <c r="N67" t="s">
        <v>8931</v>
      </c>
      <c r="O67" t="s">
        <v>28</v>
      </c>
      <c r="Q67" t="s">
        <v>16648</v>
      </c>
      <c r="R67" t="s">
        <v>287</v>
      </c>
      <c r="S67">
        <v>1.0875999999999999</v>
      </c>
    </row>
    <row r="68" spans="1:19">
      <c r="A68" t="s">
        <v>16</v>
      </c>
      <c r="B68" t="s">
        <v>17</v>
      </c>
      <c r="C68" t="s">
        <v>18</v>
      </c>
      <c r="D68" t="s">
        <v>19</v>
      </c>
      <c r="E68" t="s">
        <v>3849</v>
      </c>
      <c r="F68" t="s">
        <v>8933</v>
      </c>
      <c r="G68" s="3" t="str">
        <f t="shared" si="1"/>
        <v>https://scholar.google.co.jp/scholar?hl=ja&amp;as_sdt=0%2C5&amp;q=Acourtia+dissiticeps+self+compatibility&amp;btnG=</v>
      </c>
      <c r="H68" t="s">
        <v>8934</v>
      </c>
      <c r="I68" t="s">
        <v>23</v>
      </c>
      <c r="J68" t="s">
        <v>23</v>
      </c>
      <c r="L68" t="s">
        <v>17722</v>
      </c>
      <c r="N68" t="s">
        <v>8935</v>
      </c>
      <c r="O68" t="s">
        <v>28</v>
      </c>
      <c r="Q68" t="s">
        <v>16649</v>
      </c>
      <c r="R68" t="s">
        <v>291</v>
      </c>
      <c r="S68">
        <v>1.4628000000000001</v>
      </c>
    </row>
    <row r="69" spans="1:19">
      <c r="A69" t="s">
        <v>16</v>
      </c>
      <c r="B69" t="s">
        <v>17</v>
      </c>
      <c r="C69" t="s">
        <v>18</v>
      </c>
      <c r="D69" t="s">
        <v>19</v>
      </c>
      <c r="E69" t="s">
        <v>3849</v>
      </c>
      <c r="F69" t="s">
        <v>3850</v>
      </c>
      <c r="G69" s="3" t="str">
        <f t="shared" si="1"/>
        <v>https://scholar.google.co.jp/scholar?hl=ja&amp;as_sdt=0%2C5&amp;q=Acourtia+dugesii+self+compatibility&amp;btnG=</v>
      </c>
      <c r="H69" t="s">
        <v>3851</v>
      </c>
      <c r="I69" t="s">
        <v>23</v>
      </c>
      <c r="J69" t="s">
        <v>23</v>
      </c>
      <c r="L69" t="s">
        <v>17722</v>
      </c>
      <c r="N69" t="s">
        <v>3852</v>
      </c>
      <c r="O69" t="s">
        <v>28</v>
      </c>
      <c r="Q69" t="s">
        <v>15935</v>
      </c>
      <c r="R69" t="s">
        <v>296</v>
      </c>
      <c r="S69">
        <v>1.7988</v>
      </c>
    </row>
    <row r="70" spans="1:19">
      <c r="A70" t="s">
        <v>16</v>
      </c>
      <c r="B70" t="s">
        <v>17</v>
      </c>
      <c r="C70" t="s">
        <v>18</v>
      </c>
      <c r="D70" t="s">
        <v>19</v>
      </c>
      <c r="E70" t="s">
        <v>3849</v>
      </c>
      <c r="F70" t="s">
        <v>412</v>
      </c>
      <c r="G70" s="3" t="str">
        <f t="shared" si="1"/>
        <v>https://scholar.google.co.jp/scholar?hl=ja&amp;as_sdt=0%2C5&amp;q=Acourtia+microcephala+self+compatibility&amp;btnG=</v>
      </c>
      <c r="H70" t="s">
        <v>104</v>
      </c>
      <c r="I70" t="s">
        <v>23</v>
      </c>
      <c r="J70" t="s">
        <v>23</v>
      </c>
      <c r="L70" t="s">
        <v>17722</v>
      </c>
      <c r="N70" t="s">
        <v>3854</v>
      </c>
      <c r="O70" t="s">
        <v>28</v>
      </c>
      <c r="Q70" t="s">
        <v>15936</v>
      </c>
      <c r="R70" t="s">
        <v>300</v>
      </c>
      <c r="S70">
        <v>1.1204000000000001</v>
      </c>
    </row>
    <row r="71" spans="1:19">
      <c r="A71" t="s">
        <v>16</v>
      </c>
      <c r="B71" t="s">
        <v>17</v>
      </c>
      <c r="C71" t="s">
        <v>18</v>
      </c>
      <c r="D71" t="s">
        <v>19</v>
      </c>
      <c r="E71" t="s">
        <v>3849</v>
      </c>
      <c r="F71" t="s">
        <v>370</v>
      </c>
      <c r="G71" s="3" t="str">
        <f t="shared" si="1"/>
        <v>https://scholar.google.co.jp/scholar?hl=ja&amp;as_sdt=0%2C5&amp;q=Acourtia+oxylepis+self+compatibility&amp;btnG=</v>
      </c>
      <c r="H71" t="s">
        <v>8930</v>
      </c>
      <c r="I71" t="s">
        <v>23</v>
      </c>
      <c r="J71" t="s">
        <v>23</v>
      </c>
      <c r="L71" t="s">
        <v>17722</v>
      </c>
      <c r="N71" t="s">
        <v>8937</v>
      </c>
      <c r="O71" t="s">
        <v>28</v>
      </c>
      <c r="Q71" t="s">
        <v>16650</v>
      </c>
      <c r="R71" t="s">
        <v>303</v>
      </c>
      <c r="S71">
        <v>1.95</v>
      </c>
    </row>
    <row r="72" spans="1:19">
      <c r="A72" t="s">
        <v>16</v>
      </c>
      <c r="B72" t="s">
        <v>17</v>
      </c>
      <c r="C72" t="s">
        <v>18</v>
      </c>
      <c r="D72" t="s">
        <v>19</v>
      </c>
      <c r="E72" t="s">
        <v>3849</v>
      </c>
      <c r="F72" t="s">
        <v>226</v>
      </c>
      <c r="G72" s="3" t="str">
        <f t="shared" si="1"/>
        <v>https://scholar.google.co.jp/scholar?hl=ja&amp;as_sdt=0%2C5&amp;q=Acourtia+parryi+self+compatibility&amp;btnG=</v>
      </c>
      <c r="H72" t="s">
        <v>8930</v>
      </c>
      <c r="I72" t="s">
        <v>23</v>
      </c>
      <c r="J72" t="s">
        <v>23</v>
      </c>
      <c r="L72" t="s">
        <v>17722</v>
      </c>
      <c r="N72" t="s">
        <v>11859</v>
      </c>
      <c r="O72" t="s">
        <v>28</v>
      </c>
      <c r="Q72" t="s">
        <v>17097</v>
      </c>
      <c r="R72" t="s">
        <v>306</v>
      </c>
      <c r="S72">
        <v>0.23200000000000001</v>
      </c>
    </row>
    <row r="73" spans="1:19">
      <c r="A73" t="s">
        <v>16</v>
      </c>
      <c r="B73" t="s">
        <v>17</v>
      </c>
      <c r="C73" t="s">
        <v>18</v>
      </c>
      <c r="D73" t="s">
        <v>19</v>
      </c>
      <c r="E73" t="s">
        <v>3849</v>
      </c>
      <c r="F73" t="s">
        <v>3078</v>
      </c>
      <c r="G73" s="3" t="str">
        <f t="shared" si="1"/>
        <v>https://scholar.google.co.jp/scholar?hl=ja&amp;as_sdt=0%2C5&amp;q=Acourtia+thurberi+self+compatibility&amp;btnG=</v>
      </c>
      <c r="H73" t="s">
        <v>8930</v>
      </c>
      <c r="I73" t="s">
        <v>23</v>
      </c>
      <c r="J73" t="s">
        <v>23</v>
      </c>
      <c r="L73" t="s">
        <v>17722</v>
      </c>
      <c r="N73" t="s">
        <v>15210</v>
      </c>
      <c r="O73" t="s">
        <v>28</v>
      </c>
      <c r="Q73" t="s">
        <v>17599</v>
      </c>
      <c r="R73" t="s">
        <v>310</v>
      </c>
      <c r="S73">
        <v>0.25480000000000003</v>
      </c>
    </row>
    <row r="74" spans="1:19">
      <c r="A74" t="s">
        <v>16</v>
      </c>
      <c r="B74" t="s">
        <v>17</v>
      </c>
      <c r="C74" t="s">
        <v>18</v>
      </c>
      <c r="D74" t="s">
        <v>19</v>
      </c>
      <c r="E74" t="s">
        <v>13525</v>
      </c>
      <c r="F74" t="s">
        <v>13526</v>
      </c>
      <c r="G74" s="3" t="str">
        <f t="shared" si="1"/>
        <v>https://scholar.google.co.jp/scholar?hl=ja&amp;as_sdt=0%2C5&amp;q=Acritopappus+prunifolius+self+compatibility&amp;btnG=</v>
      </c>
      <c r="H74" t="s">
        <v>11227</v>
      </c>
      <c r="I74" t="s">
        <v>23</v>
      </c>
      <c r="J74" t="s">
        <v>23</v>
      </c>
      <c r="L74" t="s">
        <v>17722</v>
      </c>
      <c r="N74" t="s">
        <v>13527</v>
      </c>
      <c r="O74" t="s">
        <v>28</v>
      </c>
      <c r="Q74" t="s">
        <v>17363</v>
      </c>
      <c r="R74" t="s">
        <v>313</v>
      </c>
      <c r="S74">
        <v>0.31719999999999998</v>
      </c>
    </row>
    <row r="75" spans="1:19">
      <c r="A75" t="s">
        <v>16</v>
      </c>
      <c r="B75" t="s">
        <v>17</v>
      </c>
      <c r="C75" t="s">
        <v>18</v>
      </c>
      <c r="D75" t="s">
        <v>19</v>
      </c>
      <c r="E75" t="s">
        <v>15233</v>
      </c>
      <c r="F75" t="s">
        <v>2918</v>
      </c>
      <c r="G75" s="3" t="str">
        <f t="shared" si="1"/>
        <v>https://scholar.google.co.jp/scholar?hl=ja&amp;as_sdt=0%2C5&amp;q=Acroclinium+roseum+self+compatibility&amp;btnG=</v>
      </c>
      <c r="H75" t="s">
        <v>719</v>
      </c>
      <c r="I75" t="s">
        <v>23</v>
      </c>
      <c r="J75" t="s">
        <v>23</v>
      </c>
      <c r="L75" t="s">
        <v>17722</v>
      </c>
      <c r="N75" t="s">
        <v>15234</v>
      </c>
      <c r="O75" t="s">
        <v>28</v>
      </c>
      <c r="Q75" t="s">
        <v>17607</v>
      </c>
      <c r="R75" t="s">
        <v>316</v>
      </c>
      <c r="S75">
        <v>2.5</v>
      </c>
    </row>
    <row r="76" spans="1:19">
      <c r="A76" t="s">
        <v>16</v>
      </c>
      <c r="B76" t="s">
        <v>17</v>
      </c>
      <c r="C76" t="s">
        <v>18</v>
      </c>
      <c r="D76" t="s">
        <v>19</v>
      </c>
      <c r="E76" t="s">
        <v>3791</v>
      </c>
      <c r="F76" t="s">
        <v>8939</v>
      </c>
      <c r="G76" s="3" t="str">
        <f t="shared" si="1"/>
        <v>https://scholar.google.co.jp/scholar?hl=ja&amp;as_sdt=0%2C5&amp;q=Actinobole+drummondiana+self+compatibility&amp;btnG=</v>
      </c>
      <c r="H76" t="s">
        <v>6569</v>
      </c>
      <c r="I76" t="s">
        <v>23</v>
      </c>
      <c r="J76" t="s">
        <v>23</v>
      </c>
      <c r="L76" t="s">
        <v>17722</v>
      </c>
      <c r="N76" t="s">
        <v>8940</v>
      </c>
      <c r="O76" t="s">
        <v>28</v>
      </c>
      <c r="Q76" t="s">
        <v>16651</v>
      </c>
      <c r="R76" t="s">
        <v>319</v>
      </c>
      <c r="S76">
        <v>0.12039999999999999</v>
      </c>
    </row>
    <row r="77" spans="1:19">
      <c r="A77" t="s">
        <v>16</v>
      </c>
      <c r="B77" t="s">
        <v>17</v>
      </c>
      <c r="C77" t="s">
        <v>18</v>
      </c>
      <c r="D77" t="s">
        <v>19</v>
      </c>
      <c r="E77" t="s">
        <v>3791</v>
      </c>
      <c r="F77" t="s">
        <v>333</v>
      </c>
      <c r="G77" s="3" t="str">
        <f t="shared" si="1"/>
        <v>https://scholar.google.co.jp/scholar?hl=ja&amp;as_sdt=0%2C5&amp;q=Actinobole+uliginosum+self+compatibility&amp;btnG=</v>
      </c>
      <c r="H77" t="s">
        <v>3792</v>
      </c>
      <c r="I77" t="s">
        <v>23</v>
      </c>
      <c r="J77" t="s">
        <v>23</v>
      </c>
      <c r="L77" t="s">
        <v>17722</v>
      </c>
      <c r="N77" t="s">
        <v>3793</v>
      </c>
      <c r="O77" t="s">
        <v>28</v>
      </c>
      <c r="Q77" t="s">
        <v>15922</v>
      </c>
      <c r="R77" t="s">
        <v>322</v>
      </c>
      <c r="S77">
        <v>5.96E-2</v>
      </c>
    </row>
    <row r="78" spans="1:19">
      <c r="A78" t="s">
        <v>16</v>
      </c>
      <c r="B78" t="s">
        <v>17</v>
      </c>
      <c r="C78" t="s">
        <v>18</v>
      </c>
      <c r="D78" t="s">
        <v>19</v>
      </c>
      <c r="E78" t="s">
        <v>13970</v>
      </c>
      <c r="F78" t="s">
        <v>6219</v>
      </c>
      <c r="G78" s="3" t="str">
        <f t="shared" si="1"/>
        <v>https://scholar.google.co.jp/scholar?hl=ja&amp;as_sdt=0%2C5&amp;q=Adelostigma+senegalensis+self+compatibility&amp;btnG=</v>
      </c>
      <c r="H78" t="s">
        <v>2066</v>
      </c>
      <c r="I78" t="s">
        <v>23</v>
      </c>
      <c r="J78" t="s">
        <v>23</v>
      </c>
      <c r="L78" t="s">
        <v>17722</v>
      </c>
      <c r="N78" t="s">
        <v>13971</v>
      </c>
      <c r="O78" t="s">
        <v>28</v>
      </c>
      <c r="Q78" t="s">
        <v>17443</v>
      </c>
      <c r="R78" t="s">
        <v>326</v>
      </c>
      <c r="S78">
        <v>0.33</v>
      </c>
    </row>
    <row r="79" spans="1:19">
      <c r="A79" t="s">
        <v>16</v>
      </c>
      <c r="B79" t="s">
        <v>17</v>
      </c>
      <c r="C79" t="s">
        <v>18</v>
      </c>
      <c r="D79" t="s">
        <v>19</v>
      </c>
      <c r="E79" t="s">
        <v>6945</v>
      </c>
      <c r="F79" t="s">
        <v>2313</v>
      </c>
      <c r="G79" s="3" t="str">
        <f t="shared" si="1"/>
        <v>https://scholar.google.co.jp/scholar?hl=ja&amp;as_sdt=0%2C5&amp;q=Adenocaulon+bicolor+self+compatibility&amp;btnG=</v>
      </c>
      <c r="H79" t="s">
        <v>719</v>
      </c>
      <c r="I79" t="s">
        <v>23</v>
      </c>
      <c r="J79" t="s">
        <v>23</v>
      </c>
      <c r="L79" t="s">
        <v>54</v>
      </c>
      <c r="N79" t="s">
        <v>15263</v>
      </c>
      <c r="O79" t="s">
        <v>26</v>
      </c>
      <c r="Q79" t="s">
        <v>17616</v>
      </c>
      <c r="R79" t="s">
        <v>329</v>
      </c>
      <c r="S79">
        <v>5.5389999999999997</v>
      </c>
    </row>
    <row r="80" spans="1:19">
      <c r="A80" t="s">
        <v>16</v>
      </c>
      <c r="B80" t="s">
        <v>17</v>
      </c>
      <c r="C80" t="s">
        <v>18</v>
      </c>
      <c r="D80" t="s">
        <v>19</v>
      </c>
      <c r="E80" t="s">
        <v>6945</v>
      </c>
      <c r="F80" t="s">
        <v>6946</v>
      </c>
      <c r="G80" s="3" t="str">
        <f t="shared" si="1"/>
        <v>https://scholar.google.co.jp/scholar?hl=ja&amp;as_sdt=0%2C5&amp;q=Adenocaulon+chilense+self+compatibility&amp;btnG=</v>
      </c>
      <c r="H80" t="s">
        <v>92</v>
      </c>
      <c r="I80" t="s">
        <v>23</v>
      </c>
      <c r="J80" t="s">
        <v>23</v>
      </c>
      <c r="L80" t="s">
        <v>54</v>
      </c>
      <c r="N80" t="s">
        <v>6947</v>
      </c>
      <c r="O80" t="s">
        <v>26</v>
      </c>
      <c r="Q80" t="s">
        <v>16367</v>
      </c>
      <c r="R80" t="s">
        <v>332</v>
      </c>
      <c r="S80">
        <v>5.1128</v>
      </c>
    </row>
    <row r="81" spans="1:19">
      <c r="A81" t="s">
        <v>16</v>
      </c>
      <c r="B81" t="s">
        <v>17</v>
      </c>
      <c r="C81" t="s">
        <v>18</v>
      </c>
      <c r="D81" t="s">
        <v>19</v>
      </c>
      <c r="E81" t="s">
        <v>8942</v>
      </c>
      <c r="F81" t="s">
        <v>15287</v>
      </c>
      <c r="G81" s="3" t="str">
        <f t="shared" si="1"/>
        <v>https://scholar.google.co.jp/scholar?hl=ja&amp;as_sdt=0%2C5&amp;q=Adenophyllum+porophylloides+self+compatibility&amp;btnG=</v>
      </c>
      <c r="H81" t="s">
        <v>8947</v>
      </c>
      <c r="I81" t="s">
        <v>23</v>
      </c>
      <c r="J81" t="s">
        <v>23</v>
      </c>
      <c r="L81" t="s">
        <v>17722</v>
      </c>
      <c r="N81" t="s">
        <v>15288</v>
      </c>
      <c r="O81" t="s">
        <v>28</v>
      </c>
      <c r="Q81" t="s">
        <v>17626</v>
      </c>
      <c r="R81" t="s">
        <v>335</v>
      </c>
      <c r="S81">
        <v>1.1955</v>
      </c>
    </row>
    <row r="82" spans="1:19">
      <c r="A82" t="s">
        <v>16</v>
      </c>
      <c r="B82" t="s">
        <v>17</v>
      </c>
      <c r="C82" t="s">
        <v>18</v>
      </c>
      <c r="D82" t="s">
        <v>19</v>
      </c>
      <c r="E82" t="s">
        <v>8942</v>
      </c>
      <c r="F82" t="s">
        <v>7539</v>
      </c>
      <c r="G82" s="3" t="str">
        <f t="shared" si="1"/>
        <v>https://scholar.google.co.jp/scholar?hl=ja&amp;as_sdt=0%2C5&amp;q=Adenophyllum+porophyllum+self+compatibility&amp;btnG=</v>
      </c>
      <c r="H82" t="s">
        <v>8943</v>
      </c>
      <c r="I82" t="s">
        <v>31</v>
      </c>
      <c r="J82" t="s">
        <v>8944</v>
      </c>
      <c r="L82" t="s">
        <v>17722</v>
      </c>
      <c r="N82" t="s">
        <v>8945</v>
      </c>
      <c r="O82" t="s">
        <v>28</v>
      </c>
      <c r="Q82" t="s">
        <v>16652</v>
      </c>
      <c r="R82" t="s">
        <v>340</v>
      </c>
      <c r="S82">
        <v>0.99919999999999998</v>
      </c>
    </row>
    <row r="83" spans="1:19">
      <c r="A83" t="s">
        <v>16</v>
      </c>
      <c r="B83" t="s">
        <v>17</v>
      </c>
      <c r="C83" t="s">
        <v>18</v>
      </c>
      <c r="D83" t="s">
        <v>19</v>
      </c>
      <c r="E83" t="s">
        <v>8942</v>
      </c>
      <c r="F83" t="s">
        <v>7539</v>
      </c>
      <c r="G83" s="3" t="str">
        <f t="shared" si="1"/>
        <v>https://scholar.google.co.jp/scholar?hl=ja&amp;as_sdt=0%2C5&amp;q=Adenophyllum+porophyllum+self+compatibility&amp;btnG=</v>
      </c>
      <c r="H83" t="s">
        <v>8943</v>
      </c>
      <c r="I83" t="s">
        <v>23</v>
      </c>
      <c r="J83" t="s">
        <v>23</v>
      </c>
      <c r="L83" t="s">
        <v>17722</v>
      </c>
      <c r="N83" t="s">
        <v>15290</v>
      </c>
      <c r="O83" t="s">
        <v>28</v>
      </c>
      <c r="Q83" t="s">
        <v>16652</v>
      </c>
      <c r="R83" t="s">
        <v>345</v>
      </c>
      <c r="S83">
        <v>1.0696000000000001</v>
      </c>
    </row>
    <row r="84" spans="1:19">
      <c r="A84" t="s">
        <v>16</v>
      </c>
      <c r="B84" t="s">
        <v>17</v>
      </c>
      <c r="C84" t="s">
        <v>18</v>
      </c>
      <c r="D84" t="s">
        <v>19</v>
      </c>
      <c r="E84" t="s">
        <v>8942</v>
      </c>
      <c r="F84" t="s">
        <v>3560</v>
      </c>
      <c r="G84" s="3" t="str">
        <f t="shared" si="1"/>
        <v>https://scholar.google.co.jp/scholar?hl=ja&amp;as_sdt=0%2C5&amp;q=Adenophyllum+speciosum+self+compatibility&amp;btnG=</v>
      </c>
      <c r="H84" t="s">
        <v>8947</v>
      </c>
      <c r="I84" t="s">
        <v>23</v>
      </c>
      <c r="J84" t="s">
        <v>23</v>
      </c>
      <c r="L84" t="s">
        <v>17722</v>
      </c>
      <c r="N84" t="s">
        <v>8948</v>
      </c>
      <c r="O84" t="s">
        <v>28</v>
      </c>
      <c r="Q84" t="s">
        <v>16653</v>
      </c>
      <c r="R84" t="s">
        <v>349</v>
      </c>
      <c r="S84">
        <v>1.4572000000000001</v>
      </c>
    </row>
    <row r="85" spans="1:19">
      <c r="A85" t="s">
        <v>16</v>
      </c>
      <c r="B85" t="s">
        <v>17</v>
      </c>
      <c r="C85" t="s">
        <v>18</v>
      </c>
      <c r="D85" t="s">
        <v>19</v>
      </c>
      <c r="E85" t="s">
        <v>3856</v>
      </c>
      <c r="F85" t="s">
        <v>3857</v>
      </c>
      <c r="G85" s="3" t="str">
        <f t="shared" si="1"/>
        <v>https://scholar.google.co.jp/scholar?hl=ja&amp;as_sdt=0%2C5&amp;q=Adenostemma+caffrum+self+compatibility&amp;btnG=</v>
      </c>
      <c r="H85" t="s">
        <v>23</v>
      </c>
      <c r="I85" t="s">
        <v>31</v>
      </c>
      <c r="J85" t="s">
        <v>3858</v>
      </c>
      <c r="L85" t="s">
        <v>17722</v>
      </c>
      <c r="N85" t="s">
        <v>3859</v>
      </c>
      <c r="O85" t="s">
        <v>28</v>
      </c>
      <c r="Q85" t="s">
        <v>15937</v>
      </c>
      <c r="R85" t="s">
        <v>354</v>
      </c>
      <c r="S85">
        <v>0.69040000000000001</v>
      </c>
    </row>
    <row r="86" spans="1:19">
      <c r="A86" t="s">
        <v>16</v>
      </c>
      <c r="B86" t="s">
        <v>17</v>
      </c>
      <c r="C86" t="s">
        <v>18</v>
      </c>
      <c r="D86" t="s">
        <v>19</v>
      </c>
      <c r="E86" t="s">
        <v>3856</v>
      </c>
      <c r="F86" t="s">
        <v>3857</v>
      </c>
      <c r="G86" s="3" t="str">
        <f t="shared" si="1"/>
        <v>https://scholar.google.co.jp/scholar?hl=ja&amp;as_sdt=0%2C5&amp;q=Adenostemma+caffrum+self+compatibility&amp;btnG=</v>
      </c>
      <c r="H86" t="s">
        <v>104</v>
      </c>
      <c r="I86" t="s">
        <v>23</v>
      </c>
      <c r="J86" t="s">
        <v>23</v>
      </c>
      <c r="L86" t="s">
        <v>17722</v>
      </c>
      <c r="N86" t="s">
        <v>8950</v>
      </c>
      <c r="O86" t="s">
        <v>28</v>
      </c>
      <c r="Q86" t="s">
        <v>15937</v>
      </c>
      <c r="R86" t="s">
        <v>358</v>
      </c>
      <c r="S86">
        <v>0.84640000000000004</v>
      </c>
    </row>
    <row r="87" spans="1:19">
      <c r="A87" t="s">
        <v>16</v>
      </c>
      <c r="B87" t="s">
        <v>17</v>
      </c>
      <c r="C87" t="s">
        <v>18</v>
      </c>
      <c r="D87" t="s">
        <v>19</v>
      </c>
      <c r="E87" t="s">
        <v>3856</v>
      </c>
      <c r="F87" t="s">
        <v>6949</v>
      </c>
      <c r="G87" s="3" t="str">
        <f t="shared" si="1"/>
        <v>https://scholar.google.co.jp/scholar?hl=ja&amp;as_sdt=0%2C5&amp;q=Adenostemma+lavenia+self+compatibility&amp;btnG=</v>
      </c>
      <c r="H87" t="s">
        <v>195</v>
      </c>
      <c r="I87" t="s">
        <v>31</v>
      </c>
      <c r="J87" t="s">
        <v>6950</v>
      </c>
      <c r="L87" t="s">
        <v>17722</v>
      </c>
      <c r="N87" t="s">
        <v>6951</v>
      </c>
      <c r="O87" t="s">
        <v>28</v>
      </c>
      <c r="Q87" t="s">
        <v>16368</v>
      </c>
      <c r="R87" t="s">
        <v>360</v>
      </c>
      <c r="S87">
        <v>1.052</v>
      </c>
    </row>
    <row r="88" spans="1:19">
      <c r="A88" t="s">
        <v>16</v>
      </c>
      <c r="B88" t="s">
        <v>17</v>
      </c>
      <c r="C88" t="s">
        <v>18</v>
      </c>
      <c r="D88" t="s">
        <v>19</v>
      </c>
      <c r="E88" t="s">
        <v>3856</v>
      </c>
      <c r="F88" t="s">
        <v>6949</v>
      </c>
      <c r="G88" s="3" t="str">
        <f t="shared" si="1"/>
        <v>https://scholar.google.co.jp/scholar?hl=ja&amp;as_sdt=0%2C5&amp;q=Adenostemma+lavenia+self+compatibility&amp;btnG=</v>
      </c>
      <c r="H88" t="s">
        <v>6953</v>
      </c>
      <c r="I88" t="s">
        <v>23</v>
      </c>
      <c r="J88" t="s">
        <v>23</v>
      </c>
      <c r="L88" t="s">
        <v>17722</v>
      </c>
      <c r="N88" t="s">
        <v>6954</v>
      </c>
      <c r="O88" t="s">
        <v>28</v>
      </c>
      <c r="Q88" t="s">
        <v>16368</v>
      </c>
      <c r="R88" t="s">
        <v>363</v>
      </c>
      <c r="S88">
        <v>0.73848000000000003</v>
      </c>
    </row>
    <row r="89" spans="1:19">
      <c r="A89" t="s">
        <v>16</v>
      </c>
      <c r="B89" t="s">
        <v>17</v>
      </c>
      <c r="C89" t="s">
        <v>18</v>
      </c>
      <c r="D89" t="s">
        <v>19</v>
      </c>
      <c r="E89" t="s">
        <v>3856</v>
      </c>
      <c r="F89" t="s">
        <v>6956</v>
      </c>
      <c r="G89" s="3" t="str">
        <f t="shared" si="1"/>
        <v>https://scholar.google.co.jp/scholar?hl=ja&amp;as_sdt=0%2C5&amp;q=Adenostemma+mauritianum+self+compatibility&amp;btnG=</v>
      </c>
      <c r="H89" t="s">
        <v>104</v>
      </c>
      <c r="I89" t="s">
        <v>23</v>
      </c>
      <c r="J89" t="s">
        <v>23</v>
      </c>
      <c r="L89" t="s">
        <v>17722</v>
      </c>
      <c r="N89" t="s">
        <v>6957</v>
      </c>
      <c r="O89" t="s">
        <v>28</v>
      </c>
      <c r="Q89" t="s">
        <v>16369</v>
      </c>
      <c r="R89" t="s">
        <v>366</v>
      </c>
      <c r="S89">
        <v>1.21</v>
      </c>
    </row>
    <row r="90" spans="1:19">
      <c r="A90" t="s">
        <v>16</v>
      </c>
      <c r="B90" t="s">
        <v>17</v>
      </c>
      <c r="C90" t="s">
        <v>18</v>
      </c>
      <c r="D90" t="s">
        <v>19</v>
      </c>
      <c r="E90" t="s">
        <v>3856</v>
      </c>
      <c r="F90" t="s">
        <v>8807</v>
      </c>
      <c r="G90" s="3" t="str">
        <f t="shared" si="1"/>
        <v>https://scholar.google.co.jp/scholar?hl=ja&amp;as_sdt=0%2C5&amp;q=Adenostemma+viscosum+self+compatibility&amp;btnG=</v>
      </c>
      <c r="H90" t="s">
        <v>11861</v>
      </c>
      <c r="I90" t="s">
        <v>23</v>
      </c>
      <c r="J90" t="s">
        <v>23</v>
      </c>
      <c r="L90" t="s">
        <v>17722</v>
      </c>
      <c r="N90" t="s">
        <v>11862</v>
      </c>
      <c r="O90" t="s">
        <v>28</v>
      </c>
      <c r="Q90" t="s">
        <v>17098</v>
      </c>
      <c r="R90" t="s">
        <v>369</v>
      </c>
      <c r="S90">
        <v>0.63119999999999998</v>
      </c>
    </row>
    <row r="91" spans="1:19">
      <c r="A91" t="s">
        <v>16</v>
      </c>
      <c r="B91" t="s">
        <v>17</v>
      </c>
      <c r="C91" t="s">
        <v>18</v>
      </c>
      <c r="D91" t="s">
        <v>19</v>
      </c>
      <c r="E91" t="s">
        <v>13521</v>
      </c>
      <c r="F91" t="s">
        <v>13708</v>
      </c>
      <c r="G91" s="3" t="str">
        <f t="shared" si="1"/>
        <v>https://scholar.google.co.jp/scholar?hl=ja&amp;as_sdt=0%2C5&amp;q=Adenostyles+alliariae+self+compatibility&amp;btnG=</v>
      </c>
      <c r="H91" t="s">
        <v>7457</v>
      </c>
      <c r="I91" t="s">
        <v>23</v>
      </c>
      <c r="J91" t="s">
        <v>23</v>
      </c>
      <c r="L91" t="s">
        <v>17722</v>
      </c>
      <c r="N91" t="s">
        <v>13709</v>
      </c>
      <c r="O91" t="s">
        <v>28</v>
      </c>
      <c r="Q91" t="s">
        <v>17398</v>
      </c>
      <c r="R91" t="s">
        <v>372</v>
      </c>
      <c r="S91">
        <v>1.258</v>
      </c>
    </row>
    <row r="92" spans="1:19">
      <c r="A92" t="s">
        <v>16</v>
      </c>
      <c r="B92" t="s">
        <v>17</v>
      </c>
      <c r="C92" t="s">
        <v>18</v>
      </c>
      <c r="D92" t="s">
        <v>19</v>
      </c>
      <c r="E92" t="s">
        <v>13521</v>
      </c>
      <c r="F92" t="s">
        <v>13708</v>
      </c>
      <c r="G92" s="3" t="str">
        <f t="shared" si="1"/>
        <v>https://scholar.google.co.jp/scholar?hl=ja&amp;as_sdt=0%2C5&amp;q=Adenostyles+alliariae+self+compatibility&amp;btnG=</v>
      </c>
      <c r="H92" t="s">
        <v>7457</v>
      </c>
      <c r="I92" t="s">
        <v>137</v>
      </c>
      <c r="J92" t="s">
        <v>9711</v>
      </c>
      <c r="L92" t="s">
        <v>17722</v>
      </c>
      <c r="N92" t="s">
        <v>14843</v>
      </c>
      <c r="O92" t="s">
        <v>28</v>
      </c>
      <c r="Q92" t="s">
        <v>17398</v>
      </c>
      <c r="R92" t="s">
        <v>375</v>
      </c>
      <c r="S92">
        <v>1.0192000000000001</v>
      </c>
    </row>
    <row r="93" spans="1:19">
      <c r="A93" t="s">
        <v>16</v>
      </c>
      <c r="B93" t="s">
        <v>17</v>
      </c>
      <c r="C93" t="s">
        <v>18</v>
      </c>
      <c r="D93" t="s">
        <v>19</v>
      </c>
      <c r="E93" t="s">
        <v>13521</v>
      </c>
      <c r="F93" t="s">
        <v>927</v>
      </c>
      <c r="G93" s="3" t="str">
        <f t="shared" si="1"/>
        <v>https://scholar.google.co.jp/scholar?hl=ja&amp;as_sdt=0%2C5&amp;q=Adenostyles+alpina+self+compatibility&amp;btnG=</v>
      </c>
      <c r="H93" t="s">
        <v>13522</v>
      </c>
      <c r="I93" t="s">
        <v>23</v>
      </c>
      <c r="J93" t="s">
        <v>23</v>
      </c>
      <c r="L93" t="s">
        <v>17722</v>
      </c>
      <c r="N93" t="s">
        <v>13523</v>
      </c>
      <c r="O93" t="s">
        <v>28</v>
      </c>
      <c r="Q93" t="s">
        <v>17362</v>
      </c>
      <c r="R93" t="s">
        <v>379</v>
      </c>
      <c r="S93">
        <v>1.1523000000000001</v>
      </c>
    </row>
    <row r="94" spans="1:19">
      <c r="A94" t="s">
        <v>16</v>
      </c>
      <c r="B94" t="s">
        <v>17</v>
      </c>
      <c r="C94" t="s">
        <v>18</v>
      </c>
      <c r="D94" t="s">
        <v>19</v>
      </c>
      <c r="E94" t="s">
        <v>13521</v>
      </c>
      <c r="F94" t="s">
        <v>927</v>
      </c>
      <c r="G94" s="3" t="str">
        <f t="shared" si="1"/>
        <v>https://scholar.google.co.jp/scholar?hl=ja&amp;as_sdt=0%2C5&amp;q=Adenostyles+alpina+self+compatibility&amp;btnG=</v>
      </c>
      <c r="H94" t="s">
        <v>14033</v>
      </c>
      <c r="I94" t="s">
        <v>137</v>
      </c>
      <c r="J94" t="s">
        <v>4119</v>
      </c>
      <c r="L94" t="s">
        <v>17722</v>
      </c>
      <c r="N94" t="s">
        <v>14034</v>
      </c>
      <c r="O94" t="s">
        <v>28</v>
      </c>
      <c r="Q94" t="s">
        <v>17362</v>
      </c>
      <c r="R94" t="s">
        <v>383</v>
      </c>
      <c r="S94">
        <v>1.498</v>
      </c>
    </row>
    <row r="95" spans="1:19">
      <c r="A95" t="s">
        <v>16</v>
      </c>
      <c r="B95" t="s">
        <v>17</v>
      </c>
      <c r="C95" t="s">
        <v>18</v>
      </c>
      <c r="D95" t="s">
        <v>19</v>
      </c>
      <c r="E95" t="s">
        <v>13521</v>
      </c>
      <c r="F95" t="s">
        <v>14148</v>
      </c>
      <c r="G95" s="3" t="str">
        <f t="shared" si="1"/>
        <v>https://scholar.google.co.jp/scholar?hl=ja&amp;as_sdt=0%2C5&amp;q=Adenostyles+leucophylla+self+compatibility&amp;btnG=</v>
      </c>
      <c r="H95" t="s">
        <v>14149</v>
      </c>
      <c r="I95" t="s">
        <v>23</v>
      </c>
      <c r="J95" t="s">
        <v>23</v>
      </c>
      <c r="L95" t="s">
        <v>17722</v>
      </c>
      <c r="N95" t="s">
        <v>14150</v>
      </c>
      <c r="O95" t="s">
        <v>28</v>
      </c>
      <c r="Q95" t="s">
        <v>17467</v>
      </c>
      <c r="R95" t="s">
        <v>386</v>
      </c>
      <c r="S95">
        <v>1.3006</v>
      </c>
    </row>
    <row r="96" spans="1:19">
      <c r="A96" t="s">
        <v>16</v>
      </c>
      <c r="B96" t="s">
        <v>17</v>
      </c>
      <c r="C96" t="s">
        <v>18</v>
      </c>
      <c r="D96" t="s">
        <v>19</v>
      </c>
      <c r="E96" t="s">
        <v>6959</v>
      </c>
      <c r="F96" t="s">
        <v>969</v>
      </c>
      <c r="G96" s="3" t="str">
        <f t="shared" si="1"/>
        <v>https://scholar.google.co.jp/scholar?hl=ja&amp;as_sdt=0%2C5&amp;q=Aedesia+glabra+self+compatibility&amp;btnG=</v>
      </c>
      <c r="H96" t="s">
        <v>6960</v>
      </c>
      <c r="I96" t="s">
        <v>23</v>
      </c>
      <c r="J96" t="s">
        <v>23</v>
      </c>
      <c r="L96" t="s">
        <v>17722</v>
      </c>
      <c r="N96" t="s">
        <v>6961</v>
      </c>
      <c r="O96" t="s">
        <v>28</v>
      </c>
      <c r="Q96" t="s">
        <v>16370</v>
      </c>
      <c r="R96" t="s">
        <v>390</v>
      </c>
      <c r="S96">
        <v>8.4548000000000005</v>
      </c>
    </row>
    <row r="97" spans="1:19">
      <c r="A97" t="s">
        <v>16</v>
      </c>
      <c r="B97" t="s">
        <v>17</v>
      </c>
      <c r="C97" t="s">
        <v>18</v>
      </c>
      <c r="D97" t="s">
        <v>19</v>
      </c>
      <c r="E97" t="s">
        <v>3861</v>
      </c>
      <c r="F97" t="s">
        <v>6693</v>
      </c>
      <c r="G97" s="3" t="str">
        <f t="shared" si="1"/>
        <v>https://scholar.google.co.jp/scholar?hl=ja&amp;as_sdt=0%2C5&amp;q=Ageratina+adenophora+self+compatibility&amp;btnG=</v>
      </c>
      <c r="H97" t="s">
        <v>15578</v>
      </c>
      <c r="I97" t="s">
        <v>23</v>
      </c>
      <c r="J97" t="s">
        <v>23</v>
      </c>
      <c r="L97" t="s">
        <v>54</v>
      </c>
      <c r="N97" t="s">
        <v>15579</v>
      </c>
      <c r="O97" t="s">
        <v>26</v>
      </c>
      <c r="Q97" t="s">
        <v>17711</v>
      </c>
      <c r="R97" t="s">
        <v>395</v>
      </c>
      <c r="S97">
        <v>5.5E-2</v>
      </c>
    </row>
    <row r="98" spans="1:19">
      <c r="A98" t="s">
        <v>16</v>
      </c>
      <c r="B98" t="s">
        <v>17</v>
      </c>
      <c r="C98" t="s">
        <v>18</v>
      </c>
      <c r="D98" t="s">
        <v>19</v>
      </c>
      <c r="E98" t="s">
        <v>3861</v>
      </c>
      <c r="F98" t="s">
        <v>2719</v>
      </c>
      <c r="G98" s="3" t="str">
        <f t="shared" si="1"/>
        <v>https://scholar.google.co.jp/scholar?hl=ja&amp;as_sdt=0%2C5&amp;q=Ageratina+altissima+self+compatibility&amp;btnG=</v>
      </c>
      <c r="H98" t="s">
        <v>3862</v>
      </c>
      <c r="I98" t="s">
        <v>23</v>
      </c>
      <c r="J98" t="s">
        <v>23</v>
      </c>
      <c r="L98" t="s">
        <v>17722</v>
      </c>
      <c r="N98" t="s">
        <v>3863</v>
      </c>
      <c r="O98" t="s">
        <v>28</v>
      </c>
      <c r="Q98" t="s">
        <v>15938</v>
      </c>
      <c r="R98" t="s">
        <v>399</v>
      </c>
      <c r="S98">
        <v>0.1668</v>
      </c>
    </row>
    <row r="99" spans="1:19">
      <c r="A99" t="s">
        <v>16</v>
      </c>
      <c r="B99" t="s">
        <v>17</v>
      </c>
      <c r="C99" t="s">
        <v>18</v>
      </c>
      <c r="D99" t="s">
        <v>19</v>
      </c>
      <c r="E99" t="s">
        <v>3861</v>
      </c>
      <c r="F99" t="s">
        <v>3865</v>
      </c>
      <c r="G99" s="3" t="str">
        <f t="shared" si="1"/>
        <v>https://scholar.google.co.jp/scholar?hl=ja&amp;as_sdt=0%2C5&amp;q=Ageratina+areolaris+self+compatibility&amp;btnG=</v>
      </c>
      <c r="H99" t="s">
        <v>3866</v>
      </c>
      <c r="I99" t="s">
        <v>23</v>
      </c>
      <c r="J99" t="s">
        <v>23</v>
      </c>
      <c r="L99" t="s">
        <v>17722</v>
      </c>
      <c r="N99" t="s">
        <v>3867</v>
      </c>
      <c r="O99" t="s">
        <v>28</v>
      </c>
      <c r="Q99" t="s">
        <v>15939</v>
      </c>
      <c r="R99" t="s">
        <v>403</v>
      </c>
      <c r="S99">
        <v>7.4999999999999997E-2</v>
      </c>
    </row>
    <row r="100" spans="1:19">
      <c r="A100" t="s">
        <v>16</v>
      </c>
      <c r="B100" t="s">
        <v>17</v>
      </c>
      <c r="C100" t="s">
        <v>18</v>
      </c>
      <c r="D100" t="s">
        <v>19</v>
      </c>
      <c r="E100" t="s">
        <v>3861</v>
      </c>
      <c r="F100" t="s">
        <v>6963</v>
      </c>
      <c r="G100" s="3" t="str">
        <f t="shared" si="1"/>
        <v>https://scholar.google.co.jp/scholar?hl=ja&amp;as_sdt=0%2C5&amp;q=Ageratina+aromatica+self+compatibility&amp;btnG=</v>
      </c>
      <c r="H100" t="s">
        <v>6964</v>
      </c>
      <c r="I100" t="s">
        <v>23</v>
      </c>
      <c r="J100" t="s">
        <v>23</v>
      </c>
      <c r="L100" t="s">
        <v>15619</v>
      </c>
      <c r="N100" t="s">
        <v>6965</v>
      </c>
      <c r="O100" t="s">
        <v>17726</v>
      </c>
      <c r="Q100" t="s">
        <v>16371</v>
      </c>
      <c r="R100" t="s">
        <v>407</v>
      </c>
      <c r="S100">
        <v>0.2248</v>
      </c>
    </row>
    <row r="101" spans="1:19">
      <c r="A101" t="s">
        <v>16</v>
      </c>
      <c r="B101" t="s">
        <v>17</v>
      </c>
      <c r="C101" t="s">
        <v>18</v>
      </c>
      <c r="D101" t="s">
        <v>19</v>
      </c>
      <c r="E101" t="s">
        <v>3861</v>
      </c>
      <c r="F101" t="s">
        <v>3869</v>
      </c>
      <c r="G101" s="3" t="str">
        <f t="shared" si="1"/>
        <v>https://scholar.google.co.jp/scholar?hl=ja&amp;as_sdt=0%2C5&amp;q=Ageratina+brevipes+self+compatibility&amp;btnG=</v>
      </c>
      <c r="H101" t="s">
        <v>3870</v>
      </c>
      <c r="I101" t="s">
        <v>23</v>
      </c>
      <c r="J101" t="s">
        <v>23</v>
      </c>
      <c r="L101" t="s">
        <v>17722</v>
      </c>
      <c r="N101" t="s">
        <v>3871</v>
      </c>
      <c r="O101" t="s">
        <v>28</v>
      </c>
      <c r="Q101" t="s">
        <v>15940</v>
      </c>
      <c r="R101" t="s">
        <v>411</v>
      </c>
      <c r="S101">
        <v>2.9369999999999998</v>
      </c>
    </row>
    <row r="102" spans="1:19">
      <c r="A102" t="s">
        <v>16</v>
      </c>
      <c r="B102" t="s">
        <v>17</v>
      </c>
      <c r="C102" t="s">
        <v>18</v>
      </c>
      <c r="D102" t="s">
        <v>19</v>
      </c>
      <c r="E102" t="s">
        <v>3861</v>
      </c>
      <c r="F102" t="s">
        <v>15581</v>
      </c>
      <c r="G102" s="3" t="str">
        <f t="shared" si="1"/>
        <v>https://scholar.google.co.jp/scholar?hl=ja&amp;as_sdt=0%2C5&amp;q=Ageratina+bustamenta+self+compatibility&amp;btnG=</v>
      </c>
      <c r="H102" t="s">
        <v>3870</v>
      </c>
      <c r="I102" t="s">
        <v>23</v>
      </c>
      <c r="J102" t="s">
        <v>23</v>
      </c>
      <c r="L102" t="s">
        <v>17722</v>
      </c>
      <c r="N102" t="s">
        <v>15582</v>
      </c>
      <c r="O102" t="s">
        <v>28</v>
      </c>
      <c r="Q102" t="s">
        <v>17712</v>
      </c>
      <c r="R102" t="s">
        <v>414</v>
      </c>
      <c r="S102">
        <v>8.1600000000000006E-2</v>
      </c>
    </row>
    <row r="103" spans="1:19">
      <c r="A103" t="s">
        <v>16</v>
      </c>
      <c r="B103" t="s">
        <v>17</v>
      </c>
      <c r="C103" t="s">
        <v>18</v>
      </c>
      <c r="D103" t="s">
        <v>19</v>
      </c>
      <c r="E103" t="s">
        <v>3861</v>
      </c>
      <c r="F103" t="s">
        <v>3873</v>
      </c>
      <c r="G103" s="3" t="str">
        <f t="shared" si="1"/>
        <v>https://scholar.google.co.jp/scholar?hl=ja&amp;as_sdt=0%2C5&amp;q=Ageratina+calaminthifolia+self+compatibility&amp;btnG=</v>
      </c>
      <c r="H103" t="s">
        <v>23</v>
      </c>
      <c r="I103" t="s">
        <v>23</v>
      </c>
      <c r="J103" t="s">
        <v>23</v>
      </c>
      <c r="L103" t="s">
        <v>17722</v>
      </c>
      <c r="N103" t="s">
        <v>3874</v>
      </c>
      <c r="O103" t="s">
        <v>28</v>
      </c>
      <c r="Q103" t="s">
        <v>15941</v>
      </c>
      <c r="R103" t="s">
        <v>418</v>
      </c>
      <c r="S103">
        <v>0.17879999999999999</v>
      </c>
    </row>
    <row r="104" spans="1:19">
      <c r="A104" t="s">
        <v>16</v>
      </c>
      <c r="B104" t="s">
        <v>17</v>
      </c>
      <c r="C104" t="s">
        <v>18</v>
      </c>
      <c r="D104" t="s">
        <v>19</v>
      </c>
      <c r="E104" t="s">
        <v>3861</v>
      </c>
      <c r="F104" t="s">
        <v>15584</v>
      </c>
      <c r="G104" s="3" t="str">
        <f t="shared" si="1"/>
        <v>https://scholar.google.co.jp/scholar?hl=ja&amp;as_sdt=0%2C5&amp;q=Ageratina+espinosarum+self+compatibility&amp;btnG=</v>
      </c>
      <c r="H104" t="s">
        <v>6971</v>
      </c>
      <c r="I104" t="s">
        <v>23</v>
      </c>
      <c r="J104" t="s">
        <v>23</v>
      </c>
      <c r="L104" t="s">
        <v>17722</v>
      </c>
      <c r="N104" t="s">
        <v>15585</v>
      </c>
      <c r="O104" t="s">
        <v>28</v>
      </c>
      <c r="Q104" t="s">
        <v>17713</v>
      </c>
      <c r="R104" t="s">
        <v>421</v>
      </c>
      <c r="S104">
        <v>0.27</v>
      </c>
    </row>
    <row r="105" spans="1:19">
      <c r="A105" t="s">
        <v>16</v>
      </c>
      <c r="B105" t="s">
        <v>17</v>
      </c>
      <c r="C105" t="s">
        <v>18</v>
      </c>
      <c r="D105" t="s">
        <v>19</v>
      </c>
      <c r="E105" t="s">
        <v>3861</v>
      </c>
      <c r="F105" t="s">
        <v>1163</v>
      </c>
      <c r="G105" s="3" t="str">
        <f t="shared" si="1"/>
        <v>https://scholar.google.co.jp/scholar?hl=ja&amp;as_sdt=0%2C5&amp;q=Ageratina+glabrata+self+compatibility&amp;btnG=</v>
      </c>
      <c r="H105" t="s">
        <v>2083</v>
      </c>
      <c r="I105" t="s">
        <v>23</v>
      </c>
      <c r="J105" t="s">
        <v>23</v>
      </c>
      <c r="L105" t="s">
        <v>17722</v>
      </c>
      <c r="N105" t="s">
        <v>3876</v>
      </c>
      <c r="O105" t="s">
        <v>28</v>
      </c>
      <c r="Q105" t="s">
        <v>15942</v>
      </c>
      <c r="R105" t="s">
        <v>426</v>
      </c>
      <c r="S105">
        <v>0.17080000000000001</v>
      </c>
    </row>
    <row r="106" spans="1:19">
      <c r="A106" t="s">
        <v>16</v>
      </c>
      <c r="B106" t="s">
        <v>17</v>
      </c>
      <c r="C106" t="s">
        <v>18</v>
      </c>
      <c r="D106" t="s">
        <v>19</v>
      </c>
      <c r="E106" t="s">
        <v>3861</v>
      </c>
      <c r="F106" t="s">
        <v>15587</v>
      </c>
      <c r="G106" s="3" t="str">
        <f t="shared" si="1"/>
        <v>https://scholar.google.co.jp/scholar?hl=ja&amp;as_sdt=0%2C5&amp;q=Ageratina+glechonophylla+self+compatibility&amp;btnG=</v>
      </c>
      <c r="H106" t="s">
        <v>13928</v>
      </c>
      <c r="I106" t="s">
        <v>23</v>
      </c>
      <c r="J106" t="s">
        <v>23</v>
      </c>
      <c r="L106" t="s">
        <v>17722</v>
      </c>
      <c r="N106" t="s">
        <v>15588</v>
      </c>
      <c r="O106" t="s">
        <v>28</v>
      </c>
      <c r="Q106" t="s">
        <v>17714</v>
      </c>
      <c r="R106" t="s">
        <v>431</v>
      </c>
      <c r="S106">
        <v>0.16250000000000001</v>
      </c>
    </row>
    <row r="107" spans="1:19">
      <c r="A107" t="s">
        <v>16</v>
      </c>
      <c r="B107" t="s">
        <v>17</v>
      </c>
      <c r="C107" t="s">
        <v>18</v>
      </c>
      <c r="D107" t="s">
        <v>19</v>
      </c>
      <c r="E107" t="s">
        <v>3861</v>
      </c>
      <c r="F107" t="s">
        <v>6967</v>
      </c>
      <c r="G107" s="3" t="str">
        <f t="shared" si="1"/>
        <v>https://scholar.google.co.jp/scholar?hl=ja&amp;as_sdt=0%2C5&amp;q=Ageratina+havanensis+self+compatibility&amp;btnG=</v>
      </c>
      <c r="H107" t="s">
        <v>2083</v>
      </c>
      <c r="I107" t="s">
        <v>23</v>
      </c>
      <c r="J107" t="s">
        <v>23</v>
      </c>
      <c r="L107" t="s">
        <v>17722</v>
      </c>
      <c r="N107" t="s">
        <v>6968</v>
      </c>
      <c r="O107" t="s">
        <v>28</v>
      </c>
      <c r="Q107" t="s">
        <v>16372</v>
      </c>
      <c r="R107" t="s">
        <v>436</v>
      </c>
      <c r="S107">
        <v>0.2616</v>
      </c>
    </row>
    <row r="108" spans="1:19">
      <c r="A108" t="s">
        <v>16</v>
      </c>
      <c r="B108" t="s">
        <v>17</v>
      </c>
      <c r="C108" t="s">
        <v>18</v>
      </c>
      <c r="D108" t="s">
        <v>19</v>
      </c>
      <c r="E108" t="s">
        <v>3861</v>
      </c>
      <c r="F108" t="s">
        <v>17727</v>
      </c>
      <c r="G108" s="3" t="str">
        <f t="shared" si="1"/>
        <v>https://scholar.google.co.jp/scholar?hl=ja&amp;as_sdt=0%2C5&amp;q=Ageratina+hebes+self+compatibility&amp;btnG=</v>
      </c>
      <c r="H108" t="s">
        <v>3878</v>
      </c>
      <c r="I108" t="s">
        <v>23</v>
      </c>
      <c r="J108" t="s">
        <v>23</v>
      </c>
      <c r="L108" t="s">
        <v>17722</v>
      </c>
      <c r="N108" t="s">
        <v>3879</v>
      </c>
      <c r="O108" t="s">
        <v>28</v>
      </c>
      <c r="Q108" t="s">
        <v>15943</v>
      </c>
      <c r="R108" t="s">
        <v>440</v>
      </c>
      <c r="S108">
        <v>0.90595999999999999</v>
      </c>
    </row>
    <row r="109" spans="1:19">
      <c r="A109" t="s">
        <v>16</v>
      </c>
      <c r="B109" t="s">
        <v>17</v>
      </c>
      <c r="C109" t="s">
        <v>18</v>
      </c>
      <c r="D109" t="s">
        <v>19</v>
      </c>
      <c r="E109" t="s">
        <v>3861</v>
      </c>
      <c r="F109" t="s">
        <v>8952</v>
      </c>
      <c r="G109" s="3" t="str">
        <f t="shared" si="1"/>
        <v>https://scholar.google.co.jp/scholar?hl=ja&amp;as_sdt=0%2C5&amp;q=Ageratina+herbacea+self+compatibility&amp;btnG=</v>
      </c>
      <c r="H109" t="s">
        <v>6971</v>
      </c>
      <c r="I109" t="s">
        <v>23</v>
      </c>
      <c r="J109" t="s">
        <v>23</v>
      </c>
      <c r="L109" t="s">
        <v>17722</v>
      </c>
      <c r="N109" t="s">
        <v>8953</v>
      </c>
      <c r="O109" t="s">
        <v>28</v>
      </c>
      <c r="Q109" t="s">
        <v>16654</v>
      </c>
      <c r="R109" t="s">
        <v>444</v>
      </c>
      <c r="S109">
        <v>0.28599999999999998</v>
      </c>
    </row>
    <row r="110" spans="1:19">
      <c r="A110" t="s">
        <v>16</v>
      </c>
      <c r="B110" t="s">
        <v>17</v>
      </c>
      <c r="C110" t="s">
        <v>18</v>
      </c>
      <c r="D110" t="s">
        <v>19</v>
      </c>
      <c r="E110" t="s">
        <v>3861</v>
      </c>
      <c r="F110" t="s">
        <v>8955</v>
      </c>
      <c r="G110" s="3" t="str">
        <f t="shared" si="1"/>
        <v>https://scholar.google.co.jp/scholar?hl=ja&amp;as_sdt=0%2C5&amp;q=Ageratina+ligustrina+self+compatibility&amp;btnG=</v>
      </c>
      <c r="H110" t="s">
        <v>3870</v>
      </c>
      <c r="I110" t="s">
        <v>23</v>
      </c>
      <c r="J110" t="s">
        <v>23</v>
      </c>
      <c r="L110" t="s">
        <v>24</v>
      </c>
      <c r="N110" t="s">
        <v>8956</v>
      </c>
      <c r="O110" t="s">
        <v>26</v>
      </c>
      <c r="Q110" t="s">
        <v>16655</v>
      </c>
      <c r="R110" t="s">
        <v>448</v>
      </c>
      <c r="S110">
        <v>0.32979999999999998</v>
      </c>
    </row>
    <row r="111" spans="1:19">
      <c r="A111" t="s">
        <v>16</v>
      </c>
      <c r="B111" t="s">
        <v>17</v>
      </c>
      <c r="C111" t="s">
        <v>18</v>
      </c>
      <c r="D111" t="s">
        <v>19</v>
      </c>
      <c r="E111" t="s">
        <v>3861</v>
      </c>
      <c r="F111" t="s">
        <v>3881</v>
      </c>
      <c r="G111" s="3" t="str">
        <f t="shared" si="1"/>
        <v>https://scholar.google.co.jp/scholar?hl=ja&amp;as_sdt=0%2C5&amp;q=Ageratina+mairetiana+self+compatibility&amp;btnG=</v>
      </c>
      <c r="H111" t="s">
        <v>3870</v>
      </c>
      <c r="I111" t="s">
        <v>23</v>
      </c>
      <c r="J111" t="s">
        <v>23</v>
      </c>
      <c r="L111" t="s">
        <v>17722</v>
      </c>
      <c r="N111" t="s">
        <v>3882</v>
      </c>
      <c r="O111" t="s">
        <v>28</v>
      </c>
      <c r="Q111" t="s">
        <v>15944</v>
      </c>
      <c r="R111" t="s">
        <v>452</v>
      </c>
      <c r="S111">
        <v>0.38600000000000001</v>
      </c>
    </row>
    <row r="112" spans="1:19">
      <c r="A112" t="s">
        <v>16</v>
      </c>
      <c r="B112" t="s">
        <v>17</v>
      </c>
      <c r="C112" t="s">
        <v>18</v>
      </c>
      <c r="D112" t="s">
        <v>19</v>
      </c>
      <c r="E112" t="s">
        <v>3861</v>
      </c>
      <c r="F112" t="s">
        <v>539</v>
      </c>
      <c r="G112" s="3" t="str">
        <f t="shared" si="1"/>
        <v>https://scholar.google.co.jp/scholar?hl=ja&amp;as_sdt=0%2C5&amp;q=Ageratina+occidentalis+self+compatibility&amp;btnG=</v>
      </c>
      <c r="H112" t="s">
        <v>15590</v>
      </c>
      <c r="I112" t="s">
        <v>23</v>
      </c>
      <c r="J112" t="s">
        <v>23</v>
      </c>
      <c r="L112" t="s">
        <v>17722</v>
      </c>
      <c r="N112" t="s">
        <v>15591</v>
      </c>
      <c r="O112" t="s">
        <v>28</v>
      </c>
      <c r="Q112" t="s">
        <v>17715</v>
      </c>
      <c r="R112" t="s">
        <v>456</v>
      </c>
      <c r="S112">
        <v>0.19700000000000001</v>
      </c>
    </row>
    <row r="113" spans="1:19">
      <c r="A113" t="s">
        <v>16</v>
      </c>
      <c r="B113" t="s">
        <v>17</v>
      </c>
      <c r="C113" t="s">
        <v>18</v>
      </c>
      <c r="D113" t="s">
        <v>19</v>
      </c>
      <c r="E113" t="s">
        <v>3861</v>
      </c>
      <c r="F113" t="s">
        <v>3884</v>
      </c>
      <c r="G113" s="3" t="str">
        <f t="shared" si="1"/>
        <v>https://scholar.google.co.jp/scholar?hl=ja&amp;as_sdt=0%2C5&amp;q=Ageratina+pazcuarensis+self+compatibility&amp;btnG=</v>
      </c>
      <c r="H113" t="s">
        <v>2083</v>
      </c>
      <c r="I113" t="s">
        <v>23</v>
      </c>
      <c r="J113" t="s">
        <v>23</v>
      </c>
      <c r="L113" t="s">
        <v>17722</v>
      </c>
      <c r="N113" t="s">
        <v>3885</v>
      </c>
      <c r="O113" t="s">
        <v>28</v>
      </c>
      <c r="Q113" t="s">
        <v>15945</v>
      </c>
      <c r="R113" t="s">
        <v>460</v>
      </c>
      <c r="S113">
        <v>6.1199999999999997E-2</v>
      </c>
    </row>
    <row r="114" spans="1:19">
      <c r="A114" t="s">
        <v>16</v>
      </c>
      <c r="B114" t="s">
        <v>17</v>
      </c>
      <c r="C114" t="s">
        <v>18</v>
      </c>
      <c r="D114" t="s">
        <v>19</v>
      </c>
      <c r="E114" t="s">
        <v>3861</v>
      </c>
      <c r="F114" t="s">
        <v>543</v>
      </c>
      <c r="G114" s="3" t="str">
        <f t="shared" si="1"/>
        <v>https://scholar.google.co.jp/scholar?hl=ja&amp;as_sdt=0%2C5&amp;q=Ageratina+petiolaris+self+compatibility&amp;btnG=</v>
      </c>
      <c r="H114" t="s">
        <v>3887</v>
      </c>
      <c r="I114" t="s">
        <v>23</v>
      </c>
      <c r="J114" t="s">
        <v>23</v>
      </c>
      <c r="L114" t="s">
        <v>17722</v>
      </c>
      <c r="N114" t="s">
        <v>3888</v>
      </c>
      <c r="O114" t="s">
        <v>28</v>
      </c>
      <c r="Q114" t="s">
        <v>15946</v>
      </c>
      <c r="R114" t="s">
        <v>465</v>
      </c>
      <c r="S114">
        <v>0.219</v>
      </c>
    </row>
    <row r="115" spans="1:19">
      <c r="A115" t="s">
        <v>16</v>
      </c>
      <c r="B115" t="s">
        <v>17</v>
      </c>
      <c r="C115" t="s">
        <v>18</v>
      </c>
      <c r="D115" t="s">
        <v>19</v>
      </c>
      <c r="E115" t="s">
        <v>3861</v>
      </c>
      <c r="F115" t="s">
        <v>11864</v>
      </c>
      <c r="G115" s="3" t="str">
        <f t="shared" si="1"/>
        <v>https://scholar.google.co.jp/scholar?hl=ja&amp;as_sdt=0%2C5&amp;q=Ageratina+resiniflua+self+compatibility&amp;btnG=</v>
      </c>
      <c r="H115" t="s">
        <v>11865</v>
      </c>
      <c r="I115" t="s">
        <v>23</v>
      </c>
      <c r="J115" t="s">
        <v>23</v>
      </c>
      <c r="L115" t="s">
        <v>17722</v>
      </c>
      <c r="N115" t="s">
        <v>11866</v>
      </c>
      <c r="O115" t="s">
        <v>28</v>
      </c>
      <c r="Q115" t="s">
        <v>17099</v>
      </c>
      <c r="R115" t="s">
        <v>470</v>
      </c>
      <c r="S115">
        <v>0.83360000000000001</v>
      </c>
    </row>
    <row r="116" spans="1:19">
      <c r="A116" t="s">
        <v>16</v>
      </c>
      <c r="B116" t="s">
        <v>17</v>
      </c>
      <c r="C116" t="s">
        <v>18</v>
      </c>
      <c r="D116" t="s">
        <v>19</v>
      </c>
      <c r="E116" t="s">
        <v>3861</v>
      </c>
      <c r="F116" t="s">
        <v>4611</v>
      </c>
      <c r="G116" s="3" t="str">
        <f t="shared" si="1"/>
        <v>https://scholar.google.co.jp/scholar?hl=ja&amp;as_sdt=0%2C5&amp;q=Ageratina+rhomboidea+self+compatibility&amp;btnG=</v>
      </c>
      <c r="H116" t="s">
        <v>2083</v>
      </c>
      <c r="I116" t="s">
        <v>23</v>
      </c>
      <c r="J116" t="s">
        <v>23</v>
      </c>
      <c r="L116" t="s">
        <v>17722</v>
      </c>
      <c r="N116" t="s">
        <v>13519</v>
      </c>
      <c r="O116" t="s">
        <v>28</v>
      </c>
      <c r="Q116" t="s">
        <v>17361</v>
      </c>
      <c r="R116" t="s">
        <v>473</v>
      </c>
      <c r="S116">
        <v>0.45240000000000002</v>
      </c>
    </row>
    <row r="117" spans="1:19">
      <c r="A117" t="s">
        <v>16</v>
      </c>
      <c r="B117" t="s">
        <v>17</v>
      </c>
      <c r="C117" t="s">
        <v>18</v>
      </c>
      <c r="D117" t="s">
        <v>19</v>
      </c>
      <c r="E117" t="s">
        <v>3861</v>
      </c>
      <c r="F117" t="s">
        <v>6970</v>
      </c>
      <c r="G117" s="3" t="str">
        <f t="shared" si="1"/>
        <v>https://scholar.google.co.jp/scholar?hl=ja&amp;as_sdt=0%2C5&amp;q=Ageratina+scorodonioides+self+compatibility&amp;btnG=</v>
      </c>
      <c r="H117" t="s">
        <v>6971</v>
      </c>
      <c r="I117" t="s">
        <v>23</v>
      </c>
      <c r="J117" t="s">
        <v>23</v>
      </c>
      <c r="L117" t="s">
        <v>17722</v>
      </c>
      <c r="N117" t="s">
        <v>6972</v>
      </c>
      <c r="O117" t="s">
        <v>28</v>
      </c>
      <c r="Q117" t="s">
        <v>16373</v>
      </c>
      <c r="R117" t="s">
        <v>478</v>
      </c>
      <c r="S117">
        <v>0.21190000000000001</v>
      </c>
    </row>
    <row r="118" spans="1:19">
      <c r="A118" t="s">
        <v>16</v>
      </c>
      <c r="B118" t="s">
        <v>17</v>
      </c>
      <c r="C118" t="s">
        <v>18</v>
      </c>
      <c r="D118" t="s">
        <v>19</v>
      </c>
      <c r="E118" t="s">
        <v>3861</v>
      </c>
      <c r="F118" t="s">
        <v>5494</v>
      </c>
      <c r="G118" s="3" t="str">
        <f t="shared" si="1"/>
        <v>https://scholar.google.co.jp/scholar?hl=ja&amp;as_sdt=0%2C5&amp;q=Ageratina+tomentella+self+compatibility&amp;btnG=</v>
      </c>
      <c r="H118" t="s">
        <v>13516</v>
      </c>
      <c r="I118" t="s">
        <v>23</v>
      </c>
      <c r="J118" t="s">
        <v>23</v>
      </c>
      <c r="L118" t="s">
        <v>17722</v>
      </c>
      <c r="N118" t="s">
        <v>13517</v>
      </c>
      <c r="O118" t="s">
        <v>28</v>
      </c>
      <c r="Q118" t="s">
        <v>17360</v>
      </c>
      <c r="R118" t="s">
        <v>482</v>
      </c>
      <c r="S118">
        <v>0.1628</v>
      </c>
    </row>
    <row r="119" spans="1:19">
      <c r="A119" t="s">
        <v>16</v>
      </c>
      <c r="B119" t="s">
        <v>17</v>
      </c>
      <c r="C119" t="s">
        <v>18</v>
      </c>
      <c r="D119" t="s">
        <v>19</v>
      </c>
      <c r="E119" t="s">
        <v>3890</v>
      </c>
      <c r="F119" t="s">
        <v>3891</v>
      </c>
      <c r="G119" s="3" t="str">
        <f t="shared" si="1"/>
        <v>https://scholar.google.co.jp/scholar?hl=ja&amp;as_sdt=0%2C5&amp;q=Ageratinastrum+polyphyllum+self+compatibility&amp;btnG=</v>
      </c>
      <c r="H119" t="s">
        <v>3892</v>
      </c>
      <c r="I119" t="s">
        <v>23</v>
      </c>
      <c r="J119" t="s">
        <v>23</v>
      </c>
      <c r="L119" t="s">
        <v>17722</v>
      </c>
      <c r="N119" t="s">
        <v>3893</v>
      </c>
      <c r="O119" t="s">
        <v>28</v>
      </c>
      <c r="Q119" t="s">
        <v>15947</v>
      </c>
      <c r="R119" t="s">
        <v>485</v>
      </c>
      <c r="S119">
        <v>0.58399999999999996</v>
      </c>
    </row>
    <row r="120" spans="1:19">
      <c r="A120" t="s">
        <v>16</v>
      </c>
      <c r="B120" t="s">
        <v>17</v>
      </c>
      <c r="C120" t="s">
        <v>18</v>
      </c>
      <c r="D120" t="s">
        <v>19</v>
      </c>
      <c r="E120" t="s">
        <v>3895</v>
      </c>
      <c r="F120" t="s">
        <v>4097</v>
      </c>
      <c r="G120" s="3" t="str">
        <f t="shared" si="1"/>
        <v>https://scholar.google.co.jp/scholar?hl=ja&amp;as_sdt=0%2C5&amp;q=Ageratum+conyzoides+self+compatibility&amp;btnG=</v>
      </c>
      <c r="H120" t="s">
        <v>22</v>
      </c>
      <c r="I120" t="s">
        <v>23</v>
      </c>
      <c r="J120" t="s">
        <v>23</v>
      </c>
      <c r="L120" t="s">
        <v>54</v>
      </c>
      <c r="N120" t="s">
        <v>15597</v>
      </c>
      <c r="O120" t="s">
        <v>26</v>
      </c>
      <c r="Q120" t="s">
        <v>17717</v>
      </c>
      <c r="R120" t="s">
        <v>488</v>
      </c>
      <c r="S120">
        <v>0.11</v>
      </c>
    </row>
    <row r="121" spans="1:19">
      <c r="A121" t="s">
        <v>16</v>
      </c>
      <c r="B121" t="s">
        <v>17</v>
      </c>
      <c r="C121" t="s">
        <v>18</v>
      </c>
      <c r="D121" t="s">
        <v>19</v>
      </c>
      <c r="E121" t="s">
        <v>3895</v>
      </c>
      <c r="F121" t="s">
        <v>4097</v>
      </c>
      <c r="G121" s="3" t="str">
        <f t="shared" si="1"/>
        <v>https://scholar.google.co.jp/scholar?hl=ja&amp;as_sdt=0%2C5&amp;q=Ageratum+conyzoides+self+compatibility&amp;btnG=</v>
      </c>
      <c r="H121" t="s">
        <v>23</v>
      </c>
      <c r="I121" t="s">
        <v>137</v>
      </c>
      <c r="J121" t="s">
        <v>4097</v>
      </c>
      <c r="L121" t="s">
        <v>54</v>
      </c>
      <c r="N121" t="s">
        <v>15599</v>
      </c>
      <c r="O121" t="s">
        <v>26</v>
      </c>
      <c r="Q121" t="s">
        <v>17717</v>
      </c>
      <c r="R121" t="s">
        <v>491</v>
      </c>
      <c r="S121">
        <v>0.14760000000000001</v>
      </c>
    </row>
    <row r="122" spans="1:19">
      <c r="A122" t="s">
        <v>16</v>
      </c>
      <c r="B122" t="s">
        <v>17</v>
      </c>
      <c r="C122" t="s">
        <v>18</v>
      </c>
      <c r="D122" t="s">
        <v>19</v>
      </c>
      <c r="E122" t="s">
        <v>3895</v>
      </c>
      <c r="F122" t="s">
        <v>2979</v>
      </c>
      <c r="G122" s="3" t="str">
        <f t="shared" si="1"/>
        <v>https://scholar.google.co.jp/scholar?hl=ja&amp;as_sdt=0%2C5&amp;q=Ageratum+corymbosum+self+compatibility&amp;btnG=</v>
      </c>
      <c r="H122" t="s">
        <v>6974</v>
      </c>
      <c r="I122" t="s">
        <v>23</v>
      </c>
      <c r="J122" t="s">
        <v>23</v>
      </c>
      <c r="L122" t="s">
        <v>17722</v>
      </c>
      <c r="N122" t="s">
        <v>6975</v>
      </c>
      <c r="O122" t="s">
        <v>28</v>
      </c>
      <c r="Q122" t="s">
        <v>16374</v>
      </c>
      <c r="R122" t="s">
        <v>494</v>
      </c>
      <c r="S122">
        <v>0.25</v>
      </c>
    </row>
    <row r="123" spans="1:19">
      <c r="A123" t="s">
        <v>16</v>
      </c>
      <c r="B123" t="s">
        <v>17</v>
      </c>
      <c r="C123" t="s">
        <v>18</v>
      </c>
      <c r="D123" t="s">
        <v>19</v>
      </c>
      <c r="E123" t="s">
        <v>3895</v>
      </c>
      <c r="F123" t="s">
        <v>3896</v>
      </c>
      <c r="G123" s="3" t="str">
        <f t="shared" si="1"/>
        <v>https://scholar.google.co.jp/scholar?hl=ja&amp;as_sdt=0%2C5&amp;q=Ageratum+houstonianum+self+compatibility&amp;btnG=</v>
      </c>
      <c r="H123" t="s">
        <v>23</v>
      </c>
      <c r="I123" t="s">
        <v>31</v>
      </c>
      <c r="J123" t="s">
        <v>3896</v>
      </c>
      <c r="L123" t="s">
        <v>24</v>
      </c>
      <c r="N123" t="s">
        <v>3897</v>
      </c>
      <c r="O123" t="s">
        <v>26</v>
      </c>
      <c r="Q123" t="s">
        <v>15948</v>
      </c>
      <c r="R123" t="s">
        <v>497</v>
      </c>
      <c r="S123">
        <v>0.14480000000000001</v>
      </c>
    </row>
    <row r="124" spans="1:19">
      <c r="A124" t="s">
        <v>16</v>
      </c>
      <c r="B124" t="s">
        <v>17</v>
      </c>
      <c r="C124" t="s">
        <v>18</v>
      </c>
      <c r="D124" t="s">
        <v>19</v>
      </c>
      <c r="E124" t="s">
        <v>3895</v>
      </c>
      <c r="F124" t="s">
        <v>3896</v>
      </c>
      <c r="G124" s="3" t="str">
        <f t="shared" si="1"/>
        <v>https://scholar.google.co.jp/scholar?hl=ja&amp;as_sdt=0%2C5&amp;q=Ageratum+houstonianum+self+compatibility&amp;btnG=</v>
      </c>
      <c r="H124" t="s">
        <v>2749</v>
      </c>
      <c r="I124" t="s">
        <v>23</v>
      </c>
      <c r="J124" t="s">
        <v>23</v>
      </c>
      <c r="L124" t="s">
        <v>24</v>
      </c>
      <c r="N124" t="s">
        <v>15601</v>
      </c>
      <c r="O124" t="s">
        <v>26</v>
      </c>
      <c r="Q124" t="s">
        <v>15948</v>
      </c>
      <c r="R124" t="s">
        <v>500</v>
      </c>
      <c r="S124">
        <v>0.1</v>
      </c>
    </row>
    <row r="125" spans="1:19">
      <c r="A125" t="s">
        <v>16</v>
      </c>
      <c r="B125" t="s">
        <v>17</v>
      </c>
      <c r="C125" t="s">
        <v>18</v>
      </c>
      <c r="D125" t="s">
        <v>19</v>
      </c>
      <c r="E125" t="s">
        <v>3895</v>
      </c>
      <c r="F125" t="s">
        <v>4826</v>
      </c>
      <c r="G125" s="3" t="str">
        <f t="shared" si="1"/>
        <v>https://scholar.google.co.jp/scholar?hl=ja&amp;as_sdt=0%2C5&amp;q=Ageratum+mexicanum+self+compatibility&amp;btnG=</v>
      </c>
      <c r="H125" t="s">
        <v>15603</v>
      </c>
      <c r="I125" t="s">
        <v>23</v>
      </c>
      <c r="J125" t="s">
        <v>23</v>
      </c>
      <c r="L125" t="s">
        <v>17722</v>
      </c>
      <c r="N125" t="s">
        <v>15604</v>
      </c>
      <c r="O125" t="s">
        <v>28</v>
      </c>
      <c r="Q125" t="s">
        <v>17718</v>
      </c>
      <c r="R125" t="s">
        <v>503</v>
      </c>
      <c r="S125">
        <v>0.14000000000000001</v>
      </c>
    </row>
    <row r="126" spans="1:19">
      <c r="A126" t="s">
        <v>16</v>
      </c>
      <c r="B126" t="s">
        <v>17</v>
      </c>
      <c r="C126" t="s">
        <v>18</v>
      </c>
      <c r="D126" t="s">
        <v>19</v>
      </c>
      <c r="E126" t="s">
        <v>3895</v>
      </c>
      <c r="F126" t="s">
        <v>4826</v>
      </c>
      <c r="G126" s="3" t="str">
        <f t="shared" si="1"/>
        <v>https://scholar.google.co.jp/scholar?hl=ja&amp;as_sdt=0%2C5&amp;q=Ageratum+mexicanum+self+compatibility&amp;btnG=</v>
      </c>
      <c r="H126" t="s">
        <v>23</v>
      </c>
      <c r="I126" t="s">
        <v>137</v>
      </c>
      <c r="J126" t="s">
        <v>1289</v>
      </c>
      <c r="L126" t="s">
        <v>17722</v>
      </c>
      <c r="N126" t="s">
        <v>15606</v>
      </c>
      <c r="O126" t="s">
        <v>28</v>
      </c>
      <c r="Q126" t="s">
        <v>17718</v>
      </c>
      <c r="R126" t="s">
        <v>507</v>
      </c>
      <c r="S126">
        <v>0.12</v>
      </c>
    </row>
    <row r="127" spans="1:19">
      <c r="A127" t="s">
        <v>16</v>
      </c>
      <c r="B127" t="s">
        <v>17</v>
      </c>
      <c r="C127" t="s">
        <v>18</v>
      </c>
      <c r="D127" t="s">
        <v>19</v>
      </c>
      <c r="E127" t="s">
        <v>3895</v>
      </c>
      <c r="F127" t="s">
        <v>8958</v>
      </c>
      <c r="G127" s="3" t="str">
        <f t="shared" si="1"/>
        <v>https://scholar.google.co.jp/scholar?hl=ja&amp;as_sdt=0%2C5&amp;q=Ageratum+paleaceum+self+compatibility&amp;btnG=</v>
      </c>
      <c r="H127" t="s">
        <v>8959</v>
      </c>
      <c r="I127" t="s">
        <v>23</v>
      </c>
      <c r="J127" t="s">
        <v>23</v>
      </c>
      <c r="L127" t="s">
        <v>17722</v>
      </c>
      <c r="N127" t="s">
        <v>8960</v>
      </c>
      <c r="O127" t="s">
        <v>28</v>
      </c>
      <c r="Q127" t="s">
        <v>16656</v>
      </c>
      <c r="R127" t="s">
        <v>510</v>
      </c>
      <c r="S127">
        <v>0.31159999999999999</v>
      </c>
    </row>
    <row r="128" spans="1:19">
      <c r="A128" t="s">
        <v>16</v>
      </c>
      <c r="B128" t="s">
        <v>17</v>
      </c>
      <c r="C128" t="s">
        <v>18</v>
      </c>
      <c r="D128" t="s">
        <v>19</v>
      </c>
      <c r="E128" t="s">
        <v>3895</v>
      </c>
      <c r="F128" t="s">
        <v>15608</v>
      </c>
      <c r="G128" s="3" t="str">
        <f t="shared" si="1"/>
        <v>https://scholar.google.co.jp/scholar?hl=ja&amp;as_sdt=0%2C5&amp;q=Ageratum+tehuacanum+self+compatibility&amp;btnG=</v>
      </c>
      <c r="H128" t="s">
        <v>15609</v>
      </c>
      <c r="I128" t="s">
        <v>23</v>
      </c>
      <c r="J128" t="s">
        <v>23</v>
      </c>
      <c r="L128" t="s">
        <v>17722</v>
      </c>
      <c r="N128" t="s">
        <v>15610</v>
      </c>
      <c r="O128" t="s">
        <v>28</v>
      </c>
      <c r="Q128" t="s">
        <v>17719</v>
      </c>
      <c r="R128" t="s">
        <v>513</v>
      </c>
      <c r="S128">
        <v>0.16120000000000001</v>
      </c>
    </row>
    <row r="129" spans="1:19">
      <c r="A129" t="s">
        <v>16</v>
      </c>
      <c r="B129" t="s">
        <v>17</v>
      </c>
      <c r="C129" t="s">
        <v>18</v>
      </c>
      <c r="D129" t="s">
        <v>19</v>
      </c>
      <c r="E129" t="s">
        <v>3895</v>
      </c>
      <c r="F129" t="s">
        <v>3899</v>
      </c>
      <c r="G129" s="3" t="str">
        <f t="shared" si="1"/>
        <v>https://scholar.google.co.jp/scholar?hl=ja&amp;as_sdt=0%2C5&amp;q=Ageratum+tomentosum+self+compatibility&amp;btnG=</v>
      </c>
      <c r="H129" t="s">
        <v>23</v>
      </c>
      <c r="I129" t="s">
        <v>759</v>
      </c>
      <c r="J129" t="s">
        <v>572</v>
      </c>
      <c r="L129" t="s">
        <v>17722</v>
      </c>
      <c r="N129" t="s">
        <v>3900</v>
      </c>
      <c r="O129" t="s">
        <v>28</v>
      </c>
      <c r="Q129" t="s">
        <v>15949</v>
      </c>
      <c r="R129" t="s">
        <v>516</v>
      </c>
      <c r="S129">
        <v>0.1444</v>
      </c>
    </row>
    <row r="130" spans="1:19">
      <c r="A130" t="s">
        <v>16</v>
      </c>
      <c r="B130" t="s">
        <v>17</v>
      </c>
      <c r="C130" t="s">
        <v>18</v>
      </c>
      <c r="D130" t="s">
        <v>19</v>
      </c>
      <c r="E130" t="s">
        <v>3895</v>
      </c>
      <c r="F130" t="s">
        <v>3899</v>
      </c>
      <c r="G130" s="3" t="str">
        <f t="shared" ref="G130:G193" si="2">HYPERLINK(Q130)</f>
        <v>https://scholar.google.co.jp/scholar?hl=ja&amp;as_sdt=0%2C5&amp;q=Ageratum+tomentosum+self+compatibility&amp;btnG=</v>
      </c>
      <c r="H130" t="s">
        <v>15612</v>
      </c>
      <c r="I130" t="s">
        <v>23</v>
      </c>
      <c r="J130" t="s">
        <v>23</v>
      </c>
      <c r="L130" t="s">
        <v>17722</v>
      </c>
      <c r="N130" t="s">
        <v>15613</v>
      </c>
      <c r="O130" t="s">
        <v>28</v>
      </c>
      <c r="Q130" t="s">
        <v>15949</v>
      </c>
      <c r="R130" t="s">
        <v>519</v>
      </c>
      <c r="S130">
        <v>0.11799999999999999</v>
      </c>
    </row>
    <row r="131" spans="1:19">
      <c r="A131" t="s">
        <v>16</v>
      </c>
      <c r="B131" t="s">
        <v>17</v>
      </c>
      <c r="C131" t="s">
        <v>18</v>
      </c>
      <c r="D131" t="s">
        <v>19</v>
      </c>
      <c r="E131" t="s">
        <v>65</v>
      </c>
      <c r="F131" t="s">
        <v>66</v>
      </c>
      <c r="G131" s="3" t="str">
        <f t="shared" si="2"/>
        <v>https://scholar.google.co.jp/scholar?hl=ja&amp;as_sdt=0%2C5&amp;q=Agoseris+apargioides+self+compatibility&amp;btnG=</v>
      </c>
      <c r="H131" t="s">
        <v>67</v>
      </c>
      <c r="I131" t="s">
        <v>23</v>
      </c>
      <c r="J131" t="s">
        <v>23</v>
      </c>
      <c r="L131" t="s">
        <v>17722</v>
      </c>
      <c r="N131" t="s">
        <v>68</v>
      </c>
      <c r="O131" t="s">
        <v>28</v>
      </c>
      <c r="Q131" t="s">
        <v>15636</v>
      </c>
      <c r="R131" t="s">
        <v>522</v>
      </c>
      <c r="S131">
        <v>0.6</v>
      </c>
    </row>
    <row r="132" spans="1:19">
      <c r="A132" t="s">
        <v>16</v>
      </c>
      <c r="B132" t="s">
        <v>17</v>
      </c>
      <c r="C132" t="s">
        <v>18</v>
      </c>
      <c r="D132" t="s">
        <v>19</v>
      </c>
      <c r="E132" t="s">
        <v>65</v>
      </c>
      <c r="F132" t="s">
        <v>70</v>
      </c>
      <c r="G132" s="3" t="str">
        <f t="shared" si="2"/>
        <v>https://scholar.google.co.jp/scholar?hl=ja&amp;as_sdt=0%2C5&amp;q=Agoseris+aurantiaca+self+compatibility&amp;btnG=</v>
      </c>
      <c r="H132" t="s">
        <v>71</v>
      </c>
      <c r="I132" t="s">
        <v>23</v>
      </c>
      <c r="J132" t="s">
        <v>23</v>
      </c>
      <c r="L132" t="s">
        <v>17722</v>
      </c>
      <c r="N132" t="s">
        <v>72</v>
      </c>
      <c r="O132" t="s">
        <v>28</v>
      </c>
      <c r="Q132" t="s">
        <v>15637</v>
      </c>
      <c r="R132" t="s">
        <v>525</v>
      </c>
      <c r="S132">
        <v>1.613</v>
      </c>
    </row>
    <row r="133" spans="1:19">
      <c r="A133" t="s">
        <v>16</v>
      </c>
      <c r="B133" t="s">
        <v>17</v>
      </c>
      <c r="C133" t="s">
        <v>18</v>
      </c>
      <c r="D133" t="s">
        <v>19</v>
      </c>
      <c r="E133" t="s">
        <v>65</v>
      </c>
      <c r="F133" t="s">
        <v>70</v>
      </c>
      <c r="G133" s="3" t="str">
        <f t="shared" si="2"/>
        <v>https://scholar.google.co.jp/scholar?hl=ja&amp;as_sdt=0%2C5&amp;q=Agoseris+aurantiaca+self+compatibility&amp;btnG=</v>
      </c>
      <c r="H133" t="s">
        <v>71</v>
      </c>
      <c r="I133" t="s">
        <v>31</v>
      </c>
      <c r="J133" t="s">
        <v>6977</v>
      </c>
      <c r="L133" t="s">
        <v>17722</v>
      </c>
      <c r="N133" t="s">
        <v>6978</v>
      </c>
      <c r="O133" t="s">
        <v>28</v>
      </c>
      <c r="Q133" t="s">
        <v>15637</v>
      </c>
      <c r="R133" t="s">
        <v>528</v>
      </c>
      <c r="S133">
        <v>1.4984</v>
      </c>
    </row>
    <row r="134" spans="1:19">
      <c r="A134" t="s">
        <v>16</v>
      </c>
      <c r="B134" t="s">
        <v>17</v>
      </c>
      <c r="C134" t="s">
        <v>18</v>
      </c>
      <c r="D134" t="s">
        <v>19</v>
      </c>
      <c r="E134" t="s">
        <v>65</v>
      </c>
      <c r="F134" t="s">
        <v>6980</v>
      </c>
      <c r="G134" s="3" t="str">
        <f t="shared" si="2"/>
        <v>https://scholar.google.co.jp/scholar?hl=ja&amp;as_sdt=0%2C5&amp;q=Agoseris+coronopifolium+self+compatibility&amp;btnG=</v>
      </c>
      <c r="H134" t="s">
        <v>6981</v>
      </c>
      <c r="I134" t="s">
        <v>23</v>
      </c>
      <c r="J134" t="s">
        <v>23</v>
      </c>
      <c r="L134" t="s">
        <v>17722</v>
      </c>
      <c r="N134" t="s">
        <v>6982</v>
      </c>
      <c r="O134" t="s">
        <v>28</v>
      </c>
      <c r="Q134" t="s">
        <v>16375</v>
      </c>
      <c r="R134" t="s">
        <v>532</v>
      </c>
      <c r="S134">
        <v>0.6</v>
      </c>
    </row>
    <row r="135" spans="1:19">
      <c r="A135" t="s">
        <v>16</v>
      </c>
      <c r="B135" t="s">
        <v>17</v>
      </c>
      <c r="C135" t="s">
        <v>18</v>
      </c>
      <c r="D135" t="s">
        <v>19</v>
      </c>
      <c r="E135" t="s">
        <v>65</v>
      </c>
      <c r="F135" t="s">
        <v>74</v>
      </c>
      <c r="G135" s="3" t="str">
        <f t="shared" si="2"/>
        <v>https://scholar.google.co.jp/scholar?hl=ja&amp;as_sdt=0%2C5&amp;q=Agoseris+cuspidata+self+compatibility&amp;btnG=</v>
      </c>
      <c r="H135" t="s">
        <v>75</v>
      </c>
      <c r="I135" t="s">
        <v>23</v>
      </c>
      <c r="J135" t="s">
        <v>23</v>
      </c>
      <c r="L135" t="s">
        <v>17722</v>
      </c>
      <c r="N135" t="s">
        <v>76</v>
      </c>
      <c r="O135" t="s">
        <v>28</v>
      </c>
      <c r="Q135" t="s">
        <v>15638</v>
      </c>
      <c r="R135" t="s">
        <v>535</v>
      </c>
      <c r="S135">
        <v>2.09</v>
      </c>
    </row>
    <row r="136" spans="1:19">
      <c r="A136" t="s">
        <v>16</v>
      </c>
      <c r="B136" t="s">
        <v>17</v>
      </c>
      <c r="C136" t="s">
        <v>18</v>
      </c>
      <c r="D136" t="s">
        <v>19</v>
      </c>
      <c r="E136" t="s">
        <v>65</v>
      </c>
      <c r="F136" t="s">
        <v>78</v>
      </c>
      <c r="G136" s="3" t="str">
        <f t="shared" si="2"/>
        <v>https://scholar.google.co.jp/scholar?hl=ja&amp;as_sdt=0%2C5&amp;q=Agoseris+glauca+self+compatibility&amp;btnG=</v>
      </c>
      <c r="H136" t="s">
        <v>79</v>
      </c>
      <c r="I136" t="s">
        <v>23</v>
      </c>
      <c r="J136" t="s">
        <v>23</v>
      </c>
      <c r="L136" t="s">
        <v>17722</v>
      </c>
      <c r="N136" t="s">
        <v>80</v>
      </c>
      <c r="O136" t="s">
        <v>28</v>
      </c>
      <c r="Q136" t="s">
        <v>15639</v>
      </c>
      <c r="R136" t="s">
        <v>538</v>
      </c>
      <c r="S136">
        <v>1.534</v>
      </c>
    </row>
    <row r="137" spans="1:19">
      <c r="A137" t="s">
        <v>16</v>
      </c>
      <c r="B137" t="s">
        <v>17</v>
      </c>
      <c r="C137" t="s">
        <v>18</v>
      </c>
      <c r="D137" t="s">
        <v>19</v>
      </c>
      <c r="E137" t="s">
        <v>65</v>
      </c>
      <c r="F137" t="s">
        <v>78</v>
      </c>
      <c r="G137" s="3" t="str">
        <f t="shared" si="2"/>
        <v>https://scholar.google.co.jp/scholar?hl=ja&amp;as_sdt=0%2C5&amp;q=Agoseris+glauca+self+compatibility&amp;btnG=</v>
      </c>
      <c r="H137" t="s">
        <v>23</v>
      </c>
      <c r="I137" t="s">
        <v>31</v>
      </c>
      <c r="J137" t="s">
        <v>111</v>
      </c>
      <c r="L137" t="s">
        <v>17722</v>
      </c>
      <c r="N137" t="s">
        <v>112</v>
      </c>
      <c r="O137" t="s">
        <v>28</v>
      </c>
      <c r="Q137" t="s">
        <v>15639</v>
      </c>
      <c r="R137" t="s">
        <v>542</v>
      </c>
      <c r="S137">
        <v>1.3492</v>
      </c>
    </row>
    <row r="138" spans="1:19">
      <c r="A138" t="s">
        <v>16</v>
      </c>
      <c r="B138" t="s">
        <v>17</v>
      </c>
      <c r="C138" t="s">
        <v>18</v>
      </c>
      <c r="D138" t="s">
        <v>19</v>
      </c>
      <c r="E138" t="s">
        <v>65</v>
      </c>
      <c r="F138" t="s">
        <v>114</v>
      </c>
      <c r="G138" s="3" t="str">
        <f t="shared" si="2"/>
        <v>https://scholar.google.co.jp/scholar?hl=ja&amp;as_sdt=0%2C5&amp;q=Agoseris+grandiflora+self+compatibility&amp;btnG=</v>
      </c>
      <c r="H138" t="s">
        <v>115</v>
      </c>
      <c r="I138" t="s">
        <v>23</v>
      </c>
      <c r="J138" t="s">
        <v>23</v>
      </c>
      <c r="L138" t="s">
        <v>17722</v>
      </c>
      <c r="N138" t="s">
        <v>116</v>
      </c>
      <c r="O138" t="s">
        <v>28</v>
      </c>
      <c r="Q138" t="s">
        <v>15647</v>
      </c>
      <c r="R138" t="s">
        <v>545</v>
      </c>
      <c r="S138">
        <v>1.232</v>
      </c>
    </row>
    <row r="139" spans="1:19">
      <c r="A139" t="s">
        <v>16</v>
      </c>
      <c r="B139" t="s">
        <v>17</v>
      </c>
      <c r="C139" t="s">
        <v>18</v>
      </c>
      <c r="D139" t="s">
        <v>19</v>
      </c>
      <c r="E139" t="s">
        <v>65</v>
      </c>
      <c r="F139" t="s">
        <v>123</v>
      </c>
      <c r="G139" s="3" t="str">
        <f t="shared" si="2"/>
        <v>https://scholar.google.co.jp/scholar?hl=ja&amp;as_sdt=0%2C5&amp;q=Agoseris+heterophylla+self+compatibility&amp;btnG=</v>
      </c>
      <c r="H139" t="s">
        <v>115</v>
      </c>
      <c r="I139" t="s">
        <v>23</v>
      </c>
      <c r="J139" t="s">
        <v>23</v>
      </c>
      <c r="L139" t="s">
        <v>17722</v>
      </c>
      <c r="N139" t="s">
        <v>124</v>
      </c>
      <c r="O139" t="s">
        <v>28</v>
      </c>
      <c r="Q139" t="s">
        <v>15649</v>
      </c>
      <c r="R139" t="s">
        <v>548</v>
      </c>
      <c r="S139">
        <v>0.73</v>
      </c>
    </row>
    <row r="140" spans="1:19">
      <c r="A140" t="s">
        <v>16</v>
      </c>
      <c r="B140" t="s">
        <v>17</v>
      </c>
      <c r="C140" t="s">
        <v>18</v>
      </c>
      <c r="D140" t="s">
        <v>19</v>
      </c>
      <c r="E140" t="s">
        <v>65</v>
      </c>
      <c r="F140" t="s">
        <v>126</v>
      </c>
      <c r="G140" s="3" t="str">
        <f t="shared" si="2"/>
        <v>https://scholar.google.co.jp/scholar?hl=ja&amp;as_sdt=0%2C5&amp;q=Agoseris+retrorsa+self+compatibility&amp;btnG=</v>
      </c>
      <c r="H140" t="s">
        <v>127</v>
      </c>
      <c r="I140" t="s">
        <v>23</v>
      </c>
      <c r="J140" t="s">
        <v>23</v>
      </c>
      <c r="L140" t="s">
        <v>17722</v>
      </c>
      <c r="N140" t="s">
        <v>128</v>
      </c>
      <c r="O140" t="s">
        <v>28</v>
      </c>
      <c r="Q140" t="s">
        <v>15650</v>
      </c>
      <c r="R140" t="s">
        <v>551</v>
      </c>
      <c r="S140">
        <v>1.84</v>
      </c>
    </row>
    <row r="141" spans="1:19">
      <c r="A141" t="s">
        <v>16</v>
      </c>
      <c r="B141" t="s">
        <v>17</v>
      </c>
      <c r="C141" t="s">
        <v>18</v>
      </c>
      <c r="D141" t="s">
        <v>19</v>
      </c>
      <c r="E141" t="s">
        <v>6984</v>
      </c>
      <c r="F141" t="s">
        <v>1116</v>
      </c>
      <c r="G141" s="3" t="str">
        <f t="shared" si="2"/>
        <v>https://scholar.google.co.jp/scholar?hl=ja&amp;as_sdt=0%2C5&amp;q=Ainsliaea+spicata+self+compatibility&amp;btnG=</v>
      </c>
      <c r="H141" t="s">
        <v>6985</v>
      </c>
      <c r="I141" t="s">
        <v>23</v>
      </c>
      <c r="J141" t="s">
        <v>23</v>
      </c>
      <c r="L141" t="s">
        <v>17722</v>
      </c>
      <c r="N141" t="s">
        <v>6986</v>
      </c>
      <c r="O141" t="s">
        <v>28</v>
      </c>
      <c r="Q141" t="s">
        <v>16376</v>
      </c>
      <c r="R141" t="s">
        <v>555</v>
      </c>
      <c r="S141">
        <v>0.85599999999999998</v>
      </c>
    </row>
    <row r="142" spans="1:19">
      <c r="A142" t="s">
        <v>16</v>
      </c>
      <c r="B142" t="s">
        <v>17</v>
      </c>
      <c r="C142" t="s">
        <v>18</v>
      </c>
      <c r="D142" t="s">
        <v>19</v>
      </c>
      <c r="E142" t="s">
        <v>6988</v>
      </c>
      <c r="F142" t="s">
        <v>11505</v>
      </c>
      <c r="G142" s="3" t="str">
        <f t="shared" si="2"/>
        <v>https://scholar.google.co.jp/scholar?hl=ja&amp;as_sdt=0%2C5&amp;q=Aldama+adenotricha+self+compatibility&amp;btnG=</v>
      </c>
      <c r="H142" t="s">
        <v>11868</v>
      </c>
      <c r="I142" t="s">
        <v>23</v>
      </c>
      <c r="J142" t="s">
        <v>23</v>
      </c>
      <c r="L142" t="s">
        <v>17722</v>
      </c>
      <c r="N142" t="s">
        <v>11869</v>
      </c>
      <c r="O142" t="s">
        <v>28</v>
      </c>
      <c r="Q142" t="s">
        <v>17100</v>
      </c>
      <c r="R142" t="s">
        <v>559</v>
      </c>
      <c r="S142">
        <v>1.9512</v>
      </c>
    </row>
    <row r="143" spans="1:19">
      <c r="A143" t="s">
        <v>16</v>
      </c>
      <c r="B143" t="s">
        <v>17</v>
      </c>
      <c r="C143" t="s">
        <v>18</v>
      </c>
      <c r="D143" t="s">
        <v>19</v>
      </c>
      <c r="E143" t="s">
        <v>6988</v>
      </c>
      <c r="F143" t="s">
        <v>1913</v>
      </c>
      <c r="G143" s="3" t="str">
        <f t="shared" si="2"/>
        <v>https://scholar.google.co.jp/scholar?hl=ja&amp;as_sdt=0%2C5&amp;q=Aldama+dentata+self+compatibility&amp;btnG=</v>
      </c>
      <c r="H143" t="s">
        <v>6989</v>
      </c>
      <c r="I143" t="s">
        <v>31</v>
      </c>
      <c r="J143" t="s">
        <v>1913</v>
      </c>
      <c r="L143" t="s">
        <v>17722</v>
      </c>
      <c r="N143" t="s">
        <v>6990</v>
      </c>
      <c r="O143" t="s">
        <v>28</v>
      </c>
      <c r="Q143" t="s">
        <v>16377</v>
      </c>
      <c r="R143" t="s">
        <v>562</v>
      </c>
      <c r="S143">
        <v>1.1559999999999999</v>
      </c>
    </row>
    <row r="144" spans="1:19">
      <c r="A144" t="s">
        <v>16</v>
      </c>
      <c r="B144" t="s">
        <v>17</v>
      </c>
      <c r="C144" t="s">
        <v>18</v>
      </c>
      <c r="D144" t="s">
        <v>19</v>
      </c>
      <c r="E144" t="s">
        <v>14030</v>
      </c>
      <c r="F144" t="s">
        <v>9768</v>
      </c>
      <c r="G144" s="3" t="str">
        <f t="shared" si="2"/>
        <v>https://scholar.google.co.jp/scholar?hl=ja&amp;as_sdt=0%2C5&amp;q=Alfredia+acantholepis+self+compatibility&amp;btnG=</v>
      </c>
      <c r="H144" t="s">
        <v>7339</v>
      </c>
      <c r="I144" t="s">
        <v>23</v>
      </c>
      <c r="J144" t="s">
        <v>23</v>
      </c>
      <c r="L144" t="s">
        <v>17722</v>
      </c>
      <c r="N144" t="s">
        <v>14031</v>
      </c>
      <c r="O144" t="s">
        <v>28</v>
      </c>
      <c r="Q144" t="s">
        <v>17451</v>
      </c>
      <c r="R144" t="s">
        <v>567</v>
      </c>
      <c r="S144">
        <v>7.8811999999999998</v>
      </c>
    </row>
    <row r="145" spans="1:19">
      <c r="A145" t="s">
        <v>16</v>
      </c>
      <c r="B145" t="s">
        <v>17</v>
      </c>
      <c r="C145" t="s">
        <v>18</v>
      </c>
      <c r="D145" t="s">
        <v>19</v>
      </c>
      <c r="E145" t="s">
        <v>13820</v>
      </c>
      <c r="F145" t="s">
        <v>9497</v>
      </c>
      <c r="G145" s="3" t="str">
        <f t="shared" si="2"/>
        <v>https://scholar.google.co.jp/scholar?hl=ja&amp;as_sdt=0%2C5&amp;q=Allagopappus+canariensis+self+compatibility&amp;btnG=</v>
      </c>
      <c r="H145" t="s">
        <v>10849</v>
      </c>
      <c r="I145" t="s">
        <v>23</v>
      </c>
      <c r="J145" t="s">
        <v>23</v>
      </c>
      <c r="L145" t="s">
        <v>17722</v>
      </c>
      <c r="N145" t="s">
        <v>13821</v>
      </c>
      <c r="O145" t="s">
        <v>28</v>
      </c>
      <c r="Q145" t="s">
        <v>17415</v>
      </c>
      <c r="R145" t="s">
        <v>570</v>
      </c>
      <c r="S145">
        <v>0.64639999999999997</v>
      </c>
    </row>
    <row r="146" spans="1:19">
      <c r="A146" t="s">
        <v>16</v>
      </c>
      <c r="B146" t="s">
        <v>17</v>
      </c>
      <c r="C146" t="s">
        <v>18</v>
      </c>
      <c r="D146" t="s">
        <v>19</v>
      </c>
      <c r="E146" t="s">
        <v>13511</v>
      </c>
      <c r="F146" t="s">
        <v>13512</v>
      </c>
      <c r="G146" s="3" t="str">
        <f t="shared" si="2"/>
        <v>https://scholar.google.co.jp/scholar?hl=ja&amp;as_sdt=0%2C5&amp;q=Allittia+cardiocarpa+self+compatibility&amp;btnG=</v>
      </c>
      <c r="H146" t="s">
        <v>13513</v>
      </c>
      <c r="I146" t="s">
        <v>23</v>
      </c>
      <c r="J146" t="s">
        <v>23</v>
      </c>
      <c r="L146" t="s">
        <v>17722</v>
      </c>
      <c r="N146" t="s">
        <v>13514</v>
      </c>
      <c r="O146" t="s">
        <v>28</v>
      </c>
      <c r="Q146" t="s">
        <v>17359</v>
      </c>
      <c r="R146" t="s">
        <v>575</v>
      </c>
      <c r="S146">
        <v>0.36899999999999999</v>
      </c>
    </row>
    <row r="147" spans="1:19">
      <c r="A147" t="s">
        <v>16</v>
      </c>
      <c r="B147" t="s">
        <v>17</v>
      </c>
      <c r="C147" t="s">
        <v>18</v>
      </c>
      <c r="D147" t="s">
        <v>19</v>
      </c>
      <c r="E147" t="s">
        <v>3902</v>
      </c>
      <c r="F147" t="s">
        <v>3903</v>
      </c>
      <c r="G147" s="3" t="str">
        <f t="shared" si="2"/>
        <v>https://scholar.google.co.jp/scholar?hl=ja&amp;as_sdt=0%2C5&amp;q=Allopterigeron+filifolius+self+compatibility&amp;btnG=</v>
      </c>
      <c r="H147" t="s">
        <v>2909</v>
      </c>
      <c r="I147" t="s">
        <v>23</v>
      </c>
      <c r="J147" t="s">
        <v>23</v>
      </c>
      <c r="L147" t="s">
        <v>17722</v>
      </c>
      <c r="N147" t="s">
        <v>3904</v>
      </c>
      <c r="O147" t="s">
        <v>28</v>
      </c>
      <c r="Q147" t="s">
        <v>15950</v>
      </c>
      <c r="R147" t="s">
        <v>579</v>
      </c>
      <c r="S147">
        <v>3.7496</v>
      </c>
    </row>
    <row r="148" spans="1:19">
      <c r="A148" t="s">
        <v>16</v>
      </c>
      <c r="B148" t="s">
        <v>17</v>
      </c>
      <c r="C148" t="s">
        <v>18</v>
      </c>
      <c r="D148" t="s">
        <v>19</v>
      </c>
      <c r="E148" t="s">
        <v>13587</v>
      </c>
      <c r="F148" t="s">
        <v>4835</v>
      </c>
      <c r="G148" s="3" t="str">
        <f t="shared" si="2"/>
        <v>https://scholar.google.co.jp/scholar?hl=ja&amp;as_sdt=0%2C5&amp;q=Almutaster+pauciflorus+self+compatibility&amp;btnG=</v>
      </c>
      <c r="H148" t="s">
        <v>13588</v>
      </c>
      <c r="I148" t="s">
        <v>23</v>
      </c>
      <c r="J148" t="s">
        <v>23</v>
      </c>
      <c r="L148" t="s">
        <v>17722</v>
      </c>
      <c r="N148" t="s">
        <v>13589</v>
      </c>
      <c r="O148" t="s">
        <v>28</v>
      </c>
      <c r="Q148" t="s">
        <v>17379</v>
      </c>
      <c r="R148" t="s">
        <v>583</v>
      </c>
      <c r="S148">
        <v>0.1036</v>
      </c>
    </row>
    <row r="149" spans="1:19">
      <c r="A149" t="s">
        <v>16</v>
      </c>
      <c r="B149" t="s">
        <v>17</v>
      </c>
      <c r="C149" t="s">
        <v>18</v>
      </c>
      <c r="D149" t="s">
        <v>19</v>
      </c>
      <c r="E149" t="s">
        <v>13761</v>
      </c>
      <c r="F149" t="s">
        <v>1423</v>
      </c>
      <c r="G149" s="3" t="str">
        <f t="shared" si="2"/>
        <v>https://scholar.google.co.jp/scholar?hl=ja&amp;as_sdt=0%2C5&amp;q=Alvordia+glomerata+self+compatibility&amp;btnG=</v>
      </c>
      <c r="H149" t="s">
        <v>656</v>
      </c>
      <c r="I149" t="s">
        <v>23</v>
      </c>
      <c r="J149" t="s">
        <v>23</v>
      </c>
      <c r="L149" t="s">
        <v>17722</v>
      </c>
      <c r="N149" t="s">
        <v>13762</v>
      </c>
      <c r="O149" t="s">
        <v>28</v>
      </c>
      <c r="Q149" t="s">
        <v>17406</v>
      </c>
      <c r="R149" t="s">
        <v>587</v>
      </c>
      <c r="S149">
        <v>0.8044</v>
      </c>
    </row>
    <row r="150" spans="1:19">
      <c r="A150" t="s">
        <v>16</v>
      </c>
      <c r="B150" t="s">
        <v>17</v>
      </c>
      <c r="C150" t="s">
        <v>18</v>
      </c>
      <c r="D150" t="s">
        <v>19</v>
      </c>
      <c r="E150" t="s">
        <v>3911</v>
      </c>
      <c r="F150" t="s">
        <v>3493</v>
      </c>
      <c r="G150" s="3" t="str">
        <f t="shared" si="2"/>
        <v>https://scholar.google.co.jp/scholar?hl=ja&amp;as_sdt=0%2C5&amp;q=Amauriopsis+dissecta+self+compatibility&amp;btnG=</v>
      </c>
      <c r="H150" t="s">
        <v>23</v>
      </c>
      <c r="I150" t="s">
        <v>23</v>
      </c>
      <c r="J150" t="s">
        <v>23</v>
      </c>
      <c r="L150" t="s">
        <v>17722</v>
      </c>
      <c r="N150" t="s">
        <v>3912</v>
      </c>
      <c r="O150" t="s">
        <v>28</v>
      </c>
      <c r="Q150" t="s">
        <v>15952</v>
      </c>
      <c r="R150" t="s">
        <v>591</v>
      </c>
      <c r="S150">
        <v>0.49719999999999998</v>
      </c>
    </row>
    <row r="151" spans="1:19">
      <c r="A151" t="s">
        <v>16</v>
      </c>
      <c r="B151" t="s">
        <v>17</v>
      </c>
      <c r="C151" t="s">
        <v>18</v>
      </c>
      <c r="D151" t="s">
        <v>19</v>
      </c>
      <c r="E151" t="s">
        <v>3916</v>
      </c>
      <c r="F151" t="s">
        <v>8962</v>
      </c>
      <c r="G151" s="3" t="str">
        <f t="shared" si="2"/>
        <v>https://scholar.google.co.jp/scholar?hl=ja&amp;as_sdt=0%2C5&amp;q=Amberboa+bucharica+self+compatibility&amp;btnG=</v>
      </c>
      <c r="H151" t="s">
        <v>8963</v>
      </c>
      <c r="I151" t="s">
        <v>23</v>
      </c>
      <c r="J151" t="s">
        <v>23</v>
      </c>
      <c r="L151" t="s">
        <v>17722</v>
      </c>
      <c r="N151" t="s">
        <v>8964</v>
      </c>
      <c r="O151" t="s">
        <v>28</v>
      </c>
      <c r="Q151" t="s">
        <v>16657</v>
      </c>
      <c r="R151" t="s">
        <v>595</v>
      </c>
      <c r="S151">
        <v>7.73</v>
      </c>
    </row>
    <row r="152" spans="1:19">
      <c r="A152" t="s">
        <v>16</v>
      </c>
      <c r="B152" t="s">
        <v>17</v>
      </c>
      <c r="C152" t="s">
        <v>18</v>
      </c>
      <c r="D152" t="s">
        <v>19</v>
      </c>
      <c r="E152" t="s">
        <v>3916</v>
      </c>
      <c r="F152" t="s">
        <v>78</v>
      </c>
      <c r="G152" s="3" t="str">
        <f t="shared" si="2"/>
        <v>https://scholar.google.co.jp/scholar?hl=ja&amp;as_sdt=0%2C5&amp;q=Amberboa+glauca+self+compatibility&amp;btnG=</v>
      </c>
      <c r="H152" t="s">
        <v>3917</v>
      </c>
      <c r="I152" t="s">
        <v>23</v>
      </c>
      <c r="J152" t="s">
        <v>23</v>
      </c>
      <c r="L152" t="s">
        <v>17722</v>
      </c>
      <c r="N152" t="s">
        <v>3918</v>
      </c>
      <c r="O152" t="s">
        <v>28</v>
      </c>
      <c r="Q152" t="s">
        <v>15953</v>
      </c>
      <c r="R152" t="s">
        <v>599</v>
      </c>
      <c r="S152">
        <v>2.9883999999999999</v>
      </c>
    </row>
    <row r="153" spans="1:19">
      <c r="A153" t="s">
        <v>16</v>
      </c>
      <c r="B153" t="s">
        <v>17</v>
      </c>
      <c r="C153" t="s">
        <v>18</v>
      </c>
      <c r="D153" t="s">
        <v>19</v>
      </c>
      <c r="E153" t="s">
        <v>3916</v>
      </c>
      <c r="F153" t="s">
        <v>8966</v>
      </c>
      <c r="G153" s="3" t="str">
        <f t="shared" si="2"/>
        <v>https://scholar.google.co.jp/scholar?hl=ja&amp;as_sdt=0%2C5&amp;q=Amberboa+iljiniana+self+compatibility&amp;btnG=</v>
      </c>
      <c r="H153" t="s">
        <v>7304</v>
      </c>
      <c r="I153" t="s">
        <v>23</v>
      </c>
      <c r="J153" t="s">
        <v>23</v>
      </c>
      <c r="L153" t="s">
        <v>17722</v>
      </c>
      <c r="N153" t="s">
        <v>8967</v>
      </c>
      <c r="O153" t="s">
        <v>28</v>
      </c>
      <c r="Q153" t="s">
        <v>16658</v>
      </c>
      <c r="R153" t="s">
        <v>602</v>
      </c>
      <c r="S153">
        <v>5.7687999999999997</v>
      </c>
    </row>
    <row r="154" spans="1:19">
      <c r="A154" t="s">
        <v>16</v>
      </c>
      <c r="B154" t="s">
        <v>17</v>
      </c>
      <c r="C154" t="s">
        <v>18</v>
      </c>
      <c r="D154" t="s">
        <v>19</v>
      </c>
      <c r="E154" t="s">
        <v>3916</v>
      </c>
      <c r="F154" t="s">
        <v>5948</v>
      </c>
      <c r="G154" s="3" t="str">
        <f t="shared" si="2"/>
        <v>https://scholar.google.co.jp/scholar?hl=ja&amp;as_sdt=0%2C5&amp;q=Amberboa+moschata+self+compatibility&amp;btnG=</v>
      </c>
      <c r="H154" t="s">
        <v>84</v>
      </c>
      <c r="I154" t="s">
        <v>23</v>
      </c>
      <c r="J154" t="s">
        <v>23</v>
      </c>
      <c r="L154" t="s">
        <v>17722</v>
      </c>
      <c r="N154" t="s">
        <v>8969</v>
      </c>
      <c r="O154" t="s">
        <v>28</v>
      </c>
      <c r="Q154" t="s">
        <v>16659</v>
      </c>
      <c r="R154" t="s">
        <v>606</v>
      </c>
      <c r="S154">
        <v>5.0751999999999997</v>
      </c>
    </row>
    <row r="155" spans="1:19">
      <c r="A155" t="s">
        <v>16</v>
      </c>
      <c r="B155" t="s">
        <v>17</v>
      </c>
      <c r="C155" t="s">
        <v>18</v>
      </c>
      <c r="D155" t="s">
        <v>19</v>
      </c>
      <c r="E155" t="s">
        <v>3916</v>
      </c>
      <c r="F155" t="s">
        <v>8971</v>
      </c>
      <c r="G155" s="3" t="str">
        <f t="shared" si="2"/>
        <v>https://scholar.google.co.jp/scholar?hl=ja&amp;as_sdt=0%2C5&amp;q=Amberboa+sosnovskyi+self+compatibility&amp;btnG=</v>
      </c>
      <c r="H155" t="s">
        <v>8963</v>
      </c>
      <c r="I155" t="s">
        <v>23</v>
      </c>
      <c r="J155" t="s">
        <v>23</v>
      </c>
      <c r="L155" t="s">
        <v>17722</v>
      </c>
      <c r="N155" t="s">
        <v>8972</v>
      </c>
      <c r="O155" t="s">
        <v>28</v>
      </c>
      <c r="Q155" t="s">
        <v>16660</v>
      </c>
      <c r="R155" t="s">
        <v>610</v>
      </c>
      <c r="S155">
        <v>3.4308000000000001</v>
      </c>
    </row>
    <row r="156" spans="1:19">
      <c r="A156" t="s">
        <v>16</v>
      </c>
      <c r="B156" t="s">
        <v>17</v>
      </c>
      <c r="C156" t="s">
        <v>18</v>
      </c>
      <c r="D156" t="s">
        <v>19</v>
      </c>
      <c r="E156" t="s">
        <v>1571</v>
      </c>
      <c r="F156" t="s">
        <v>1572</v>
      </c>
      <c r="G156" s="3" t="str">
        <f t="shared" si="2"/>
        <v>https://scholar.google.co.jp/scholar?hl=ja&amp;as_sdt=0%2C5&amp;q=Amblyolepis+setigera+self+compatibility&amp;btnG=</v>
      </c>
      <c r="H156" t="s">
        <v>104</v>
      </c>
      <c r="I156" t="s">
        <v>23</v>
      </c>
      <c r="J156" t="s">
        <v>23</v>
      </c>
      <c r="L156" t="s">
        <v>17722</v>
      </c>
      <c r="N156" t="s">
        <v>1573</v>
      </c>
      <c r="O156" t="s">
        <v>28</v>
      </c>
      <c r="Q156" t="s">
        <v>15769</v>
      </c>
      <c r="R156" t="s">
        <v>614</v>
      </c>
      <c r="S156">
        <v>3.4</v>
      </c>
    </row>
    <row r="157" spans="1:19">
      <c r="A157" t="s">
        <v>16</v>
      </c>
      <c r="B157" t="s">
        <v>17</v>
      </c>
      <c r="C157" t="s">
        <v>18</v>
      </c>
      <c r="D157" t="s">
        <v>19</v>
      </c>
      <c r="E157" t="s">
        <v>1575</v>
      </c>
      <c r="F157" t="s">
        <v>1576</v>
      </c>
      <c r="G157" s="3" t="str">
        <f t="shared" si="2"/>
        <v>https://scholar.google.co.jp/scholar?hl=ja&amp;as_sdt=0%2C5&amp;q=Amblyopappus+pusillus+self+compatibility&amp;btnG=</v>
      </c>
      <c r="H157" t="s">
        <v>454</v>
      </c>
      <c r="I157" t="s">
        <v>23</v>
      </c>
      <c r="J157" t="s">
        <v>23</v>
      </c>
      <c r="L157" t="s">
        <v>15619</v>
      </c>
      <c r="N157" t="s">
        <v>1577</v>
      </c>
      <c r="O157" t="s">
        <v>28</v>
      </c>
      <c r="Q157" t="s">
        <v>15770</v>
      </c>
      <c r="R157" t="s">
        <v>617</v>
      </c>
      <c r="S157">
        <v>0.29099999999999998</v>
      </c>
    </row>
    <row r="158" spans="1:19">
      <c r="A158" t="s">
        <v>16</v>
      </c>
      <c r="B158" t="s">
        <v>17</v>
      </c>
      <c r="C158" t="s">
        <v>18</v>
      </c>
      <c r="D158" t="s">
        <v>19</v>
      </c>
      <c r="E158" t="s">
        <v>1590</v>
      </c>
      <c r="F158" t="s">
        <v>1591</v>
      </c>
      <c r="G158" s="3" t="str">
        <f t="shared" si="2"/>
        <v>https://scholar.google.co.jp/scholar?hl=ja&amp;as_sdt=0%2C5&amp;q=Ambrosia+acanthicarpa+self+compatibility&amp;btnG=</v>
      </c>
      <c r="H158" t="s">
        <v>719</v>
      </c>
      <c r="I158" t="s">
        <v>23</v>
      </c>
      <c r="J158" t="s">
        <v>23</v>
      </c>
      <c r="L158" t="s">
        <v>17722</v>
      </c>
      <c r="N158" t="s">
        <v>1592</v>
      </c>
      <c r="O158" t="s">
        <v>28</v>
      </c>
      <c r="Q158" t="s">
        <v>15771</v>
      </c>
      <c r="R158" t="s">
        <v>620</v>
      </c>
      <c r="S158">
        <v>5.7240000000000002</v>
      </c>
    </row>
    <row r="159" spans="1:19">
      <c r="A159" t="s">
        <v>16</v>
      </c>
      <c r="B159" t="s">
        <v>17</v>
      </c>
      <c r="C159" t="s">
        <v>18</v>
      </c>
      <c r="D159" t="s">
        <v>19</v>
      </c>
      <c r="E159" t="s">
        <v>1590</v>
      </c>
      <c r="F159" t="s">
        <v>1608</v>
      </c>
      <c r="G159" s="3" t="str">
        <f t="shared" si="2"/>
        <v>https://scholar.google.co.jp/scholar?hl=ja&amp;as_sdt=0%2C5&amp;q=Ambrosia+artemisiifolia+self+compatibility&amp;btnG=</v>
      </c>
      <c r="H159" t="s">
        <v>22</v>
      </c>
      <c r="I159" t="s">
        <v>23</v>
      </c>
      <c r="J159" t="s">
        <v>23</v>
      </c>
      <c r="L159" t="s">
        <v>15619</v>
      </c>
      <c r="N159" t="s">
        <v>1609</v>
      </c>
      <c r="O159" t="s">
        <v>17733</v>
      </c>
      <c r="Q159" t="s">
        <v>15772</v>
      </c>
      <c r="R159" t="s">
        <v>623</v>
      </c>
      <c r="S159">
        <v>3.63</v>
      </c>
    </row>
    <row r="160" spans="1:19">
      <c r="A160" t="s">
        <v>16</v>
      </c>
      <c r="B160" t="s">
        <v>17</v>
      </c>
      <c r="C160" t="s">
        <v>18</v>
      </c>
      <c r="D160" t="s">
        <v>19</v>
      </c>
      <c r="E160" t="s">
        <v>1590</v>
      </c>
      <c r="F160" t="s">
        <v>8974</v>
      </c>
      <c r="G160" s="3" t="str">
        <f t="shared" si="2"/>
        <v>https://scholar.google.co.jp/scholar?hl=ja&amp;as_sdt=0%2C5&amp;q=Ambrosia+bidentata+self+compatibility&amp;btnG=</v>
      </c>
      <c r="H160" t="s">
        <v>62</v>
      </c>
      <c r="I160" t="s">
        <v>23</v>
      </c>
      <c r="J160" t="s">
        <v>23</v>
      </c>
      <c r="L160" t="s">
        <v>17722</v>
      </c>
      <c r="N160" t="s">
        <v>8975</v>
      </c>
      <c r="O160" t="s">
        <v>28</v>
      </c>
      <c r="Q160" t="s">
        <v>16661</v>
      </c>
      <c r="R160" t="s">
        <v>627</v>
      </c>
      <c r="S160">
        <v>4.7168000000000001</v>
      </c>
    </row>
    <row r="161" spans="1:19">
      <c r="A161" t="s">
        <v>16</v>
      </c>
      <c r="B161" t="s">
        <v>17</v>
      </c>
      <c r="C161" t="s">
        <v>18</v>
      </c>
      <c r="D161" t="s">
        <v>19</v>
      </c>
      <c r="E161" t="s">
        <v>1590</v>
      </c>
      <c r="F161" t="s">
        <v>17730</v>
      </c>
      <c r="G161" s="3" t="str">
        <f t="shared" si="2"/>
        <v>https://scholar.google.co.jp/scholar?hl=ja&amp;as_sdt=0%2C5&amp;q=Ambrosia+chamissonis+self+compatibility&amp;btnG=</v>
      </c>
      <c r="H161" t="s">
        <v>67</v>
      </c>
      <c r="I161" t="s">
        <v>23</v>
      </c>
      <c r="J161" t="s">
        <v>23</v>
      </c>
      <c r="L161" t="s">
        <v>17722</v>
      </c>
      <c r="N161" t="s">
        <v>1612</v>
      </c>
      <c r="O161" t="s">
        <v>28</v>
      </c>
      <c r="Q161" t="s">
        <v>15773</v>
      </c>
      <c r="R161" t="s">
        <v>632</v>
      </c>
      <c r="S161">
        <v>12.346</v>
      </c>
    </row>
    <row r="162" spans="1:19">
      <c r="A162" t="s">
        <v>16</v>
      </c>
      <c r="B162" t="s">
        <v>17</v>
      </c>
      <c r="C162" t="s">
        <v>18</v>
      </c>
      <c r="D162" t="s">
        <v>19</v>
      </c>
      <c r="E162" t="s">
        <v>1590</v>
      </c>
      <c r="F162" t="s">
        <v>3920</v>
      </c>
      <c r="G162" s="3" t="str">
        <f t="shared" si="2"/>
        <v>https://scholar.google.co.jp/scholar?hl=ja&amp;as_sdt=0%2C5&amp;q=Ambrosia+confertiflora+self+compatibility&amp;btnG=</v>
      </c>
      <c r="H162" t="s">
        <v>104</v>
      </c>
      <c r="I162" t="s">
        <v>23</v>
      </c>
      <c r="J162" t="s">
        <v>23</v>
      </c>
      <c r="L162" t="s">
        <v>17722</v>
      </c>
      <c r="N162" t="s">
        <v>3921</v>
      </c>
      <c r="O162" t="s">
        <v>28</v>
      </c>
      <c r="Q162" t="s">
        <v>15954</v>
      </c>
      <c r="R162" t="s">
        <v>635</v>
      </c>
      <c r="S162">
        <v>2.9615999999999998</v>
      </c>
    </row>
    <row r="163" spans="1:19">
      <c r="A163" t="s">
        <v>16</v>
      </c>
      <c r="B163" t="s">
        <v>17</v>
      </c>
      <c r="C163" t="s">
        <v>18</v>
      </c>
      <c r="D163" t="s">
        <v>19</v>
      </c>
      <c r="E163" t="s">
        <v>1590</v>
      </c>
      <c r="F163" t="s">
        <v>1614</v>
      </c>
      <c r="G163" s="3" t="str">
        <f t="shared" si="2"/>
        <v>https://scholar.google.co.jp/scholar?hl=ja&amp;as_sdt=0%2C5&amp;q=Ambrosia+dumosa+self+compatibility&amp;btnG=</v>
      </c>
      <c r="H163" t="s">
        <v>1615</v>
      </c>
      <c r="I163" t="s">
        <v>23</v>
      </c>
      <c r="J163" t="s">
        <v>23</v>
      </c>
      <c r="L163" t="s">
        <v>15620</v>
      </c>
      <c r="N163" t="s">
        <v>1616</v>
      </c>
      <c r="O163" s="3" t="s">
        <v>17731</v>
      </c>
      <c r="Q163" t="s">
        <v>15774</v>
      </c>
      <c r="R163" t="s">
        <v>639</v>
      </c>
      <c r="S163">
        <v>3</v>
      </c>
    </row>
    <row r="164" spans="1:19">
      <c r="A164" t="s">
        <v>16</v>
      </c>
      <c r="B164" t="s">
        <v>17</v>
      </c>
      <c r="C164" t="s">
        <v>18</v>
      </c>
      <c r="D164" t="s">
        <v>19</v>
      </c>
      <c r="E164" t="s">
        <v>1590</v>
      </c>
      <c r="F164" t="s">
        <v>1618</v>
      </c>
      <c r="G164" s="3" t="str">
        <f t="shared" si="2"/>
        <v>https://scholar.google.co.jp/scholar?hl=ja&amp;as_sdt=0%2C5&amp;q=Ambrosia+eriocentra+self+compatibility&amp;btnG=</v>
      </c>
      <c r="H164" t="s">
        <v>1615</v>
      </c>
      <c r="I164" t="s">
        <v>23</v>
      </c>
      <c r="J164" t="s">
        <v>23</v>
      </c>
      <c r="L164" t="s">
        <v>17722</v>
      </c>
      <c r="N164" t="s">
        <v>1619</v>
      </c>
      <c r="O164" t="s">
        <v>28</v>
      </c>
      <c r="Q164" t="s">
        <v>15775</v>
      </c>
      <c r="R164" t="s">
        <v>642</v>
      </c>
      <c r="S164">
        <v>10.566000000000001</v>
      </c>
    </row>
    <row r="165" spans="1:19">
      <c r="A165" t="s">
        <v>16</v>
      </c>
      <c r="B165" t="s">
        <v>17</v>
      </c>
      <c r="C165" t="s">
        <v>18</v>
      </c>
      <c r="D165" t="s">
        <v>19</v>
      </c>
      <c r="E165" t="s">
        <v>1590</v>
      </c>
      <c r="F165" t="s">
        <v>3256</v>
      </c>
      <c r="G165" s="3" t="str">
        <f t="shared" si="2"/>
        <v>https://scholar.google.co.jp/scholar?hl=ja&amp;as_sdt=0%2C5&amp;q=Ambrosia+maritima+self+compatibility&amp;btnG=</v>
      </c>
      <c r="H165" t="s">
        <v>22</v>
      </c>
      <c r="I165" t="s">
        <v>23</v>
      </c>
      <c r="J165" t="s">
        <v>23</v>
      </c>
      <c r="L165" t="s">
        <v>17722</v>
      </c>
      <c r="N165" t="s">
        <v>6992</v>
      </c>
      <c r="O165" t="s">
        <v>28</v>
      </c>
      <c r="Q165" t="s">
        <v>16378</v>
      </c>
      <c r="R165" t="s">
        <v>647</v>
      </c>
      <c r="S165">
        <v>3.5855000000000001</v>
      </c>
    </row>
    <row r="166" spans="1:19">
      <c r="A166" t="s">
        <v>16</v>
      </c>
      <c r="B166" t="s">
        <v>17</v>
      </c>
      <c r="C166" t="s">
        <v>18</v>
      </c>
      <c r="D166" t="s">
        <v>19</v>
      </c>
      <c r="E166" t="s">
        <v>1590</v>
      </c>
      <c r="F166" t="s">
        <v>17732</v>
      </c>
      <c r="G166" s="3" t="str">
        <f t="shared" si="2"/>
        <v>https://scholar.google.co.jp/scholar?hl=ja&amp;as_sdt=0%2C5&amp;q=Ambrosia+psilostachya+self+compatibility&amp;btnG=</v>
      </c>
      <c r="H166" t="s">
        <v>104</v>
      </c>
      <c r="I166" t="s">
        <v>23</v>
      </c>
      <c r="J166" t="s">
        <v>23</v>
      </c>
      <c r="L166" t="s">
        <v>15619</v>
      </c>
      <c r="N166" t="s">
        <v>1621</v>
      </c>
      <c r="O166" s="3" t="s">
        <v>17734</v>
      </c>
      <c r="Q166" t="s">
        <v>15776</v>
      </c>
      <c r="R166" t="s">
        <v>650</v>
      </c>
      <c r="S166">
        <v>6.6040000000000001</v>
      </c>
    </row>
    <row r="167" spans="1:19">
      <c r="A167" t="s">
        <v>16</v>
      </c>
      <c r="B167" t="s">
        <v>17</v>
      </c>
      <c r="C167" t="s">
        <v>18</v>
      </c>
      <c r="D167" t="s">
        <v>19</v>
      </c>
      <c r="E167" t="s">
        <v>1590</v>
      </c>
      <c r="F167" t="s">
        <v>942</v>
      </c>
      <c r="G167" s="3" t="str">
        <f t="shared" si="2"/>
        <v>https://scholar.google.co.jp/scholar?hl=ja&amp;as_sdt=0%2C5&amp;q=Ambrosia+salsola+self+compatibility&amp;btnG=</v>
      </c>
      <c r="H167" t="s">
        <v>23</v>
      </c>
      <c r="I167" t="s">
        <v>23</v>
      </c>
      <c r="J167" t="s">
        <v>23</v>
      </c>
      <c r="L167" t="s">
        <v>17722</v>
      </c>
      <c r="N167" t="s">
        <v>3923</v>
      </c>
      <c r="O167" t="s">
        <v>28</v>
      </c>
      <c r="Q167" t="s">
        <v>15955</v>
      </c>
      <c r="R167" t="s">
        <v>653</v>
      </c>
      <c r="S167">
        <v>7.0751999999999997</v>
      </c>
    </row>
    <row r="168" spans="1:19">
      <c r="A168" t="s">
        <v>16</v>
      </c>
      <c r="B168" t="s">
        <v>17</v>
      </c>
      <c r="C168" t="s">
        <v>18</v>
      </c>
      <c r="D168" t="s">
        <v>19</v>
      </c>
      <c r="E168" t="s">
        <v>1590</v>
      </c>
      <c r="F168" t="s">
        <v>942</v>
      </c>
      <c r="G168" s="3" t="str">
        <f t="shared" si="2"/>
        <v>https://scholar.google.co.jp/scholar?hl=ja&amp;as_sdt=0%2C5&amp;q=Ambrosia+salsola+self+compatibility&amp;btnG=</v>
      </c>
      <c r="H168" t="s">
        <v>6882</v>
      </c>
      <c r="I168" t="s">
        <v>31</v>
      </c>
      <c r="J168" t="s">
        <v>942</v>
      </c>
      <c r="L168" t="s">
        <v>17722</v>
      </c>
      <c r="N168" t="s">
        <v>6883</v>
      </c>
      <c r="O168" t="s">
        <v>28</v>
      </c>
      <c r="Q168" t="s">
        <v>15955</v>
      </c>
      <c r="R168" t="s">
        <v>658</v>
      </c>
      <c r="S168">
        <v>3.7111200000000002</v>
      </c>
    </row>
    <row r="169" spans="1:19">
      <c r="A169" t="s">
        <v>16</v>
      </c>
      <c r="B169" t="s">
        <v>17</v>
      </c>
      <c r="C169" t="s">
        <v>18</v>
      </c>
      <c r="D169" t="s">
        <v>19</v>
      </c>
      <c r="E169" t="s">
        <v>1590</v>
      </c>
      <c r="F169" t="s">
        <v>1623</v>
      </c>
      <c r="G169" s="3" t="str">
        <f t="shared" si="2"/>
        <v>https://scholar.google.co.jp/scholar?hl=ja&amp;as_sdt=0%2C5&amp;q=Ambrosia+trifida+self+compatibility&amp;btnG=</v>
      </c>
      <c r="H169" t="s">
        <v>22</v>
      </c>
      <c r="I169" t="s">
        <v>23</v>
      </c>
      <c r="J169" t="s">
        <v>23</v>
      </c>
      <c r="L169" t="s">
        <v>17722</v>
      </c>
      <c r="N169" t="s">
        <v>1624</v>
      </c>
      <c r="O169" t="s">
        <v>28</v>
      </c>
      <c r="Q169" t="s">
        <v>15777</v>
      </c>
      <c r="R169" t="s">
        <v>661</v>
      </c>
      <c r="S169">
        <v>11</v>
      </c>
    </row>
    <row r="170" spans="1:19">
      <c r="A170" t="s">
        <v>16</v>
      </c>
      <c r="B170" t="s">
        <v>17</v>
      </c>
      <c r="C170" t="s">
        <v>18</v>
      </c>
      <c r="D170" t="s">
        <v>19</v>
      </c>
      <c r="E170" t="s">
        <v>1645</v>
      </c>
      <c r="F170" t="s">
        <v>2639</v>
      </c>
      <c r="G170" s="3" t="str">
        <f t="shared" si="2"/>
        <v>https://scholar.google.co.jp/scholar?hl=ja&amp;as_sdt=0%2C5&amp;q=Amellus+asteroides+self+compatibility&amp;btnG=</v>
      </c>
      <c r="H170" t="s">
        <v>1682</v>
      </c>
      <c r="I170" t="s">
        <v>137</v>
      </c>
      <c r="J170" t="s">
        <v>2639</v>
      </c>
      <c r="L170" t="s">
        <v>17722</v>
      </c>
      <c r="N170" t="s">
        <v>13509</v>
      </c>
      <c r="O170" t="s">
        <v>28</v>
      </c>
      <c r="Q170" t="s">
        <v>17358</v>
      </c>
      <c r="R170" t="s">
        <v>664</v>
      </c>
      <c r="S170">
        <v>0.61319999999999997</v>
      </c>
    </row>
    <row r="171" spans="1:19">
      <c r="A171" t="s">
        <v>16</v>
      </c>
      <c r="B171" t="s">
        <v>17</v>
      </c>
      <c r="C171" t="s">
        <v>18</v>
      </c>
      <c r="D171" t="s">
        <v>19</v>
      </c>
      <c r="E171" t="s">
        <v>1645</v>
      </c>
      <c r="F171" t="s">
        <v>2639</v>
      </c>
      <c r="G171" s="3" t="str">
        <f t="shared" si="2"/>
        <v>https://scholar.google.co.jp/scholar?hl=ja&amp;as_sdt=0%2C5&amp;q=Amellus+asteroides+self+compatibility&amp;btnG=</v>
      </c>
      <c r="H171" t="s">
        <v>1682</v>
      </c>
      <c r="I171" t="s">
        <v>137</v>
      </c>
      <c r="J171" t="s">
        <v>533</v>
      </c>
      <c r="L171" t="s">
        <v>17722</v>
      </c>
      <c r="N171" t="s">
        <v>14014</v>
      </c>
      <c r="O171" t="s">
        <v>28</v>
      </c>
      <c r="Q171" t="s">
        <v>17358</v>
      </c>
      <c r="R171" t="s">
        <v>666</v>
      </c>
      <c r="S171">
        <v>0.53120000000000001</v>
      </c>
    </row>
    <row r="172" spans="1:19">
      <c r="A172" t="s">
        <v>16</v>
      </c>
      <c r="B172" t="s">
        <v>17</v>
      </c>
      <c r="C172" t="s">
        <v>18</v>
      </c>
      <c r="D172" t="s">
        <v>19</v>
      </c>
      <c r="E172" t="s">
        <v>1645</v>
      </c>
      <c r="F172" t="s">
        <v>6499</v>
      </c>
      <c r="G172" s="3" t="str">
        <f t="shared" si="2"/>
        <v>https://scholar.google.co.jp/scholar?hl=ja&amp;as_sdt=0%2C5&amp;q=Amellus+flosculosus+self+compatibility&amp;btnG=</v>
      </c>
      <c r="H172" t="s">
        <v>104</v>
      </c>
      <c r="I172" t="s">
        <v>23</v>
      </c>
      <c r="J172" t="s">
        <v>23</v>
      </c>
      <c r="L172" t="s">
        <v>17722</v>
      </c>
      <c r="N172" t="s">
        <v>11871</v>
      </c>
      <c r="O172" t="s">
        <v>28</v>
      </c>
      <c r="Q172" t="s">
        <v>17101</v>
      </c>
      <c r="R172" t="s">
        <v>669</v>
      </c>
      <c r="S172">
        <v>0.50719999999999998</v>
      </c>
    </row>
    <row r="173" spans="1:19">
      <c r="A173" t="s">
        <v>16</v>
      </c>
      <c r="B173" t="s">
        <v>17</v>
      </c>
      <c r="C173" t="s">
        <v>18</v>
      </c>
      <c r="D173" t="s">
        <v>19</v>
      </c>
      <c r="E173" t="s">
        <v>1645</v>
      </c>
      <c r="F173" t="s">
        <v>1252</v>
      </c>
      <c r="G173" s="3" t="str">
        <f t="shared" si="2"/>
        <v>https://scholar.google.co.jp/scholar?hl=ja&amp;as_sdt=0%2C5&amp;q=Amellus+tenuifolius+self+compatibility&amp;btnG=</v>
      </c>
      <c r="H173" t="s">
        <v>1646</v>
      </c>
      <c r="I173" t="s">
        <v>23</v>
      </c>
      <c r="J173" t="s">
        <v>23</v>
      </c>
      <c r="L173" t="s">
        <v>17722</v>
      </c>
      <c r="N173" t="s">
        <v>1647</v>
      </c>
      <c r="O173" t="s">
        <v>28</v>
      </c>
      <c r="Q173" t="s">
        <v>15778</v>
      </c>
      <c r="R173" t="s">
        <v>672</v>
      </c>
      <c r="S173">
        <v>0.8</v>
      </c>
    </row>
    <row r="174" spans="1:19">
      <c r="A174" t="s">
        <v>16</v>
      </c>
      <c r="B174" t="s">
        <v>17</v>
      </c>
      <c r="C174" t="s">
        <v>18</v>
      </c>
      <c r="D174" t="s">
        <v>19</v>
      </c>
      <c r="E174" t="s">
        <v>1645</v>
      </c>
      <c r="F174" t="s">
        <v>8977</v>
      </c>
      <c r="G174" s="3" t="str">
        <f t="shared" si="2"/>
        <v>https://scholar.google.co.jp/scholar?hl=ja&amp;as_sdt=0%2C5&amp;q=Amellus+tridactylus+self+compatibility&amp;btnG=</v>
      </c>
      <c r="H174" t="s">
        <v>104</v>
      </c>
      <c r="I174" t="s">
        <v>23</v>
      </c>
      <c r="J174" t="s">
        <v>23</v>
      </c>
      <c r="L174" t="s">
        <v>17722</v>
      </c>
      <c r="N174" t="s">
        <v>8978</v>
      </c>
      <c r="O174" t="s">
        <v>28</v>
      </c>
      <c r="Q174" t="s">
        <v>16662</v>
      </c>
      <c r="R174" t="s">
        <v>675</v>
      </c>
      <c r="S174">
        <v>9.0800000000000006E-2</v>
      </c>
    </row>
    <row r="175" spans="1:19">
      <c r="A175" t="s">
        <v>16</v>
      </c>
      <c r="B175" t="s">
        <v>17</v>
      </c>
      <c r="C175" t="s">
        <v>18</v>
      </c>
      <c r="D175" t="s">
        <v>19</v>
      </c>
      <c r="E175" t="s">
        <v>1649</v>
      </c>
      <c r="F175" t="s">
        <v>1650</v>
      </c>
      <c r="G175" s="3" t="str">
        <f t="shared" si="2"/>
        <v>https://scholar.google.co.jp/scholar?hl=ja&amp;as_sdt=0%2C5&amp;q=Ammobium+alatum+self+compatibility&amp;btnG=</v>
      </c>
      <c r="H175" t="s">
        <v>1651</v>
      </c>
      <c r="I175" t="s">
        <v>23</v>
      </c>
      <c r="J175" t="s">
        <v>23</v>
      </c>
      <c r="L175" t="s">
        <v>17722</v>
      </c>
      <c r="N175" t="s">
        <v>1652</v>
      </c>
      <c r="O175" t="s">
        <v>28</v>
      </c>
      <c r="Q175" t="s">
        <v>15779</v>
      </c>
      <c r="R175" t="s">
        <v>678</v>
      </c>
      <c r="S175">
        <v>0.7</v>
      </c>
    </row>
    <row r="176" spans="1:19">
      <c r="A176" t="s">
        <v>16</v>
      </c>
      <c r="B176" t="s">
        <v>17</v>
      </c>
      <c r="C176" t="s">
        <v>18</v>
      </c>
      <c r="D176" t="s">
        <v>19</v>
      </c>
      <c r="E176" t="s">
        <v>1649</v>
      </c>
      <c r="F176" t="s">
        <v>1650</v>
      </c>
      <c r="G176" s="3" t="str">
        <f t="shared" si="2"/>
        <v>https://scholar.google.co.jp/scholar?hl=ja&amp;as_sdt=0%2C5&amp;q=Ammobium+alatum+self+compatibility&amp;btnG=</v>
      </c>
      <c r="H176" t="s">
        <v>23</v>
      </c>
      <c r="I176" t="s">
        <v>31</v>
      </c>
      <c r="J176" t="s">
        <v>1654</v>
      </c>
      <c r="L176" t="s">
        <v>17722</v>
      </c>
      <c r="N176" t="s">
        <v>1655</v>
      </c>
      <c r="O176" t="s">
        <v>28</v>
      </c>
      <c r="Q176" t="s">
        <v>15779</v>
      </c>
      <c r="R176" t="s">
        <v>681</v>
      </c>
      <c r="S176">
        <v>0.4</v>
      </c>
    </row>
    <row r="177" spans="1:19">
      <c r="A177" t="s">
        <v>16</v>
      </c>
      <c r="B177" t="s">
        <v>17</v>
      </c>
      <c r="C177" t="s">
        <v>18</v>
      </c>
      <c r="D177" t="s">
        <v>19</v>
      </c>
      <c r="E177" t="s">
        <v>1649</v>
      </c>
      <c r="F177" t="s">
        <v>8980</v>
      </c>
      <c r="G177" s="3" t="str">
        <f t="shared" si="2"/>
        <v>https://scholar.google.co.jp/scholar?hl=ja&amp;as_sdt=0%2C5&amp;q=Ammobium+craspedioides+self+compatibility&amp;btnG=</v>
      </c>
      <c r="H177" t="s">
        <v>2066</v>
      </c>
      <c r="I177" t="s">
        <v>23</v>
      </c>
      <c r="J177" t="s">
        <v>23</v>
      </c>
      <c r="L177" t="s">
        <v>17722</v>
      </c>
      <c r="N177" t="s">
        <v>8981</v>
      </c>
      <c r="O177" t="s">
        <v>28</v>
      </c>
      <c r="Q177" t="s">
        <v>16663</v>
      </c>
      <c r="R177" t="s">
        <v>684</v>
      </c>
      <c r="S177">
        <v>0.6744</v>
      </c>
    </row>
    <row r="178" spans="1:19">
      <c r="A178" t="s">
        <v>16</v>
      </c>
      <c r="B178" t="s">
        <v>17</v>
      </c>
      <c r="C178" t="s">
        <v>18</v>
      </c>
      <c r="D178" t="s">
        <v>19</v>
      </c>
      <c r="E178" t="s">
        <v>3925</v>
      </c>
      <c r="F178" t="s">
        <v>3926</v>
      </c>
      <c r="G178" s="3" t="str">
        <f t="shared" si="2"/>
        <v>https://scholar.google.co.jp/scholar?hl=ja&amp;as_sdt=0%2C5&amp;q=Amphiachyris+dracunculoides+self+compatibility&amp;btnG=</v>
      </c>
      <c r="H178" t="s">
        <v>3536</v>
      </c>
      <c r="I178" t="s">
        <v>23</v>
      </c>
      <c r="J178" t="s">
        <v>23</v>
      </c>
      <c r="L178" t="s">
        <v>17722</v>
      </c>
      <c r="N178" t="s">
        <v>3927</v>
      </c>
      <c r="O178" t="s">
        <v>28</v>
      </c>
      <c r="Q178" t="s">
        <v>15956</v>
      </c>
      <c r="R178" t="s">
        <v>688</v>
      </c>
      <c r="S178">
        <v>0.67800000000000005</v>
      </c>
    </row>
    <row r="179" spans="1:19">
      <c r="A179" t="s">
        <v>16</v>
      </c>
      <c r="B179" t="s">
        <v>17</v>
      </c>
      <c r="C179" t="s">
        <v>18</v>
      </c>
      <c r="D179" t="s">
        <v>19</v>
      </c>
      <c r="E179" t="s">
        <v>3929</v>
      </c>
      <c r="F179" t="s">
        <v>242</v>
      </c>
      <c r="G179" s="3" t="str">
        <f t="shared" si="2"/>
        <v>https://scholar.google.co.jp/scholar?hl=ja&amp;as_sdt=0%2C5&amp;q=Amphiglossa+tomentosa+self+compatibility&amp;btnG=</v>
      </c>
      <c r="H179" t="s">
        <v>100</v>
      </c>
      <c r="I179" t="s">
        <v>23</v>
      </c>
      <c r="J179" t="s">
        <v>23</v>
      </c>
      <c r="L179" t="s">
        <v>17722</v>
      </c>
      <c r="N179" t="s">
        <v>3930</v>
      </c>
      <c r="O179" t="s">
        <v>28</v>
      </c>
      <c r="Q179" t="s">
        <v>15957</v>
      </c>
      <c r="R179" t="s">
        <v>693</v>
      </c>
      <c r="S179">
        <v>0.97933329999999996</v>
      </c>
    </row>
    <row r="180" spans="1:19">
      <c r="A180" t="s">
        <v>16</v>
      </c>
      <c r="B180" t="s">
        <v>17</v>
      </c>
      <c r="C180" t="s">
        <v>18</v>
      </c>
      <c r="D180" t="s">
        <v>19</v>
      </c>
      <c r="E180" t="s">
        <v>1861</v>
      </c>
      <c r="F180" t="s">
        <v>17735</v>
      </c>
      <c r="G180" s="3" t="str">
        <f t="shared" si="2"/>
        <v>https://scholar.google.co.jp/scholar?hl=ja&amp;as_sdt=0%2C5&amp;q=Anacyclus+clavatus+self+compatibility&amp;btnG=</v>
      </c>
      <c r="H180" t="s">
        <v>1862</v>
      </c>
      <c r="I180" t="s">
        <v>23</v>
      </c>
      <c r="J180" t="s">
        <v>23</v>
      </c>
      <c r="L180" t="s">
        <v>17722</v>
      </c>
      <c r="N180" t="s">
        <v>1863</v>
      </c>
      <c r="O180" t="s">
        <v>28</v>
      </c>
      <c r="Q180" t="s">
        <v>15780</v>
      </c>
      <c r="R180" t="s">
        <v>697</v>
      </c>
      <c r="S180">
        <v>0.6</v>
      </c>
    </row>
    <row r="181" spans="1:19">
      <c r="A181" t="s">
        <v>16</v>
      </c>
      <c r="B181" t="s">
        <v>17</v>
      </c>
      <c r="C181" t="s">
        <v>18</v>
      </c>
      <c r="D181" t="s">
        <v>19</v>
      </c>
      <c r="E181" t="s">
        <v>1861</v>
      </c>
      <c r="F181" t="s">
        <v>1865</v>
      </c>
      <c r="G181" s="3" t="str">
        <f t="shared" si="2"/>
        <v>https://scholar.google.co.jp/scholar?hl=ja&amp;as_sdt=0%2C5&amp;q=Anacyclus+monanthos+self+compatibility&amp;btnG=</v>
      </c>
      <c r="H181" t="s">
        <v>23</v>
      </c>
      <c r="I181" t="s">
        <v>137</v>
      </c>
      <c r="J181" t="s">
        <v>1865</v>
      </c>
      <c r="L181" t="s">
        <v>17722</v>
      </c>
      <c r="N181" t="s">
        <v>1866</v>
      </c>
      <c r="O181" t="s">
        <v>28</v>
      </c>
      <c r="Q181" t="s">
        <v>15781</v>
      </c>
      <c r="R181" t="s">
        <v>702</v>
      </c>
      <c r="S181">
        <v>0.63719999999999999</v>
      </c>
    </row>
    <row r="182" spans="1:19">
      <c r="A182" t="s">
        <v>16</v>
      </c>
      <c r="B182" t="s">
        <v>17</v>
      </c>
      <c r="C182" t="s">
        <v>18</v>
      </c>
      <c r="D182" t="s">
        <v>19</v>
      </c>
      <c r="E182" t="s">
        <v>1861</v>
      </c>
      <c r="F182" t="s">
        <v>6994</v>
      </c>
      <c r="G182" s="3" t="str">
        <f t="shared" si="2"/>
        <v>https://scholar.google.co.jp/scholar?hl=ja&amp;as_sdt=0%2C5&amp;q=Anacyclus+radiatus+self+compatibility&amp;btnG=</v>
      </c>
      <c r="H182" t="s">
        <v>6995</v>
      </c>
      <c r="I182" t="s">
        <v>23</v>
      </c>
      <c r="J182" t="s">
        <v>23</v>
      </c>
      <c r="L182" t="s">
        <v>17722</v>
      </c>
      <c r="N182" t="s">
        <v>6996</v>
      </c>
      <c r="O182" t="s">
        <v>28</v>
      </c>
      <c r="Q182" t="s">
        <v>16379</v>
      </c>
      <c r="R182" t="s">
        <v>705</v>
      </c>
      <c r="S182">
        <v>1.0728</v>
      </c>
    </row>
    <row r="183" spans="1:19">
      <c r="A183" t="s">
        <v>16</v>
      </c>
      <c r="B183" t="s">
        <v>17</v>
      </c>
      <c r="C183" t="s">
        <v>18</v>
      </c>
      <c r="D183" t="s">
        <v>19</v>
      </c>
      <c r="E183" t="s">
        <v>13719</v>
      </c>
      <c r="F183" t="s">
        <v>4170</v>
      </c>
      <c r="G183" s="3" t="str">
        <f t="shared" si="2"/>
        <v>https://scholar.google.co.jp/scholar?hl=ja&amp;as_sdt=0%2C5&amp;q=Anaphalioides+bellidioides+self+compatibility&amp;btnG=</v>
      </c>
      <c r="H183" t="s">
        <v>13720</v>
      </c>
      <c r="I183" t="s">
        <v>23</v>
      </c>
      <c r="J183" t="s">
        <v>23</v>
      </c>
      <c r="L183" t="s">
        <v>17722</v>
      </c>
      <c r="N183" t="s">
        <v>13721</v>
      </c>
      <c r="O183" t="s">
        <v>28</v>
      </c>
      <c r="Q183" t="s">
        <v>17399</v>
      </c>
      <c r="R183" t="s">
        <v>708</v>
      </c>
      <c r="S183">
        <v>7.1806200000000001E-2</v>
      </c>
    </row>
    <row r="184" spans="1:19">
      <c r="A184" t="s">
        <v>16</v>
      </c>
      <c r="B184" t="s">
        <v>17</v>
      </c>
      <c r="C184" t="s">
        <v>18</v>
      </c>
      <c r="D184" t="s">
        <v>19</v>
      </c>
      <c r="E184" t="s">
        <v>1875</v>
      </c>
      <c r="F184" t="s">
        <v>1876</v>
      </c>
      <c r="G184" s="3" t="str">
        <f t="shared" si="2"/>
        <v>https://scholar.google.co.jp/scholar?hl=ja&amp;as_sdt=0%2C5&amp;q=Anaphalis+contorta+self+compatibility&amp;btnG=</v>
      </c>
      <c r="H184" t="s">
        <v>1877</v>
      </c>
      <c r="I184" t="s">
        <v>23</v>
      </c>
      <c r="J184" t="s">
        <v>23</v>
      </c>
      <c r="L184" t="s">
        <v>17722</v>
      </c>
      <c r="N184" t="s">
        <v>1878</v>
      </c>
      <c r="O184" t="s">
        <v>28</v>
      </c>
      <c r="Q184" t="s">
        <v>15782</v>
      </c>
      <c r="R184" t="s">
        <v>712</v>
      </c>
      <c r="S184">
        <v>2.0799999999999999E-2</v>
      </c>
    </row>
    <row r="185" spans="1:19">
      <c r="A185" t="s">
        <v>16</v>
      </c>
      <c r="B185" t="s">
        <v>17</v>
      </c>
      <c r="C185" t="s">
        <v>18</v>
      </c>
      <c r="D185" t="s">
        <v>19</v>
      </c>
      <c r="E185" t="s">
        <v>1875</v>
      </c>
      <c r="F185" t="s">
        <v>1876</v>
      </c>
      <c r="G185" s="3" t="str">
        <f t="shared" si="2"/>
        <v>https://scholar.google.co.jp/scholar?hl=ja&amp;as_sdt=0%2C5&amp;q=Anaphalis+contorta+self+compatibility&amp;btnG=</v>
      </c>
      <c r="H185" t="s">
        <v>8983</v>
      </c>
      <c r="I185" t="s">
        <v>31</v>
      </c>
      <c r="J185" t="s">
        <v>8984</v>
      </c>
      <c r="L185" t="s">
        <v>17722</v>
      </c>
      <c r="N185" t="s">
        <v>8985</v>
      </c>
      <c r="O185" t="s">
        <v>28</v>
      </c>
      <c r="Q185" t="s">
        <v>15782</v>
      </c>
      <c r="R185" t="s">
        <v>716</v>
      </c>
      <c r="S185">
        <v>6.4000000000000003E-3</v>
      </c>
    </row>
    <row r="186" spans="1:19">
      <c r="A186" t="s">
        <v>16</v>
      </c>
      <c r="B186" t="s">
        <v>17</v>
      </c>
      <c r="C186" t="s">
        <v>18</v>
      </c>
      <c r="D186" t="s">
        <v>19</v>
      </c>
      <c r="E186" t="s">
        <v>1875</v>
      </c>
      <c r="F186" t="s">
        <v>1705</v>
      </c>
      <c r="G186" s="3" t="str">
        <f t="shared" si="2"/>
        <v>https://scholar.google.co.jp/scholar?hl=ja&amp;as_sdt=0%2C5&amp;q=Anaphalis+flavescens+self+compatibility&amp;btnG=</v>
      </c>
      <c r="H186" t="s">
        <v>4057</v>
      </c>
      <c r="I186" t="s">
        <v>23</v>
      </c>
      <c r="J186" t="s">
        <v>23</v>
      </c>
      <c r="L186" t="s">
        <v>17736</v>
      </c>
      <c r="N186" t="s">
        <v>8987</v>
      </c>
      <c r="O186" t="s">
        <v>28</v>
      </c>
      <c r="Q186" t="s">
        <v>16664</v>
      </c>
      <c r="R186" t="s">
        <v>721</v>
      </c>
      <c r="S186">
        <v>4.4400000000000002E-2</v>
      </c>
    </row>
    <row r="187" spans="1:19">
      <c r="A187" t="s">
        <v>16</v>
      </c>
      <c r="B187" t="s">
        <v>17</v>
      </c>
      <c r="C187" t="s">
        <v>18</v>
      </c>
      <c r="D187" t="s">
        <v>19</v>
      </c>
      <c r="E187" t="s">
        <v>1875</v>
      </c>
      <c r="F187" t="s">
        <v>1885</v>
      </c>
      <c r="G187" s="3" t="str">
        <f t="shared" si="2"/>
        <v>https://scholar.google.co.jp/scholar?hl=ja&amp;as_sdt=0%2C5&amp;q=Anaphalis+margaritacea+self+compatibility&amp;btnG=</v>
      </c>
      <c r="H187" t="s">
        <v>1886</v>
      </c>
      <c r="I187" t="s">
        <v>23</v>
      </c>
      <c r="J187" t="s">
        <v>23</v>
      </c>
      <c r="L187" t="s">
        <v>17722</v>
      </c>
      <c r="N187" t="s">
        <v>1887</v>
      </c>
      <c r="O187" t="s">
        <v>28</v>
      </c>
      <c r="Q187" t="s">
        <v>15783</v>
      </c>
      <c r="R187" t="s">
        <v>724</v>
      </c>
      <c r="S187">
        <v>0.09</v>
      </c>
    </row>
    <row r="188" spans="1:19">
      <c r="A188" t="s">
        <v>16</v>
      </c>
      <c r="B188" t="s">
        <v>17</v>
      </c>
      <c r="C188" t="s">
        <v>18</v>
      </c>
      <c r="D188" t="s">
        <v>19</v>
      </c>
      <c r="E188" t="s">
        <v>1875</v>
      </c>
      <c r="F188" t="s">
        <v>1885</v>
      </c>
      <c r="G188" s="3" t="str">
        <f t="shared" si="2"/>
        <v>https://scholar.google.co.jp/scholar?hl=ja&amp;as_sdt=0%2C5&amp;q=Anaphalis+margaritacea+self+compatibility&amp;btnG=</v>
      </c>
      <c r="H188" t="s">
        <v>1886</v>
      </c>
      <c r="I188" t="s">
        <v>31</v>
      </c>
      <c r="J188" t="s">
        <v>1973</v>
      </c>
      <c r="L188" t="s">
        <v>17722</v>
      </c>
      <c r="N188" t="s">
        <v>8989</v>
      </c>
      <c r="O188" t="s">
        <v>28</v>
      </c>
      <c r="Q188" t="s">
        <v>15783</v>
      </c>
      <c r="R188" t="s">
        <v>728</v>
      </c>
      <c r="S188">
        <v>1.44E-2</v>
      </c>
    </row>
    <row r="189" spans="1:19">
      <c r="A189" t="s">
        <v>16</v>
      </c>
      <c r="B189" t="s">
        <v>17</v>
      </c>
      <c r="C189" t="s">
        <v>18</v>
      </c>
      <c r="D189" t="s">
        <v>19</v>
      </c>
      <c r="E189" t="s">
        <v>1875</v>
      </c>
      <c r="F189" t="s">
        <v>1889</v>
      </c>
      <c r="G189" s="3" t="str">
        <f t="shared" si="2"/>
        <v>https://scholar.google.co.jp/scholar?hl=ja&amp;as_sdt=0%2C5&amp;q=Anaphalis+royleana+self+compatibility&amp;btnG=</v>
      </c>
      <c r="H189" t="s">
        <v>23</v>
      </c>
      <c r="I189" t="s">
        <v>31</v>
      </c>
      <c r="J189" t="s">
        <v>1890</v>
      </c>
      <c r="L189" t="s">
        <v>17722</v>
      </c>
      <c r="N189" t="s">
        <v>1891</v>
      </c>
      <c r="O189" t="s">
        <v>28</v>
      </c>
      <c r="Q189" t="s">
        <v>15784</v>
      </c>
      <c r="R189" t="s">
        <v>731</v>
      </c>
      <c r="S189">
        <v>7.5200000000000003E-2</v>
      </c>
    </row>
    <row r="190" spans="1:19">
      <c r="A190" t="s">
        <v>16</v>
      </c>
      <c r="B190" t="s">
        <v>17</v>
      </c>
      <c r="C190" t="s">
        <v>18</v>
      </c>
      <c r="D190" t="s">
        <v>19</v>
      </c>
      <c r="E190" t="s">
        <v>1875</v>
      </c>
      <c r="F190" t="s">
        <v>922</v>
      </c>
      <c r="G190" s="3" t="str">
        <f t="shared" si="2"/>
        <v>https://scholar.google.co.jp/scholar?hl=ja&amp;as_sdt=0%2C5&amp;q=Anaphalis+virgata+self+compatibility&amp;btnG=</v>
      </c>
      <c r="H190" t="s">
        <v>8991</v>
      </c>
      <c r="I190" t="s">
        <v>23</v>
      </c>
      <c r="J190" t="s">
        <v>23</v>
      </c>
      <c r="L190" t="s">
        <v>17722</v>
      </c>
      <c r="N190" t="s">
        <v>8992</v>
      </c>
      <c r="O190" t="s">
        <v>28</v>
      </c>
      <c r="Q190" t="s">
        <v>16665</v>
      </c>
      <c r="R190" t="s">
        <v>735</v>
      </c>
      <c r="S190">
        <v>9.5600000000000004E-2</v>
      </c>
    </row>
    <row r="191" spans="1:19">
      <c r="A191" t="s">
        <v>16</v>
      </c>
      <c r="B191" t="s">
        <v>17</v>
      </c>
      <c r="C191" t="s">
        <v>18</v>
      </c>
      <c r="D191" t="s">
        <v>19</v>
      </c>
      <c r="E191" t="s">
        <v>1955</v>
      </c>
      <c r="F191" t="s">
        <v>7268</v>
      </c>
      <c r="G191" s="3" t="str">
        <f t="shared" si="2"/>
        <v>https://scholar.google.co.jp/scholar?hl=ja&amp;as_sdt=0%2C5&amp;q=Andryala+arenaria+self+compatibility&amp;btnG=</v>
      </c>
      <c r="H191" t="s">
        <v>11873</v>
      </c>
      <c r="I191" t="s">
        <v>23</v>
      </c>
      <c r="J191" t="s">
        <v>23</v>
      </c>
      <c r="L191" t="s">
        <v>17722</v>
      </c>
      <c r="N191" t="s">
        <v>11874</v>
      </c>
      <c r="O191" t="s">
        <v>28</v>
      </c>
      <c r="Q191" t="s">
        <v>17102</v>
      </c>
      <c r="R191" t="s">
        <v>738</v>
      </c>
      <c r="S191">
        <v>6.2920000000000004E-2</v>
      </c>
    </row>
    <row r="192" spans="1:19">
      <c r="A192" t="s">
        <v>16</v>
      </c>
      <c r="B192" t="s">
        <v>17</v>
      </c>
      <c r="C192" t="s">
        <v>18</v>
      </c>
      <c r="D192" t="s">
        <v>19</v>
      </c>
      <c r="E192" t="s">
        <v>1955</v>
      </c>
      <c r="F192" t="s">
        <v>11876</v>
      </c>
      <c r="G192" s="3" t="str">
        <f t="shared" si="2"/>
        <v>https://scholar.google.co.jp/scholar?hl=ja&amp;as_sdt=0%2C5&amp;q=Andryala+cossyrensis+self+compatibility&amp;btnG=</v>
      </c>
      <c r="H192" t="s">
        <v>9938</v>
      </c>
      <c r="I192" t="s">
        <v>23</v>
      </c>
      <c r="J192" t="s">
        <v>23</v>
      </c>
      <c r="L192" t="s">
        <v>17722</v>
      </c>
      <c r="N192" t="s">
        <v>11877</v>
      </c>
      <c r="O192" t="s">
        <v>28</v>
      </c>
      <c r="Q192" t="s">
        <v>17103</v>
      </c>
      <c r="R192" t="s">
        <v>742</v>
      </c>
      <c r="S192">
        <v>7.7200000000000005E-2</v>
      </c>
    </row>
    <row r="193" spans="1:19">
      <c r="A193" t="s">
        <v>16</v>
      </c>
      <c r="B193" t="s">
        <v>17</v>
      </c>
      <c r="C193" t="s">
        <v>18</v>
      </c>
      <c r="D193" t="s">
        <v>19</v>
      </c>
      <c r="E193" t="s">
        <v>1955</v>
      </c>
      <c r="F193" t="s">
        <v>1191</v>
      </c>
      <c r="G193" s="3" t="str">
        <f t="shared" si="2"/>
        <v>https://scholar.google.co.jp/scholar?hl=ja&amp;as_sdt=0%2C5&amp;q=Andryala+glandulosa+self+compatibility&amp;btnG=</v>
      </c>
      <c r="H193" t="s">
        <v>190</v>
      </c>
      <c r="I193" t="s">
        <v>137</v>
      </c>
      <c r="J193" t="s">
        <v>6998</v>
      </c>
      <c r="L193" t="s">
        <v>17722</v>
      </c>
      <c r="N193" t="s">
        <v>6999</v>
      </c>
      <c r="O193" t="s">
        <v>28</v>
      </c>
      <c r="Q193" t="s">
        <v>16380</v>
      </c>
      <c r="R193" t="s">
        <v>746</v>
      </c>
      <c r="S193">
        <v>0.15479999999999999</v>
      </c>
    </row>
    <row r="194" spans="1:19">
      <c r="A194" t="s">
        <v>16</v>
      </c>
      <c r="B194" t="s">
        <v>17</v>
      </c>
      <c r="C194" t="s">
        <v>18</v>
      </c>
      <c r="D194" t="s">
        <v>19</v>
      </c>
      <c r="E194" t="s">
        <v>1955</v>
      </c>
      <c r="F194" t="s">
        <v>364</v>
      </c>
      <c r="G194" s="3" t="str">
        <f t="shared" ref="G194:G257" si="3">HYPERLINK(Q194)</f>
        <v>https://scholar.google.co.jp/scholar?hl=ja&amp;as_sdt=0%2C5&amp;q=Andryala+integrifolia+self+compatibility&amp;btnG=</v>
      </c>
      <c r="H194" t="s">
        <v>22</v>
      </c>
      <c r="I194" t="s">
        <v>23</v>
      </c>
      <c r="J194" t="s">
        <v>23</v>
      </c>
      <c r="L194" t="s">
        <v>17722</v>
      </c>
      <c r="N194" t="s">
        <v>1956</v>
      </c>
      <c r="O194" t="s">
        <v>28</v>
      </c>
      <c r="Q194" t="s">
        <v>15785</v>
      </c>
      <c r="R194" t="s">
        <v>750</v>
      </c>
      <c r="S194">
        <v>0.11</v>
      </c>
    </row>
    <row r="195" spans="1:19">
      <c r="A195" t="s">
        <v>16</v>
      </c>
      <c r="B195" t="s">
        <v>17</v>
      </c>
      <c r="C195" t="s">
        <v>18</v>
      </c>
      <c r="D195" t="s">
        <v>19</v>
      </c>
      <c r="E195" t="s">
        <v>1955</v>
      </c>
      <c r="F195" t="s">
        <v>11879</v>
      </c>
      <c r="G195" s="3" t="str">
        <f t="shared" si="3"/>
        <v>https://scholar.google.co.jp/scholar?hl=ja&amp;as_sdt=0%2C5&amp;q=Andryala+ragusina+self+compatibility&amp;btnG=</v>
      </c>
      <c r="H195" t="s">
        <v>22</v>
      </c>
      <c r="I195" t="s">
        <v>23</v>
      </c>
      <c r="J195" t="s">
        <v>23</v>
      </c>
      <c r="L195" t="s">
        <v>17722</v>
      </c>
      <c r="N195" t="s">
        <v>11880</v>
      </c>
      <c r="O195" t="s">
        <v>28</v>
      </c>
      <c r="Q195" t="s">
        <v>17104</v>
      </c>
      <c r="R195" t="s">
        <v>754</v>
      </c>
      <c r="S195">
        <v>0.23333329999999999</v>
      </c>
    </row>
    <row r="196" spans="1:19">
      <c r="A196" t="s">
        <v>16</v>
      </c>
      <c r="B196" t="s">
        <v>17</v>
      </c>
      <c r="C196" t="s">
        <v>18</v>
      </c>
      <c r="D196" t="s">
        <v>19</v>
      </c>
      <c r="E196" t="s">
        <v>3932</v>
      </c>
      <c r="F196" t="s">
        <v>7001</v>
      </c>
      <c r="G196" s="3" t="str">
        <f t="shared" si="3"/>
        <v>https://scholar.google.co.jp/scholar?hl=ja&amp;as_sdt=0%2C5&amp;q=Anemocarpa+podolepidium+self+compatibility&amp;btnG=</v>
      </c>
      <c r="H196" t="s">
        <v>1177</v>
      </c>
      <c r="I196" t="s">
        <v>23</v>
      </c>
      <c r="J196" t="s">
        <v>23</v>
      </c>
      <c r="L196" t="s">
        <v>17722</v>
      </c>
      <c r="N196" t="s">
        <v>7002</v>
      </c>
      <c r="O196" t="s">
        <v>28</v>
      </c>
      <c r="Q196" t="s">
        <v>16381</v>
      </c>
      <c r="R196" t="s">
        <v>757</v>
      </c>
      <c r="S196">
        <v>0.39200000000000002</v>
      </c>
    </row>
    <row r="197" spans="1:19">
      <c r="A197" t="s">
        <v>16</v>
      </c>
      <c r="B197" t="s">
        <v>17</v>
      </c>
      <c r="C197" t="s">
        <v>18</v>
      </c>
      <c r="D197" t="s">
        <v>19</v>
      </c>
      <c r="E197" t="s">
        <v>3932</v>
      </c>
      <c r="F197" t="s">
        <v>1214</v>
      </c>
      <c r="G197" s="3" t="str">
        <f t="shared" si="3"/>
        <v>https://scholar.google.co.jp/scholar?hl=ja&amp;as_sdt=0%2C5&amp;q=Anemocarpa+saxatilis+self+compatibility&amp;btnG=</v>
      </c>
      <c r="H197" t="s">
        <v>3933</v>
      </c>
      <c r="I197" t="s">
        <v>23</v>
      </c>
      <c r="J197" t="s">
        <v>23</v>
      </c>
      <c r="L197" t="s">
        <v>17722</v>
      </c>
      <c r="N197" t="s">
        <v>3934</v>
      </c>
      <c r="O197" t="s">
        <v>28</v>
      </c>
      <c r="Q197" t="s">
        <v>15958</v>
      </c>
      <c r="R197" t="s">
        <v>762</v>
      </c>
      <c r="S197">
        <v>0.39135999999999999</v>
      </c>
    </row>
    <row r="198" spans="1:19">
      <c r="A198" t="s">
        <v>16</v>
      </c>
      <c r="B198" t="s">
        <v>17</v>
      </c>
      <c r="C198" t="s">
        <v>18</v>
      </c>
      <c r="D198" t="s">
        <v>19</v>
      </c>
      <c r="E198" t="s">
        <v>2003</v>
      </c>
      <c r="F198" t="s">
        <v>8994</v>
      </c>
      <c r="G198" s="3" t="str">
        <f t="shared" si="3"/>
        <v>https://scholar.google.co.jp/scholar?hl=ja&amp;as_sdt=0%2C5&amp;q=Angianthus+brachypappus+self+compatibility&amp;btnG=</v>
      </c>
      <c r="H198" t="s">
        <v>577</v>
      </c>
      <c r="I198" t="s">
        <v>23</v>
      </c>
      <c r="J198" t="s">
        <v>23</v>
      </c>
      <c r="L198" t="s">
        <v>17722</v>
      </c>
      <c r="N198" t="s">
        <v>8995</v>
      </c>
      <c r="O198" t="s">
        <v>28</v>
      </c>
      <c r="Q198" t="s">
        <v>16666</v>
      </c>
      <c r="R198" t="s">
        <v>765</v>
      </c>
      <c r="S198">
        <v>1.2E-2</v>
      </c>
    </row>
    <row r="199" spans="1:19">
      <c r="A199" t="s">
        <v>16</v>
      </c>
      <c r="B199" t="s">
        <v>17</v>
      </c>
      <c r="C199" t="s">
        <v>18</v>
      </c>
      <c r="D199" t="s">
        <v>19</v>
      </c>
      <c r="E199" t="s">
        <v>2003</v>
      </c>
      <c r="F199" t="s">
        <v>7004</v>
      </c>
      <c r="G199" s="3" t="str">
        <f t="shared" si="3"/>
        <v>https://scholar.google.co.jp/scholar?hl=ja&amp;as_sdt=0%2C5&amp;q=Angianthus+cyathifer+self+compatibility&amp;btnG=</v>
      </c>
      <c r="H199" t="s">
        <v>6569</v>
      </c>
      <c r="I199" t="s">
        <v>23</v>
      </c>
      <c r="J199" t="s">
        <v>23</v>
      </c>
      <c r="L199" t="s">
        <v>17722</v>
      </c>
      <c r="N199" t="s">
        <v>7005</v>
      </c>
      <c r="O199" t="s">
        <v>28</v>
      </c>
      <c r="Q199" t="s">
        <v>16382</v>
      </c>
      <c r="R199" t="s">
        <v>769</v>
      </c>
      <c r="S199">
        <v>5.6000000000000001E-2</v>
      </c>
    </row>
    <row r="200" spans="1:19">
      <c r="A200" t="s">
        <v>16</v>
      </c>
      <c r="B200" t="s">
        <v>17</v>
      </c>
      <c r="C200" t="s">
        <v>18</v>
      </c>
      <c r="D200" t="s">
        <v>19</v>
      </c>
      <c r="E200" t="s">
        <v>2003</v>
      </c>
      <c r="F200" t="s">
        <v>14569</v>
      </c>
      <c r="G200" s="3" t="str">
        <f t="shared" si="3"/>
        <v>https://scholar.google.co.jp/scholar?hl=ja&amp;as_sdt=0%2C5&amp;q=Angianthus+milnei+self+compatibility&amp;btnG=</v>
      </c>
      <c r="H200" t="s">
        <v>2066</v>
      </c>
      <c r="I200" t="s">
        <v>23</v>
      </c>
      <c r="J200" t="s">
        <v>23</v>
      </c>
      <c r="L200" t="s">
        <v>17722</v>
      </c>
      <c r="N200" t="s">
        <v>14570</v>
      </c>
      <c r="O200" t="s">
        <v>28</v>
      </c>
      <c r="Q200" t="s">
        <v>17509</v>
      </c>
      <c r="R200" t="s">
        <v>773</v>
      </c>
      <c r="S200">
        <v>0.28560000000000002</v>
      </c>
    </row>
    <row r="201" spans="1:19">
      <c r="A201" t="s">
        <v>16</v>
      </c>
      <c r="B201" t="s">
        <v>17</v>
      </c>
      <c r="C201" t="s">
        <v>18</v>
      </c>
      <c r="D201" t="s">
        <v>19</v>
      </c>
      <c r="E201" t="s">
        <v>2003</v>
      </c>
      <c r="F201" t="s">
        <v>13625</v>
      </c>
      <c r="G201" s="3" t="str">
        <f t="shared" si="3"/>
        <v>https://scholar.google.co.jp/scholar?hl=ja&amp;as_sdt=0%2C5&amp;q=Angianthus+phyllocalymmeus+self+compatibility&amp;btnG=</v>
      </c>
      <c r="H201" t="s">
        <v>3846</v>
      </c>
      <c r="I201" t="s">
        <v>23</v>
      </c>
      <c r="J201" t="s">
        <v>23</v>
      </c>
      <c r="L201" t="s">
        <v>17722</v>
      </c>
      <c r="N201" t="s">
        <v>13626</v>
      </c>
      <c r="O201" t="s">
        <v>28</v>
      </c>
      <c r="Q201" t="s">
        <v>17388</v>
      </c>
      <c r="R201" t="s">
        <v>776</v>
      </c>
      <c r="S201">
        <v>5.5919999999999997E-2</v>
      </c>
    </row>
    <row r="202" spans="1:19">
      <c r="A202" t="s">
        <v>16</v>
      </c>
      <c r="B202" t="s">
        <v>17</v>
      </c>
      <c r="C202" t="s">
        <v>18</v>
      </c>
      <c r="D202" t="s">
        <v>19</v>
      </c>
      <c r="E202" t="s">
        <v>2003</v>
      </c>
      <c r="F202" t="s">
        <v>3936</v>
      </c>
      <c r="G202" s="3" t="str">
        <f t="shared" si="3"/>
        <v>https://scholar.google.co.jp/scholar?hl=ja&amp;as_sdt=0%2C5&amp;q=Angianthus+preissianus+self+compatibility&amp;btnG=</v>
      </c>
      <c r="H202" t="s">
        <v>2066</v>
      </c>
      <c r="I202" t="s">
        <v>23</v>
      </c>
      <c r="J202" t="s">
        <v>23</v>
      </c>
      <c r="L202" t="s">
        <v>17722</v>
      </c>
      <c r="N202" t="s">
        <v>3937</v>
      </c>
      <c r="O202" t="s">
        <v>28</v>
      </c>
      <c r="Q202" t="s">
        <v>15959</v>
      </c>
      <c r="R202" t="s">
        <v>779</v>
      </c>
      <c r="S202">
        <v>4.3999999999999997E-2</v>
      </c>
    </row>
    <row r="203" spans="1:19">
      <c r="A203" t="s">
        <v>16</v>
      </c>
      <c r="B203" t="s">
        <v>17</v>
      </c>
      <c r="C203" t="s">
        <v>18</v>
      </c>
      <c r="D203" t="s">
        <v>19</v>
      </c>
      <c r="E203" t="s">
        <v>2003</v>
      </c>
      <c r="F203" t="s">
        <v>2004</v>
      </c>
      <c r="G203" s="3" t="str">
        <f t="shared" si="3"/>
        <v>https://scholar.google.co.jp/scholar?hl=ja&amp;as_sdt=0%2C5&amp;q=Angianthus+tomentosus+self+compatibility&amp;btnG=</v>
      </c>
      <c r="H203" t="s">
        <v>2005</v>
      </c>
      <c r="I203" t="s">
        <v>23</v>
      </c>
      <c r="J203" t="s">
        <v>23</v>
      </c>
      <c r="L203" t="s">
        <v>17722</v>
      </c>
      <c r="N203" t="s">
        <v>2006</v>
      </c>
      <c r="O203" t="s">
        <v>28</v>
      </c>
      <c r="Q203" t="s">
        <v>15786</v>
      </c>
      <c r="R203" t="s">
        <v>782</v>
      </c>
      <c r="S203">
        <v>0.32969999999999999</v>
      </c>
    </row>
    <row r="204" spans="1:19">
      <c r="A204" t="s">
        <v>16</v>
      </c>
      <c r="B204" t="s">
        <v>17</v>
      </c>
      <c r="C204" t="s">
        <v>18</v>
      </c>
      <c r="D204" t="s">
        <v>19</v>
      </c>
      <c r="E204" t="s">
        <v>2032</v>
      </c>
      <c r="F204" t="s">
        <v>690</v>
      </c>
      <c r="G204" s="3" t="str">
        <f t="shared" si="3"/>
        <v>https://scholar.google.co.jp/scholar?hl=ja&amp;as_sdt=0%2C5&amp;q=Anisocoma+acaulis+self+compatibility&amp;btnG=</v>
      </c>
      <c r="H204" t="s">
        <v>281</v>
      </c>
      <c r="I204" t="s">
        <v>23</v>
      </c>
      <c r="J204" t="s">
        <v>23</v>
      </c>
      <c r="L204" t="s">
        <v>17722</v>
      </c>
      <c r="N204" t="s">
        <v>2033</v>
      </c>
      <c r="O204" t="s">
        <v>28</v>
      </c>
      <c r="Q204" t="s">
        <v>15787</v>
      </c>
      <c r="R204" t="s">
        <v>786</v>
      </c>
      <c r="S204">
        <v>1.5269999999999999</v>
      </c>
    </row>
    <row r="205" spans="1:19">
      <c r="A205" t="s">
        <v>16</v>
      </c>
      <c r="B205" t="s">
        <v>17</v>
      </c>
      <c r="C205" t="s">
        <v>18</v>
      </c>
      <c r="D205" t="s">
        <v>19</v>
      </c>
      <c r="E205" t="s">
        <v>3939</v>
      </c>
      <c r="F205" t="s">
        <v>8997</v>
      </c>
      <c r="G205" s="3" t="str">
        <f t="shared" si="3"/>
        <v>https://scholar.google.co.jp/scholar?hl=ja&amp;as_sdt=0%2C5&amp;q=Anisopappus+abercornensis+self+compatibility&amp;btnG=</v>
      </c>
      <c r="H205" t="s">
        <v>8998</v>
      </c>
      <c r="I205" t="s">
        <v>137</v>
      </c>
      <c r="J205" t="s">
        <v>8999</v>
      </c>
      <c r="L205" t="s">
        <v>17722</v>
      </c>
      <c r="N205" t="s">
        <v>9000</v>
      </c>
      <c r="O205" t="s">
        <v>28</v>
      </c>
      <c r="Q205" t="s">
        <v>16667</v>
      </c>
      <c r="R205" t="s">
        <v>789</v>
      </c>
      <c r="S205">
        <v>0.22559999999999999</v>
      </c>
    </row>
    <row r="206" spans="1:19">
      <c r="A206" t="s">
        <v>16</v>
      </c>
      <c r="B206" t="s">
        <v>17</v>
      </c>
      <c r="C206" t="s">
        <v>18</v>
      </c>
      <c r="D206" t="s">
        <v>19</v>
      </c>
      <c r="E206" t="s">
        <v>3939</v>
      </c>
      <c r="F206" t="s">
        <v>7007</v>
      </c>
      <c r="G206" s="3" t="str">
        <f t="shared" si="3"/>
        <v>https://scholar.google.co.jp/scholar?hl=ja&amp;as_sdt=0%2C5&amp;q=Anisopappus+chinensis+self+compatibility&amp;btnG=</v>
      </c>
      <c r="H206" t="s">
        <v>7008</v>
      </c>
      <c r="I206" t="s">
        <v>137</v>
      </c>
      <c r="J206" t="s">
        <v>5351</v>
      </c>
      <c r="L206" t="s">
        <v>17722</v>
      </c>
      <c r="N206" t="s">
        <v>7009</v>
      </c>
      <c r="O206" t="s">
        <v>28</v>
      </c>
      <c r="Q206" t="s">
        <v>16383</v>
      </c>
      <c r="R206" t="s">
        <v>793</v>
      </c>
      <c r="S206">
        <v>0.1191</v>
      </c>
    </row>
    <row r="207" spans="1:19">
      <c r="A207" t="s">
        <v>16</v>
      </c>
      <c r="B207" t="s">
        <v>17</v>
      </c>
      <c r="C207" t="s">
        <v>18</v>
      </c>
      <c r="D207" t="s">
        <v>19</v>
      </c>
      <c r="E207" t="s">
        <v>3939</v>
      </c>
      <c r="F207" t="s">
        <v>7007</v>
      </c>
      <c r="G207" s="3" t="str">
        <f t="shared" si="3"/>
        <v>https://scholar.google.co.jp/scholar?hl=ja&amp;as_sdt=0%2C5&amp;q=Anisopappus+chinensis+self+compatibility&amp;btnG=</v>
      </c>
      <c r="H207" t="s">
        <v>454</v>
      </c>
      <c r="I207" t="s">
        <v>137</v>
      </c>
      <c r="J207" t="s">
        <v>14322</v>
      </c>
      <c r="L207" t="s">
        <v>17722</v>
      </c>
      <c r="N207" t="s">
        <v>14323</v>
      </c>
      <c r="O207" t="s">
        <v>28</v>
      </c>
      <c r="Q207" t="s">
        <v>16383</v>
      </c>
      <c r="R207" t="s">
        <v>796</v>
      </c>
      <c r="S207">
        <v>0.15920000000000001</v>
      </c>
    </row>
    <row r="208" spans="1:19">
      <c r="A208" t="s">
        <v>16</v>
      </c>
      <c r="B208" t="s">
        <v>17</v>
      </c>
      <c r="C208" t="s">
        <v>18</v>
      </c>
      <c r="D208" t="s">
        <v>19</v>
      </c>
      <c r="E208" t="s">
        <v>3939</v>
      </c>
      <c r="F208" t="s">
        <v>2838</v>
      </c>
      <c r="G208" s="3" t="str">
        <f t="shared" si="3"/>
        <v>https://scholar.google.co.jp/scholar?hl=ja&amp;as_sdt=0%2C5&amp;q=Anisopappus+kirkii+self+compatibility&amp;btnG=</v>
      </c>
      <c r="H208" t="s">
        <v>3940</v>
      </c>
      <c r="I208" t="s">
        <v>23</v>
      </c>
      <c r="J208" t="s">
        <v>23</v>
      </c>
      <c r="L208" t="s">
        <v>17722</v>
      </c>
      <c r="N208" t="s">
        <v>3941</v>
      </c>
      <c r="O208" t="s">
        <v>28</v>
      </c>
      <c r="Q208" t="s">
        <v>15960</v>
      </c>
      <c r="R208" t="s">
        <v>800</v>
      </c>
      <c r="S208">
        <v>0.21240000000000001</v>
      </c>
    </row>
    <row r="209" spans="1:19">
      <c r="A209" t="s">
        <v>16</v>
      </c>
      <c r="B209" t="s">
        <v>17</v>
      </c>
      <c r="C209" t="s">
        <v>18</v>
      </c>
      <c r="D209" t="s">
        <v>19</v>
      </c>
      <c r="E209" t="s">
        <v>3939</v>
      </c>
      <c r="F209" t="s">
        <v>9002</v>
      </c>
      <c r="G209" s="3" t="str">
        <f t="shared" si="3"/>
        <v>https://scholar.google.co.jp/scholar?hl=ja&amp;as_sdt=0%2C5&amp;q=Anisopappus+orbicularis+self+compatibility&amp;btnG=</v>
      </c>
      <c r="H209" t="s">
        <v>9003</v>
      </c>
      <c r="I209" t="s">
        <v>23</v>
      </c>
      <c r="J209" t="s">
        <v>23</v>
      </c>
      <c r="L209" t="s">
        <v>17722</v>
      </c>
      <c r="N209" t="s">
        <v>9004</v>
      </c>
      <c r="O209" t="s">
        <v>28</v>
      </c>
      <c r="Q209" t="s">
        <v>16668</v>
      </c>
      <c r="R209" t="s">
        <v>803</v>
      </c>
      <c r="S209">
        <v>0.21360000000000001</v>
      </c>
    </row>
    <row r="210" spans="1:19">
      <c r="A210" t="s">
        <v>16</v>
      </c>
      <c r="B210" t="s">
        <v>17</v>
      </c>
      <c r="C210" t="s">
        <v>18</v>
      </c>
      <c r="D210" t="s">
        <v>19</v>
      </c>
      <c r="E210" t="s">
        <v>3939</v>
      </c>
      <c r="F210" t="s">
        <v>3943</v>
      </c>
      <c r="G210" s="3" t="str">
        <f t="shared" si="3"/>
        <v>https://scholar.google.co.jp/scholar?hl=ja&amp;as_sdt=0%2C5&amp;q=Anisopappus+pinnatifidus+self+compatibility&amp;btnG=</v>
      </c>
      <c r="H210" t="s">
        <v>1235</v>
      </c>
      <c r="I210" t="s">
        <v>23</v>
      </c>
      <c r="J210" t="s">
        <v>23</v>
      </c>
      <c r="L210" t="s">
        <v>17722</v>
      </c>
      <c r="N210" t="s">
        <v>3944</v>
      </c>
      <c r="O210" t="s">
        <v>28</v>
      </c>
      <c r="Q210" t="s">
        <v>15961</v>
      </c>
      <c r="R210" t="s">
        <v>806</v>
      </c>
      <c r="S210">
        <v>0.17960000000000001</v>
      </c>
    </row>
    <row r="211" spans="1:19">
      <c r="A211" t="s">
        <v>16</v>
      </c>
      <c r="B211" t="s">
        <v>17</v>
      </c>
      <c r="C211" t="s">
        <v>18</v>
      </c>
      <c r="D211" t="s">
        <v>19</v>
      </c>
      <c r="E211" t="s">
        <v>2090</v>
      </c>
      <c r="F211" t="s">
        <v>2091</v>
      </c>
      <c r="G211" s="3" t="str">
        <f t="shared" si="3"/>
        <v>https://scholar.google.co.jp/scholar?hl=ja&amp;as_sdt=0%2C5&amp;q=Antennaria+carpatica+self+compatibility&amp;btnG=</v>
      </c>
      <c r="H211" t="s">
        <v>2092</v>
      </c>
      <c r="I211" t="s">
        <v>23</v>
      </c>
      <c r="J211" t="s">
        <v>23</v>
      </c>
      <c r="L211" t="s">
        <v>17722</v>
      </c>
      <c r="N211" t="s">
        <v>2093</v>
      </c>
      <c r="O211" t="s">
        <v>28</v>
      </c>
      <c r="Q211" t="s">
        <v>15788</v>
      </c>
      <c r="R211" t="s">
        <v>809</v>
      </c>
      <c r="S211">
        <v>0.08</v>
      </c>
    </row>
    <row r="212" spans="1:19">
      <c r="A212" t="s">
        <v>16</v>
      </c>
      <c r="B212" t="s">
        <v>17</v>
      </c>
      <c r="C212" t="s">
        <v>18</v>
      </c>
      <c r="D212" t="s">
        <v>19</v>
      </c>
      <c r="E212" t="s">
        <v>2090</v>
      </c>
      <c r="F212" t="s">
        <v>2091</v>
      </c>
      <c r="G212" s="3" t="str">
        <f t="shared" si="3"/>
        <v>https://scholar.google.co.jp/scholar?hl=ja&amp;as_sdt=0%2C5&amp;q=Antennaria+carpatica+self+compatibility&amp;btnG=</v>
      </c>
      <c r="H212" t="s">
        <v>2092</v>
      </c>
      <c r="I212" t="s">
        <v>137</v>
      </c>
      <c r="J212" t="s">
        <v>2091</v>
      </c>
      <c r="L212" t="s">
        <v>17722</v>
      </c>
      <c r="N212" t="s">
        <v>11882</v>
      </c>
      <c r="O212" t="s">
        <v>28</v>
      </c>
      <c r="Q212" t="s">
        <v>15788</v>
      </c>
      <c r="R212" t="s">
        <v>812</v>
      </c>
      <c r="S212">
        <v>0.12959999999999999</v>
      </c>
    </row>
    <row r="213" spans="1:19">
      <c r="A213" t="s">
        <v>16</v>
      </c>
      <c r="B213" t="s">
        <v>17</v>
      </c>
      <c r="C213" t="s">
        <v>18</v>
      </c>
      <c r="D213" t="s">
        <v>19</v>
      </c>
      <c r="E213" t="s">
        <v>2090</v>
      </c>
      <c r="F213" t="s">
        <v>7011</v>
      </c>
      <c r="G213" s="3" t="str">
        <f t="shared" si="3"/>
        <v>https://scholar.google.co.jp/scholar?hl=ja&amp;as_sdt=0%2C5&amp;q=Antennaria+caucasica+self+compatibility&amp;btnG=</v>
      </c>
      <c r="H213" t="s">
        <v>7012</v>
      </c>
      <c r="I213" t="s">
        <v>23</v>
      </c>
      <c r="J213" t="s">
        <v>23</v>
      </c>
      <c r="L213" t="s">
        <v>17722</v>
      </c>
      <c r="N213" t="s">
        <v>7013</v>
      </c>
      <c r="O213" t="s">
        <v>28</v>
      </c>
      <c r="Q213" t="s">
        <v>16384</v>
      </c>
      <c r="R213" t="s">
        <v>816</v>
      </c>
      <c r="S213">
        <v>5.2720000000000003E-2</v>
      </c>
    </row>
    <row r="214" spans="1:19">
      <c r="A214" t="s">
        <v>16</v>
      </c>
      <c r="B214" t="s">
        <v>17</v>
      </c>
      <c r="C214" t="s">
        <v>18</v>
      </c>
      <c r="D214" t="s">
        <v>19</v>
      </c>
      <c r="E214" t="s">
        <v>2090</v>
      </c>
      <c r="F214" t="s">
        <v>667</v>
      </c>
      <c r="G214" s="3" t="str">
        <f t="shared" si="3"/>
        <v>https://scholar.google.co.jp/scholar?hl=ja&amp;as_sdt=0%2C5&amp;q=Antennaria+corymbosa+self+compatibility&amp;btnG=</v>
      </c>
      <c r="H214" t="s">
        <v>2095</v>
      </c>
      <c r="I214" t="s">
        <v>23</v>
      </c>
      <c r="J214" t="s">
        <v>23</v>
      </c>
      <c r="L214" t="s">
        <v>17722</v>
      </c>
      <c r="N214" t="s">
        <v>2096</v>
      </c>
      <c r="O214" t="s">
        <v>28</v>
      </c>
      <c r="Q214" t="s">
        <v>15789</v>
      </c>
      <c r="R214" t="s">
        <v>819</v>
      </c>
      <c r="S214">
        <v>6.7000000000000004E-2</v>
      </c>
    </row>
    <row r="215" spans="1:19">
      <c r="A215" t="s">
        <v>16</v>
      </c>
      <c r="B215" t="s">
        <v>17</v>
      </c>
      <c r="C215" t="s">
        <v>18</v>
      </c>
      <c r="D215" t="s">
        <v>19</v>
      </c>
      <c r="E215" t="s">
        <v>2090</v>
      </c>
      <c r="F215" t="s">
        <v>7015</v>
      </c>
      <c r="G215" s="3" t="str">
        <f t="shared" si="3"/>
        <v>https://scholar.google.co.jp/scholar?hl=ja&amp;as_sdt=0%2C5&amp;q=Antennaria+dimorpha+self+compatibility&amp;btnG=</v>
      </c>
      <c r="H215" t="s">
        <v>1458</v>
      </c>
      <c r="I215" t="s">
        <v>23</v>
      </c>
      <c r="J215" t="s">
        <v>23</v>
      </c>
      <c r="L215" t="s">
        <v>17722</v>
      </c>
      <c r="N215" t="s">
        <v>7016</v>
      </c>
      <c r="O215" t="s">
        <v>28</v>
      </c>
      <c r="Q215" t="s">
        <v>16385</v>
      </c>
      <c r="R215" t="s">
        <v>823</v>
      </c>
      <c r="S215">
        <v>0.71683169999999996</v>
      </c>
    </row>
    <row r="216" spans="1:19">
      <c r="A216" t="s">
        <v>16</v>
      </c>
      <c r="B216" t="s">
        <v>17</v>
      </c>
      <c r="C216" t="s">
        <v>18</v>
      </c>
      <c r="D216" t="s">
        <v>19</v>
      </c>
      <c r="E216" t="s">
        <v>2090</v>
      </c>
      <c r="F216" t="s">
        <v>2098</v>
      </c>
      <c r="G216" s="3" t="str">
        <f t="shared" si="3"/>
        <v>https://scholar.google.co.jp/scholar?hl=ja&amp;as_sdt=0%2C5&amp;q=Antennaria+dioica+self+compatibility&amp;btnG=</v>
      </c>
      <c r="H216" t="s">
        <v>1918</v>
      </c>
      <c r="I216" t="s">
        <v>23</v>
      </c>
      <c r="J216" t="s">
        <v>23</v>
      </c>
      <c r="L216" t="s">
        <v>17722</v>
      </c>
      <c r="N216" t="s">
        <v>2099</v>
      </c>
      <c r="O216" t="s">
        <v>28</v>
      </c>
      <c r="Q216" t="s">
        <v>15790</v>
      </c>
      <c r="R216" t="s">
        <v>826</v>
      </c>
      <c r="S216">
        <v>0.06</v>
      </c>
    </row>
    <row r="217" spans="1:19">
      <c r="A217" t="s">
        <v>16</v>
      </c>
      <c r="B217" t="s">
        <v>17</v>
      </c>
      <c r="C217" t="s">
        <v>18</v>
      </c>
      <c r="D217" t="s">
        <v>19</v>
      </c>
      <c r="E217" t="s">
        <v>2090</v>
      </c>
      <c r="F217" t="s">
        <v>546</v>
      </c>
      <c r="G217" s="3" t="str">
        <f t="shared" si="3"/>
        <v>https://scholar.google.co.jp/scholar?hl=ja&amp;as_sdt=0%2C5&amp;q=Antennaria+fallax+self+compatibility&amp;btnG=</v>
      </c>
      <c r="H217" t="s">
        <v>120</v>
      </c>
      <c r="I217" t="s">
        <v>23</v>
      </c>
      <c r="J217" t="s">
        <v>23</v>
      </c>
      <c r="L217" t="s">
        <v>17722</v>
      </c>
      <c r="N217" t="s">
        <v>2101</v>
      </c>
      <c r="O217" t="s">
        <v>28</v>
      </c>
      <c r="Q217" t="s">
        <v>15791</v>
      </c>
      <c r="R217" t="s">
        <v>830</v>
      </c>
      <c r="S217">
        <v>6.9000000000000006E-2</v>
      </c>
    </row>
    <row r="218" spans="1:19">
      <c r="A218" t="s">
        <v>16</v>
      </c>
      <c r="B218" t="s">
        <v>17</v>
      </c>
      <c r="C218" t="s">
        <v>18</v>
      </c>
      <c r="D218" t="s">
        <v>19</v>
      </c>
      <c r="E218" t="s">
        <v>2090</v>
      </c>
      <c r="F218" t="s">
        <v>1985</v>
      </c>
      <c r="G218" s="3" t="str">
        <f t="shared" si="3"/>
        <v>https://scholar.google.co.jp/scholar?hl=ja&amp;as_sdt=0%2C5&amp;q=Antennaria+flagellaris+self+compatibility&amp;btnG=</v>
      </c>
      <c r="H218" t="s">
        <v>1240</v>
      </c>
      <c r="I218" t="s">
        <v>23</v>
      </c>
      <c r="J218" t="s">
        <v>23</v>
      </c>
      <c r="L218" t="s">
        <v>17722</v>
      </c>
      <c r="N218" t="s">
        <v>3946</v>
      </c>
      <c r="O218" t="s">
        <v>28</v>
      </c>
      <c r="Q218" t="s">
        <v>15962</v>
      </c>
      <c r="R218" t="s">
        <v>833</v>
      </c>
      <c r="S218">
        <v>0.37080000000000002</v>
      </c>
    </row>
    <row r="219" spans="1:19">
      <c r="A219" t="s">
        <v>16</v>
      </c>
      <c r="B219" t="s">
        <v>17</v>
      </c>
      <c r="C219" t="s">
        <v>18</v>
      </c>
      <c r="D219" t="s">
        <v>19</v>
      </c>
      <c r="E219" t="s">
        <v>2090</v>
      </c>
      <c r="F219" t="s">
        <v>2103</v>
      </c>
      <c r="G219" s="3" t="str">
        <f t="shared" si="3"/>
        <v>https://scholar.google.co.jp/scholar?hl=ja&amp;as_sdt=0%2C5&amp;q=Antennaria+lanata+self+compatibility&amp;btnG=</v>
      </c>
      <c r="H219" t="s">
        <v>71</v>
      </c>
      <c r="I219" t="s">
        <v>23</v>
      </c>
      <c r="J219" t="s">
        <v>23</v>
      </c>
      <c r="L219" t="s">
        <v>17722</v>
      </c>
      <c r="N219" t="s">
        <v>2104</v>
      </c>
      <c r="O219" t="s">
        <v>28</v>
      </c>
      <c r="Q219" t="s">
        <v>15792</v>
      </c>
      <c r="R219" t="s">
        <v>836</v>
      </c>
      <c r="S219">
        <v>8.8999999999999996E-2</v>
      </c>
    </row>
    <row r="220" spans="1:19">
      <c r="A220" t="s">
        <v>16</v>
      </c>
      <c r="B220" t="s">
        <v>17</v>
      </c>
      <c r="C220" t="s">
        <v>18</v>
      </c>
      <c r="D220" t="s">
        <v>19</v>
      </c>
      <c r="E220" t="s">
        <v>2090</v>
      </c>
      <c r="F220" t="s">
        <v>3948</v>
      </c>
      <c r="G220" s="3" t="str">
        <f t="shared" si="3"/>
        <v>https://scholar.google.co.jp/scholar?hl=ja&amp;as_sdt=0%2C5&amp;q=Antennaria+luzuloides+self+compatibility&amp;btnG=</v>
      </c>
      <c r="H220" t="s">
        <v>3949</v>
      </c>
      <c r="I220" t="s">
        <v>23</v>
      </c>
      <c r="J220" t="s">
        <v>23</v>
      </c>
      <c r="L220" t="s">
        <v>17722</v>
      </c>
      <c r="N220" t="s">
        <v>3950</v>
      </c>
      <c r="O220" t="s">
        <v>28</v>
      </c>
      <c r="Q220" t="s">
        <v>15963</v>
      </c>
      <c r="R220" t="s">
        <v>839</v>
      </c>
      <c r="S220">
        <v>7.8320000000000001E-2</v>
      </c>
    </row>
    <row r="221" spans="1:19">
      <c r="A221" t="s">
        <v>16</v>
      </c>
      <c r="B221" t="s">
        <v>17</v>
      </c>
      <c r="C221" t="s">
        <v>18</v>
      </c>
      <c r="D221" t="s">
        <v>19</v>
      </c>
      <c r="E221" t="s">
        <v>2090</v>
      </c>
      <c r="F221" t="s">
        <v>9006</v>
      </c>
      <c r="G221" s="3" t="str">
        <f t="shared" si="3"/>
        <v>https://scholar.google.co.jp/scholar?hl=ja&amp;as_sdt=0%2C5&amp;q=Antennaria+microphylla+self+compatibility&amp;btnG=</v>
      </c>
      <c r="H221" t="s">
        <v>2423</v>
      </c>
      <c r="I221" t="s">
        <v>23</v>
      </c>
      <c r="J221" t="s">
        <v>23</v>
      </c>
      <c r="L221" t="s">
        <v>17722</v>
      </c>
      <c r="N221" t="s">
        <v>9007</v>
      </c>
      <c r="O221" t="s">
        <v>28</v>
      </c>
      <c r="Q221" t="s">
        <v>16669</v>
      </c>
      <c r="R221" t="s">
        <v>843</v>
      </c>
      <c r="S221">
        <v>7.8E-2</v>
      </c>
    </row>
    <row r="222" spans="1:19">
      <c r="A222" t="s">
        <v>16</v>
      </c>
      <c r="B222" t="s">
        <v>17</v>
      </c>
      <c r="C222" t="s">
        <v>18</v>
      </c>
      <c r="D222" t="s">
        <v>19</v>
      </c>
      <c r="E222" t="s">
        <v>2090</v>
      </c>
      <c r="F222" t="s">
        <v>2106</v>
      </c>
      <c r="G222" s="3" t="str">
        <f t="shared" si="3"/>
        <v>https://scholar.google.co.jp/scholar?hl=ja&amp;as_sdt=0%2C5&amp;q=Antennaria+monocephala+self+compatibility&amp;btnG=</v>
      </c>
      <c r="H222" t="s">
        <v>104</v>
      </c>
      <c r="I222" t="s">
        <v>23</v>
      </c>
      <c r="J222" t="s">
        <v>23</v>
      </c>
      <c r="L222" t="s">
        <v>17722</v>
      </c>
      <c r="N222" t="s">
        <v>2107</v>
      </c>
      <c r="O222" t="s">
        <v>28</v>
      </c>
      <c r="Q222" t="s">
        <v>15793</v>
      </c>
      <c r="R222" t="s">
        <v>846</v>
      </c>
      <c r="S222">
        <v>9.6640000000000004E-2</v>
      </c>
    </row>
    <row r="223" spans="1:19">
      <c r="A223" t="s">
        <v>16</v>
      </c>
      <c r="B223" t="s">
        <v>17</v>
      </c>
      <c r="C223" t="s">
        <v>18</v>
      </c>
      <c r="D223" t="s">
        <v>19</v>
      </c>
      <c r="E223" t="s">
        <v>2090</v>
      </c>
      <c r="F223" t="s">
        <v>2109</v>
      </c>
      <c r="G223" s="3" t="str">
        <f t="shared" si="3"/>
        <v>https://scholar.google.co.jp/scholar?hl=ja&amp;as_sdt=0%2C5&amp;q=Antennaria+neglecta+self+compatibility&amp;btnG=</v>
      </c>
      <c r="H223" t="s">
        <v>120</v>
      </c>
      <c r="I223" t="s">
        <v>23</v>
      </c>
      <c r="J223" t="s">
        <v>23</v>
      </c>
      <c r="L223" t="s">
        <v>17722</v>
      </c>
      <c r="N223" t="s">
        <v>2110</v>
      </c>
      <c r="O223" t="s">
        <v>28</v>
      </c>
      <c r="Q223" t="s">
        <v>15794</v>
      </c>
      <c r="R223" t="s">
        <v>850</v>
      </c>
      <c r="S223">
        <v>6.8000000000000005E-2</v>
      </c>
    </row>
    <row r="224" spans="1:19">
      <c r="A224" t="s">
        <v>16</v>
      </c>
      <c r="B224" t="s">
        <v>17</v>
      </c>
      <c r="C224" t="s">
        <v>18</v>
      </c>
      <c r="D224" t="s">
        <v>19</v>
      </c>
      <c r="E224" t="s">
        <v>2090</v>
      </c>
      <c r="F224" t="s">
        <v>3952</v>
      </c>
      <c r="G224" s="3" t="str">
        <f t="shared" si="3"/>
        <v>https://scholar.google.co.jp/scholar?hl=ja&amp;as_sdt=0%2C5&amp;q=Antennaria+parlinii+self+compatibility&amp;btnG=</v>
      </c>
      <c r="H224" t="s">
        <v>23</v>
      </c>
      <c r="I224" t="s">
        <v>137</v>
      </c>
      <c r="J224" t="s">
        <v>546</v>
      </c>
      <c r="L224" t="s">
        <v>17722</v>
      </c>
      <c r="N224" t="s">
        <v>3953</v>
      </c>
      <c r="O224" t="s">
        <v>28</v>
      </c>
      <c r="Q224" t="s">
        <v>15964</v>
      </c>
      <c r="R224" t="s">
        <v>854</v>
      </c>
      <c r="S224">
        <v>7.0400000000000004E-2</v>
      </c>
    </row>
    <row r="225" spans="1:19">
      <c r="A225" t="s">
        <v>16</v>
      </c>
      <c r="B225" t="s">
        <v>17</v>
      </c>
      <c r="C225" t="s">
        <v>18</v>
      </c>
      <c r="D225" t="s">
        <v>19</v>
      </c>
      <c r="E225" t="s">
        <v>2090</v>
      </c>
      <c r="F225" t="s">
        <v>2112</v>
      </c>
      <c r="G225" s="3" t="str">
        <f t="shared" si="3"/>
        <v>https://scholar.google.co.jp/scholar?hl=ja&amp;as_sdt=0%2C5&amp;q=Antennaria+parvifolia+self+compatibility&amp;btnG=</v>
      </c>
      <c r="H225" t="s">
        <v>172</v>
      </c>
      <c r="I225" t="s">
        <v>23</v>
      </c>
      <c r="J225" t="s">
        <v>23</v>
      </c>
      <c r="L225" t="s">
        <v>17722</v>
      </c>
      <c r="N225" t="s">
        <v>2113</v>
      </c>
      <c r="O225" t="s">
        <v>28</v>
      </c>
      <c r="Q225" t="s">
        <v>15795</v>
      </c>
      <c r="R225" t="s">
        <v>857</v>
      </c>
      <c r="S225">
        <v>8.8999999999999996E-2</v>
      </c>
    </row>
    <row r="226" spans="1:19">
      <c r="A226" t="s">
        <v>16</v>
      </c>
      <c r="B226" t="s">
        <v>17</v>
      </c>
      <c r="C226" t="s">
        <v>18</v>
      </c>
      <c r="D226" t="s">
        <v>19</v>
      </c>
      <c r="E226" t="s">
        <v>2090</v>
      </c>
      <c r="F226" t="s">
        <v>2115</v>
      </c>
      <c r="G226" s="3" t="str">
        <f t="shared" si="3"/>
        <v>https://scholar.google.co.jp/scholar?hl=ja&amp;as_sdt=0%2C5&amp;q=Antennaria+plantaginifolia+self+compatibility&amp;btnG=</v>
      </c>
      <c r="H226" t="s">
        <v>2116</v>
      </c>
      <c r="I226" t="s">
        <v>23</v>
      </c>
      <c r="J226" t="s">
        <v>23</v>
      </c>
      <c r="L226" t="s">
        <v>17722</v>
      </c>
      <c r="N226" t="s">
        <v>2117</v>
      </c>
      <c r="O226" t="s">
        <v>28</v>
      </c>
      <c r="Q226" t="s">
        <v>15796</v>
      </c>
      <c r="R226" t="s">
        <v>860</v>
      </c>
      <c r="S226">
        <v>9.0999999999999998E-2</v>
      </c>
    </row>
    <row r="227" spans="1:19">
      <c r="A227" t="s">
        <v>16</v>
      </c>
      <c r="B227" t="s">
        <v>17</v>
      </c>
      <c r="C227" t="s">
        <v>18</v>
      </c>
      <c r="D227" t="s">
        <v>19</v>
      </c>
      <c r="E227" t="s">
        <v>2090</v>
      </c>
      <c r="F227" t="s">
        <v>237</v>
      </c>
      <c r="G227" s="3" t="str">
        <f t="shared" si="3"/>
        <v>https://scholar.google.co.jp/scholar?hl=ja&amp;as_sdt=0%2C5&amp;q=Antennaria+pulchella+self+compatibility&amp;btnG=</v>
      </c>
      <c r="H227" t="s">
        <v>120</v>
      </c>
      <c r="I227" t="s">
        <v>23</v>
      </c>
      <c r="J227" t="s">
        <v>23</v>
      </c>
      <c r="L227" t="s">
        <v>17722</v>
      </c>
      <c r="N227" t="s">
        <v>2119</v>
      </c>
      <c r="O227" t="s">
        <v>28</v>
      </c>
      <c r="Q227" t="s">
        <v>15797</v>
      </c>
      <c r="R227" t="s">
        <v>863</v>
      </c>
      <c r="S227">
        <v>7.3999999999999996E-2</v>
      </c>
    </row>
    <row r="228" spans="1:19">
      <c r="A228" t="s">
        <v>16</v>
      </c>
      <c r="B228" t="s">
        <v>17</v>
      </c>
      <c r="C228" t="s">
        <v>18</v>
      </c>
      <c r="D228" t="s">
        <v>19</v>
      </c>
      <c r="E228" t="s">
        <v>2090</v>
      </c>
      <c r="F228" t="s">
        <v>2330</v>
      </c>
      <c r="G228" s="3" t="str">
        <f t="shared" si="3"/>
        <v>https://scholar.google.co.jp/scholar?hl=ja&amp;as_sdt=0%2C5&amp;q=Antennaria+pulcherrima+self+compatibility&amp;btnG=</v>
      </c>
      <c r="H228" t="s">
        <v>71</v>
      </c>
      <c r="I228" t="s">
        <v>23</v>
      </c>
      <c r="J228" t="s">
        <v>23</v>
      </c>
      <c r="L228" t="s">
        <v>17722</v>
      </c>
      <c r="N228" t="s">
        <v>3955</v>
      </c>
      <c r="O228" t="s">
        <v>28</v>
      </c>
      <c r="Q228" t="s">
        <v>15965</v>
      </c>
      <c r="R228" t="s">
        <v>867</v>
      </c>
      <c r="S228">
        <v>8.5999999999999993E-2</v>
      </c>
    </row>
    <row r="229" spans="1:19">
      <c r="A229" t="s">
        <v>16</v>
      </c>
      <c r="B229" t="s">
        <v>17</v>
      </c>
      <c r="C229" t="s">
        <v>18</v>
      </c>
      <c r="D229" t="s">
        <v>19</v>
      </c>
      <c r="E229" t="s">
        <v>2090</v>
      </c>
      <c r="F229" t="s">
        <v>2121</v>
      </c>
      <c r="G229" s="3" t="str">
        <f t="shared" si="3"/>
        <v>https://scholar.google.co.jp/scholar?hl=ja&amp;as_sdt=0%2C5&amp;q=Antennaria+racemosa+self+compatibility&amp;btnG=</v>
      </c>
      <c r="H229" t="s">
        <v>719</v>
      </c>
      <c r="I229" t="s">
        <v>23</v>
      </c>
      <c r="J229" t="s">
        <v>23</v>
      </c>
      <c r="L229" t="s">
        <v>17722</v>
      </c>
      <c r="N229" t="s">
        <v>2122</v>
      </c>
      <c r="O229" t="s">
        <v>28</v>
      </c>
      <c r="Q229" t="s">
        <v>15798</v>
      </c>
      <c r="R229" t="s">
        <v>871</v>
      </c>
      <c r="S229">
        <v>0.1857</v>
      </c>
    </row>
    <row r="230" spans="1:19">
      <c r="A230" t="s">
        <v>16</v>
      </c>
      <c r="B230" t="s">
        <v>17</v>
      </c>
      <c r="C230" t="s">
        <v>18</v>
      </c>
      <c r="D230" t="s">
        <v>19</v>
      </c>
      <c r="E230" t="s">
        <v>2090</v>
      </c>
      <c r="F230" t="s">
        <v>1180</v>
      </c>
      <c r="G230" s="3" t="str">
        <f t="shared" si="3"/>
        <v>https://scholar.google.co.jp/scholar?hl=ja&amp;as_sdt=0%2C5&amp;q=Antennaria+rosea+self+compatibility&amp;btnG=</v>
      </c>
      <c r="H230" t="s">
        <v>120</v>
      </c>
      <c r="I230" t="s">
        <v>23</v>
      </c>
      <c r="J230" t="s">
        <v>23</v>
      </c>
      <c r="L230" t="s">
        <v>17722</v>
      </c>
      <c r="N230" t="s">
        <v>2124</v>
      </c>
      <c r="O230" t="s">
        <v>28</v>
      </c>
      <c r="Q230" t="s">
        <v>15799</v>
      </c>
      <c r="R230" t="s">
        <v>875</v>
      </c>
      <c r="S230">
        <v>5.7000000000000002E-2</v>
      </c>
    </row>
    <row r="231" spans="1:19">
      <c r="A231" t="s">
        <v>16</v>
      </c>
      <c r="B231" t="s">
        <v>17</v>
      </c>
      <c r="C231" t="s">
        <v>18</v>
      </c>
      <c r="D231" t="s">
        <v>19</v>
      </c>
      <c r="E231" t="s">
        <v>2126</v>
      </c>
      <c r="F231" t="s">
        <v>9009</v>
      </c>
      <c r="G231" s="3" t="str">
        <f t="shared" si="3"/>
        <v>https://scholar.google.co.jp/scholar?hl=ja&amp;as_sdt=0%2C5&amp;q=Anthemis+aetnensis+self+compatibility&amp;btnG=</v>
      </c>
      <c r="H231" t="s">
        <v>9010</v>
      </c>
      <c r="I231" t="s">
        <v>23</v>
      </c>
      <c r="J231" t="s">
        <v>23</v>
      </c>
      <c r="L231" t="s">
        <v>17722</v>
      </c>
      <c r="N231" t="s">
        <v>9011</v>
      </c>
      <c r="O231" t="s">
        <v>28</v>
      </c>
      <c r="Q231" t="s">
        <v>16670</v>
      </c>
      <c r="R231" t="s">
        <v>879</v>
      </c>
      <c r="S231">
        <v>0.50800000000000001</v>
      </c>
    </row>
    <row r="232" spans="1:19">
      <c r="A232" t="s">
        <v>16</v>
      </c>
      <c r="B232" t="s">
        <v>17</v>
      </c>
      <c r="C232" t="s">
        <v>18</v>
      </c>
      <c r="D232" t="s">
        <v>19</v>
      </c>
      <c r="E232" t="s">
        <v>2126</v>
      </c>
      <c r="F232" t="s">
        <v>9688</v>
      </c>
      <c r="G232" s="3" t="str">
        <f t="shared" si="3"/>
        <v>https://scholar.google.co.jp/scholar?hl=ja&amp;as_sdt=0%2C5&amp;q=Anthemis+alpestris+self+compatibility&amp;btnG=</v>
      </c>
      <c r="H232" t="s">
        <v>11884</v>
      </c>
      <c r="I232" t="s">
        <v>23</v>
      </c>
      <c r="J232" t="s">
        <v>23</v>
      </c>
      <c r="L232" t="s">
        <v>17722</v>
      </c>
      <c r="N232" t="s">
        <v>11885</v>
      </c>
      <c r="O232" t="s">
        <v>28</v>
      </c>
      <c r="Q232" t="s">
        <v>17105</v>
      </c>
      <c r="R232" t="s">
        <v>882</v>
      </c>
      <c r="S232">
        <v>0.66159999999999997</v>
      </c>
    </row>
    <row r="233" spans="1:19">
      <c r="A233" t="s">
        <v>16</v>
      </c>
      <c r="B233" t="s">
        <v>17</v>
      </c>
      <c r="C233" t="s">
        <v>18</v>
      </c>
      <c r="D233" t="s">
        <v>19</v>
      </c>
      <c r="E233" t="s">
        <v>2126</v>
      </c>
      <c r="F233" t="s">
        <v>1364</v>
      </c>
      <c r="G233" s="3" t="str">
        <f t="shared" si="3"/>
        <v>https://scholar.google.co.jp/scholar?hl=ja&amp;as_sdt=0%2C5&amp;q=Anthemis+arvensis+self+compatibility&amp;btnG=</v>
      </c>
      <c r="H233" t="s">
        <v>22</v>
      </c>
      <c r="I233" t="s">
        <v>23</v>
      </c>
      <c r="J233" t="s">
        <v>23</v>
      </c>
      <c r="L233" t="s">
        <v>54</v>
      </c>
      <c r="N233" t="s">
        <v>2127</v>
      </c>
      <c r="O233" t="s">
        <v>26</v>
      </c>
      <c r="Q233" t="s">
        <v>15800</v>
      </c>
      <c r="R233" t="s">
        <v>886</v>
      </c>
      <c r="S233">
        <v>0.73</v>
      </c>
    </row>
    <row r="234" spans="1:19">
      <c r="A234" t="s">
        <v>16</v>
      </c>
      <c r="B234" t="s">
        <v>17</v>
      </c>
      <c r="C234" t="s">
        <v>18</v>
      </c>
      <c r="D234" t="s">
        <v>19</v>
      </c>
      <c r="E234" t="s">
        <v>2126</v>
      </c>
      <c r="F234" t="s">
        <v>1364</v>
      </c>
      <c r="G234" s="3" t="str">
        <f t="shared" si="3"/>
        <v>https://scholar.google.co.jp/scholar?hl=ja&amp;as_sdt=0%2C5&amp;q=Anthemis+arvensis+self+compatibility&amp;btnG=</v>
      </c>
      <c r="H234" t="s">
        <v>22</v>
      </c>
      <c r="I234" t="s">
        <v>137</v>
      </c>
      <c r="J234" t="s">
        <v>11887</v>
      </c>
      <c r="L234" t="s">
        <v>54</v>
      </c>
      <c r="N234" t="s">
        <v>11888</v>
      </c>
      <c r="O234" t="s">
        <v>26</v>
      </c>
      <c r="Q234" t="s">
        <v>15800</v>
      </c>
      <c r="R234" t="s">
        <v>889</v>
      </c>
      <c r="S234">
        <v>0.71640000000000004</v>
      </c>
    </row>
    <row r="235" spans="1:19">
      <c r="A235" t="s">
        <v>16</v>
      </c>
      <c r="B235" t="s">
        <v>17</v>
      </c>
      <c r="C235" t="s">
        <v>18</v>
      </c>
      <c r="D235" t="s">
        <v>19</v>
      </c>
      <c r="E235" t="s">
        <v>2126</v>
      </c>
      <c r="F235" t="s">
        <v>2409</v>
      </c>
      <c r="G235" s="3" t="str">
        <f t="shared" si="3"/>
        <v>https://scholar.google.co.jp/scholar?hl=ja&amp;as_sdt=0%2C5&amp;q=Anthemis+austriaca+self+compatibility&amp;btnG=</v>
      </c>
      <c r="H235" t="s">
        <v>1120</v>
      </c>
      <c r="I235" t="s">
        <v>23</v>
      </c>
      <c r="J235" t="s">
        <v>23</v>
      </c>
      <c r="L235" t="s">
        <v>17722</v>
      </c>
      <c r="N235" t="s">
        <v>9013</v>
      </c>
      <c r="O235" t="s">
        <v>28</v>
      </c>
      <c r="Q235" t="s">
        <v>16671</v>
      </c>
      <c r="R235" t="s">
        <v>892</v>
      </c>
      <c r="S235">
        <v>0.28079999999999999</v>
      </c>
    </row>
    <row r="236" spans="1:19">
      <c r="A236" t="s">
        <v>16</v>
      </c>
      <c r="B236" t="s">
        <v>17</v>
      </c>
      <c r="C236" t="s">
        <v>18</v>
      </c>
      <c r="D236" t="s">
        <v>19</v>
      </c>
      <c r="E236" t="s">
        <v>2126</v>
      </c>
      <c r="F236" t="s">
        <v>2129</v>
      </c>
      <c r="G236" s="3" t="str">
        <f t="shared" si="3"/>
        <v>https://scholar.google.co.jp/scholar?hl=ja&amp;as_sdt=0%2C5&amp;q=Anthemis+bornmuelleri+self+compatibility&amp;btnG=</v>
      </c>
      <c r="H236" t="s">
        <v>2130</v>
      </c>
      <c r="I236" t="s">
        <v>23</v>
      </c>
      <c r="J236" t="s">
        <v>23</v>
      </c>
      <c r="L236" t="s">
        <v>17722</v>
      </c>
      <c r="N236" t="s">
        <v>2131</v>
      </c>
      <c r="O236" t="s">
        <v>28</v>
      </c>
      <c r="Q236" t="s">
        <v>15801</v>
      </c>
      <c r="R236" t="s">
        <v>895</v>
      </c>
      <c r="S236">
        <v>0.26240000000000002</v>
      </c>
    </row>
    <row r="237" spans="1:19">
      <c r="A237" t="s">
        <v>16</v>
      </c>
      <c r="B237" t="s">
        <v>17</v>
      </c>
      <c r="C237" t="s">
        <v>18</v>
      </c>
      <c r="D237" t="s">
        <v>19</v>
      </c>
      <c r="E237" t="s">
        <v>2126</v>
      </c>
      <c r="F237" t="s">
        <v>9015</v>
      </c>
      <c r="G237" s="3" t="str">
        <f t="shared" si="3"/>
        <v>https://scholar.google.co.jp/scholar?hl=ja&amp;as_sdt=0%2C5&amp;q=Anthemis+brachycarpa+self+compatibility&amp;btnG=</v>
      </c>
      <c r="H237" t="s">
        <v>6646</v>
      </c>
      <c r="I237" t="s">
        <v>23</v>
      </c>
      <c r="J237" t="s">
        <v>23</v>
      </c>
      <c r="L237" t="s">
        <v>17722</v>
      </c>
      <c r="N237" t="s">
        <v>9016</v>
      </c>
      <c r="O237" t="s">
        <v>28</v>
      </c>
      <c r="Q237" t="s">
        <v>16672</v>
      </c>
      <c r="R237" t="s">
        <v>900</v>
      </c>
      <c r="S237">
        <v>0.50919999999999999</v>
      </c>
    </row>
    <row r="238" spans="1:19">
      <c r="A238" t="s">
        <v>16</v>
      </c>
      <c r="B238" t="s">
        <v>17</v>
      </c>
      <c r="C238" t="s">
        <v>18</v>
      </c>
      <c r="D238" t="s">
        <v>19</v>
      </c>
      <c r="E238" t="s">
        <v>2126</v>
      </c>
      <c r="F238" t="s">
        <v>5548</v>
      </c>
      <c r="G238" s="3" t="str">
        <f t="shared" si="3"/>
        <v>https://scholar.google.co.jp/scholar?hl=ja&amp;as_sdt=0%2C5&amp;q=Anthemis+candidissima+self+compatibility&amp;btnG=</v>
      </c>
      <c r="H238" t="s">
        <v>884</v>
      </c>
      <c r="I238" t="s">
        <v>23</v>
      </c>
      <c r="J238" t="s">
        <v>23</v>
      </c>
      <c r="L238" t="s">
        <v>17722</v>
      </c>
      <c r="N238" t="s">
        <v>9018</v>
      </c>
      <c r="O238" t="s">
        <v>28</v>
      </c>
      <c r="Q238" t="s">
        <v>16673</v>
      </c>
      <c r="R238" t="s">
        <v>903</v>
      </c>
      <c r="S238">
        <v>0.2848485</v>
      </c>
    </row>
    <row r="239" spans="1:19">
      <c r="A239" t="s">
        <v>16</v>
      </c>
      <c r="B239" t="s">
        <v>17</v>
      </c>
      <c r="C239" t="s">
        <v>18</v>
      </c>
      <c r="D239" t="s">
        <v>19</v>
      </c>
      <c r="E239" t="s">
        <v>2126</v>
      </c>
      <c r="F239" t="s">
        <v>9020</v>
      </c>
      <c r="G239" s="3" t="str">
        <f t="shared" si="3"/>
        <v>https://scholar.google.co.jp/scholar?hl=ja&amp;as_sdt=0%2C5&amp;q=Anthemis+chia+self+compatibility&amp;btnG=</v>
      </c>
      <c r="H239" t="s">
        <v>22</v>
      </c>
      <c r="I239" t="s">
        <v>23</v>
      </c>
      <c r="J239" t="s">
        <v>23</v>
      </c>
      <c r="L239" t="s">
        <v>17722</v>
      </c>
      <c r="N239" t="s">
        <v>9021</v>
      </c>
      <c r="O239" t="s">
        <v>28</v>
      </c>
      <c r="Q239" t="s">
        <v>16674</v>
      </c>
      <c r="R239" t="s">
        <v>907</v>
      </c>
      <c r="S239">
        <v>0.56000000000000005</v>
      </c>
    </row>
    <row r="240" spans="1:19">
      <c r="A240" t="s">
        <v>16</v>
      </c>
      <c r="B240" t="s">
        <v>17</v>
      </c>
      <c r="C240" t="s">
        <v>18</v>
      </c>
      <c r="D240" t="s">
        <v>19</v>
      </c>
      <c r="E240" t="s">
        <v>2126</v>
      </c>
      <c r="F240" t="s">
        <v>14601</v>
      </c>
      <c r="G240" s="3" t="str">
        <f t="shared" si="3"/>
        <v>https://scholar.google.co.jp/scholar?hl=ja&amp;as_sdt=0%2C5&amp;q=Anthemis+chrysantha+self+compatibility&amp;btnG=</v>
      </c>
      <c r="H240" t="s">
        <v>14602</v>
      </c>
      <c r="I240" t="s">
        <v>23</v>
      </c>
      <c r="J240" t="s">
        <v>23</v>
      </c>
      <c r="L240" t="s">
        <v>17722</v>
      </c>
      <c r="N240" t="s">
        <v>14603</v>
      </c>
      <c r="O240" t="s">
        <v>28</v>
      </c>
      <c r="Q240" t="s">
        <v>17510</v>
      </c>
      <c r="R240" t="s">
        <v>911</v>
      </c>
      <c r="S240">
        <v>0.30599999999999999</v>
      </c>
    </row>
    <row r="241" spans="1:19">
      <c r="A241" t="s">
        <v>16</v>
      </c>
      <c r="B241" t="s">
        <v>17</v>
      </c>
      <c r="C241" t="s">
        <v>18</v>
      </c>
      <c r="D241" t="s">
        <v>19</v>
      </c>
      <c r="E241" t="s">
        <v>2126</v>
      </c>
      <c r="F241" t="s">
        <v>11890</v>
      </c>
      <c r="G241" s="3" t="str">
        <f t="shared" si="3"/>
        <v>https://scholar.google.co.jp/scholar?hl=ja&amp;as_sdt=0%2C5&amp;q=Anthemis+cornucopiae+self+compatibility&amp;btnG=</v>
      </c>
      <c r="H241" t="s">
        <v>821</v>
      </c>
      <c r="I241" t="s">
        <v>23</v>
      </c>
      <c r="J241" t="s">
        <v>23</v>
      </c>
      <c r="L241" t="s">
        <v>17722</v>
      </c>
      <c r="N241" t="s">
        <v>11891</v>
      </c>
      <c r="O241" t="s">
        <v>28</v>
      </c>
      <c r="Q241" t="s">
        <v>17106</v>
      </c>
      <c r="R241" t="s">
        <v>916</v>
      </c>
      <c r="S241">
        <v>0.68559999999999999</v>
      </c>
    </row>
    <row r="242" spans="1:19">
      <c r="A242" t="s">
        <v>16</v>
      </c>
      <c r="B242" t="s">
        <v>17</v>
      </c>
      <c r="C242" t="s">
        <v>18</v>
      </c>
      <c r="D242" t="s">
        <v>19</v>
      </c>
      <c r="E242" t="s">
        <v>2126</v>
      </c>
      <c r="F242" t="s">
        <v>2133</v>
      </c>
      <c r="G242" s="3" t="str">
        <f t="shared" si="3"/>
        <v>https://scholar.google.co.jp/scholar?hl=ja&amp;as_sdt=0%2C5&amp;q=Anthemis+cotula+self+compatibility&amp;btnG=</v>
      </c>
      <c r="H242" t="s">
        <v>22</v>
      </c>
      <c r="I242" t="s">
        <v>23</v>
      </c>
      <c r="J242" t="s">
        <v>23</v>
      </c>
      <c r="L242" t="s">
        <v>24</v>
      </c>
      <c r="N242" t="s">
        <v>2134</v>
      </c>
      <c r="O242" t="s">
        <v>26</v>
      </c>
      <c r="Q242" t="s">
        <v>15802</v>
      </c>
      <c r="R242" t="s">
        <v>921</v>
      </c>
      <c r="S242">
        <v>0.40250000000000002</v>
      </c>
    </row>
    <row r="243" spans="1:19">
      <c r="A243" t="s">
        <v>16</v>
      </c>
      <c r="B243" t="s">
        <v>17</v>
      </c>
      <c r="C243" t="s">
        <v>18</v>
      </c>
      <c r="D243" t="s">
        <v>19</v>
      </c>
      <c r="E243" t="s">
        <v>2126</v>
      </c>
      <c r="F243" t="s">
        <v>1093</v>
      </c>
      <c r="G243" s="3" t="str">
        <f t="shared" si="3"/>
        <v>https://scholar.google.co.jp/scholar?hl=ja&amp;as_sdt=0%2C5&amp;q=Anthemis+cretica+self+compatibility&amp;btnG=</v>
      </c>
      <c r="H243" t="s">
        <v>22</v>
      </c>
      <c r="I243" t="s">
        <v>23</v>
      </c>
      <c r="J243" t="s">
        <v>23</v>
      </c>
      <c r="L243" t="s">
        <v>17722</v>
      </c>
      <c r="N243" t="s">
        <v>2136</v>
      </c>
      <c r="O243" t="s">
        <v>28</v>
      </c>
      <c r="Q243" t="s">
        <v>15803</v>
      </c>
      <c r="R243" t="s">
        <v>925</v>
      </c>
      <c r="S243">
        <v>0.54239999999999999</v>
      </c>
    </row>
    <row r="244" spans="1:19">
      <c r="A244" t="s">
        <v>16</v>
      </c>
      <c r="B244" t="s">
        <v>17</v>
      </c>
      <c r="C244" t="s">
        <v>18</v>
      </c>
      <c r="D244" t="s">
        <v>19</v>
      </c>
      <c r="E244" t="s">
        <v>2126</v>
      </c>
      <c r="F244" t="s">
        <v>1093</v>
      </c>
      <c r="G244" s="3" t="str">
        <f t="shared" si="3"/>
        <v>https://scholar.google.co.jp/scholar?hl=ja&amp;as_sdt=0%2C5&amp;q=Anthemis+cretica+self+compatibility&amp;btnG=</v>
      </c>
      <c r="H244" t="s">
        <v>22</v>
      </c>
      <c r="I244" t="s">
        <v>137</v>
      </c>
      <c r="J244" t="s">
        <v>2091</v>
      </c>
      <c r="L244" t="s">
        <v>17722</v>
      </c>
      <c r="N244" t="s">
        <v>9023</v>
      </c>
      <c r="O244" t="s">
        <v>28</v>
      </c>
      <c r="Q244" t="s">
        <v>15803</v>
      </c>
      <c r="R244" t="s">
        <v>930</v>
      </c>
      <c r="S244">
        <v>0.55520000000000003</v>
      </c>
    </row>
    <row r="245" spans="1:19">
      <c r="A245" t="s">
        <v>16</v>
      </c>
      <c r="B245" t="s">
        <v>17</v>
      </c>
      <c r="C245" t="s">
        <v>18</v>
      </c>
      <c r="D245" t="s">
        <v>19</v>
      </c>
      <c r="E245" t="s">
        <v>2126</v>
      </c>
      <c r="F245" t="s">
        <v>1093</v>
      </c>
      <c r="G245" s="3" t="str">
        <f t="shared" si="3"/>
        <v>https://scholar.google.co.jp/scholar?hl=ja&amp;as_sdt=0%2C5&amp;q=Anthemis+cretica+self+compatibility&amp;btnG=</v>
      </c>
      <c r="H245" t="s">
        <v>22</v>
      </c>
      <c r="I245" t="s">
        <v>137</v>
      </c>
      <c r="J245" t="s">
        <v>9025</v>
      </c>
      <c r="L245" t="s">
        <v>17722</v>
      </c>
      <c r="N245" t="s">
        <v>9026</v>
      </c>
      <c r="O245" t="s">
        <v>28</v>
      </c>
      <c r="Q245" t="s">
        <v>15803</v>
      </c>
      <c r="R245" t="s">
        <v>934</v>
      </c>
      <c r="S245">
        <v>0.45669999999999999</v>
      </c>
    </row>
    <row r="246" spans="1:19">
      <c r="A246" t="s">
        <v>16</v>
      </c>
      <c r="B246" t="s">
        <v>17</v>
      </c>
      <c r="C246" t="s">
        <v>18</v>
      </c>
      <c r="D246" t="s">
        <v>19</v>
      </c>
      <c r="E246" t="s">
        <v>2126</v>
      </c>
      <c r="F246" t="s">
        <v>1093</v>
      </c>
      <c r="G246" s="3" t="str">
        <f t="shared" si="3"/>
        <v>https://scholar.google.co.jp/scholar?hl=ja&amp;as_sdt=0%2C5&amp;q=Anthemis+cretica+self+compatibility&amp;btnG=</v>
      </c>
      <c r="H246" t="s">
        <v>22</v>
      </c>
      <c r="I246" t="s">
        <v>137</v>
      </c>
      <c r="J246" t="s">
        <v>1214</v>
      </c>
      <c r="L246" t="s">
        <v>17722</v>
      </c>
      <c r="N246" t="s">
        <v>11893</v>
      </c>
      <c r="O246" t="s">
        <v>28</v>
      </c>
      <c r="Q246" t="s">
        <v>15803</v>
      </c>
      <c r="R246" t="s">
        <v>937</v>
      </c>
      <c r="S246">
        <v>0.83479999999999999</v>
      </c>
    </row>
    <row r="247" spans="1:19">
      <c r="A247" t="s">
        <v>16</v>
      </c>
      <c r="B247" t="s">
        <v>17</v>
      </c>
      <c r="C247" t="s">
        <v>18</v>
      </c>
      <c r="D247" t="s">
        <v>19</v>
      </c>
      <c r="E247" t="s">
        <v>2126</v>
      </c>
      <c r="F247" t="s">
        <v>9028</v>
      </c>
      <c r="G247" s="3" t="str">
        <f t="shared" si="3"/>
        <v>https://scholar.google.co.jp/scholar?hl=ja&amp;as_sdt=0%2C5&amp;q=Anthemis+cupaniana+self+compatibility&amp;btnG=</v>
      </c>
      <c r="H247" t="s">
        <v>9029</v>
      </c>
      <c r="I247" t="s">
        <v>23</v>
      </c>
      <c r="J247" t="s">
        <v>23</v>
      </c>
      <c r="L247" t="s">
        <v>17722</v>
      </c>
      <c r="N247" t="s">
        <v>9030</v>
      </c>
      <c r="O247" t="s">
        <v>28</v>
      </c>
      <c r="Q247" t="s">
        <v>16675</v>
      </c>
      <c r="R247" t="s">
        <v>941</v>
      </c>
      <c r="S247">
        <v>0.96599999999999997</v>
      </c>
    </row>
    <row r="248" spans="1:19">
      <c r="A248" t="s">
        <v>16</v>
      </c>
      <c r="B248" t="s">
        <v>17</v>
      </c>
      <c r="C248" t="s">
        <v>18</v>
      </c>
      <c r="D248" t="s">
        <v>19</v>
      </c>
      <c r="E248" t="s">
        <v>2126</v>
      </c>
      <c r="F248" t="s">
        <v>7018</v>
      </c>
      <c r="G248" s="3" t="str">
        <f t="shared" si="3"/>
        <v>https://scholar.google.co.jp/scholar?hl=ja&amp;as_sdt=0%2C5&amp;q=Anthemis+emiliae+self+compatibility&amp;btnG=</v>
      </c>
      <c r="H248" t="s">
        <v>7019</v>
      </c>
      <c r="I248" t="s">
        <v>23</v>
      </c>
      <c r="J248" t="s">
        <v>23</v>
      </c>
      <c r="L248" t="s">
        <v>17722</v>
      </c>
      <c r="N248" t="s">
        <v>7020</v>
      </c>
      <c r="O248" t="s">
        <v>28</v>
      </c>
      <c r="Q248" t="s">
        <v>16386</v>
      </c>
      <c r="R248" t="s">
        <v>944</v>
      </c>
      <c r="S248">
        <v>0.85303030000000002</v>
      </c>
    </row>
    <row r="249" spans="1:19">
      <c r="A249" t="s">
        <v>16</v>
      </c>
      <c r="B249" t="s">
        <v>17</v>
      </c>
      <c r="C249" t="s">
        <v>18</v>
      </c>
      <c r="D249" t="s">
        <v>19</v>
      </c>
      <c r="E249" t="s">
        <v>2126</v>
      </c>
      <c r="F249" t="s">
        <v>9032</v>
      </c>
      <c r="G249" s="3" t="str">
        <f t="shared" si="3"/>
        <v>https://scholar.google.co.jp/scholar?hl=ja&amp;as_sdt=0%2C5&amp;q=Anthemis+euxina+self+compatibility&amp;btnG=</v>
      </c>
      <c r="H249" t="s">
        <v>821</v>
      </c>
      <c r="I249" t="s">
        <v>23</v>
      </c>
      <c r="J249" t="s">
        <v>23</v>
      </c>
      <c r="L249" t="s">
        <v>17722</v>
      </c>
      <c r="N249" t="s">
        <v>9033</v>
      </c>
      <c r="O249" t="s">
        <v>28</v>
      </c>
      <c r="Q249" t="s">
        <v>16676</v>
      </c>
      <c r="R249" t="s">
        <v>946</v>
      </c>
      <c r="S249">
        <v>0.32800000000000001</v>
      </c>
    </row>
    <row r="250" spans="1:19">
      <c r="A250" t="s">
        <v>16</v>
      </c>
      <c r="B250" t="s">
        <v>17</v>
      </c>
      <c r="C250" t="s">
        <v>18</v>
      </c>
      <c r="D250" t="s">
        <v>19</v>
      </c>
      <c r="E250" t="s">
        <v>2126</v>
      </c>
      <c r="F250" t="s">
        <v>3957</v>
      </c>
      <c r="G250" s="3" t="str">
        <f t="shared" si="3"/>
        <v>https://scholar.google.co.jp/scholar?hl=ja&amp;as_sdt=0%2C5&amp;q=Anthemis+hyalina+self+compatibility&amp;btnG=</v>
      </c>
      <c r="H250" t="s">
        <v>104</v>
      </c>
      <c r="I250" t="s">
        <v>23</v>
      </c>
      <c r="J250" t="s">
        <v>23</v>
      </c>
      <c r="L250" t="s">
        <v>17722</v>
      </c>
      <c r="N250" t="s">
        <v>3958</v>
      </c>
      <c r="O250" t="s">
        <v>28</v>
      </c>
      <c r="Q250" t="s">
        <v>15966</v>
      </c>
      <c r="R250" t="s">
        <v>949</v>
      </c>
      <c r="S250">
        <v>0.53700000000000003</v>
      </c>
    </row>
    <row r="251" spans="1:19">
      <c r="A251" t="s">
        <v>16</v>
      </c>
      <c r="B251" t="s">
        <v>17</v>
      </c>
      <c r="C251" t="s">
        <v>18</v>
      </c>
      <c r="D251" t="s">
        <v>19</v>
      </c>
      <c r="E251" t="s">
        <v>2126</v>
      </c>
      <c r="F251" t="s">
        <v>3960</v>
      </c>
      <c r="G251" s="3" t="str">
        <f t="shared" si="3"/>
        <v>https://scholar.google.co.jp/scholar?hl=ja&amp;as_sdt=0%2C5&amp;q=Anthemis+iberica+self+compatibility&amp;btnG=</v>
      </c>
      <c r="H251" t="s">
        <v>3830</v>
      </c>
      <c r="I251" t="s">
        <v>23</v>
      </c>
      <c r="J251" t="s">
        <v>23</v>
      </c>
      <c r="L251" t="s">
        <v>17722</v>
      </c>
      <c r="N251" t="s">
        <v>3961</v>
      </c>
      <c r="O251" t="s">
        <v>28</v>
      </c>
      <c r="Q251" t="s">
        <v>15967</v>
      </c>
      <c r="R251" t="s">
        <v>954</v>
      </c>
      <c r="S251">
        <v>0.52800000000000002</v>
      </c>
    </row>
    <row r="252" spans="1:19">
      <c r="A252" t="s">
        <v>16</v>
      </c>
      <c r="B252" t="s">
        <v>17</v>
      </c>
      <c r="C252" t="s">
        <v>18</v>
      </c>
      <c r="D252" t="s">
        <v>19</v>
      </c>
      <c r="E252" t="s">
        <v>2126</v>
      </c>
      <c r="F252" t="s">
        <v>11895</v>
      </c>
      <c r="G252" s="3" t="str">
        <f t="shared" si="3"/>
        <v>https://scholar.google.co.jp/scholar?hl=ja&amp;as_sdt=0%2C5&amp;q=Anthemis+indurata+self+compatibility&amp;btnG=</v>
      </c>
      <c r="H252" t="s">
        <v>6938</v>
      </c>
      <c r="I252" t="s">
        <v>23</v>
      </c>
      <c r="J252" t="s">
        <v>23</v>
      </c>
      <c r="L252" t="s">
        <v>17722</v>
      </c>
      <c r="N252" t="s">
        <v>11896</v>
      </c>
      <c r="O252" t="s">
        <v>28</v>
      </c>
      <c r="Q252" t="s">
        <v>17107</v>
      </c>
      <c r="R252" t="s">
        <v>958</v>
      </c>
      <c r="S252">
        <v>0.19839999999999999</v>
      </c>
    </row>
    <row r="253" spans="1:19">
      <c r="A253" t="s">
        <v>16</v>
      </c>
      <c r="B253" t="s">
        <v>17</v>
      </c>
      <c r="C253" t="s">
        <v>18</v>
      </c>
      <c r="D253" t="s">
        <v>19</v>
      </c>
      <c r="E253" t="s">
        <v>2126</v>
      </c>
      <c r="F253" t="s">
        <v>11898</v>
      </c>
      <c r="G253" s="3" t="str">
        <f t="shared" si="3"/>
        <v>https://scholar.google.co.jp/scholar?hl=ja&amp;as_sdt=0%2C5&amp;q=Anthemis+leucanthemifolia+self+compatibility&amp;btnG=</v>
      </c>
      <c r="H253" t="s">
        <v>11899</v>
      </c>
      <c r="I253" t="s">
        <v>23</v>
      </c>
      <c r="J253" t="s">
        <v>23</v>
      </c>
      <c r="L253" t="s">
        <v>17722</v>
      </c>
      <c r="N253" t="s">
        <v>11900</v>
      </c>
      <c r="O253" t="s">
        <v>28</v>
      </c>
      <c r="Q253" t="s">
        <v>17108</v>
      </c>
      <c r="R253" t="s">
        <v>963</v>
      </c>
      <c r="S253">
        <v>0.27879999999999999</v>
      </c>
    </row>
    <row r="254" spans="1:19">
      <c r="A254" t="s">
        <v>16</v>
      </c>
      <c r="B254" t="s">
        <v>17</v>
      </c>
      <c r="C254" t="s">
        <v>18</v>
      </c>
      <c r="D254" t="s">
        <v>19</v>
      </c>
      <c r="E254" t="s">
        <v>2126</v>
      </c>
      <c r="F254" t="s">
        <v>9035</v>
      </c>
      <c r="G254" s="3" t="str">
        <f t="shared" si="3"/>
        <v>https://scholar.google.co.jp/scholar?hl=ja&amp;as_sdt=0%2C5&amp;q=Anthemis+macedonica+self+compatibility&amp;btnG=</v>
      </c>
      <c r="H254" t="s">
        <v>9036</v>
      </c>
      <c r="I254" t="s">
        <v>23</v>
      </c>
      <c r="J254" t="s">
        <v>23</v>
      </c>
      <c r="L254" t="s">
        <v>17722</v>
      </c>
      <c r="N254" t="s">
        <v>9037</v>
      </c>
      <c r="O254" t="s">
        <v>28</v>
      </c>
      <c r="Q254" t="s">
        <v>16677</v>
      </c>
      <c r="R254" t="s">
        <v>967</v>
      </c>
      <c r="S254">
        <v>0.2172</v>
      </c>
    </row>
    <row r="255" spans="1:19">
      <c r="A255" t="s">
        <v>16</v>
      </c>
      <c r="B255" t="s">
        <v>17</v>
      </c>
      <c r="C255" t="s">
        <v>18</v>
      </c>
      <c r="D255" t="s">
        <v>19</v>
      </c>
      <c r="E255" t="s">
        <v>2126</v>
      </c>
      <c r="F255" t="s">
        <v>3256</v>
      </c>
      <c r="G255" s="3" t="str">
        <f t="shared" si="3"/>
        <v>https://scholar.google.co.jp/scholar?hl=ja&amp;as_sdt=0%2C5&amp;q=Anthemis+maritima+self+compatibility&amp;btnG=</v>
      </c>
      <c r="H255" t="s">
        <v>22</v>
      </c>
      <c r="I255" t="s">
        <v>23</v>
      </c>
      <c r="J255" t="s">
        <v>23</v>
      </c>
      <c r="L255" t="s">
        <v>17722</v>
      </c>
      <c r="N255" t="s">
        <v>3963</v>
      </c>
      <c r="O255" t="s">
        <v>28</v>
      </c>
      <c r="Q255" t="s">
        <v>15968</v>
      </c>
      <c r="R255" t="s">
        <v>971</v>
      </c>
      <c r="S255">
        <v>1.0179</v>
      </c>
    </row>
    <row r="256" spans="1:19">
      <c r="A256" t="s">
        <v>16</v>
      </c>
      <c r="B256" t="s">
        <v>17</v>
      </c>
      <c r="C256" t="s">
        <v>18</v>
      </c>
      <c r="D256" t="s">
        <v>19</v>
      </c>
      <c r="E256" t="s">
        <v>2126</v>
      </c>
      <c r="F256" t="s">
        <v>9039</v>
      </c>
      <c r="G256" s="3" t="str">
        <f t="shared" si="3"/>
        <v>https://scholar.google.co.jp/scholar?hl=ja&amp;as_sdt=0%2C5&amp;q=Anthemis+marschalliana+self+compatibility&amp;btnG=</v>
      </c>
      <c r="H256" t="s">
        <v>791</v>
      </c>
      <c r="I256" t="s">
        <v>23</v>
      </c>
      <c r="J256" t="s">
        <v>23</v>
      </c>
      <c r="L256" t="s">
        <v>17722</v>
      </c>
      <c r="N256" t="s">
        <v>9040</v>
      </c>
      <c r="O256" t="s">
        <v>28</v>
      </c>
      <c r="Q256" t="s">
        <v>16678</v>
      </c>
      <c r="R256" t="s">
        <v>974</v>
      </c>
      <c r="S256">
        <v>0.40079999999999999</v>
      </c>
    </row>
    <row r="257" spans="1:19">
      <c r="A257" t="s">
        <v>16</v>
      </c>
      <c r="B257" t="s">
        <v>17</v>
      </c>
      <c r="C257" t="s">
        <v>18</v>
      </c>
      <c r="D257" t="s">
        <v>19</v>
      </c>
      <c r="E257" t="s">
        <v>2126</v>
      </c>
      <c r="F257" t="s">
        <v>9039</v>
      </c>
      <c r="G257" s="3" t="str">
        <f t="shared" si="3"/>
        <v>https://scholar.google.co.jp/scholar?hl=ja&amp;as_sdt=0%2C5&amp;q=Anthemis+marschalliana+self+compatibility&amp;btnG=</v>
      </c>
      <c r="H257" t="s">
        <v>791</v>
      </c>
      <c r="I257" t="s">
        <v>137</v>
      </c>
      <c r="J257" t="s">
        <v>11902</v>
      </c>
      <c r="L257" t="s">
        <v>17722</v>
      </c>
      <c r="N257" t="s">
        <v>11903</v>
      </c>
      <c r="O257" t="s">
        <v>28</v>
      </c>
      <c r="Q257" t="s">
        <v>16678</v>
      </c>
      <c r="R257" t="s">
        <v>977</v>
      </c>
      <c r="S257">
        <v>0.65368000000000004</v>
      </c>
    </row>
    <row r="258" spans="1:19">
      <c r="A258" t="s">
        <v>16</v>
      </c>
      <c r="B258" t="s">
        <v>17</v>
      </c>
      <c r="C258" t="s">
        <v>18</v>
      </c>
      <c r="D258" t="s">
        <v>19</v>
      </c>
      <c r="E258" t="s">
        <v>2126</v>
      </c>
      <c r="F258" t="s">
        <v>9042</v>
      </c>
      <c r="G258" s="3" t="str">
        <f t="shared" ref="G258:G321" si="4">HYPERLINK(Q258)</f>
        <v>https://scholar.google.co.jp/scholar?hl=ja&amp;as_sdt=0%2C5&amp;q=Anthemis+melampodina+self+compatibility&amp;btnG=</v>
      </c>
      <c r="H258" t="s">
        <v>6938</v>
      </c>
      <c r="I258" t="s">
        <v>137</v>
      </c>
      <c r="J258" t="s">
        <v>9043</v>
      </c>
      <c r="L258" t="s">
        <v>17722</v>
      </c>
      <c r="N258" t="s">
        <v>9044</v>
      </c>
      <c r="O258" t="s">
        <v>28</v>
      </c>
      <c r="Q258" t="s">
        <v>16679</v>
      </c>
      <c r="R258" t="s">
        <v>981</v>
      </c>
      <c r="S258">
        <v>0.76200000000000001</v>
      </c>
    </row>
    <row r="259" spans="1:19">
      <c r="A259" t="s">
        <v>16</v>
      </c>
      <c r="B259" t="s">
        <v>17</v>
      </c>
      <c r="C259" t="s">
        <v>18</v>
      </c>
      <c r="D259" t="s">
        <v>19</v>
      </c>
      <c r="E259" t="s">
        <v>2126</v>
      </c>
      <c r="F259" t="s">
        <v>9042</v>
      </c>
      <c r="G259" s="3" t="str">
        <f t="shared" si="4"/>
        <v>https://scholar.google.co.jp/scholar?hl=ja&amp;as_sdt=0%2C5&amp;q=Anthemis+melampodina+self+compatibility&amp;btnG=</v>
      </c>
      <c r="H259" t="s">
        <v>6938</v>
      </c>
      <c r="I259" t="s">
        <v>23</v>
      </c>
      <c r="J259" t="s">
        <v>23</v>
      </c>
      <c r="L259" t="s">
        <v>17722</v>
      </c>
      <c r="N259" t="s">
        <v>14328</v>
      </c>
      <c r="O259" t="s">
        <v>28</v>
      </c>
      <c r="Q259" t="s">
        <v>16679</v>
      </c>
      <c r="R259" t="s">
        <v>984</v>
      </c>
      <c r="S259">
        <v>1.0511999999999999</v>
      </c>
    </row>
    <row r="260" spans="1:19">
      <c r="A260" t="s">
        <v>16</v>
      </c>
      <c r="B260" t="s">
        <v>17</v>
      </c>
      <c r="C260" t="s">
        <v>18</v>
      </c>
      <c r="D260" t="s">
        <v>19</v>
      </c>
      <c r="E260" t="s">
        <v>2126</v>
      </c>
      <c r="F260" t="s">
        <v>5220</v>
      </c>
      <c r="G260" s="3" t="str">
        <f t="shared" si="4"/>
        <v>https://scholar.google.co.jp/scholar?hl=ja&amp;as_sdt=0%2C5&amp;q=Anthemis+palaestina+self+compatibility&amp;btnG=</v>
      </c>
      <c r="H260" t="s">
        <v>7022</v>
      </c>
      <c r="I260" t="s">
        <v>137</v>
      </c>
      <c r="J260" t="s">
        <v>5220</v>
      </c>
      <c r="L260" t="s">
        <v>17722</v>
      </c>
      <c r="N260" t="s">
        <v>7023</v>
      </c>
      <c r="O260" t="s">
        <v>28</v>
      </c>
      <c r="Q260" t="s">
        <v>16387</v>
      </c>
      <c r="R260" t="s">
        <v>986</v>
      </c>
      <c r="S260">
        <v>0.74199999999999999</v>
      </c>
    </row>
    <row r="261" spans="1:19">
      <c r="A261" t="s">
        <v>16</v>
      </c>
      <c r="B261" t="s">
        <v>17</v>
      </c>
      <c r="C261" t="s">
        <v>18</v>
      </c>
      <c r="D261" t="s">
        <v>19</v>
      </c>
      <c r="E261" t="s">
        <v>2126</v>
      </c>
      <c r="F261" t="s">
        <v>9046</v>
      </c>
      <c r="G261" s="3" t="str">
        <f t="shared" si="4"/>
        <v>https://scholar.google.co.jp/scholar?hl=ja&amp;as_sdt=0%2C5&amp;q=Anthemis+parnassica+self+compatibility&amp;btnG=</v>
      </c>
      <c r="H261" t="s">
        <v>9047</v>
      </c>
      <c r="I261" t="s">
        <v>23</v>
      </c>
      <c r="J261" t="s">
        <v>23</v>
      </c>
      <c r="L261" t="s">
        <v>17722</v>
      </c>
      <c r="N261" t="s">
        <v>9048</v>
      </c>
      <c r="O261" t="s">
        <v>28</v>
      </c>
      <c r="Q261" t="s">
        <v>16680</v>
      </c>
      <c r="R261" t="s">
        <v>988</v>
      </c>
      <c r="S261">
        <v>0.31080000000000002</v>
      </c>
    </row>
    <row r="262" spans="1:19">
      <c r="A262" t="s">
        <v>16</v>
      </c>
      <c r="B262" t="s">
        <v>17</v>
      </c>
      <c r="C262" t="s">
        <v>18</v>
      </c>
      <c r="D262" t="s">
        <v>19</v>
      </c>
      <c r="E262" t="s">
        <v>2126</v>
      </c>
      <c r="F262" t="s">
        <v>3965</v>
      </c>
      <c r="G262" s="3" t="str">
        <f t="shared" si="4"/>
        <v>https://scholar.google.co.jp/scholar?hl=ja&amp;as_sdt=0%2C5&amp;q=Anthemis+pauciloba+self+compatibility&amp;btnG=</v>
      </c>
      <c r="H262" t="s">
        <v>821</v>
      </c>
      <c r="I262" t="s">
        <v>23</v>
      </c>
      <c r="J262" t="s">
        <v>23</v>
      </c>
      <c r="L262" t="s">
        <v>17722</v>
      </c>
      <c r="N262" t="s">
        <v>3966</v>
      </c>
      <c r="O262" t="s">
        <v>28</v>
      </c>
      <c r="Q262" t="s">
        <v>15969</v>
      </c>
      <c r="R262" t="s">
        <v>992</v>
      </c>
      <c r="S262">
        <v>0.95679999999999998</v>
      </c>
    </row>
    <row r="263" spans="1:19">
      <c r="A263" t="s">
        <v>16</v>
      </c>
      <c r="B263" t="s">
        <v>17</v>
      </c>
      <c r="C263" t="s">
        <v>18</v>
      </c>
      <c r="D263" t="s">
        <v>19</v>
      </c>
      <c r="E263" t="s">
        <v>2126</v>
      </c>
      <c r="F263" t="s">
        <v>9050</v>
      </c>
      <c r="G263" s="3" t="str">
        <f t="shared" si="4"/>
        <v>https://scholar.google.co.jp/scholar?hl=ja&amp;as_sdt=0%2C5&amp;q=Anthemis+peregrina+self+compatibility&amp;btnG=</v>
      </c>
      <c r="H263" t="s">
        <v>22</v>
      </c>
      <c r="I263" t="s">
        <v>137</v>
      </c>
      <c r="J263" t="s">
        <v>9050</v>
      </c>
      <c r="L263" t="s">
        <v>17722</v>
      </c>
      <c r="N263" t="s">
        <v>9051</v>
      </c>
      <c r="O263" t="s">
        <v>28</v>
      </c>
      <c r="Q263" t="s">
        <v>16681</v>
      </c>
      <c r="R263" t="s">
        <v>995</v>
      </c>
      <c r="S263">
        <v>0.2324</v>
      </c>
    </row>
    <row r="264" spans="1:19">
      <c r="A264" t="s">
        <v>16</v>
      </c>
      <c r="B264" t="s">
        <v>17</v>
      </c>
      <c r="C264" t="s">
        <v>18</v>
      </c>
      <c r="D264" t="s">
        <v>19</v>
      </c>
      <c r="E264" t="s">
        <v>2126</v>
      </c>
      <c r="F264" t="s">
        <v>11905</v>
      </c>
      <c r="G264" s="3" t="str">
        <f t="shared" si="4"/>
        <v>https://scholar.google.co.jp/scholar?hl=ja&amp;as_sdt=0%2C5&amp;q=Anthemis+pignattiorum+self+compatibility&amp;btnG=</v>
      </c>
      <c r="H264" t="s">
        <v>11906</v>
      </c>
      <c r="I264" t="s">
        <v>23</v>
      </c>
      <c r="J264" t="s">
        <v>23</v>
      </c>
      <c r="L264" t="s">
        <v>17722</v>
      </c>
      <c r="N264" t="s">
        <v>11907</v>
      </c>
      <c r="O264" t="s">
        <v>28</v>
      </c>
      <c r="Q264" t="s">
        <v>17109</v>
      </c>
      <c r="R264" t="s">
        <v>998</v>
      </c>
      <c r="S264">
        <v>1.0357143</v>
      </c>
    </row>
    <row r="265" spans="1:19">
      <c r="A265" t="s">
        <v>16</v>
      </c>
      <c r="B265" t="s">
        <v>17</v>
      </c>
      <c r="C265" t="s">
        <v>18</v>
      </c>
      <c r="D265" t="s">
        <v>19</v>
      </c>
      <c r="E265" t="s">
        <v>2126</v>
      </c>
      <c r="F265" t="s">
        <v>11909</v>
      </c>
      <c r="G265" s="3" t="str">
        <f t="shared" si="4"/>
        <v>https://scholar.google.co.jp/scholar?hl=ja&amp;as_sdt=0%2C5&amp;q=Anthemis+plutonia+self+compatibility&amp;btnG=</v>
      </c>
      <c r="H265" t="s">
        <v>11910</v>
      </c>
      <c r="I265" t="s">
        <v>23</v>
      </c>
      <c r="J265" t="s">
        <v>23</v>
      </c>
      <c r="L265" t="s">
        <v>17722</v>
      </c>
      <c r="N265" t="s">
        <v>11911</v>
      </c>
      <c r="O265" t="s">
        <v>28</v>
      </c>
      <c r="Q265" t="s">
        <v>17110</v>
      </c>
      <c r="R265" t="s">
        <v>1001</v>
      </c>
      <c r="S265">
        <v>0.878</v>
      </c>
    </row>
    <row r="266" spans="1:19">
      <c r="A266" t="s">
        <v>16</v>
      </c>
      <c r="B266" t="s">
        <v>17</v>
      </c>
      <c r="C266" t="s">
        <v>18</v>
      </c>
      <c r="D266" t="s">
        <v>19</v>
      </c>
      <c r="E266" t="s">
        <v>2126</v>
      </c>
      <c r="F266" t="s">
        <v>3968</v>
      </c>
      <c r="G266" s="3" t="str">
        <f t="shared" si="4"/>
        <v>https://scholar.google.co.jp/scholar?hl=ja&amp;as_sdt=0%2C5&amp;q=Anthemis+regis</v>
      </c>
      <c r="H266" t="s">
        <v>2130</v>
      </c>
      <c r="I266" t="s">
        <v>23</v>
      </c>
      <c r="J266" t="s">
        <v>23</v>
      </c>
      <c r="L266" t="s">
        <v>17722</v>
      </c>
      <c r="N266" t="s">
        <v>3969</v>
      </c>
      <c r="O266" t="s">
        <v>28</v>
      </c>
      <c r="Q266" t="s">
        <v>15970</v>
      </c>
      <c r="R266" t="s">
        <v>1004</v>
      </c>
      <c r="S266">
        <v>0.3624</v>
      </c>
    </row>
    <row r="267" spans="1:19">
      <c r="A267" t="s">
        <v>16</v>
      </c>
      <c r="B267" t="s">
        <v>17</v>
      </c>
      <c r="C267" t="s">
        <v>18</v>
      </c>
      <c r="D267" t="s">
        <v>19</v>
      </c>
      <c r="E267" t="s">
        <v>2126</v>
      </c>
      <c r="F267" t="s">
        <v>3971</v>
      </c>
      <c r="G267" s="3" t="str">
        <f t="shared" si="4"/>
        <v>https://scholar.google.co.jp/scholar?hl=ja&amp;as_sdt=0%2C5&amp;q=Anthemis+rigescens+self+compatibility&amp;btnG=</v>
      </c>
      <c r="H267" t="s">
        <v>791</v>
      </c>
      <c r="I267" t="s">
        <v>23</v>
      </c>
      <c r="J267" t="s">
        <v>23</v>
      </c>
      <c r="L267" t="s">
        <v>17722</v>
      </c>
      <c r="N267" t="s">
        <v>3972</v>
      </c>
      <c r="O267" t="s">
        <v>28</v>
      </c>
      <c r="Q267" t="s">
        <v>15971</v>
      </c>
      <c r="R267" t="s">
        <v>1007</v>
      </c>
      <c r="S267">
        <v>0.24679999999999999</v>
      </c>
    </row>
    <row r="268" spans="1:19">
      <c r="A268" t="s">
        <v>16</v>
      </c>
      <c r="B268" t="s">
        <v>17</v>
      </c>
      <c r="C268" t="s">
        <v>18</v>
      </c>
      <c r="D268" t="s">
        <v>19</v>
      </c>
      <c r="E268" t="s">
        <v>2126</v>
      </c>
      <c r="F268" t="s">
        <v>2774</v>
      </c>
      <c r="G268" s="3" t="str">
        <f t="shared" si="4"/>
        <v>https://scholar.google.co.jp/scholar?hl=ja&amp;as_sdt=0%2C5&amp;q=Anthemis+rigida+self+compatibility&amp;btnG=</v>
      </c>
      <c r="H268" t="s">
        <v>11913</v>
      </c>
      <c r="I268" t="s">
        <v>137</v>
      </c>
      <c r="J268" t="s">
        <v>2774</v>
      </c>
      <c r="L268" t="s">
        <v>17722</v>
      </c>
      <c r="N268" t="s">
        <v>11914</v>
      </c>
      <c r="O268" t="s">
        <v>28</v>
      </c>
      <c r="Q268" t="s">
        <v>17111</v>
      </c>
      <c r="R268" t="s">
        <v>1011</v>
      </c>
      <c r="S268">
        <v>0.24199999999999999</v>
      </c>
    </row>
    <row r="269" spans="1:19">
      <c r="A269" t="s">
        <v>16</v>
      </c>
      <c r="B269" t="s">
        <v>17</v>
      </c>
      <c r="C269" t="s">
        <v>18</v>
      </c>
      <c r="D269" t="s">
        <v>19</v>
      </c>
      <c r="E269" t="s">
        <v>2126</v>
      </c>
      <c r="F269" t="s">
        <v>9053</v>
      </c>
      <c r="G269" s="3" t="str">
        <f t="shared" si="4"/>
        <v>https://scholar.google.co.jp/scholar?hl=ja&amp;as_sdt=0%2C5&amp;q=Anthemis+ruthenica+self+compatibility&amp;btnG=</v>
      </c>
      <c r="H269" t="s">
        <v>3830</v>
      </c>
      <c r="I269" t="s">
        <v>23</v>
      </c>
      <c r="J269" t="s">
        <v>23</v>
      </c>
      <c r="L269" t="s">
        <v>17722</v>
      </c>
      <c r="N269" t="s">
        <v>9054</v>
      </c>
      <c r="O269" t="s">
        <v>28</v>
      </c>
      <c r="Q269" t="s">
        <v>16682</v>
      </c>
      <c r="R269" t="s">
        <v>1014</v>
      </c>
      <c r="S269">
        <v>0.51129999999999998</v>
      </c>
    </row>
    <row r="270" spans="1:19">
      <c r="A270" t="s">
        <v>16</v>
      </c>
      <c r="B270" t="s">
        <v>17</v>
      </c>
      <c r="C270" t="s">
        <v>18</v>
      </c>
      <c r="D270" t="s">
        <v>19</v>
      </c>
      <c r="E270" t="s">
        <v>2126</v>
      </c>
      <c r="F270" t="s">
        <v>9056</v>
      </c>
      <c r="G270" s="3" t="str">
        <f t="shared" si="4"/>
        <v>https://scholar.google.co.jp/scholar?hl=ja&amp;as_sdt=0%2C5&amp;q=Anthemis+saguramica+self+compatibility&amp;btnG=</v>
      </c>
      <c r="H270" t="s">
        <v>7019</v>
      </c>
      <c r="I270" t="s">
        <v>23</v>
      </c>
      <c r="J270" t="s">
        <v>23</v>
      </c>
      <c r="L270" t="s">
        <v>17722</v>
      </c>
      <c r="N270" t="s">
        <v>9057</v>
      </c>
      <c r="O270" t="s">
        <v>28</v>
      </c>
      <c r="Q270" t="s">
        <v>16683</v>
      </c>
      <c r="R270" t="s">
        <v>1018</v>
      </c>
      <c r="S270">
        <v>0.19262670000000001</v>
      </c>
    </row>
    <row r="271" spans="1:19">
      <c r="A271" t="s">
        <v>16</v>
      </c>
      <c r="B271" t="s">
        <v>17</v>
      </c>
      <c r="C271" t="s">
        <v>18</v>
      </c>
      <c r="D271" t="s">
        <v>19</v>
      </c>
      <c r="E271" t="s">
        <v>2126</v>
      </c>
      <c r="F271" t="s">
        <v>2140</v>
      </c>
      <c r="G271" s="3" t="str">
        <f t="shared" si="4"/>
        <v>https://scholar.google.co.jp/scholar?hl=ja&amp;as_sdt=0%2C5&amp;q=Anthemis+sancti</v>
      </c>
      <c r="H271" t="s">
        <v>2141</v>
      </c>
      <c r="I271" t="s">
        <v>23</v>
      </c>
      <c r="J271" t="s">
        <v>23</v>
      </c>
      <c r="L271" t="s">
        <v>17722</v>
      </c>
      <c r="N271" t="s">
        <v>2142</v>
      </c>
      <c r="O271" t="s">
        <v>28</v>
      </c>
      <c r="Q271" t="s">
        <v>15805</v>
      </c>
      <c r="R271" t="s">
        <v>1022</v>
      </c>
      <c r="S271">
        <v>0.6</v>
      </c>
    </row>
    <row r="272" spans="1:19">
      <c r="A272" t="s">
        <v>16</v>
      </c>
      <c r="B272" t="s">
        <v>17</v>
      </c>
      <c r="C272" t="s">
        <v>18</v>
      </c>
      <c r="D272" t="s">
        <v>19</v>
      </c>
      <c r="E272" t="s">
        <v>2126</v>
      </c>
      <c r="F272" t="s">
        <v>9059</v>
      </c>
      <c r="G272" s="3" t="str">
        <f t="shared" si="4"/>
        <v>https://scholar.google.co.jp/scholar?hl=ja&amp;as_sdt=0%2C5&amp;q=Anthemis+secundiramea+self+compatibility&amp;btnG=</v>
      </c>
      <c r="H272" t="s">
        <v>9060</v>
      </c>
      <c r="I272" t="s">
        <v>137</v>
      </c>
      <c r="J272" t="s">
        <v>1834</v>
      </c>
      <c r="L272" t="s">
        <v>17722</v>
      </c>
      <c r="N272" t="s">
        <v>9061</v>
      </c>
      <c r="O272" t="s">
        <v>28</v>
      </c>
      <c r="Q272" t="s">
        <v>16684</v>
      </c>
      <c r="R272" t="s">
        <v>1026</v>
      </c>
      <c r="S272">
        <v>0.104</v>
      </c>
    </row>
    <row r="273" spans="1:19">
      <c r="A273" t="s">
        <v>16</v>
      </c>
      <c r="B273" t="s">
        <v>17</v>
      </c>
      <c r="C273" t="s">
        <v>18</v>
      </c>
      <c r="D273" t="s">
        <v>19</v>
      </c>
      <c r="E273" t="s">
        <v>2126</v>
      </c>
      <c r="F273" t="s">
        <v>9059</v>
      </c>
      <c r="G273" s="3" t="str">
        <f t="shared" si="4"/>
        <v>https://scholar.google.co.jp/scholar?hl=ja&amp;as_sdt=0%2C5&amp;q=Anthemis+secundiramea+self+compatibility&amp;btnG=</v>
      </c>
      <c r="H273" t="s">
        <v>9060</v>
      </c>
      <c r="I273" t="s">
        <v>23</v>
      </c>
      <c r="J273" t="s">
        <v>23</v>
      </c>
      <c r="L273" t="s">
        <v>17722</v>
      </c>
      <c r="N273" t="s">
        <v>11916</v>
      </c>
      <c r="O273" t="s">
        <v>28</v>
      </c>
      <c r="Q273" t="s">
        <v>16684</v>
      </c>
      <c r="R273" t="s">
        <v>1030</v>
      </c>
      <c r="S273">
        <v>0.20319999999999999</v>
      </c>
    </row>
    <row r="274" spans="1:19">
      <c r="A274" t="s">
        <v>16</v>
      </c>
      <c r="B274" t="s">
        <v>17</v>
      </c>
      <c r="C274" t="s">
        <v>18</v>
      </c>
      <c r="D274" t="s">
        <v>19</v>
      </c>
      <c r="E274" t="s">
        <v>2126</v>
      </c>
      <c r="F274" t="s">
        <v>648</v>
      </c>
      <c r="G274" s="3" t="str">
        <f t="shared" si="4"/>
        <v>https://scholar.google.co.jp/scholar?hl=ja&amp;as_sdt=0%2C5&amp;q=Anthemis+sp.+self+compatibility&amp;btnG=</v>
      </c>
      <c r="H274" t="s">
        <v>23</v>
      </c>
      <c r="I274" t="s">
        <v>23</v>
      </c>
      <c r="J274" t="s">
        <v>17737</v>
      </c>
      <c r="L274" t="s">
        <v>17722</v>
      </c>
      <c r="N274" t="s">
        <v>2144</v>
      </c>
      <c r="O274" t="s">
        <v>28</v>
      </c>
      <c r="Q274" t="s">
        <v>15806</v>
      </c>
      <c r="R274" t="s">
        <v>1034</v>
      </c>
      <c r="S274">
        <v>0.33</v>
      </c>
    </row>
    <row r="275" spans="1:19">
      <c r="A275" t="s">
        <v>16</v>
      </c>
      <c r="B275" t="s">
        <v>17</v>
      </c>
      <c r="C275" t="s">
        <v>18</v>
      </c>
      <c r="D275" t="s">
        <v>19</v>
      </c>
      <c r="E275" t="s">
        <v>2126</v>
      </c>
      <c r="F275" t="s">
        <v>9063</v>
      </c>
      <c r="G275" s="3" t="str">
        <f t="shared" si="4"/>
        <v>https://scholar.google.co.jp/scholar?hl=ja&amp;as_sdt=0%2C5&amp;q=Anthemis+tenuiloba+self+compatibility&amp;btnG=</v>
      </c>
      <c r="H275" t="s">
        <v>9064</v>
      </c>
      <c r="I275" t="s">
        <v>23</v>
      </c>
      <c r="J275" t="s">
        <v>23</v>
      </c>
      <c r="L275" t="s">
        <v>17722</v>
      </c>
      <c r="N275" t="s">
        <v>9065</v>
      </c>
      <c r="O275" t="s">
        <v>28</v>
      </c>
      <c r="Q275" t="s">
        <v>16685</v>
      </c>
      <c r="R275" t="s">
        <v>1039</v>
      </c>
      <c r="S275">
        <v>0.41360000000000002</v>
      </c>
    </row>
    <row r="276" spans="1:19">
      <c r="A276" t="s">
        <v>16</v>
      </c>
      <c r="B276" t="s">
        <v>17</v>
      </c>
      <c r="C276" t="s">
        <v>18</v>
      </c>
      <c r="D276" t="s">
        <v>19</v>
      </c>
      <c r="E276" t="s">
        <v>2126</v>
      </c>
      <c r="F276" t="s">
        <v>7025</v>
      </c>
      <c r="G276" s="3" t="str">
        <f t="shared" si="4"/>
        <v>https://scholar.google.co.jp/scholar?hl=ja&amp;as_sdt=0%2C5&amp;q=Anthemis+tigrensis+self+compatibility&amp;btnG=</v>
      </c>
      <c r="H276" t="s">
        <v>7026</v>
      </c>
      <c r="I276" t="s">
        <v>23</v>
      </c>
      <c r="J276" t="s">
        <v>23</v>
      </c>
      <c r="L276" t="s">
        <v>17722</v>
      </c>
      <c r="N276" t="s">
        <v>7027</v>
      </c>
      <c r="O276" t="s">
        <v>28</v>
      </c>
      <c r="Q276" t="s">
        <v>16388</v>
      </c>
      <c r="R276" t="s">
        <v>1042</v>
      </c>
      <c r="S276">
        <v>0.52200000000000002</v>
      </c>
    </row>
    <row r="277" spans="1:19">
      <c r="A277" t="s">
        <v>16</v>
      </c>
      <c r="B277" t="s">
        <v>17</v>
      </c>
      <c r="C277" t="s">
        <v>18</v>
      </c>
      <c r="D277" t="s">
        <v>19</v>
      </c>
      <c r="E277" t="s">
        <v>2126</v>
      </c>
      <c r="F277" t="s">
        <v>17738</v>
      </c>
      <c r="G277" s="3" t="str">
        <f t="shared" si="4"/>
        <v>https://scholar.google.co.jp/scholar?hl=ja&amp;as_sdt=0%2C5&amp;q=Anthemis+tinctora+self+compatibility&amp;btnG=</v>
      </c>
      <c r="H277" t="s">
        <v>22</v>
      </c>
      <c r="I277" t="s">
        <v>23</v>
      </c>
      <c r="J277" t="s">
        <v>23</v>
      </c>
      <c r="L277" t="s">
        <v>17722</v>
      </c>
      <c r="N277" t="s">
        <v>2138</v>
      </c>
      <c r="O277" t="s">
        <v>28</v>
      </c>
      <c r="Q277" t="s">
        <v>15804</v>
      </c>
      <c r="R277" t="s">
        <v>1044</v>
      </c>
      <c r="S277">
        <v>0.33</v>
      </c>
    </row>
    <row r="278" spans="1:19">
      <c r="A278" t="s">
        <v>16</v>
      </c>
      <c r="B278" t="s">
        <v>17</v>
      </c>
      <c r="C278" t="s">
        <v>18</v>
      </c>
      <c r="D278" t="s">
        <v>19</v>
      </c>
      <c r="E278" t="s">
        <v>17739</v>
      </c>
      <c r="F278" t="s">
        <v>2150</v>
      </c>
      <c r="G278" s="3" t="str">
        <f t="shared" si="4"/>
        <v>https://scholar.google.co.jp/scholar?hl=ja&amp;as_sdt=0%2C5&amp;q=Anthemis+tinctoria+self+compatibility&amp;btnG=</v>
      </c>
      <c r="H278" t="s">
        <v>22</v>
      </c>
      <c r="I278" t="s">
        <v>23</v>
      </c>
      <c r="J278" t="s">
        <v>23</v>
      </c>
      <c r="L278" t="s">
        <v>17722</v>
      </c>
      <c r="N278" t="s">
        <v>2151</v>
      </c>
      <c r="O278" t="s">
        <v>28</v>
      </c>
      <c r="Q278" t="s">
        <v>15807</v>
      </c>
      <c r="R278" t="s">
        <v>1048</v>
      </c>
      <c r="S278">
        <v>0.4</v>
      </c>
    </row>
    <row r="279" spans="1:19">
      <c r="A279" t="s">
        <v>16</v>
      </c>
      <c r="B279" t="s">
        <v>17</v>
      </c>
      <c r="C279" t="s">
        <v>18</v>
      </c>
      <c r="D279" t="s">
        <v>19</v>
      </c>
      <c r="E279" t="s">
        <v>2126</v>
      </c>
      <c r="F279" t="s">
        <v>2150</v>
      </c>
      <c r="G279" s="3" t="str">
        <f t="shared" si="4"/>
        <v>https://scholar.google.co.jp/scholar?hl=ja&amp;as_sdt=0%2C5&amp;q=Anthemis+tinctoria+self+compatibility&amp;btnG=</v>
      </c>
      <c r="H279" t="s">
        <v>23</v>
      </c>
      <c r="I279" t="s">
        <v>31</v>
      </c>
      <c r="J279" t="s">
        <v>1469</v>
      </c>
      <c r="L279" t="s">
        <v>17722</v>
      </c>
      <c r="N279" t="s">
        <v>2153</v>
      </c>
      <c r="O279" t="s">
        <v>28</v>
      </c>
      <c r="Q279" t="s">
        <v>15807</v>
      </c>
      <c r="R279" t="s">
        <v>1052</v>
      </c>
      <c r="S279">
        <v>0.4884</v>
      </c>
    </row>
    <row r="280" spans="1:19">
      <c r="A280" t="s">
        <v>16</v>
      </c>
      <c r="B280" t="s">
        <v>17</v>
      </c>
      <c r="C280" t="s">
        <v>18</v>
      </c>
      <c r="D280" t="s">
        <v>19</v>
      </c>
      <c r="E280" t="s">
        <v>2126</v>
      </c>
      <c r="F280" t="s">
        <v>2150</v>
      </c>
      <c r="G280" s="3" t="str">
        <f t="shared" si="4"/>
        <v>https://scholar.google.co.jp/scholar?hl=ja&amp;as_sdt=0%2C5&amp;q=Anthemis+tinctoria+self+compatibility&amp;btnG=</v>
      </c>
      <c r="H280" t="s">
        <v>23</v>
      </c>
      <c r="I280" t="s">
        <v>31</v>
      </c>
      <c r="J280" t="s">
        <v>2159</v>
      </c>
      <c r="L280" t="s">
        <v>17722</v>
      </c>
      <c r="N280" t="s">
        <v>2160</v>
      </c>
      <c r="O280" t="s">
        <v>28</v>
      </c>
      <c r="Q280" t="s">
        <v>15807</v>
      </c>
      <c r="R280" t="s">
        <v>1055</v>
      </c>
      <c r="S280">
        <v>0.9</v>
      </c>
    </row>
    <row r="281" spans="1:19">
      <c r="A281" t="s">
        <v>16</v>
      </c>
      <c r="B281" t="s">
        <v>17</v>
      </c>
      <c r="C281" t="s">
        <v>18</v>
      </c>
      <c r="D281" t="s">
        <v>19</v>
      </c>
      <c r="E281" t="s">
        <v>2126</v>
      </c>
      <c r="F281" t="s">
        <v>2150</v>
      </c>
      <c r="G281" s="3" t="str">
        <f t="shared" si="4"/>
        <v>https://scholar.google.co.jp/scholar?hl=ja&amp;as_sdt=0%2C5&amp;q=Anthemis+tinctoria+self+compatibility&amp;btnG=</v>
      </c>
      <c r="H281" t="s">
        <v>22</v>
      </c>
      <c r="I281" t="s">
        <v>137</v>
      </c>
      <c r="J281" t="s">
        <v>2150</v>
      </c>
      <c r="L281" t="s">
        <v>17722</v>
      </c>
      <c r="N281" t="s">
        <v>9067</v>
      </c>
      <c r="O281" t="s">
        <v>28</v>
      </c>
      <c r="Q281" t="s">
        <v>15807</v>
      </c>
      <c r="R281" t="s">
        <v>1058</v>
      </c>
      <c r="S281">
        <v>0.36320000000000002</v>
      </c>
    </row>
    <row r="282" spans="1:19">
      <c r="A282" t="s">
        <v>16</v>
      </c>
      <c r="B282" t="s">
        <v>17</v>
      </c>
      <c r="C282" t="s">
        <v>18</v>
      </c>
      <c r="D282" t="s">
        <v>19</v>
      </c>
      <c r="E282" t="s">
        <v>2126</v>
      </c>
      <c r="F282" t="s">
        <v>6891</v>
      </c>
      <c r="G282" s="3" t="str">
        <f t="shared" si="4"/>
        <v>https://scholar.google.co.jp/scholar?hl=ja&amp;as_sdt=0%2C5&amp;q=Anthemis+tricolor+self+compatibility&amp;btnG=</v>
      </c>
      <c r="H282" t="s">
        <v>821</v>
      </c>
      <c r="I282" t="s">
        <v>23</v>
      </c>
      <c r="J282" t="s">
        <v>23</v>
      </c>
      <c r="L282" t="s">
        <v>17722</v>
      </c>
      <c r="N282" t="s">
        <v>11918</v>
      </c>
      <c r="O282" t="s">
        <v>28</v>
      </c>
      <c r="Q282" t="s">
        <v>17112</v>
      </c>
      <c r="R282" t="s">
        <v>1063</v>
      </c>
      <c r="S282">
        <v>0.40560000000000002</v>
      </c>
    </row>
    <row r="283" spans="1:19">
      <c r="A283" t="s">
        <v>16</v>
      </c>
      <c r="B283" t="s">
        <v>17</v>
      </c>
      <c r="C283" t="s">
        <v>18</v>
      </c>
      <c r="D283" t="s">
        <v>19</v>
      </c>
      <c r="E283" t="s">
        <v>2126</v>
      </c>
      <c r="F283" t="s">
        <v>2162</v>
      </c>
      <c r="G283" s="3" t="str">
        <f t="shared" si="4"/>
        <v>https://scholar.google.co.jp/scholar?hl=ja&amp;as_sdt=0%2C5&amp;q=Anthemis+triumfetti+self+compatibility&amp;btnG=</v>
      </c>
      <c r="H283" t="s">
        <v>84</v>
      </c>
      <c r="I283" t="s">
        <v>23</v>
      </c>
      <c r="J283" t="s">
        <v>23</v>
      </c>
      <c r="L283" t="s">
        <v>17722</v>
      </c>
      <c r="N283" t="s">
        <v>2163</v>
      </c>
      <c r="O283" t="s">
        <v>28</v>
      </c>
      <c r="Q283" t="s">
        <v>15808</v>
      </c>
      <c r="R283" t="s">
        <v>1068</v>
      </c>
      <c r="S283">
        <v>0.26</v>
      </c>
    </row>
    <row r="284" spans="1:19">
      <c r="A284" t="s">
        <v>16</v>
      </c>
      <c r="B284" t="s">
        <v>17</v>
      </c>
      <c r="C284" t="s">
        <v>18</v>
      </c>
      <c r="D284" t="s">
        <v>19</v>
      </c>
      <c r="E284" t="s">
        <v>2126</v>
      </c>
      <c r="F284" t="s">
        <v>11788</v>
      </c>
      <c r="G284" s="3" t="str">
        <f t="shared" si="4"/>
        <v>https://scholar.google.co.jp/scholar?hl=ja&amp;as_sdt=0%2C5&amp;q=Anthemis+triumfettii+self+compatibility&amp;btnG=</v>
      </c>
      <c r="H284" t="s">
        <v>9535</v>
      </c>
      <c r="I284" t="s">
        <v>23</v>
      </c>
      <c r="J284" t="s">
        <v>23</v>
      </c>
      <c r="L284" t="s">
        <v>17722</v>
      </c>
      <c r="N284" t="s">
        <v>11920</v>
      </c>
      <c r="O284" t="s">
        <v>28</v>
      </c>
      <c r="Q284" t="s">
        <v>17113</v>
      </c>
      <c r="R284" t="s">
        <v>1072</v>
      </c>
      <c r="S284">
        <v>0.4632</v>
      </c>
    </row>
    <row r="285" spans="1:19">
      <c r="A285" t="s">
        <v>16</v>
      </c>
      <c r="B285" t="s">
        <v>17</v>
      </c>
      <c r="C285" t="s">
        <v>18</v>
      </c>
      <c r="D285" t="s">
        <v>19</v>
      </c>
      <c r="E285" t="s">
        <v>2126</v>
      </c>
      <c r="F285" t="s">
        <v>14325</v>
      </c>
      <c r="G285" s="3" t="str">
        <f t="shared" si="4"/>
        <v>https://scholar.google.co.jp/scholar?hl=ja&amp;as_sdt=0%2C5&amp;q=Anthemis+zoharyana+self+compatibility&amp;btnG=</v>
      </c>
      <c r="H285" t="s">
        <v>6646</v>
      </c>
      <c r="I285" t="s">
        <v>23</v>
      </c>
      <c r="J285" t="s">
        <v>23</v>
      </c>
      <c r="L285" t="s">
        <v>17722</v>
      </c>
      <c r="N285" t="s">
        <v>14326</v>
      </c>
      <c r="O285" t="s">
        <v>28</v>
      </c>
      <c r="Q285" t="s">
        <v>17484</v>
      </c>
      <c r="R285" t="s">
        <v>1076</v>
      </c>
      <c r="S285">
        <v>0.92150540000000003</v>
      </c>
    </row>
    <row r="286" spans="1:19">
      <c r="A286" t="s">
        <v>16</v>
      </c>
      <c r="B286" t="s">
        <v>17</v>
      </c>
      <c r="C286" t="s">
        <v>18</v>
      </c>
      <c r="D286" t="s">
        <v>19</v>
      </c>
      <c r="E286" t="s">
        <v>2126</v>
      </c>
      <c r="F286" t="s">
        <v>3974</v>
      </c>
      <c r="G286" s="3" t="str">
        <f t="shared" si="4"/>
        <v>https://scholar.google.co.jp/scholar?hl=ja&amp;as_sdt=0%2C5&amp;q=Anthemis+zyghia+self+compatibility&amp;btnG=</v>
      </c>
      <c r="H286" t="s">
        <v>3975</v>
      </c>
      <c r="I286" t="s">
        <v>23</v>
      </c>
      <c r="J286" t="s">
        <v>23</v>
      </c>
      <c r="L286" t="s">
        <v>17722</v>
      </c>
      <c r="N286" t="s">
        <v>3976</v>
      </c>
      <c r="O286" t="s">
        <v>28</v>
      </c>
      <c r="Q286" t="s">
        <v>15972</v>
      </c>
      <c r="R286" t="s">
        <v>1080</v>
      </c>
      <c r="S286">
        <v>0.246</v>
      </c>
    </row>
    <row r="287" spans="1:19">
      <c r="A287" t="s">
        <v>16</v>
      </c>
      <c r="B287" t="s">
        <v>17</v>
      </c>
      <c r="C287" t="s">
        <v>18</v>
      </c>
      <c r="D287" t="s">
        <v>19</v>
      </c>
      <c r="E287" t="s">
        <v>7029</v>
      </c>
      <c r="F287" t="s">
        <v>7030</v>
      </c>
      <c r="G287" s="3" t="str">
        <f t="shared" si="4"/>
        <v>https://scholar.google.co.jp/scholar?hl=ja&amp;as_sdt=0%2C5&amp;q=Antiphiona+pinnatisecta+self+compatibility&amp;btnG=</v>
      </c>
      <c r="H287" t="s">
        <v>4129</v>
      </c>
      <c r="I287" t="s">
        <v>23</v>
      </c>
      <c r="J287" t="s">
        <v>23</v>
      </c>
      <c r="L287" t="s">
        <v>17722</v>
      </c>
      <c r="N287" t="s">
        <v>7031</v>
      </c>
      <c r="O287" t="s">
        <v>28</v>
      </c>
      <c r="Q287" t="s">
        <v>16389</v>
      </c>
      <c r="R287" t="s">
        <v>1083</v>
      </c>
      <c r="S287">
        <v>0.68559999999999999</v>
      </c>
    </row>
    <row r="288" spans="1:19">
      <c r="A288" t="s">
        <v>16</v>
      </c>
      <c r="B288" t="s">
        <v>17</v>
      </c>
      <c r="C288" t="s">
        <v>18</v>
      </c>
      <c r="D288" t="s">
        <v>19</v>
      </c>
      <c r="E288" t="s">
        <v>2301</v>
      </c>
      <c r="F288" t="s">
        <v>2302</v>
      </c>
      <c r="G288" s="3" t="str">
        <f t="shared" si="4"/>
        <v>https://scholar.google.co.jp/scholar?hl=ja&amp;as_sdt=0%2C5&amp;q=Aphanostephus+arizonicus+self+compatibility&amp;btnG=</v>
      </c>
      <c r="H288" t="s">
        <v>438</v>
      </c>
      <c r="I288" t="s">
        <v>23</v>
      </c>
      <c r="J288" t="s">
        <v>23</v>
      </c>
      <c r="L288" t="s">
        <v>17722</v>
      </c>
      <c r="N288" t="s">
        <v>2303</v>
      </c>
      <c r="O288" t="s">
        <v>28</v>
      </c>
      <c r="Q288" t="s">
        <v>15809</v>
      </c>
      <c r="R288" t="s">
        <v>1087</v>
      </c>
      <c r="S288">
        <v>0.2</v>
      </c>
    </row>
    <row r="289" spans="1:19">
      <c r="A289" t="s">
        <v>16</v>
      </c>
      <c r="B289" t="s">
        <v>17</v>
      </c>
      <c r="C289" t="s">
        <v>18</v>
      </c>
      <c r="D289" t="s">
        <v>19</v>
      </c>
      <c r="E289" t="s">
        <v>2301</v>
      </c>
      <c r="F289" t="s">
        <v>7033</v>
      </c>
      <c r="G289" s="3" t="str">
        <f t="shared" si="4"/>
        <v>https://scholar.google.co.jp/scholar?hl=ja&amp;as_sdt=0%2C5&amp;q=Aphanostephus+ramosissimus+self+compatibility&amp;btnG=</v>
      </c>
      <c r="H289" t="s">
        <v>104</v>
      </c>
      <c r="I289" t="s">
        <v>23</v>
      </c>
      <c r="J289" t="s">
        <v>23</v>
      </c>
      <c r="L289" t="s">
        <v>17722</v>
      </c>
      <c r="N289" t="s">
        <v>7034</v>
      </c>
      <c r="O289" t="s">
        <v>28</v>
      </c>
      <c r="Q289" t="s">
        <v>16390</v>
      </c>
      <c r="R289" t="s">
        <v>1092</v>
      </c>
      <c r="S289">
        <v>0.17119999999999999</v>
      </c>
    </row>
    <row r="290" spans="1:19">
      <c r="A290" t="s">
        <v>16</v>
      </c>
      <c r="B290" t="s">
        <v>17</v>
      </c>
      <c r="C290" t="s">
        <v>18</v>
      </c>
      <c r="D290" t="s">
        <v>19</v>
      </c>
      <c r="E290" t="s">
        <v>2301</v>
      </c>
      <c r="F290" t="s">
        <v>7033</v>
      </c>
      <c r="G290" s="3" t="str">
        <f t="shared" si="4"/>
        <v>https://scholar.google.co.jp/scholar?hl=ja&amp;as_sdt=0%2C5&amp;q=Aphanostephus+ramosissimus+self+compatibility&amp;btnG=</v>
      </c>
      <c r="H290" t="s">
        <v>104</v>
      </c>
      <c r="I290" t="s">
        <v>31</v>
      </c>
      <c r="J290" t="s">
        <v>7033</v>
      </c>
      <c r="L290" t="s">
        <v>17722</v>
      </c>
      <c r="N290" t="s">
        <v>7036</v>
      </c>
      <c r="O290" t="s">
        <v>28</v>
      </c>
      <c r="Q290" t="s">
        <v>16390</v>
      </c>
      <c r="R290" t="s">
        <v>1096</v>
      </c>
      <c r="S290">
        <v>0.19040000000000001</v>
      </c>
    </row>
    <row r="291" spans="1:19">
      <c r="A291" t="s">
        <v>16</v>
      </c>
      <c r="B291" t="s">
        <v>17</v>
      </c>
      <c r="C291" t="s">
        <v>18</v>
      </c>
      <c r="D291" t="s">
        <v>19</v>
      </c>
      <c r="E291" t="s">
        <v>2301</v>
      </c>
      <c r="F291" t="s">
        <v>7033</v>
      </c>
      <c r="G291" s="3" t="str">
        <f t="shared" si="4"/>
        <v>https://scholar.google.co.jp/scholar?hl=ja&amp;as_sdt=0%2C5&amp;q=Aphanostephus+ramosissimus+self+compatibility&amp;btnG=</v>
      </c>
      <c r="H291" t="s">
        <v>104</v>
      </c>
      <c r="I291" t="s">
        <v>31</v>
      </c>
      <c r="J291" t="s">
        <v>2418</v>
      </c>
      <c r="L291" t="s">
        <v>17722</v>
      </c>
      <c r="N291" t="s">
        <v>9069</v>
      </c>
      <c r="O291" t="s">
        <v>28</v>
      </c>
      <c r="Q291" t="s">
        <v>16390</v>
      </c>
      <c r="R291" t="s">
        <v>1100</v>
      </c>
      <c r="S291">
        <v>0.14000000000000001</v>
      </c>
    </row>
    <row r="292" spans="1:19">
      <c r="A292" t="s">
        <v>16</v>
      </c>
      <c r="B292" t="s">
        <v>17</v>
      </c>
      <c r="C292" t="s">
        <v>18</v>
      </c>
      <c r="D292" t="s">
        <v>19</v>
      </c>
      <c r="E292" t="s">
        <v>13959</v>
      </c>
      <c r="F292" t="s">
        <v>13960</v>
      </c>
      <c r="G292" s="3" t="str">
        <f t="shared" si="4"/>
        <v>https://scholar.google.co.jp/scholar?hl=ja&amp;as_sdt=0%2C5&amp;q=Aphyllocladus+denticulatus+self+compatibility&amp;btnG=</v>
      </c>
      <c r="H292" t="s">
        <v>13961</v>
      </c>
      <c r="I292" t="s">
        <v>23</v>
      </c>
      <c r="J292" t="s">
        <v>23</v>
      </c>
      <c r="L292" t="s">
        <v>17722</v>
      </c>
      <c r="N292" t="s">
        <v>13962</v>
      </c>
      <c r="O292" t="s">
        <v>28</v>
      </c>
      <c r="Q292" t="s">
        <v>17440</v>
      </c>
      <c r="R292" t="s">
        <v>1103</v>
      </c>
      <c r="S292">
        <v>1.5754043</v>
      </c>
    </row>
    <row r="293" spans="1:19">
      <c r="A293" t="s">
        <v>16</v>
      </c>
      <c r="B293" t="s">
        <v>17</v>
      </c>
      <c r="C293" t="s">
        <v>18</v>
      </c>
      <c r="D293" t="s">
        <v>19</v>
      </c>
      <c r="E293" t="s">
        <v>2344</v>
      </c>
      <c r="F293" t="s">
        <v>2345</v>
      </c>
      <c r="G293" s="3" t="str">
        <f t="shared" si="4"/>
        <v>https://scholar.google.co.jp/scholar?hl=ja&amp;as_sdt=0%2C5&amp;q=Aposeris+foetida+self+compatibility&amp;btnG=</v>
      </c>
      <c r="H293" t="s">
        <v>2209</v>
      </c>
      <c r="I293" t="s">
        <v>23</v>
      </c>
      <c r="J293" t="s">
        <v>23</v>
      </c>
      <c r="L293" t="s">
        <v>17722</v>
      </c>
      <c r="N293" t="s">
        <v>2346</v>
      </c>
      <c r="O293" t="s">
        <v>28</v>
      </c>
      <c r="Q293" t="s">
        <v>15810</v>
      </c>
      <c r="R293" t="s">
        <v>1106</v>
      </c>
      <c r="S293">
        <v>2.17</v>
      </c>
    </row>
    <row r="294" spans="1:19">
      <c r="A294" t="s">
        <v>16</v>
      </c>
      <c r="B294" t="s">
        <v>17</v>
      </c>
      <c r="C294" t="s">
        <v>18</v>
      </c>
      <c r="D294" t="s">
        <v>19</v>
      </c>
      <c r="E294" t="s">
        <v>13504</v>
      </c>
      <c r="F294" t="s">
        <v>17740</v>
      </c>
      <c r="G294" s="3" t="str">
        <f t="shared" si="4"/>
        <v>https://scholar.google.co.jp/scholar?hl=ja&amp;as_sdt=0%2C5&amp;q=Arctanthemum+arcticum+self+compatibility&amp;btnG=</v>
      </c>
      <c r="H294" t="s">
        <v>13506</v>
      </c>
      <c r="I294" t="s">
        <v>137</v>
      </c>
      <c r="J294" t="s">
        <v>13505</v>
      </c>
      <c r="L294" t="s">
        <v>17722</v>
      </c>
      <c r="N294" t="s">
        <v>13507</v>
      </c>
      <c r="O294" t="s">
        <v>28</v>
      </c>
      <c r="Q294" t="s">
        <v>17357</v>
      </c>
      <c r="R294" t="s">
        <v>1109</v>
      </c>
      <c r="S294">
        <v>0.4864</v>
      </c>
    </row>
    <row r="295" spans="1:19">
      <c r="A295" t="s">
        <v>16</v>
      </c>
      <c r="B295" t="s">
        <v>17</v>
      </c>
      <c r="C295" t="s">
        <v>18</v>
      </c>
      <c r="D295" t="s">
        <v>19</v>
      </c>
      <c r="E295" t="s">
        <v>2654</v>
      </c>
      <c r="F295" t="s">
        <v>2655</v>
      </c>
      <c r="G295" s="3" t="str">
        <f t="shared" si="4"/>
        <v>https://scholar.google.co.jp/scholar?hl=ja&amp;as_sdt=0%2C5&amp;q=Arctium+lappa+self+compatibility&amp;btnG=</v>
      </c>
      <c r="H295" t="s">
        <v>22</v>
      </c>
      <c r="I295" t="s">
        <v>23</v>
      </c>
      <c r="J295" t="s">
        <v>23</v>
      </c>
      <c r="L295" t="s">
        <v>17722</v>
      </c>
      <c r="N295" t="s">
        <v>2656</v>
      </c>
      <c r="O295" t="s">
        <v>28</v>
      </c>
      <c r="Q295" t="s">
        <v>15811</v>
      </c>
      <c r="R295" t="s">
        <v>1112</v>
      </c>
      <c r="S295">
        <v>11</v>
      </c>
    </row>
    <row r="296" spans="1:19">
      <c r="A296" t="s">
        <v>16</v>
      </c>
      <c r="B296" t="s">
        <v>17</v>
      </c>
      <c r="C296" t="s">
        <v>18</v>
      </c>
      <c r="D296" t="s">
        <v>19</v>
      </c>
      <c r="E296" t="s">
        <v>2654</v>
      </c>
      <c r="F296" t="s">
        <v>2658</v>
      </c>
      <c r="G296" s="3" t="str">
        <f t="shared" si="4"/>
        <v>https://scholar.google.co.jp/scholar?hl=ja&amp;as_sdt=0%2C5&amp;q=Arctium+minus+self+compatibility&amp;btnG=</v>
      </c>
      <c r="H296" t="s">
        <v>2659</v>
      </c>
      <c r="I296" t="s">
        <v>23</v>
      </c>
      <c r="J296" t="s">
        <v>23</v>
      </c>
      <c r="L296" t="s">
        <v>54</v>
      </c>
      <c r="N296" t="s">
        <v>2660</v>
      </c>
      <c r="O296" t="s">
        <v>26</v>
      </c>
      <c r="Q296" t="s">
        <v>15812</v>
      </c>
      <c r="R296" t="s">
        <v>1115</v>
      </c>
      <c r="S296">
        <v>8.9</v>
      </c>
    </row>
    <row r="297" spans="1:19">
      <c r="A297" t="s">
        <v>16</v>
      </c>
      <c r="B297" t="s">
        <v>17</v>
      </c>
      <c r="C297" t="s">
        <v>18</v>
      </c>
      <c r="D297" t="s">
        <v>19</v>
      </c>
      <c r="E297" t="s">
        <v>2654</v>
      </c>
      <c r="F297" t="s">
        <v>9071</v>
      </c>
      <c r="G297" s="3" t="str">
        <f t="shared" si="4"/>
        <v>https://scholar.google.co.jp/scholar?hl=ja&amp;as_sdt=0%2C5&amp;q=Arctium+palladini+self+compatibility&amp;btnG=</v>
      </c>
      <c r="H297" t="s">
        <v>9072</v>
      </c>
      <c r="I297" t="s">
        <v>23</v>
      </c>
      <c r="J297" t="s">
        <v>23</v>
      </c>
      <c r="L297" t="s">
        <v>17722</v>
      </c>
      <c r="N297" t="s">
        <v>9073</v>
      </c>
      <c r="O297" t="s">
        <v>28</v>
      </c>
      <c r="Q297" t="s">
        <v>16686</v>
      </c>
      <c r="R297" t="s">
        <v>1119</v>
      </c>
      <c r="S297">
        <v>7.0928000000000004</v>
      </c>
    </row>
    <row r="298" spans="1:19">
      <c r="A298" t="s">
        <v>16</v>
      </c>
      <c r="B298" t="s">
        <v>17</v>
      </c>
      <c r="C298" t="s">
        <v>18</v>
      </c>
      <c r="D298" t="s">
        <v>19</v>
      </c>
      <c r="E298" t="s">
        <v>2654</v>
      </c>
      <c r="F298" t="s">
        <v>4638</v>
      </c>
      <c r="G298" s="3" t="str">
        <f t="shared" si="4"/>
        <v>https://scholar.google.co.jp/scholar?hl=ja&amp;as_sdt=0%2C5&amp;q=Arctium+platylepis+self+compatibility&amp;btnG=</v>
      </c>
      <c r="H298" t="s">
        <v>11922</v>
      </c>
      <c r="I298" t="s">
        <v>23</v>
      </c>
      <c r="J298" t="s">
        <v>23</v>
      </c>
      <c r="L298" t="s">
        <v>17722</v>
      </c>
      <c r="N298" t="s">
        <v>11923</v>
      </c>
      <c r="O298" t="s">
        <v>28</v>
      </c>
      <c r="Q298" t="s">
        <v>17114</v>
      </c>
      <c r="R298" t="s">
        <v>1122</v>
      </c>
      <c r="S298">
        <v>9.8743999999999996</v>
      </c>
    </row>
    <row r="299" spans="1:19">
      <c r="A299" t="s">
        <v>16</v>
      </c>
      <c r="B299" t="s">
        <v>17</v>
      </c>
      <c r="C299" t="s">
        <v>18</v>
      </c>
      <c r="D299" t="s">
        <v>19</v>
      </c>
      <c r="E299" t="s">
        <v>17741</v>
      </c>
      <c r="F299" t="s">
        <v>648</v>
      </c>
      <c r="G299" s="3" t="str">
        <f t="shared" si="4"/>
        <v>https://scholar.google.co.jp/scholar?hl=ja&amp;as_sdt=0%2C5&amp;q=Arctium+sp.+self+compatibility&amp;btnG=</v>
      </c>
      <c r="H299" t="s">
        <v>23</v>
      </c>
      <c r="I299" t="s">
        <v>23</v>
      </c>
      <c r="J299" t="s">
        <v>23</v>
      </c>
      <c r="L299" t="s">
        <v>17722</v>
      </c>
      <c r="N299" t="s">
        <v>2662</v>
      </c>
      <c r="O299" t="s">
        <v>28</v>
      </c>
      <c r="Q299" t="s">
        <v>15813</v>
      </c>
      <c r="R299" t="s">
        <v>1126</v>
      </c>
      <c r="S299">
        <v>17.600000000000001</v>
      </c>
    </row>
    <row r="300" spans="1:19">
      <c r="A300" t="s">
        <v>16</v>
      </c>
      <c r="B300" t="s">
        <v>17</v>
      </c>
      <c r="C300" t="s">
        <v>18</v>
      </c>
      <c r="D300" t="s">
        <v>19</v>
      </c>
      <c r="E300" t="s">
        <v>2654</v>
      </c>
      <c r="F300" t="s">
        <v>3899</v>
      </c>
      <c r="G300" s="3" t="str">
        <f t="shared" si="4"/>
        <v>https://scholar.google.co.jp/scholar?hl=ja&amp;as_sdt=0%2C5&amp;q=Arctium+tomentosum+self+compatibility&amp;btnG=</v>
      </c>
      <c r="H300" t="s">
        <v>2749</v>
      </c>
      <c r="I300" t="s">
        <v>23</v>
      </c>
      <c r="J300" t="s">
        <v>23</v>
      </c>
      <c r="L300" t="s">
        <v>17722</v>
      </c>
      <c r="N300" t="s">
        <v>5118</v>
      </c>
      <c r="O300" t="s">
        <v>28</v>
      </c>
      <c r="Q300" t="s">
        <v>16215</v>
      </c>
      <c r="R300" t="s">
        <v>1129</v>
      </c>
      <c r="S300">
        <v>11.2432</v>
      </c>
    </row>
    <row r="301" spans="1:19">
      <c r="A301" t="s">
        <v>16</v>
      </c>
      <c r="B301" t="s">
        <v>17</v>
      </c>
      <c r="C301" t="s">
        <v>18</v>
      </c>
      <c r="D301" t="s">
        <v>19</v>
      </c>
      <c r="E301" t="s">
        <v>2677</v>
      </c>
      <c r="F301" t="s">
        <v>2678</v>
      </c>
      <c r="G301" s="3" t="str">
        <f t="shared" si="4"/>
        <v>https://scholar.google.co.jp/scholar?hl=ja&amp;as_sdt=0%2C5&amp;q=Arctotheca+calendula+self+compatibility&amp;btnG=</v>
      </c>
      <c r="H301" t="s">
        <v>2679</v>
      </c>
      <c r="I301" t="s">
        <v>23</v>
      </c>
      <c r="J301" t="s">
        <v>23</v>
      </c>
      <c r="L301" t="s">
        <v>17722</v>
      </c>
      <c r="N301" t="s">
        <v>2680</v>
      </c>
      <c r="O301" t="s">
        <v>28</v>
      </c>
      <c r="Q301" t="s">
        <v>15814</v>
      </c>
      <c r="R301" t="s">
        <v>1134</v>
      </c>
      <c r="S301">
        <v>1.5</v>
      </c>
    </row>
    <row r="302" spans="1:19">
      <c r="A302" t="s">
        <v>16</v>
      </c>
      <c r="B302" t="s">
        <v>17</v>
      </c>
      <c r="C302" t="s">
        <v>18</v>
      </c>
      <c r="D302" t="s">
        <v>19</v>
      </c>
      <c r="E302" t="s">
        <v>2677</v>
      </c>
      <c r="F302" t="s">
        <v>4595</v>
      </c>
      <c r="G302" s="3" t="str">
        <f t="shared" si="4"/>
        <v>https://scholar.google.co.jp/scholar?hl=ja&amp;as_sdt=0%2C5&amp;q=Arctotheca+marginata+self+compatibility&amp;btnG=</v>
      </c>
      <c r="H302" t="s">
        <v>14705</v>
      </c>
      <c r="I302" t="s">
        <v>23</v>
      </c>
      <c r="J302" t="s">
        <v>23</v>
      </c>
      <c r="L302" t="s">
        <v>17722</v>
      </c>
      <c r="N302" t="s">
        <v>14706</v>
      </c>
      <c r="O302" t="s">
        <v>28</v>
      </c>
      <c r="Q302" t="s">
        <v>17521</v>
      </c>
      <c r="R302" t="s">
        <v>1137</v>
      </c>
      <c r="S302">
        <v>3.3395999999999999</v>
      </c>
    </row>
    <row r="303" spans="1:19">
      <c r="A303" t="s">
        <v>16</v>
      </c>
      <c r="B303" t="s">
        <v>17</v>
      </c>
      <c r="C303" t="s">
        <v>18</v>
      </c>
      <c r="D303" t="s">
        <v>19</v>
      </c>
      <c r="E303" t="s">
        <v>2677</v>
      </c>
      <c r="F303" t="s">
        <v>17742</v>
      </c>
      <c r="G303" s="3" t="str">
        <f t="shared" si="4"/>
        <v>https://scholar.google.co.jp/scholar?hl=ja&amp;as_sdt=0%2C5&amp;q=Arctotheca+populifolia+self+compatibility&amp;btnG=</v>
      </c>
      <c r="H303" t="s">
        <v>2700</v>
      </c>
      <c r="I303" t="s">
        <v>23</v>
      </c>
      <c r="J303" t="s">
        <v>23</v>
      </c>
      <c r="L303" t="s">
        <v>17722</v>
      </c>
      <c r="N303" t="s">
        <v>2701</v>
      </c>
      <c r="O303" t="s">
        <v>28</v>
      </c>
      <c r="Q303" t="s">
        <v>15815</v>
      </c>
      <c r="R303" t="s">
        <v>1142</v>
      </c>
      <c r="S303">
        <v>3.9822221999999998</v>
      </c>
    </row>
    <row r="304" spans="1:19">
      <c r="A304" t="s">
        <v>16</v>
      </c>
      <c r="B304" t="s">
        <v>17</v>
      </c>
      <c r="C304" t="s">
        <v>18</v>
      </c>
      <c r="D304" t="s">
        <v>19</v>
      </c>
      <c r="E304" t="s">
        <v>2703</v>
      </c>
      <c r="F304" t="s">
        <v>690</v>
      </c>
      <c r="G304" s="3" t="str">
        <f t="shared" si="4"/>
        <v>https://scholar.google.co.jp/scholar?hl=ja&amp;as_sdt=0%2C5&amp;q=Arctotis+acaulis+self+compatibility&amp;btnG=</v>
      </c>
      <c r="H304" t="s">
        <v>22</v>
      </c>
      <c r="I304" t="s">
        <v>23</v>
      </c>
      <c r="J304" t="s">
        <v>23</v>
      </c>
      <c r="L304" t="s">
        <v>17722</v>
      </c>
      <c r="N304" t="s">
        <v>2704</v>
      </c>
      <c r="O304" t="s">
        <v>28</v>
      </c>
      <c r="Q304" t="s">
        <v>15816</v>
      </c>
      <c r="R304" t="s">
        <v>1145</v>
      </c>
      <c r="S304">
        <v>5.7</v>
      </c>
    </row>
    <row r="305" spans="1:19">
      <c r="A305" t="s">
        <v>16</v>
      </c>
      <c r="B305" t="s">
        <v>17</v>
      </c>
      <c r="C305" t="s">
        <v>18</v>
      </c>
      <c r="D305" t="s">
        <v>19</v>
      </c>
      <c r="E305" t="s">
        <v>2703</v>
      </c>
      <c r="F305" t="s">
        <v>381</v>
      </c>
      <c r="G305" s="3" t="str">
        <f t="shared" si="4"/>
        <v>https://scholar.google.co.jp/scholar?hl=ja&amp;as_sdt=0%2C5&amp;q=Arctotis+angustifolia+self+compatibility&amp;btnG=</v>
      </c>
      <c r="H305" t="s">
        <v>22</v>
      </c>
      <c r="I305" t="s">
        <v>23</v>
      </c>
      <c r="J305" t="s">
        <v>23</v>
      </c>
      <c r="L305" t="s">
        <v>17722</v>
      </c>
      <c r="N305" t="s">
        <v>14673</v>
      </c>
      <c r="O305" t="s">
        <v>28</v>
      </c>
      <c r="Q305" t="s">
        <v>17518</v>
      </c>
      <c r="R305" t="s">
        <v>1149</v>
      </c>
      <c r="S305">
        <v>3.8612000000000002</v>
      </c>
    </row>
    <row r="306" spans="1:19">
      <c r="A306" t="s">
        <v>16</v>
      </c>
      <c r="B306" t="s">
        <v>17</v>
      </c>
      <c r="C306" t="s">
        <v>18</v>
      </c>
      <c r="D306" t="s">
        <v>19</v>
      </c>
      <c r="E306" t="s">
        <v>2703</v>
      </c>
      <c r="F306" t="s">
        <v>1340</v>
      </c>
      <c r="G306" s="3" t="str">
        <f t="shared" si="4"/>
        <v>https://scholar.google.co.jp/scholar?hl=ja&amp;as_sdt=0%2C5&amp;q=Arctotis+aspera+self+compatibility&amp;btnG=</v>
      </c>
      <c r="H306" t="s">
        <v>22</v>
      </c>
      <c r="I306" t="s">
        <v>23</v>
      </c>
      <c r="J306" t="s">
        <v>23</v>
      </c>
      <c r="L306" t="s">
        <v>17722</v>
      </c>
      <c r="N306" t="s">
        <v>5105</v>
      </c>
      <c r="O306" t="s">
        <v>28</v>
      </c>
      <c r="Q306" t="s">
        <v>16210</v>
      </c>
      <c r="R306" t="s">
        <v>1151</v>
      </c>
      <c r="S306">
        <v>0.78574999999999995</v>
      </c>
    </row>
    <row r="307" spans="1:19">
      <c r="A307" t="s">
        <v>16</v>
      </c>
      <c r="B307" t="s">
        <v>17</v>
      </c>
      <c r="C307" t="s">
        <v>18</v>
      </c>
      <c r="D307" t="s">
        <v>19</v>
      </c>
      <c r="E307" t="s">
        <v>2703</v>
      </c>
      <c r="F307" t="s">
        <v>1340</v>
      </c>
      <c r="G307" s="3" t="str">
        <f t="shared" si="4"/>
        <v>https://scholar.google.co.jp/scholar?hl=ja&amp;as_sdt=0%2C5&amp;q=Arctotis+aspera+self+compatibility&amp;btnG=</v>
      </c>
      <c r="H307" t="s">
        <v>22</v>
      </c>
      <c r="I307" t="s">
        <v>31</v>
      </c>
      <c r="J307" t="s">
        <v>396</v>
      </c>
      <c r="L307" t="s">
        <v>17722</v>
      </c>
      <c r="N307" t="s">
        <v>9075</v>
      </c>
      <c r="O307" t="s">
        <v>28</v>
      </c>
      <c r="Q307" t="s">
        <v>16210</v>
      </c>
      <c r="R307" t="s">
        <v>1155</v>
      </c>
      <c r="S307">
        <v>1.8295999999999999</v>
      </c>
    </row>
    <row r="308" spans="1:19">
      <c r="A308" t="s">
        <v>16</v>
      </c>
      <c r="B308" t="s">
        <v>17</v>
      </c>
      <c r="C308" t="s">
        <v>18</v>
      </c>
      <c r="D308" t="s">
        <v>19</v>
      </c>
      <c r="E308" t="s">
        <v>2703</v>
      </c>
      <c r="F308" t="s">
        <v>1340</v>
      </c>
      <c r="G308" s="3" t="str">
        <f t="shared" si="4"/>
        <v>https://scholar.google.co.jp/scholar?hl=ja&amp;as_sdt=0%2C5&amp;q=Arctotis+aspera+self+compatibility&amp;btnG=</v>
      </c>
      <c r="H308" t="s">
        <v>22</v>
      </c>
      <c r="I308" t="s">
        <v>31</v>
      </c>
      <c r="J308" t="s">
        <v>1340</v>
      </c>
      <c r="L308" t="s">
        <v>17722</v>
      </c>
      <c r="N308" t="s">
        <v>14250</v>
      </c>
      <c r="O308" t="s">
        <v>28</v>
      </c>
      <c r="Q308" t="s">
        <v>16210</v>
      </c>
      <c r="R308" t="s">
        <v>1159</v>
      </c>
      <c r="S308">
        <v>3.6324000000000001</v>
      </c>
    </row>
    <row r="309" spans="1:19">
      <c r="A309" t="s">
        <v>16</v>
      </c>
      <c r="B309" t="s">
        <v>17</v>
      </c>
      <c r="C309" t="s">
        <v>18</v>
      </c>
      <c r="D309" t="s">
        <v>19</v>
      </c>
      <c r="E309" t="s">
        <v>2703</v>
      </c>
      <c r="F309" t="s">
        <v>1135</v>
      </c>
      <c r="G309" s="3" t="str">
        <f t="shared" si="4"/>
        <v>https://scholar.google.co.jp/scholar?hl=ja&amp;as_sdt=0%2C5&amp;q=Arctotis+decurrens+self+compatibility&amp;btnG=</v>
      </c>
      <c r="H309" t="s">
        <v>1120</v>
      </c>
      <c r="I309" t="s">
        <v>23</v>
      </c>
      <c r="J309" t="s">
        <v>23</v>
      </c>
      <c r="L309" t="s">
        <v>17722</v>
      </c>
      <c r="N309" t="s">
        <v>9077</v>
      </c>
      <c r="O309" t="s">
        <v>28</v>
      </c>
      <c r="Q309" t="s">
        <v>16687</v>
      </c>
      <c r="R309" t="s">
        <v>1162</v>
      </c>
      <c r="S309">
        <v>3.6212</v>
      </c>
    </row>
    <row r="310" spans="1:19">
      <c r="A310" t="s">
        <v>16</v>
      </c>
      <c r="B310" t="s">
        <v>17</v>
      </c>
      <c r="C310" t="s">
        <v>18</v>
      </c>
      <c r="D310" t="s">
        <v>19</v>
      </c>
      <c r="E310" t="s">
        <v>2703</v>
      </c>
      <c r="F310" t="s">
        <v>2706</v>
      </c>
      <c r="G310" s="3" t="str">
        <f t="shared" si="4"/>
        <v>https://scholar.google.co.jp/scholar?hl=ja&amp;as_sdt=0%2C5&amp;q=Arctotis+fastuosa+self+compatibility&amp;btnG=</v>
      </c>
      <c r="H310" t="s">
        <v>1120</v>
      </c>
      <c r="I310" t="s">
        <v>23</v>
      </c>
      <c r="J310" t="s">
        <v>23</v>
      </c>
      <c r="L310" t="s">
        <v>24</v>
      </c>
      <c r="N310" t="s">
        <v>2707</v>
      </c>
      <c r="O310" t="s">
        <v>26</v>
      </c>
      <c r="Q310" t="s">
        <v>15817</v>
      </c>
      <c r="R310" t="s">
        <v>1166</v>
      </c>
      <c r="S310">
        <v>0.754</v>
      </c>
    </row>
    <row r="311" spans="1:19">
      <c r="A311" t="s">
        <v>16</v>
      </c>
      <c r="B311" t="s">
        <v>17</v>
      </c>
      <c r="C311" t="s">
        <v>18</v>
      </c>
      <c r="D311" t="s">
        <v>19</v>
      </c>
      <c r="E311" t="s">
        <v>2703</v>
      </c>
      <c r="F311" t="s">
        <v>1053</v>
      </c>
      <c r="G311" s="3" t="str">
        <f t="shared" si="4"/>
        <v>https://scholar.google.co.jp/scholar?hl=ja&amp;as_sdt=0%2C5&amp;q=Arctotis+frutescens+self+compatibility&amp;btnG=</v>
      </c>
      <c r="H311" t="s">
        <v>5107</v>
      </c>
      <c r="I311" t="s">
        <v>23</v>
      </c>
      <c r="J311" t="s">
        <v>23</v>
      </c>
      <c r="L311" t="s">
        <v>17722</v>
      </c>
      <c r="N311" t="s">
        <v>5108</v>
      </c>
      <c r="O311" t="s">
        <v>28</v>
      </c>
      <c r="Q311" t="s">
        <v>16211</v>
      </c>
      <c r="R311" t="s">
        <v>1171</v>
      </c>
      <c r="S311">
        <v>1.44</v>
      </c>
    </row>
    <row r="312" spans="1:19">
      <c r="A312" t="s">
        <v>16</v>
      </c>
      <c r="B312" t="s">
        <v>17</v>
      </c>
      <c r="C312" t="s">
        <v>18</v>
      </c>
      <c r="D312" t="s">
        <v>19</v>
      </c>
      <c r="E312" t="s">
        <v>2703</v>
      </c>
      <c r="F312" t="s">
        <v>1163</v>
      </c>
      <c r="G312" s="3" t="str">
        <f t="shared" si="4"/>
        <v>https://scholar.google.co.jp/scholar?hl=ja&amp;as_sdt=0%2C5&amp;q=Arctotis+glabrata+self+compatibility&amp;btnG=</v>
      </c>
      <c r="H312" t="s">
        <v>1120</v>
      </c>
      <c r="I312" t="s">
        <v>23</v>
      </c>
      <c r="J312" t="s">
        <v>23</v>
      </c>
      <c r="L312" t="s">
        <v>17722</v>
      </c>
      <c r="N312" t="s">
        <v>5110</v>
      </c>
      <c r="O312" t="s">
        <v>28</v>
      </c>
      <c r="Q312" t="s">
        <v>16212</v>
      </c>
      <c r="R312" t="s">
        <v>1175</v>
      </c>
      <c r="S312">
        <v>4.8936000000000002</v>
      </c>
    </row>
    <row r="313" spans="1:19">
      <c r="A313" t="s">
        <v>16</v>
      </c>
      <c r="B313" t="s">
        <v>17</v>
      </c>
      <c r="C313" t="s">
        <v>18</v>
      </c>
      <c r="D313" t="s">
        <v>19</v>
      </c>
      <c r="E313" t="s">
        <v>2703</v>
      </c>
      <c r="F313" t="s">
        <v>2709</v>
      </c>
      <c r="G313" s="3" t="str">
        <f t="shared" si="4"/>
        <v>https://scholar.google.co.jp/scholar?hl=ja&amp;as_sdt=0%2C5&amp;q=Arctotis+grandis+self+compatibility&amp;btnG=</v>
      </c>
      <c r="H313" t="s">
        <v>308</v>
      </c>
      <c r="I313" t="s">
        <v>23</v>
      </c>
      <c r="J313" t="s">
        <v>23</v>
      </c>
      <c r="L313" t="s">
        <v>17722</v>
      </c>
      <c r="N313" t="s">
        <v>2710</v>
      </c>
      <c r="O313" t="s">
        <v>28</v>
      </c>
      <c r="Q313" t="s">
        <v>15818</v>
      </c>
      <c r="R313" t="s">
        <v>1179</v>
      </c>
      <c r="S313">
        <v>0.8</v>
      </c>
    </row>
    <row r="314" spans="1:19">
      <c r="A314" t="s">
        <v>16</v>
      </c>
      <c r="B314" t="s">
        <v>17</v>
      </c>
      <c r="C314" t="s">
        <v>18</v>
      </c>
      <c r="D314" t="s">
        <v>19</v>
      </c>
      <c r="E314" t="s">
        <v>2703</v>
      </c>
      <c r="F314" t="s">
        <v>9079</v>
      </c>
      <c r="G314" s="3" t="str">
        <f t="shared" si="4"/>
        <v>https://scholar.google.co.jp/scholar?hl=ja&amp;as_sdt=0%2C5&amp;q=Arctotis+gumbletonii+self+compatibility&amp;btnG=</v>
      </c>
      <c r="H314" t="s">
        <v>1696</v>
      </c>
      <c r="I314" t="s">
        <v>23</v>
      </c>
      <c r="J314" t="s">
        <v>23</v>
      </c>
      <c r="L314" t="s">
        <v>17722</v>
      </c>
      <c r="N314" t="s">
        <v>9080</v>
      </c>
      <c r="O314" t="s">
        <v>28</v>
      </c>
      <c r="Q314" t="s">
        <v>16688</v>
      </c>
      <c r="R314" t="s">
        <v>1182</v>
      </c>
      <c r="S314">
        <v>3.8128000000000002</v>
      </c>
    </row>
    <row r="315" spans="1:19">
      <c r="A315" t="s">
        <v>16</v>
      </c>
      <c r="B315" t="s">
        <v>17</v>
      </c>
      <c r="C315" t="s">
        <v>18</v>
      </c>
      <c r="D315" t="s">
        <v>19</v>
      </c>
      <c r="E315" t="s">
        <v>2703</v>
      </c>
      <c r="F315" t="s">
        <v>2876</v>
      </c>
      <c r="G315" s="3" t="str">
        <f t="shared" si="4"/>
        <v>https://scholar.google.co.jp/scholar?hl=ja&amp;as_sdt=0%2C5&amp;q=Arctotis+hirsuta+self+compatibility&amp;btnG=</v>
      </c>
      <c r="H315" t="s">
        <v>5112</v>
      </c>
      <c r="I315" t="s">
        <v>23</v>
      </c>
      <c r="J315" t="s">
        <v>23</v>
      </c>
      <c r="L315" t="s">
        <v>17722</v>
      </c>
      <c r="N315" t="s">
        <v>5113</v>
      </c>
      <c r="O315" t="s">
        <v>28</v>
      </c>
      <c r="Q315" t="s">
        <v>16213</v>
      </c>
      <c r="R315" t="s">
        <v>1186</v>
      </c>
      <c r="S315">
        <v>0.95640000000000003</v>
      </c>
    </row>
    <row r="316" spans="1:19">
      <c r="A316" t="s">
        <v>16</v>
      </c>
      <c r="B316" t="s">
        <v>17</v>
      </c>
      <c r="C316" t="s">
        <v>18</v>
      </c>
      <c r="D316" t="s">
        <v>19</v>
      </c>
      <c r="E316" t="s">
        <v>2703</v>
      </c>
      <c r="F316" t="s">
        <v>5115</v>
      </c>
      <c r="G316" s="3" t="str">
        <f t="shared" si="4"/>
        <v>https://scholar.google.co.jp/scholar?hl=ja&amp;as_sdt=0%2C5&amp;q=Arctotis+leiocarpa+self+compatibility&amp;btnG=</v>
      </c>
      <c r="H316" t="s">
        <v>100</v>
      </c>
      <c r="I316" t="s">
        <v>23</v>
      </c>
      <c r="J316" t="s">
        <v>23</v>
      </c>
      <c r="L316" t="s">
        <v>17722</v>
      </c>
      <c r="N316" t="s">
        <v>5116</v>
      </c>
      <c r="O316" t="s">
        <v>28</v>
      </c>
      <c r="Q316" t="s">
        <v>16214</v>
      </c>
      <c r="R316" t="s">
        <v>1190</v>
      </c>
      <c r="S316">
        <v>1.5736000000000001</v>
      </c>
    </row>
    <row r="317" spans="1:19">
      <c r="A317" t="s">
        <v>16</v>
      </c>
      <c r="B317" t="s">
        <v>17</v>
      </c>
      <c r="C317" t="s">
        <v>18</v>
      </c>
      <c r="D317" t="s">
        <v>19</v>
      </c>
      <c r="E317" t="s">
        <v>2703</v>
      </c>
      <c r="F317" t="s">
        <v>12804</v>
      </c>
      <c r="G317" s="3" t="str">
        <f t="shared" si="4"/>
        <v>https://scholar.google.co.jp/scholar?hl=ja&amp;as_sdt=0%2C5&amp;q=Arctotis+petiolata+self+compatibility&amp;btnG=</v>
      </c>
      <c r="H317" t="s">
        <v>308</v>
      </c>
      <c r="I317" t="s">
        <v>23</v>
      </c>
      <c r="J317" t="s">
        <v>23</v>
      </c>
      <c r="L317" t="s">
        <v>17722</v>
      </c>
      <c r="N317" t="s">
        <v>14134</v>
      </c>
      <c r="O317" t="s">
        <v>28</v>
      </c>
      <c r="Q317" t="s">
        <v>17465</v>
      </c>
      <c r="R317" t="s">
        <v>1194</v>
      </c>
      <c r="S317">
        <v>4.4968000000000004</v>
      </c>
    </row>
    <row r="318" spans="1:19">
      <c r="A318" t="s">
        <v>16</v>
      </c>
      <c r="B318" t="s">
        <v>17</v>
      </c>
      <c r="C318" t="s">
        <v>18</v>
      </c>
      <c r="D318" t="s">
        <v>19</v>
      </c>
      <c r="E318" t="s">
        <v>2703</v>
      </c>
      <c r="F318" t="s">
        <v>2712</v>
      </c>
      <c r="G318" s="3" t="str">
        <f t="shared" si="4"/>
        <v>https://scholar.google.co.jp/scholar?hl=ja&amp;as_sdt=0%2C5&amp;q=Arctotis+stoechadifolia+self+compatibility&amp;btnG=</v>
      </c>
      <c r="H318" t="s">
        <v>1801</v>
      </c>
      <c r="I318" t="s">
        <v>23</v>
      </c>
      <c r="J318" t="s">
        <v>23</v>
      </c>
      <c r="L318" t="s">
        <v>17722</v>
      </c>
      <c r="N318" t="s">
        <v>2713</v>
      </c>
      <c r="O318" t="s">
        <v>28</v>
      </c>
      <c r="Q318" t="s">
        <v>15819</v>
      </c>
      <c r="R318" t="s">
        <v>1198</v>
      </c>
      <c r="S318">
        <v>5.2</v>
      </c>
    </row>
    <row r="319" spans="1:19">
      <c r="A319" t="s">
        <v>16</v>
      </c>
      <c r="B319" t="s">
        <v>17</v>
      </c>
      <c r="C319" t="s">
        <v>18</v>
      </c>
      <c r="D319" t="s">
        <v>19</v>
      </c>
      <c r="E319" t="s">
        <v>2703</v>
      </c>
      <c r="F319" t="s">
        <v>6131</v>
      </c>
      <c r="G319" s="3" t="str">
        <f t="shared" si="4"/>
        <v>https://scholar.google.co.jp/scholar?hl=ja&amp;as_sdt=0%2C5&amp;q=Arctotis+venusta+self+compatibility&amp;btnG=</v>
      </c>
      <c r="H319" t="s">
        <v>5107</v>
      </c>
      <c r="I319" t="s">
        <v>23</v>
      </c>
      <c r="J319" t="s">
        <v>23</v>
      </c>
      <c r="L319" t="s">
        <v>17722</v>
      </c>
      <c r="N319" t="s">
        <v>7038</v>
      </c>
      <c r="O319" t="s">
        <v>28</v>
      </c>
      <c r="Q319" t="s">
        <v>16391</v>
      </c>
      <c r="R319" t="s">
        <v>1202</v>
      </c>
      <c r="S319">
        <v>5.3369999999999997</v>
      </c>
    </row>
    <row r="320" spans="1:19">
      <c r="A320" t="s">
        <v>16</v>
      </c>
      <c r="B320" t="s">
        <v>17</v>
      </c>
      <c r="C320" t="s">
        <v>18</v>
      </c>
      <c r="D320" t="s">
        <v>19</v>
      </c>
      <c r="E320" t="s">
        <v>5120</v>
      </c>
      <c r="F320" t="s">
        <v>5121</v>
      </c>
      <c r="G320" s="3" t="str">
        <f t="shared" si="4"/>
        <v>https://scholar.google.co.jp/scholar?hl=ja&amp;as_sdt=0%2C5&amp;q=Argentipallium+blandowskianum+self+compatibility&amp;btnG=</v>
      </c>
      <c r="H320" t="s">
        <v>5122</v>
      </c>
      <c r="I320" t="s">
        <v>23</v>
      </c>
      <c r="J320" t="s">
        <v>23</v>
      </c>
      <c r="L320" t="s">
        <v>17722</v>
      </c>
      <c r="N320" t="s">
        <v>5123</v>
      </c>
      <c r="O320" t="s">
        <v>28</v>
      </c>
      <c r="Q320" t="s">
        <v>16216</v>
      </c>
      <c r="R320" t="s">
        <v>1206</v>
      </c>
      <c r="S320">
        <v>0.11600000000000001</v>
      </c>
    </row>
    <row r="321" spans="1:19">
      <c r="A321" t="s">
        <v>16</v>
      </c>
      <c r="B321" t="s">
        <v>17</v>
      </c>
      <c r="C321" t="s">
        <v>18</v>
      </c>
      <c r="D321" t="s">
        <v>19</v>
      </c>
      <c r="E321" t="s">
        <v>5120</v>
      </c>
      <c r="F321" t="s">
        <v>5125</v>
      </c>
      <c r="G321" s="3" t="str">
        <f t="shared" si="4"/>
        <v>https://scholar.google.co.jp/scholar?hl=ja&amp;as_sdt=0%2C5&amp;q=Argentipallium+dealbatum+self+compatibility&amp;btnG=</v>
      </c>
      <c r="H321" t="s">
        <v>5126</v>
      </c>
      <c r="I321" t="s">
        <v>23</v>
      </c>
      <c r="J321" t="s">
        <v>23</v>
      </c>
      <c r="L321" t="s">
        <v>17722</v>
      </c>
      <c r="N321" t="s">
        <v>5127</v>
      </c>
      <c r="O321" t="s">
        <v>28</v>
      </c>
      <c r="Q321" t="s">
        <v>16217</v>
      </c>
      <c r="R321" t="s">
        <v>1210</v>
      </c>
      <c r="S321">
        <v>0.22631999999999999</v>
      </c>
    </row>
    <row r="322" spans="1:19">
      <c r="A322" t="s">
        <v>16</v>
      </c>
      <c r="B322" t="s">
        <v>17</v>
      </c>
      <c r="C322" t="s">
        <v>18</v>
      </c>
      <c r="D322" t="s">
        <v>19</v>
      </c>
      <c r="E322" t="s">
        <v>5120</v>
      </c>
      <c r="F322" t="s">
        <v>314</v>
      </c>
      <c r="G322" s="3" t="str">
        <f t="shared" ref="G322:G385" si="5">HYPERLINK(Q322)</f>
        <v>https://scholar.google.co.jp/scholar?hl=ja&amp;as_sdt=0%2C5&amp;q=Argentipallium+obtusifolium+self+compatibility&amp;btnG=</v>
      </c>
      <c r="H322" t="s">
        <v>5129</v>
      </c>
      <c r="I322" t="s">
        <v>23</v>
      </c>
      <c r="J322" t="s">
        <v>23</v>
      </c>
      <c r="L322" t="s">
        <v>17722</v>
      </c>
      <c r="N322" t="s">
        <v>5130</v>
      </c>
      <c r="O322" t="s">
        <v>28</v>
      </c>
      <c r="Q322" t="s">
        <v>16218</v>
      </c>
      <c r="R322" t="s">
        <v>1213</v>
      </c>
      <c r="S322">
        <v>7.4800000000000005E-2</v>
      </c>
    </row>
    <row r="323" spans="1:19">
      <c r="A323" t="s">
        <v>16</v>
      </c>
      <c r="B323" t="s">
        <v>17</v>
      </c>
      <c r="C323" t="s">
        <v>18</v>
      </c>
      <c r="D323" t="s">
        <v>19</v>
      </c>
      <c r="E323" t="s">
        <v>9082</v>
      </c>
      <c r="F323" t="s">
        <v>9083</v>
      </c>
      <c r="G323" s="3" t="str">
        <f t="shared" si="5"/>
        <v>https://scholar.google.co.jp/scholar?hl=ja&amp;as_sdt=0%2C5&amp;q=Argyranthemum+sundingii+self+compatibility&amp;btnG=</v>
      </c>
      <c r="H323" t="s">
        <v>9084</v>
      </c>
      <c r="I323" t="s">
        <v>23</v>
      </c>
      <c r="J323" t="s">
        <v>23</v>
      </c>
      <c r="L323" t="s">
        <v>24</v>
      </c>
      <c r="N323" t="s">
        <v>9085</v>
      </c>
      <c r="O323" t="s">
        <v>26</v>
      </c>
      <c r="Q323" t="s">
        <v>16689</v>
      </c>
      <c r="R323" t="s">
        <v>1216</v>
      </c>
      <c r="S323">
        <v>0.6</v>
      </c>
    </row>
    <row r="324" spans="1:19">
      <c r="A324" t="s">
        <v>16</v>
      </c>
      <c r="B324" t="s">
        <v>17</v>
      </c>
      <c r="C324" t="s">
        <v>18</v>
      </c>
      <c r="D324" t="s">
        <v>19</v>
      </c>
      <c r="E324" t="s">
        <v>13670</v>
      </c>
      <c r="F324" t="s">
        <v>13671</v>
      </c>
      <c r="G324" s="3" t="str">
        <f t="shared" si="5"/>
        <v>https://scholar.google.co.jp/scholar?hl=ja&amp;as_sdt=0%2C5&amp;q=Argyrotegium+nitidulum+self+compatibility&amp;btnG=</v>
      </c>
      <c r="H324" t="s">
        <v>13672</v>
      </c>
      <c r="I324" t="s">
        <v>23</v>
      </c>
      <c r="J324" t="s">
        <v>23</v>
      </c>
      <c r="L324" t="s">
        <v>17722</v>
      </c>
      <c r="N324" t="s">
        <v>13673</v>
      </c>
      <c r="O324" t="s">
        <v>28</v>
      </c>
      <c r="Q324" t="s">
        <v>17395</v>
      </c>
      <c r="R324" t="s">
        <v>1220</v>
      </c>
      <c r="S324">
        <v>0.10199999999999999</v>
      </c>
    </row>
    <row r="325" spans="1:19">
      <c r="A325" t="s">
        <v>16</v>
      </c>
      <c r="B325" t="s">
        <v>17</v>
      </c>
      <c r="C325" t="s">
        <v>18</v>
      </c>
      <c r="D325" t="s">
        <v>19</v>
      </c>
      <c r="E325" t="s">
        <v>13670</v>
      </c>
      <c r="F325" t="s">
        <v>13881</v>
      </c>
      <c r="G325" s="3" t="str">
        <f t="shared" si="5"/>
        <v>https://scholar.google.co.jp/scholar?hl=ja&amp;as_sdt=0%2C5&amp;q=Argyrotegium+poliochlorum+self+compatibility&amp;btnG=</v>
      </c>
      <c r="H325" t="s">
        <v>13882</v>
      </c>
      <c r="I325" t="s">
        <v>23</v>
      </c>
      <c r="J325" t="s">
        <v>23</v>
      </c>
      <c r="L325" t="s">
        <v>17722</v>
      </c>
      <c r="N325" t="s">
        <v>13883</v>
      </c>
      <c r="O325" t="s">
        <v>28</v>
      </c>
      <c r="Q325" t="s">
        <v>17426</v>
      </c>
      <c r="R325" t="s">
        <v>1223</v>
      </c>
      <c r="S325">
        <v>6.8000000000000005E-2</v>
      </c>
    </row>
    <row r="326" spans="1:19">
      <c r="A326" t="s">
        <v>16</v>
      </c>
      <c r="B326" t="s">
        <v>17</v>
      </c>
      <c r="C326" t="s">
        <v>18</v>
      </c>
      <c r="D326" t="s">
        <v>19</v>
      </c>
      <c r="E326" t="s">
        <v>2938</v>
      </c>
      <c r="F326" t="s">
        <v>17743</v>
      </c>
      <c r="G326" s="3" t="str">
        <f t="shared" si="5"/>
        <v>https://scholar.google.co.jp/scholar?hl=ja&amp;as_sdt=0%2C5&amp;q=Aristeguietia+salvia+self+compatibility&amp;btnG=</v>
      </c>
      <c r="H326" t="s">
        <v>2939</v>
      </c>
      <c r="I326" t="s">
        <v>23</v>
      </c>
      <c r="J326" t="s">
        <v>23</v>
      </c>
      <c r="L326" t="s">
        <v>17722</v>
      </c>
      <c r="N326" t="s">
        <v>2940</v>
      </c>
      <c r="O326" t="s">
        <v>28</v>
      </c>
      <c r="Q326" t="s">
        <v>15820</v>
      </c>
      <c r="R326" t="s">
        <v>1227</v>
      </c>
      <c r="S326">
        <v>0.58199999999999996</v>
      </c>
    </row>
    <row r="327" spans="1:19">
      <c r="A327" t="s">
        <v>16</v>
      </c>
      <c r="B327" t="s">
        <v>17</v>
      </c>
      <c r="C327" t="s">
        <v>18</v>
      </c>
      <c r="D327" t="s">
        <v>19</v>
      </c>
      <c r="E327" t="s">
        <v>3088</v>
      </c>
      <c r="F327" t="s">
        <v>690</v>
      </c>
      <c r="G327" s="3" t="str">
        <f t="shared" si="5"/>
        <v>https://scholar.google.co.jp/scholar?hl=ja&amp;as_sdt=0%2C5&amp;q=Arnica+acaulis+self+compatibility&amp;btnG=</v>
      </c>
      <c r="H327" t="s">
        <v>7040</v>
      </c>
      <c r="I327" t="s">
        <v>23</v>
      </c>
      <c r="J327" t="s">
        <v>23</v>
      </c>
      <c r="L327" t="s">
        <v>17722</v>
      </c>
      <c r="N327" t="s">
        <v>7041</v>
      </c>
      <c r="O327" t="s">
        <v>28</v>
      </c>
      <c r="Q327" t="s">
        <v>16392</v>
      </c>
      <c r="R327" t="s">
        <v>1229</v>
      </c>
      <c r="S327">
        <v>0.51263999999999998</v>
      </c>
    </row>
    <row r="328" spans="1:19">
      <c r="A328" t="s">
        <v>16</v>
      </c>
      <c r="B328" t="s">
        <v>17</v>
      </c>
      <c r="C328" t="s">
        <v>18</v>
      </c>
      <c r="D328" t="s">
        <v>19</v>
      </c>
      <c r="E328" t="s">
        <v>3088</v>
      </c>
      <c r="F328" t="s">
        <v>1611</v>
      </c>
      <c r="G328" s="3" t="str">
        <f t="shared" si="5"/>
        <v>https://scholar.google.co.jp/scholar?hl=ja&amp;as_sdt=0%2C5&amp;q=Arnica+chamissonis+self+compatibility&amp;btnG=</v>
      </c>
      <c r="H328" t="s">
        <v>23</v>
      </c>
      <c r="I328" t="s">
        <v>137</v>
      </c>
      <c r="J328" t="s">
        <v>1452</v>
      </c>
      <c r="L328" t="s">
        <v>17722</v>
      </c>
      <c r="N328" t="s">
        <v>3089</v>
      </c>
      <c r="O328" t="s">
        <v>28</v>
      </c>
      <c r="Q328" t="s">
        <v>15821</v>
      </c>
      <c r="R328" t="s">
        <v>1233</v>
      </c>
      <c r="S328">
        <v>0.435</v>
      </c>
    </row>
    <row r="329" spans="1:19">
      <c r="A329" t="s">
        <v>16</v>
      </c>
      <c r="B329" t="s">
        <v>17</v>
      </c>
      <c r="C329" t="s">
        <v>18</v>
      </c>
      <c r="D329" t="s">
        <v>19</v>
      </c>
      <c r="E329" t="s">
        <v>3088</v>
      </c>
      <c r="F329" t="s">
        <v>3096</v>
      </c>
      <c r="G329" s="3" t="str">
        <f t="shared" si="5"/>
        <v>https://scholar.google.co.jp/scholar?hl=ja&amp;as_sdt=0%2C5&amp;q=Arnica+cordifolia+self+compatibility&amp;btnG=</v>
      </c>
      <c r="H329" t="s">
        <v>719</v>
      </c>
      <c r="I329" t="s">
        <v>23</v>
      </c>
      <c r="J329" t="s">
        <v>23</v>
      </c>
      <c r="L329" t="s">
        <v>15619</v>
      </c>
      <c r="N329" t="s">
        <v>3097</v>
      </c>
      <c r="O329" t="s">
        <v>17744</v>
      </c>
      <c r="Q329" t="s">
        <v>15822</v>
      </c>
      <c r="R329" t="s">
        <v>1237</v>
      </c>
      <c r="S329">
        <v>1.1579999999999999</v>
      </c>
    </row>
    <row r="330" spans="1:19">
      <c r="A330" t="s">
        <v>16</v>
      </c>
      <c r="B330" t="s">
        <v>17</v>
      </c>
      <c r="C330" t="s">
        <v>18</v>
      </c>
      <c r="D330" t="s">
        <v>19</v>
      </c>
      <c r="E330" t="s">
        <v>3088</v>
      </c>
      <c r="F330" t="s">
        <v>1469</v>
      </c>
      <c r="G330" s="3" t="str">
        <f t="shared" si="5"/>
        <v>https://scholar.google.co.jp/scholar?hl=ja&amp;as_sdt=0%2C5&amp;q=Arnica+discoidea+self+compatibility&amp;btnG=</v>
      </c>
      <c r="H330" t="s">
        <v>2066</v>
      </c>
      <c r="I330" t="s">
        <v>23</v>
      </c>
      <c r="J330" t="s">
        <v>23</v>
      </c>
      <c r="L330" t="s">
        <v>17722</v>
      </c>
      <c r="N330" t="s">
        <v>3099</v>
      </c>
      <c r="O330" t="s">
        <v>28</v>
      </c>
      <c r="Q330" t="s">
        <v>15823</v>
      </c>
      <c r="R330" t="s">
        <v>1242</v>
      </c>
      <c r="S330">
        <v>1.079</v>
      </c>
    </row>
    <row r="331" spans="1:19">
      <c r="A331" t="s">
        <v>16</v>
      </c>
      <c r="B331" t="s">
        <v>17</v>
      </c>
      <c r="C331" t="s">
        <v>18</v>
      </c>
      <c r="D331" t="s">
        <v>19</v>
      </c>
      <c r="E331" t="s">
        <v>3088</v>
      </c>
      <c r="F331" t="s">
        <v>3068</v>
      </c>
      <c r="G331" s="3" t="str">
        <f t="shared" si="5"/>
        <v>https://scholar.google.co.jp/scholar?hl=ja&amp;as_sdt=0%2C5&amp;q=Arnica+diversifolia+self+compatibility&amp;btnG=</v>
      </c>
      <c r="H331" t="s">
        <v>120</v>
      </c>
      <c r="I331" t="s">
        <v>23</v>
      </c>
      <c r="J331" t="s">
        <v>23</v>
      </c>
      <c r="L331" t="s">
        <v>17722</v>
      </c>
      <c r="N331" t="s">
        <v>3101</v>
      </c>
      <c r="O331" t="s">
        <v>28</v>
      </c>
      <c r="Q331" t="s">
        <v>15824</v>
      </c>
      <c r="R331" t="s">
        <v>1247</v>
      </c>
      <c r="S331">
        <v>1.357</v>
      </c>
    </row>
    <row r="332" spans="1:19">
      <c r="A332" t="s">
        <v>16</v>
      </c>
      <c r="B332" t="s">
        <v>17</v>
      </c>
      <c r="C332" t="s">
        <v>18</v>
      </c>
      <c r="D332" t="s">
        <v>19</v>
      </c>
      <c r="E332" t="s">
        <v>3088</v>
      </c>
      <c r="F332" t="s">
        <v>367</v>
      </c>
      <c r="G332" s="3" t="str">
        <f t="shared" si="5"/>
        <v>https://scholar.google.co.jp/scholar?hl=ja&amp;as_sdt=0%2C5&amp;q=Arnica+lanceolata+self+compatibility&amp;btnG=</v>
      </c>
      <c r="H332" t="s">
        <v>172</v>
      </c>
      <c r="I332" t="s">
        <v>137</v>
      </c>
      <c r="J332" t="s">
        <v>7043</v>
      </c>
      <c r="L332" t="s">
        <v>17722</v>
      </c>
      <c r="N332" t="s">
        <v>7044</v>
      </c>
      <c r="O332" t="s">
        <v>28</v>
      </c>
      <c r="Q332" t="s">
        <v>16393</v>
      </c>
      <c r="R332" t="s">
        <v>1251</v>
      </c>
      <c r="S332">
        <v>0.50700000000000001</v>
      </c>
    </row>
    <row r="333" spans="1:19">
      <c r="A333" t="s">
        <v>16</v>
      </c>
      <c r="B333" t="s">
        <v>17</v>
      </c>
      <c r="C333" t="s">
        <v>18</v>
      </c>
      <c r="D333" t="s">
        <v>19</v>
      </c>
      <c r="E333" t="s">
        <v>3088</v>
      </c>
      <c r="F333" t="s">
        <v>706</v>
      </c>
      <c r="G333" s="3" t="str">
        <f t="shared" si="5"/>
        <v>https://scholar.google.co.jp/scholar?hl=ja&amp;as_sdt=0%2C5&amp;q=Arnica+latifolia+self+compatibility&amp;btnG=</v>
      </c>
      <c r="H333" t="s">
        <v>5028</v>
      </c>
      <c r="I333" t="s">
        <v>23</v>
      </c>
      <c r="J333" t="s">
        <v>23</v>
      </c>
      <c r="L333" t="s">
        <v>17722</v>
      </c>
      <c r="N333" t="s">
        <v>5029</v>
      </c>
      <c r="O333" t="s">
        <v>28</v>
      </c>
      <c r="Q333" t="s">
        <v>16187</v>
      </c>
      <c r="R333" t="s">
        <v>1254</v>
      </c>
      <c r="S333">
        <v>0.95709999999999995</v>
      </c>
    </row>
    <row r="334" spans="1:19">
      <c r="A334" t="s">
        <v>16</v>
      </c>
      <c r="B334" t="s">
        <v>17</v>
      </c>
      <c r="C334" t="s">
        <v>18</v>
      </c>
      <c r="D334" t="s">
        <v>19</v>
      </c>
      <c r="E334" t="s">
        <v>3088</v>
      </c>
      <c r="F334" t="s">
        <v>9087</v>
      </c>
      <c r="G334" s="3" t="str">
        <f t="shared" si="5"/>
        <v>https://scholar.google.co.jp/scholar?hl=ja&amp;as_sdt=0%2C5&amp;q=Arnica+lessingii+self+compatibility&amp;btnG=</v>
      </c>
      <c r="H334" t="s">
        <v>1046</v>
      </c>
      <c r="I334" t="s">
        <v>137</v>
      </c>
      <c r="J334" t="s">
        <v>9088</v>
      </c>
      <c r="L334" t="s">
        <v>17722</v>
      </c>
      <c r="N334" t="s">
        <v>9089</v>
      </c>
      <c r="O334" t="s">
        <v>28</v>
      </c>
      <c r="Q334" t="s">
        <v>16690</v>
      </c>
      <c r="R334" t="s">
        <v>1258</v>
      </c>
      <c r="S334">
        <v>0.96640000000000004</v>
      </c>
    </row>
    <row r="335" spans="1:19">
      <c r="A335" t="s">
        <v>16</v>
      </c>
      <c r="B335" t="s">
        <v>17</v>
      </c>
      <c r="C335" t="s">
        <v>18</v>
      </c>
      <c r="D335" t="s">
        <v>19</v>
      </c>
      <c r="E335" t="s">
        <v>3088</v>
      </c>
      <c r="F335" t="s">
        <v>3103</v>
      </c>
      <c r="G335" s="3" t="str">
        <f t="shared" si="5"/>
        <v>https://scholar.google.co.jp/scholar?hl=ja&amp;as_sdt=0%2C5&amp;q=Arnica+longifolia+self+compatibility&amp;btnG=</v>
      </c>
      <c r="H335" t="s">
        <v>3104</v>
      </c>
      <c r="I335" t="s">
        <v>23</v>
      </c>
      <c r="J335" t="s">
        <v>23</v>
      </c>
      <c r="L335" t="s">
        <v>17722</v>
      </c>
      <c r="N335" t="s">
        <v>3105</v>
      </c>
      <c r="O335" t="s">
        <v>28</v>
      </c>
      <c r="Q335" t="s">
        <v>15825</v>
      </c>
      <c r="R335" t="s">
        <v>1260</v>
      </c>
      <c r="S335">
        <v>1.0082</v>
      </c>
    </row>
    <row r="336" spans="1:19">
      <c r="A336" t="s">
        <v>16</v>
      </c>
      <c r="B336" t="s">
        <v>17</v>
      </c>
      <c r="C336" t="s">
        <v>18</v>
      </c>
      <c r="D336" t="s">
        <v>19</v>
      </c>
      <c r="E336" t="s">
        <v>3088</v>
      </c>
      <c r="F336" t="s">
        <v>533</v>
      </c>
      <c r="G336" s="3" t="str">
        <f t="shared" si="5"/>
        <v>https://scholar.google.co.jp/scholar?hl=ja&amp;as_sdt=0%2C5&amp;q=Arnica+mollis+self+compatibility&amp;btnG=</v>
      </c>
      <c r="H336" t="s">
        <v>719</v>
      </c>
      <c r="I336" t="s">
        <v>23</v>
      </c>
      <c r="J336" t="s">
        <v>23</v>
      </c>
      <c r="L336" t="s">
        <v>17722</v>
      </c>
      <c r="N336" t="s">
        <v>3125</v>
      </c>
      <c r="O336" t="s">
        <v>28</v>
      </c>
      <c r="Q336" t="s">
        <v>15826</v>
      </c>
      <c r="R336" t="s">
        <v>1264</v>
      </c>
      <c r="S336">
        <v>0.71199999999999997</v>
      </c>
    </row>
    <row r="337" spans="1:19">
      <c r="A337" t="s">
        <v>16</v>
      </c>
      <c r="B337" t="s">
        <v>17</v>
      </c>
      <c r="C337" t="s">
        <v>18</v>
      </c>
      <c r="D337" t="s">
        <v>19</v>
      </c>
      <c r="E337" t="s">
        <v>3088</v>
      </c>
      <c r="F337" t="s">
        <v>3127</v>
      </c>
      <c r="G337" s="3" t="str">
        <f t="shared" si="5"/>
        <v>https://scholar.google.co.jp/scholar?hl=ja&amp;as_sdt=0%2C5&amp;q=Arnica+montana+self+compatibility&amp;btnG=</v>
      </c>
      <c r="H337" t="s">
        <v>22</v>
      </c>
      <c r="I337" t="s">
        <v>23</v>
      </c>
      <c r="J337" t="s">
        <v>23</v>
      </c>
      <c r="L337" t="s">
        <v>54</v>
      </c>
      <c r="N337" t="s">
        <v>3128</v>
      </c>
      <c r="O337" t="s">
        <v>26</v>
      </c>
      <c r="Q337" t="s">
        <v>15827</v>
      </c>
      <c r="R337" t="s">
        <v>1267</v>
      </c>
      <c r="S337">
        <v>1.1990000000000001</v>
      </c>
    </row>
    <row r="338" spans="1:19">
      <c r="A338" t="s">
        <v>16</v>
      </c>
      <c r="B338" t="s">
        <v>17</v>
      </c>
      <c r="C338" t="s">
        <v>18</v>
      </c>
      <c r="D338" t="s">
        <v>19</v>
      </c>
      <c r="E338" t="s">
        <v>3088</v>
      </c>
      <c r="F338" t="s">
        <v>3127</v>
      </c>
      <c r="G338" s="3" t="str">
        <f t="shared" si="5"/>
        <v>https://scholar.google.co.jp/scholar?hl=ja&amp;as_sdt=0%2C5&amp;q=Arnica+montana+self+compatibility&amp;btnG=</v>
      </c>
      <c r="H338" t="s">
        <v>22</v>
      </c>
      <c r="I338" t="s">
        <v>137</v>
      </c>
      <c r="J338" t="s">
        <v>9091</v>
      </c>
      <c r="L338" t="s">
        <v>54</v>
      </c>
      <c r="N338" t="s">
        <v>9092</v>
      </c>
      <c r="O338" t="s">
        <v>26</v>
      </c>
      <c r="Q338" t="s">
        <v>15827</v>
      </c>
      <c r="R338" t="s">
        <v>1270</v>
      </c>
      <c r="S338">
        <v>1.0704</v>
      </c>
    </row>
    <row r="339" spans="1:19">
      <c r="A339" t="s">
        <v>16</v>
      </c>
      <c r="B339" t="s">
        <v>17</v>
      </c>
      <c r="C339" t="s">
        <v>18</v>
      </c>
      <c r="D339" t="s">
        <v>19</v>
      </c>
      <c r="E339" t="s">
        <v>3088</v>
      </c>
      <c r="F339" t="s">
        <v>3130</v>
      </c>
      <c r="G339" s="3" t="str">
        <f t="shared" si="5"/>
        <v>https://scholar.google.co.jp/scholar?hl=ja&amp;as_sdt=0%2C5&amp;q=Arnica+sororia+self+compatibility&amp;btnG=</v>
      </c>
      <c r="H339" t="s">
        <v>120</v>
      </c>
      <c r="I339" t="s">
        <v>23</v>
      </c>
      <c r="J339" t="s">
        <v>23</v>
      </c>
      <c r="L339" t="s">
        <v>24</v>
      </c>
      <c r="N339" t="s">
        <v>3131</v>
      </c>
      <c r="O339" t="s">
        <v>26</v>
      </c>
      <c r="Q339" t="s">
        <v>15828</v>
      </c>
      <c r="R339" t="s">
        <v>1273</v>
      </c>
      <c r="S339">
        <v>0.85050000000000003</v>
      </c>
    </row>
    <row r="340" spans="1:19">
      <c r="A340" t="s">
        <v>16</v>
      </c>
      <c r="B340" t="s">
        <v>17</v>
      </c>
      <c r="C340" t="s">
        <v>18</v>
      </c>
      <c r="D340" t="s">
        <v>19</v>
      </c>
      <c r="E340" t="s">
        <v>3088</v>
      </c>
      <c r="F340" t="s">
        <v>1019</v>
      </c>
      <c r="G340" s="3" t="str">
        <f t="shared" si="5"/>
        <v>https://scholar.google.co.jp/scholar?hl=ja&amp;as_sdt=0%2C5&amp;q=Arnica+viscosa+self+compatibility&amp;btnG=</v>
      </c>
      <c r="H340" t="s">
        <v>438</v>
      </c>
      <c r="I340" t="s">
        <v>23</v>
      </c>
      <c r="J340" t="s">
        <v>23</v>
      </c>
      <c r="L340" t="s">
        <v>17722</v>
      </c>
      <c r="N340" t="s">
        <v>3133</v>
      </c>
      <c r="O340" t="s">
        <v>28</v>
      </c>
      <c r="Q340" t="s">
        <v>15829</v>
      </c>
      <c r="R340" t="s">
        <v>1276</v>
      </c>
      <c r="S340">
        <v>0.80100000000000005</v>
      </c>
    </row>
    <row r="341" spans="1:19">
      <c r="A341" t="s">
        <v>16</v>
      </c>
      <c r="B341" t="s">
        <v>17</v>
      </c>
      <c r="C341" t="s">
        <v>18</v>
      </c>
      <c r="D341" t="s">
        <v>19</v>
      </c>
      <c r="E341" t="s">
        <v>5031</v>
      </c>
      <c r="F341" t="s">
        <v>5032</v>
      </c>
      <c r="G341" s="3" t="str">
        <f t="shared" si="5"/>
        <v>https://scholar.google.co.jp/scholar?hl=ja&amp;as_sdt=0%2C5&amp;q=Arnoglossum+atriplicifolium+self+compatibility&amp;btnG=</v>
      </c>
      <c r="H341" t="s">
        <v>5033</v>
      </c>
      <c r="I341" t="s">
        <v>23</v>
      </c>
      <c r="J341" t="s">
        <v>23</v>
      </c>
      <c r="L341" t="s">
        <v>17722</v>
      </c>
      <c r="N341" t="s">
        <v>5034</v>
      </c>
      <c r="O341" t="s">
        <v>28</v>
      </c>
      <c r="Q341" t="s">
        <v>16188</v>
      </c>
      <c r="R341" t="s">
        <v>1279</v>
      </c>
      <c r="S341">
        <v>2.6760000000000002</v>
      </c>
    </row>
    <row r="342" spans="1:19">
      <c r="A342" t="s">
        <v>16</v>
      </c>
      <c r="B342" t="s">
        <v>17</v>
      </c>
      <c r="C342" t="s">
        <v>18</v>
      </c>
      <c r="D342" t="s">
        <v>19</v>
      </c>
      <c r="E342" t="s">
        <v>5031</v>
      </c>
      <c r="F342" t="s">
        <v>7046</v>
      </c>
      <c r="G342" s="3" t="str">
        <f t="shared" si="5"/>
        <v>https://scholar.google.co.jp/scholar?hl=ja&amp;as_sdt=0%2C5&amp;q=Arnoglossum+plantagineum+self+compatibility&amp;btnG=</v>
      </c>
      <c r="H342" t="s">
        <v>3418</v>
      </c>
      <c r="I342" t="s">
        <v>23</v>
      </c>
      <c r="J342" t="s">
        <v>23</v>
      </c>
      <c r="L342" t="s">
        <v>17722</v>
      </c>
      <c r="N342" t="s">
        <v>7047</v>
      </c>
      <c r="O342" t="s">
        <v>28</v>
      </c>
      <c r="Q342" t="s">
        <v>16394</v>
      </c>
      <c r="R342" t="s">
        <v>1282</v>
      </c>
      <c r="S342">
        <v>3.8472</v>
      </c>
    </row>
    <row r="343" spans="1:19">
      <c r="A343" t="s">
        <v>16</v>
      </c>
      <c r="B343" t="s">
        <v>17</v>
      </c>
      <c r="C343" t="s">
        <v>18</v>
      </c>
      <c r="D343" t="s">
        <v>19</v>
      </c>
      <c r="E343" t="s">
        <v>13497</v>
      </c>
      <c r="F343" t="s">
        <v>12208</v>
      </c>
      <c r="G343" s="3" t="str">
        <f t="shared" si="5"/>
        <v>https://scholar.google.co.jp/scholar?hl=ja&amp;as_sdt=0%2C5&amp;q=Arrhenechthites+mixtus+self+compatibility&amp;btnG=</v>
      </c>
      <c r="H343" t="s">
        <v>13498</v>
      </c>
      <c r="I343" t="s">
        <v>23</v>
      </c>
      <c r="J343" t="s">
        <v>23</v>
      </c>
      <c r="L343" t="s">
        <v>17722</v>
      </c>
      <c r="N343" t="s">
        <v>13499</v>
      </c>
      <c r="O343" t="s">
        <v>28</v>
      </c>
      <c r="Q343" t="s">
        <v>17355</v>
      </c>
      <c r="R343" t="s">
        <v>1285</v>
      </c>
      <c r="S343">
        <v>1.2898875999999999</v>
      </c>
    </row>
    <row r="344" spans="1:19">
      <c r="A344" t="s">
        <v>16</v>
      </c>
      <c r="B344" t="s">
        <v>17</v>
      </c>
      <c r="C344" t="s">
        <v>18</v>
      </c>
      <c r="D344" t="s">
        <v>19</v>
      </c>
      <c r="E344" t="s">
        <v>3161</v>
      </c>
      <c r="F344" t="s">
        <v>3162</v>
      </c>
      <c r="G344" s="3" t="str">
        <f t="shared" si="5"/>
        <v>https://scholar.google.co.jp/scholar?hl=ja&amp;as_sdt=0%2C5&amp;q=Artemisia+absinthium+self+compatibility&amp;btnG=</v>
      </c>
      <c r="H344" t="s">
        <v>22</v>
      </c>
      <c r="I344" t="s">
        <v>23</v>
      </c>
      <c r="J344" t="s">
        <v>23</v>
      </c>
      <c r="L344" t="s">
        <v>17722</v>
      </c>
      <c r="N344" t="s">
        <v>3163</v>
      </c>
      <c r="O344" t="s">
        <v>28</v>
      </c>
      <c r="Q344" t="s">
        <v>15830</v>
      </c>
      <c r="R344" t="s">
        <v>1288</v>
      </c>
      <c r="S344">
        <v>0.1</v>
      </c>
    </row>
    <row r="345" spans="1:19">
      <c r="A345" t="s">
        <v>16</v>
      </c>
      <c r="B345" t="s">
        <v>17</v>
      </c>
      <c r="C345" t="s">
        <v>18</v>
      </c>
      <c r="D345" t="s">
        <v>19</v>
      </c>
      <c r="E345" t="s">
        <v>3161</v>
      </c>
      <c r="F345" t="s">
        <v>3165</v>
      </c>
      <c r="G345" s="3" t="str">
        <f t="shared" si="5"/>
        <v>https://scholar.google.co.jp/scholar?hl=ja&amp;as_sdt=0%2C5&amp;q=Artemisia+afra+self+compatibility&amp;btnG=</v>
      </c>
      <c r="H345" t="s">
        <v>791</v>
      </c>
      <c r="I345" t="s">
        <v>23</v>
      </c>
      <c r="J345" t="s">
        <v>23</v>
      </c>
      <c r="L345" t="s">
        <v>17722</v>
      </c>
      <c r="N345" t="s">
        <v>3166</v>
      </c>
      <c r="O345" t="s">
        <v>28</v>
      </c>
      <c r="Q345" t="s">
        <v>15831</v>
      </c>
      <c r="R345" t="s">
        <v>1291</v>
      </c>
      <c r="S345">
        <v>0.17199999999999999</v>
      </c>
    </row>
    <row r="346" spans="1:19">
      <c r="A346" t="s">
        <v>16</v>
      </c>
      <c r="B346" t="s">
        <v>17</v>
      </c>
      <c r="C346" t="s">
        <v>18</v>
      </c>
      <c r="D346" t="s">
        <v>19</v>
      </c>
      <c r="E346" t="s">
        <v>3161</v>
      </c>
      <c r="F346" t="s">
        <v>3982</v>
      </c>
      <c r="G346" s="3" t="str">
        <f t="shared" si="5"/>
        <v>https://scholar.google.co.jp/scholar?hl=ja&amp;as_sdt=0%2C5&amp;q=Artemisia+alba+self+compatibility&amp;btnG=</v>
      </c>
      <c r="H346" t="s">
        <v>3983</v>
      </c>
      <c r="I346" t="s">
        <v>23</v>
      </c>
      <c r="J346" t="s">
        <v>23</v>
      </c>
      <c r="L346" t="s">
        <v>17722</v>
      </c>
      <c r="N346" t="s">
        <v>3984</v>
      </c>
      <c r="O346" t="s">
        <v>28</v>
      </c>
      <c r="Q346" t="s">
        <v>15974</v>
      </c>
      <c r="R346" t="s">
        <v>1294</v>
      </c>
      <c r="S346">
        <v>0.2346</v>
      </c>
    </row>
    <row r="347" spans="1:19">
      <c r="A347" t="s">
        <v>16</v>
      </c>
      <c r="B347" t="s">
        <v>17</v>
      </c>
      <c r="C347" t="s">
        <v>18</v>
      </c>
      <c r="D347" t="s">
        <v>19</v>
      </c>
      <c r="E347" t="s">
        <v>3161</v>
      </c>
      <c r="F347" t="s">
        <v>9094</v>
      </c>
      <c r="G347" s="3" t="str">
        <f t="shared" si="5"/>
        <v>https://scholar.google.co.jp/scholar?hl=ja&amp;as_sdt=0%2C5&amp;q=Artemisia+alcockii+self+compatibility&amp;btnG=</v>
      </c>
      <c r="H347" t="s">
        <v>3276</v>
      </c>
      <c r="I347" t="s">
        <v>23</v>
      </c>
      <c r="J347" t="s">
        <v>23</v>
      </c>
      <c r="L347" t="s">
        <v>17722</v>
      </c>
      <c r="N347" t="s">
        <v>9095</v>
      </c>
      <c r="O347" t="s">
        <v>28</v>
      </c>
      <c r="Q347" t="s">
        <v>16691</v>
      </c>
      <c r="R347" t="s">
        <v>1297</v>
      </c>
      <c r="S347">
        <v>0.15279999999999999</v>
      </c>
    </row>
    <row r="348" spans="1:19">
      <c r="A348" t="s">
        <v>16</v>
      </c>
      <c r="B348" t="s">
        <v>17</v>
      </c>
      <c r="C348" t="s">
        <v>18</v>
      </c>
      <c r="D348" t="s">
        <v>19</v>
      </c>
      <c r="E348" t="s">
        <v>3161</v>
      </c>
      <c r="F348" t="s">
        <v>1375</v>
      </c>
      <c r="G348" s="3" t="str">
        <f t="shared" si="5"/>
        <v>https://scholar.google.co.jp/scholar?hl=ja&amp;as_sdt=0%2C5&amp;q=Artemisia+annua+self+compatibility&amp;btnG=</v>
      </c>
      <c r="H348" t="s">
        <v>22</v>
      </c>
      <c r="I348" t="s">
        <v>23</v>
      </c>
      <c r="J348" t="s">
        <v>23</v>
      </c>
      <c r="L348" t="s">
        <v>17722</v>
      </c>
      <c r="N348" t="s">
        <v>3168</v>
      </c>
      <c r="O348" t="s">
        <v>28</v>
      </c>
      <c r="Q348" t="s">
        <v>15832</v>
      </c>
      <c r="R348" t="s">
        <v>1301</v>
      </c>
      <c r="S348">
        <v>0.04</v>
      </c>
    </row>
    <row r="349" spans="1:19">
      <c r="A349" t="s">
        <v>16</v>
      </c>
      <c r="B349" t="s">
        <v>17</v>
      </c>
      <c r="C349" t="s">
        <v>18</v>
      </c>
      <c r="D349" t="s">
        <v>19</v>
      </c>
      <c r="E349" t="s">
        <v>3161</v>
      </c>
      <c r="F349" t="s">
        <v>1595</v>
      </c>
      <c r="G349" s="3" t="str">
        <f t="shared" si="5"/>
        <v>https://scholar.google.co.jp/scholar?hl=ja&amp;as_sdt=0%2C5&amp;q=Artemisia+arborescens+self+compatibility&amp;btnG=</v>
      </c>
      <c r="H349" t="s">
        <v>9097</v>
      </c>
      <c r="I349" t="s">
        <v>23</v>
      </c>
      <c r="J349" t="s">
        <v>23</v>
      </c>
      <c r="L349" t="s">
        <v>17722</v>
      </c>
      <c r="N349" t="s">
        <v>9098</v>
      </c>
      <c r="O349" t="s">
        <v>28</v>
      </c>
      <c r="Q349" t="s">
        <v>16692</v>
      </c>
      <c r="R349" t="s">
        <v>1303</v>
      </c>
      <c r="S349">
        <v>0.1157</v>
      </c>
    </row>
    <row r="350" spans="1:19">
      <c r="A350" t="s">
        <v>16</v>
      </c>
      <c r="B350" t="s">
        <v>17</v>
      </c>
      <c r="C350" t="s">
        <v>18</v>
      </c>
      <c r="D350" t="s">
        <v>19</v>
      </c>
      <c r="E350" t="s">
        <v>3161</v>
      </c>
      <c r="F350" t="s">
        <v>1822</v>
      </c>
      <c r="G350" s="3" t="str">
        <f t="shared" si="5"/>
        <v>https://scholar.google.co.jp/scholar?hl=ja&amp;as_sdt=0%2C5&amp;q=Artemisia+arbuscula+self+compatibility&amp;btnG=</v>
      </c>
      <c r="H350" t="s">
        <v>23</v>
      </c>
      <c r="I350" t="s">
        <v>31</v>
      </c>
      <c r="J350" t="s">
        <v>1822</v>
      </c>
      <c r="L350" t="s">
        <v>17722</v>
      </c>
      <c r="N350" t="s">
        <v>3170</v>
      </c>
      <c r="O350" t="s">
        <v>28</v>
      </c>
      <c r="Q350" t="s">
        <v>15833</v>
      </c>
      <c r="R350" t="s">
        <v>1307</v>
      </c>
      <c r="S350">
        <v>0.48170000000000002</v>
      </c>
    </row>
    <row r="351" spans="1:19">
      <c r="A351" t="s">
        <v>16</v>
      </c>
      <c r="B351" t="s">
        <v>17</v>
      </c>
      <c r="C351" t="s">
        <v>18</v>
      </c>
      <c r="D351" t="s">
        <v>19</v>
      </c>
      <c r="E351" t="s">
        <v>3161</v>
      </c>
      <c r="F351" t="s">
        <v>1822</v>
      </c>
      <c r="G351" s="3" t="str">
        <f t="shared" si="5"/>
        <v>https://scholar.google.co.jp/scholar?hl=ja&amp;as_sdt=0%2C5&amp;q=Artemisia+arbuscula+self+compatibility&amp;btnG=</v>
      </c>
      <c r="H351" t="s">
        <v>172</v>
      </c>
      <c r="I351" t="s">
        <v>23</v>
      </c>
      <c r="J351" t="s">
        <v>23</v>
      </c>
      <c r="L351" t="s">
        <v>17722</v>
      </c>
      <c r="N351" t="s">
        <v>7049</v>
      </c>
      <c r="O351" t="s">
        <v>28</v>
      </c>
      <c r="Q351" t="s">
        <v>15833</v>
      </c>
      <c r="R351" t="s">
        <v>1312</v>
      </c>
      <c r="S351">
        <v>0.75760000000000005</v>
      </c>
    </row>
    <row r="352" spans="1:19">
      <c r="A352" t="s">
        <v>16</v>
      </c>
      <c r="B352" t="s">
        <v>17</v>
      </c>
      <c r="C352" t="s">
        <v>18</v>
      </c>
      <c r="D352" t="s">
        <v>19</v>
      </c>
      <c r="E352" t="s">
        <v>3161</v>
      </c>
      <c r="F352" t="s">
        <v>3186</v>
      </c>
      <c r="G352" s="3" t="str">
        <f t="shared" si="5"/>
        <v>https://scholar.google.co.jp/scholar?hl=ja&amp;as_sdt=0%2C5&amp;q=Artemisia+arctica+self+compatibility&amp;btnG=</v>
      </c>
      <c r="H352" t="s">
        <v>92</v>
      </c>
      <c r="I352" t="s">
        <v>23</v>
      </c>
      <c r="J352" t="s">
        <v>23</v>
      </c>
      <c r="L352" t="s">
        <v>17722</v>
      </c>
      <c r="N352" t="s">
        <v>3187</v>
      </c>
      <c r="O352" t="s">
        <v>28</v>
      </c>
      <c r="Q352" t="s">
        <v>15834</v>
      </c>
      <c r="R352" t="s">
        <v>1315</v>
      </c>
      <c r="S352">
        <v>0.39923999999999998</v>
      </c>
    </row>
    <row r="353" spans="1:19">
      <c r="A353" t="s">
        <v>16</v>
      </c>
      <c r="B353" t="s">
        <v>17</v>
      </c>
      <c r="C353" t="s">
        <v>18</v>
      </c>
      <c r="D353" t="s">
        <v>19</v>
      </c>
      <c r="E353" t="s">
        <v>3161</v>
      </c>
      <c r="F353" t="s">
        <v>3186</v>
      </c>
      <c r="G353" s="3" t="str">
        <f t="shared" si="5"/>
        <v>https://scholar.google.co.jp/scholar?hl=ja&amp;as_sdt=0%2C5&amp;q=Artemisia+arctica+self+compatibility&amp;btnG=</v>
      </c>
      <c r="H353" t="s">
        <v>23</v>
      </c>
      <c r="I353" t="s">
        <v>137</v>
      </c>
      <c r="J353" t="s">
        <v>3186</v>
      </c>
      <c r="L353" t="s">
        <v>17722</v>
      </c>
      <c r="N353" t="s">
        <v>3189</v>
      </c>
      <c r="O353" t="s">
        <v>28</v>
      </c>
      <c r="Q353" t="s">
        <v>15834</v>
      </c>
      <c r="R353" t="s">
        <v>1320</v>
      </c>
      <c r="S353">
        <v>0.36548000000000003</v>
      </c>
    </row>
    <row r="354" spans="1:19">
      <c r="A354" t="s">
        <v>16</v>
      </c>
      <c r="B354" t="s">
        <v>17</v>
      </c>
      <c r="C354" t="s">
        <v>18</v>
      </c>
      <c r="D354" t="s">
        <v>19</v>
      </c>
      <c r="E354" t="s">
        <v>3161</v>
      </c>
      <c r="F354" t="s">
        <v>3191</v>
      </c>
      <c r="G354" s="3" t="str">
        <f t="shared" si="5"/>
        <v>https://scholar.google.co.jp/scholar?hl=ja&amp;as_sdt=0%2C5&amp;q=Artemisia+armeniaca+self+compatibility&amp;btnG=</v>
      </c>
      <c r="H354" t="s">
        <v>190</v>
      </c>
      <c r="I354" t="s">
        <v>23</v>
      </c>
      <c r="J354" t="s">
        <v>23</v>
      </c>
      <c r="L354" t="s">
        <v>17722</v>
      </c>
      <c r="N354" t="s">
        <v>3192</v>
      </c>
      <c r="O354" t="s">
        <v>28</v>
      </c>
      <c r="Q354" t="s">
        <v>15835</v>
      </c>
      <c r="R354" t="s">
        <v>1323</v>
      </c>
      <c r="S354">
        <v>0.2</v>
      </c>
    </row>
    <row r="355" spans="1:19">
      <c r="A355" t="s">
        <v>16</v>
      </c>
      <c r="B355" t="s">
        <v>17</v>
      </c>
      <c r="C355" t="s">
        <v>18</v>
      </c>
      <c r="D355" t="s">
        <v>19</v>
      </c>
      <c r="E355" t="s">
        <v>3161</v>
      </c>
      <c r="F355" t="s">
        <v>9100</v>
      </c>
      <c r="G355" s="3" t="str">
        <f t="shared" si="5"/>
        <v>https://scholar.google.co.jp/scholar?hl=ja&amp;as_sdt=0%2C5&amp;q=Artemisia+atrovirens+self+compatibility&amp;btnG=</v>
      </c>
      <c r="H355" t="s">
        <v>4057</v>
      </c>
      <c r="I355" t="s">
        <v>23</v>
      </c>
      <c r="J355" t="s">
        <v>23</v>
      </c>
      <c r="L355" t="s">
        <v>17722</v>
      </c>
      <c r="N355" t="s">
        <v>9101</v>
      </c>
      <c r="O355" t="s">
        <v>28</v>
      </c>
      <c r="Q355" t="s">
        <v>16693</v>
      </c>
      <c r="R355" t="s">
        <v>1327</v>
      </c>
      <c r="S355">
        <v>4.24E-2</v>
      </c>
    </row>
    <row r="356" spans="1:19">
      <c r="A356" t="s">
        <v>16</v>
      </c>
      <c r="B356" t="s">
        <v>17</v>
      </c>
      <c r="C356" t="s">
        <v>18</v>
      </c>
      <c r="D356" t="s">
        <v>19</v>
      </c>
      <c r="E356" t="s">
        <v>3161</v>
      </c>
      <c r="F356" t="s">
        <v>2409</v>
      </c>
      <c r="G356" s="3" t="str">
        <f t="shared" si="5"/>
        <v>https://scholar.google.co.jp/scholar?hl=ja&amp;as_sdt=0%2C5&amp;q=Artemisia+austriaca+self+compatibility&amp;btnG=</v>
      </c>
      <c r="H356" t="s">
        <v>1120</v>
      </c>
      <c r="I356" t="s">
        <v>23</v>
      </c>
      <c r="J356" t="s">
        <v>23</v>
      </c>
      <c r="L356" t="s">
        <v>17722</v>
      </c>
      <c r="N356" t="s">
        <v>9103</v>
      </c>
      <c r="O356" t="s">
        <v>28</v>
      </c>
      <c r="Q356" t="s">
        <v>16694</v>
      </c>
      <c r="R356" t="s">
        <v>1331</v>
      </c>
      <c r="S356">
        <v>6.3200000000000006E-2</v>
      </c>
    </row>
    <row r="357" spans="1:19">
      <c r="A357" t="s">
        <v>16</v>
      </c>
      <c r="B357" t="s">
        <v>17</v>
      </c>
      <c r="C357" t="s">
        <v>18</v>
      </c>
      <c r="D357" t="s">
        <v>19</v>
      </c>
      <c r="E357" t="s">
        <v>3161</v>
      </c>
      <c r="F357" t="s">
        <v>11925</v>
      </c>
      <c r="G357" s="3" t="str">
        <f t="shared" si="5"/>
        <v>https://scholar.google.co.jp/scholar?hl=ja&amp;as_sdt=0%2C5&amp;q=Artemisia+caerulescens+self+compatibility&amp;btnG=</v>
      </c>
      <c r="H357" t="s">
        <v>22</v>
      </c>
      <c r="I357" t="s">
        <v>137</v>
      </c>
      <c r="J357" t="s">
        <v>11926</v>
      </c>
      <c r="L357" t="s">
        <v>17722</v>
      </c>
      <c r="N357" t="s">
        <v>11927</v>
      </c>
      <c r="O357" t="s">
        <v>28</v>
      </c>
      <c r="Q357" t="s">
        <v>17115</v>
      </c>
      <c r="R357" t="s">
        <v>1335</v>
      </c>
      <c r="S357">
        <v>0.54800000000000004</v>
      </c>
    </row>
    <row r="358" spans="1:19">
      <c r="A358" t="s">
        <v>16</v>
      </c>
      <c r="B358" t="s">
        <v>17</v>
      </c>
      <c r="C358" t="s">
        <v>18</v>
      </c>
      <c r="D358" t="s">
        <v>19</v>
      </c>
      <c r="E358" t="s">
        <v>3161</v>
      </c>
      <c r="F358" t="s">
        <v>11925</v>
      </c>
      <c r="G358" s="3" t="str">
        <f t="shared" si="5"/>
        <v>https://scholar.google.co.jp/scholar?hl=ja&amp;as_sdt=0%2C5&amp;q=Artemisia+caerulescens+self+compatibility&amp;btnG=</v>
      </c>
      <c r="H358" t="s">
        <v>22</v>
      </c>
      <c r="I358" t="s">
        <v>137</v>
      </c>
      <c r="J358" t="s">
        <v>11929</v>
      </c>
      <c r="L358" t="s">
        <v>17722</v>
      </c>
      <c r="N358" t="s">
        <v>11930</v>
      </c>
      <c r="O358" t="s">
        <v>28</v>
      </c>
      <c r="Q358" t="s">
        <v>17115</v>
      </c>
      <c r="R358" t="s">
        <v>1338</v>
      </c>
      <c r="S358">
        <v>1.3415999999999999</v>
      </c>
    </row>
    <row r="359" spans="1:19">
      <c r="A359" t="s">
        <v>16</v>
      </c>
      <c r="B359" t="s">
        <v>17</v>
      </c>
      <c r="C359" t="s">
        <v>18</v>
      </c>
      <c r="D359" t="s">
        <v>19</v>
      </c>
      <c r="E359" t="s">
        <v>3161</v>
      </c>
      <c r="F359" t="s">
        <v>11925</v>
      </c>
      <c r="G359" s="3" t="str">
        <f t="shared" si="5"/>
        <v>https://scholar.google.co.jp/scholar?hl=ja&amp;as_sdt=0%2C5&amp;q=Artemisia+caerulescens+self+compatibility&amp;btnG=</v>
      </c>
      <c r="H359" t="s">
        <v>22</v>
      </c>
      <c r="I359" t="s">
        <v>137</v>
      </c>
      <c r="J359" t="s">
        <v>175</v>
      </c>
      <c r="L359" t="s">
        <v>17722</v>
      </c>
      <c r="N359" t="s">
        <v>11932</v>
      </c>
      <c r="O359" t="s">
        <v>28</v>
      </c>
      <c r="Q359" t="s">
        <v>17115</v>
      </c>
      <c r="R359" t="s">
        <v>1342</v>
      </c>
      <c r="S359">
        <v>0.42480000000000001</v>
      </c>
    </row>
    <row r="360" spans="1:19">
      <c r="A360" t="s">
        <v>16</v>
      </c>
      <c r="B360" t="s">
        <v>17</v>
      </c>
      <c r="C360" t="s">
        <v>18</v>
      </c>
      <c r="D360" t="s">
        <v>19</v>
      </c>
      <c r="E360" t="s">
        <v>3161</v>
      </c>
      <c r="F360" t="s">
        <v>171</v>
      </c>
      <c r="G360" s="3" t="str">
        <f t="shared" si="5"/>
        <v>https://scholar.google.co.jp/scholar?hl=ja&amp;as_sdt=0%2C5&amp;q=Artemisia+californica+self+compatibility&amp;btnG=</v>
      </c>
      <c r="H360" t="s">
        <v>92</v>
      </c>
      <c r="I360" t="s">
        <v>23</v>
      </c>
      <c r="J360" t="s">
        <v>23</v>
      </c>
      <c r="L360" t="s">
        <v>15620</v>
      </c>
      <c r="N360" t="s">
        <v>3194</v>
      </c>
      <c r="O360" t="s">
        <v>17745</v>
      </c>
      <c r="Q360" t="s">
        <v>15836</v>
      </c>
      <c r="R360" t="s">
        <v>1345</v>
      </c>
      <c r="S360">
        <v>0.06</v>
      </c>
    </row>
    <row r="361" spans="1:19">
      <c r="A361" t="s">
        <v>16</v>
      </c>
      <c r="B361" t="s">
        <v>17</v>
      </c>
      <c r="C361" t="s">
        <v>18</v>
      </c>
      <c r="D361" t="s">
        <v>19</v>
      </c>
      <c r="E361" t="s">
        <v>3161</v>
      </c>
      <c r="F361" t="s">
        <v>1520</v>
      </c>
      <c r="G361" s="3" t="str">
        <f t="shared" si="5"/>
        <v>https://scholar.google.co.jp/scholar?hl=ja&amp;as_sdt=0%2C5&amp;q=Artemisia+campestris+self+compatibility&amp;btnG=</v>
      </c>
      <c r="H361" t="s">
        <v>22</v>
      </c>
      <c r="I361" t="s">
        <v>23</v>
      </c>
      <c r="J361" t="s">
        <v>23</v>
      </c>
      <c r="L361" t="s">
        <v>17722</v>
      </c>
      <c r="N361" t="s">
        <v>3200</v>
      </c>
      <c r="O361" t="s">
        <v>28</v>
      </c>
      <c r="Q361" t="s">
        <v>15837</v>
      </c>
      <c r="R361" t="s">
        <v>1348</v>
      </c>
      <c r="S361">
        <v>0.1</v>
      </c>
    </row>
    <row r="362" spans="1:19">
      <c r="A362" t="s">
        <v>16</v>
      </c>
      <c r="B362" t="s">
        <v>17</v>
      </c>
      <c r="C362" t="s">
        <v>18</v>
      </c>
      <c r="D362" t="s">
        <v>19</v>
      </c>
      <c r="E362" t="s">
        <v>3161</v>
      </c>
      <c r="F362" t="s">
        <v>17746</v>
      </c>
      <c r="G362" s="3" t="str">
        <f t="shared" si="5"/>
        <v>https://scholar.google.co.jp/scholar?hl=ja&amp;as_sdt=0%2C5&amp;q=Artemisia+campestris+self+compatibility&amp;btnG=</v>
      </c>
      <c r="H362" t="s">
        <v>22</v>
      </c>
      <c r="I362" t="s">
        <v>137</v>
      </c>
      <c r="J362" t="s">
        <v>3204</v>
      </c>
      <c r="L362" t="s">
        <v>17722</v>
      </c>
      <c r="N362" t="s">
        <v>7051</v>
      </c>
      <c r="O362" t="s">
        <v>28</v>
      </c>
      <c r="Q362" t="s">
        <v>15837</v>
      </c>
      <c r="R362" t="s">
        <v>1351</v>
      </c>
      <c r="S362">
        <v>0.16120000000000001</v>
      </c>
    </row>
    <row r="363" spans="1:19">
      <c r="A363" t="s">
        <v>16</v>
      </c>
      <c r="B363" t="s">
        <v>17</v>
      </c>
      <c r="C363" t="s">
        <v>18</v>
      </c>
      <c r="D363" t="s">
        <v>19</v>
      </c>
      <c r="E363" t="s">
        <v>3161</v>
      </c>
      <c r="F363" t="s">
        <v>1520</v>
      </c>
      <c r="G363" s="3" t="str">
        <f t="shared" si="5"/>
        <v>https://scholar.google.co.jp/scholar?hl=ja&amp;as_sdt=0%2C5&amp;q=Artemisia+campestris+self+compatibility&amp;btnG=</v>
      </c>
      <c r="H363" t="s">
        <v>22</v>
      </c>
      <c r="I363" t="s">
        <v>137</v>
      </c>
      <c r="J363" t="s">
        <v>9105</v>
      </c>
      <c r="L363" t="s">
        <v>17722</v>
      </c>
      <c r="N363" t="s">
        <v>9106</v>
      </c>
      <c r="O363" t="s">
        <v>28</v>
      </c>
      <c r="Q363" t="s">
        <v>15837</v>
      </c>
      <c r="R363" t="s">
        <v>1354</v>
      </c>
      <c r="S363">
        <v>0.17319999999999999</v>
      </c>
    </row>
    <row r="364" spans="1:19">
      <c r="A364" t="s">
        <v>16</v>
      </c>
      <c r="B364" t="s">
        <v>17</v>
      </c>
      <c r="C364" t="s">
        <v>18</v>
      </c>
      <c r="D364" t="s">
        <v>19</v>
      </c>
      <c r="E364" t="s">
        <v>3161</v>
      </c>
      <c r="F364" t="s">
        <v>1520</v>
      </c>
      <c r="G364" s="3" t="str">
        <f t="shared" si="5"/>
        <v>https://scholar.google.co.jp/scholar?hl=ja&amp;as_sdt=0%2C5&amp;q=Artemisia+campestris+self+compatibility&amp;btnG=</v>
      </c>
      <c r="H364" t="s">
        <v>22</v>
      </c>
      <c r="I364" t="s">
        <v>137</v>
      </c>
      <c r="J364" t="s">
        <v>11934</v>
      </c>
      <c r="L364" t="s">
        <v>17722</v>
      </c>
      <c r="N364" t="s">
        <v>11935</v>
      </c>
      <c r="O364" t="s">
        <v>28</v>
      </c>
      <c r="Q364" t="s">
        <v>15837</v>
      </c>
      <c r="R364" t="s">
        <v>1357</v>
      </c>
      <c r="S364">
        <v>0.15679999999999999</v>
      </c>
    </row>
    <row r="365" spans="1:19">
      <c r="A365" t="s">
        <v>16</v>
      </c>
      <c r="B365" t="s">
        <v>17</v>
      </c>
      <c r="C365" t="s">
        <v>18</v>
      </c>
      <c r="D365" t="s">
        <v>19</v>
      </c>
      <c r="E365" t="s">
        <v>3161</v>
      </c>
      <c r="F365" t="s">
        <v>1520</v>
      </c>
      <c r="G365" s="3" t="str">
        <f t="shared" si="5"/>
        <v>https://scholar.google.co.jp/scholar?hl=ja&amp;as_sdt=0%2C5&amp;q=Artemisia+campestris+self+compatibility&amp;btnG=</v>
      </c>
      <c r="H365" t="s">
        <v>22</v>
      </c>
      <c r="I365" t="s">
        <v>137</v>
      </c>
      <c r="J365" t="s">
        <v>11937</v>
      </c>
      <c r="L365" t="s">
        <v>17722</v>
      </c>
      <c r="N365" t="s">
        <v>11938</v>
      </c>
      <c r="O365" t="s">
        <v>28</v>
      </c>
      <c r="Q365" t="s">
        <v>15837</v>
      </c>
      <c r="R365" t="s">
        <v>1359</v>
      </c>
      <c r="S365">
        <v>0.39479999999999998</v>
      </c>
    </row>
    <row r="366" spans="1:19">
      <c r="A366" t="s">
        <v>16</v>
      </c>
      <c r="B366" t="s">
        <v>17</v>
      </c>
      <c r="C366" t="s">
        <v>18</v>
      </c>
      <c r="D366" t="s">
        <v>19</v>
      </c>
      <c r="E366" t="s">
        <v>3161</v>
      </c>
      <c r="F366" t="s">
        <v>1520</v>
      </c>
      <c r="G366" s="3" t="str">
        <f t="shared" si="5"/>
        <v>https://scholar.google.co.jp/scholar?hl=ja&amp;as_sdt=0%2C5&amp;q=Artemisia+campestris+self+compatibility&amp;btnG=</v>
      </c>
      <c r="H366" t="s">
        <v>22</v>
      </c>
      <c r="I366" t="s">
        <v>137</v>
      </c>
      <c r="J366" t="s">
        <v>3399</v>
      </c>
      <c r="L366" t="s">
        <v>17722</v>
      </c>
      <c r="N366" t="s">
        <v>11940</v>
      </c>
      <c r="O366" t="s">
        <v>28</v>
      </c>
      <c r="Q366" t="s">
        <v>15837</v>
      </c>
      <c r="R366" t="s">
        <v>1362</v>
      </c>
      <c r="S366">
        <v>0.1452</v>
      </c>
    </row>
    <row r="367" spans="1:19">
      <c r="A367" t="s">
        <v>16</v>
      </c>
      <c r="B367" t="s">
        <v>17</v>
      </c>
      <c r="C367" t="s">
        <v>18</v>
      </c>
      <c r="D367" t="s">
        <v>19</v>
      </c>
      <c r="E367" t="s">
        <v>3161</v>
      </c>
      <c r="F367" t="s">
        <v>2412</v>
      </c>
      <c r="G367" s="3" t="str">
        <f t="shared" si="5"/>
        <v>https://scholar.google.co.jp/scholar?hl=ja&amp;as_sdt=0%2C5&amp;q=Artemisia+cana+self+compatibility&amp;btnG=</v>
      </c>
      <c r="H367" t="s">
        <v>23</v>
      </c>
      <c r="I367" t="s">
        <v>137</v>
      </c>
      <c r="J367" t="s">
        <v>508</v>
      </c>
      <c r="L367" t="s">
        <v>17722</v>
      </c>
      <c r="N367" t="s">
        <v>3202</v>
      </c>
      <c r="O367" t="s">
        <v>28</v>
      </c>
      <c r="Q367" t="s">
        <v>15838</v>
      </c>
      <c r="R367" t="s">
        <v>1367</v>
      </c>
      <c r="S367">
        <v>2.1364000000000001</v>
      </c>
    </row>
    <row r="368" spans="1:19">
      <c r="A368" t="s">
        <v>16</v>
      </c>
      <c r="B368" t="s">
        <v>17</v>
      </c>
      <c r="C368" t="s">
        <v>18</v>
      </c>
      <c r="D368" t="s">
        <v>19</v>
      </c>
      <c r="E368" t="s">
        <v>3161</v>
      </c>
      <c r="F368" t="s">
        <v>7011</v>
      </c>
      <c r="G368" s="3" t="str">
        <f t="shared" si="5"/>
        <v>https://scholar.google.co.jp/scholar?hl=ja&amp;as_sdt=0%2C5&amp;q=Artemisia+caucasica+self+compatibility&amp;btnG=</v>
      </c>
      <c r="H368" t="s">
        <v>791</v>
      </c>
      <c r="I368" t="s">
        <v>23</v>
      </c>
      <c r="J368" t="s">
        <v>23</v>
      </c>
      <c r="L368" t="s">
        <v>17722</v>
      </c>
      <c r="N368" t="s">
        <v>9108</v>
      </c>
      <c r="O368" t="s">
        <v>28</v>
      </c>
      <c r="Q368" t="s">
        <v>16695</v>
      </c>
      <c r="R368" t="s">
        <v>1370</v>
      </c>
      <c r="S368">
        <v>0.25359999999999999</v>
      </c>
    </row>
    <row r="369" spans="1:19">
      <c r="A369" t="s">
        <v>16</v>
      </c>
      <c r="B369" t="s">
        <v>17</v>
      </c>
      <c r="C369" t="s">
        <v>18</v>
      </c>
      <c r="D369" t="s">
        <v>19</v>
      </c>
      <c r="E369" t="s">
        <v>3161</v>
      </c>
      <c r="F369" t="s">
        <v>3204</v>
      </c>
      <c r="G369" s="3" t="str">
        <f t="shared" si="5"/>
        <v>https://scholar.google.co.jp/scholar?hl=ja&amp;as_sdt=0%2C5&amp;q=Artemisia+caudata+self+compatibility&amp;btnG=</v>
      </c>
      <c r="H369" t="s">
        <v>62</v>
      </c>
      <c r="I369" t="s">
        <v>23</v>
      </c>
      <c r="J369" t="s">
        <v>23</v>
      </c>
      <c r="L369" t="s">
        <v>17722</v>
      </c>
      <c r="N369" t="s">
        <v>3205</v>
      </c>
      <c r="O369" t="s">
        <v>28</v>
      </c>
      <c r="Q369" t="s">
        <v>15839</v>
      </c>
      <c r="R369" t="s">
        <v>1373</v>
      </c>
      <c r="S369">
        <v>8.4000000000000005E-2</v>
      </c>
    </row>
    <row r="370" spans="1:19">
      <c r="A370" t="s">
        <v>16</v>
      </c>
      <c r="B370" t="s">
        <v>17</v>
      </c>
      <c r="C370" t="s">
        <v>18</v>
      </c>
      <c r="D370" t="s">
        <v>19</v>
      </c>
      <c r="E370" t="s">
        <v>3161</v>
      </c>
      <c r="F370" t="s">
        <v>9110</v>
      </c>
      <c r="G370" s="3" t="str">
        <f t="shared" si="5"/>
        <v>https://scholar.google.co.jp/scholar?hl=ja&amp;as_sdt=0%2C5&amp;q=Artemisia+chamaemelifolia+self+compatibility&amp;btnG=</v>
      </c>
      <c r="H370" t="s">
        <v>7879</v>
      </c>
      <c r="I370" t="s">
        <v>23</v>
      </c>
      <c r="J370" t="s">
        <v>23</v>
      </c>
      <c r="L370" t="s">
        <v>17722</v>
      </c>
      <c r="N370" t="s">
        <v>9111</v>
      </c>
      <c r="O370" t="s">
        <v>28</v>
      </c>
      <c r="Q370" t="s">
        <v>16696</v>
      </c>
      <c r="R370" t="s">
        <v>1378</v>
      </c>
      <c r="S370">
        <v>0.13519999999999999</v>
      </c>
    </row>
    <row r="371" spans="1:19">
      <c r="A371" t="s">
        <v>16</v>
      </c>
      <c r="B371" t="s">
        <v>17</v>
      </c>
      <c r="C371" t="s">
        <v>18</v>
      </c>
      <c r="D371" t="s">
        <v>19</v>
      </c>
      <c r="E371" t="s">
        <v>3161</v>
      </c>
      <c r="F371" t="s">
        <v>7053</v>
      </c>
      <c r="G371" s="3" t="str">
        <f t="shared" si="5"/>
        <v>https://scholar.google.co.jp/scholar?hl=ja&amp;as_sdt=0%2C5&amp;q=Artemisia+copa+self+compatibility&amp;btnG=</v>
      </c>
      <c r="H371" t="s">
        <v>442</v>
      </c>
      <c r="I371" t="s">
        <v>23</v>
      </c>
      <c r="J371" t="s">
        <v>23</v>
      </c>
      <c r="L371" t="s">
        <v>17722</v>
      </c>
      <c r="N371" t="s">
        <v>7054</v>
      </c>
      <c r="O371" t="s">
        <v>28</v>
      </c>
      <c r="Q371" t="s">
        <v>16395</v>
      </c>
      <c r="R371" t="s">
        <v>1382</v>
      </c>
      <c r="S371">
        <v>0.26600000000000001</v>
      </c>
    </row>
    <row r="372" spans="1:19">
      <c r="A372" t="s">
        <v>16</v>
      </c>
      <c r="B372" t="s">
        <v>17</v>
      </c>
      <c r="C372" t="s">
        <v>18</v>
      </c>
      <c r="D372" t="s">
        <v>19</v>
      </c>
      <c r="E372" t="s">
        <v>3161</v>
      </c>
      <c r="F372" t="s">
        <v>3207</v>
      </c>
      <c r="G372" s="3" t="str">
        <f t="shared" si="5"/>
        <v>https://scholar.google.co.jp/scholar?hl=ja&amp;as_sdt=0%2C5&amp;q=Artemisia+douglasiana+self+compatibility&amp;btnG=</v>
      </c>
      <c r="H372" t="s">
        <v>3208</v>
      </c>
      <c r="I372" t="s">
        <v>23</v>
      </c>
      <c r="J372" t="s">
        <v>23</v>
      </c>
      <c r="L372" t="s">
        <v>17722</v>
      </c>
      <c r="N372" t="s">
        <v>3209</v>
      </c>
      <c r="O372" t="s">
        <v>28</v>
      </c>
      <c r="Q372" t="s">
        <v>15840</v>
      </c>
      <c r="R372" t="s">
        <v>1386</v>
      </c>
      <c r="S372">
        <v>0.28199999999999997</v>
      </c>
    </row>
    <row r="373" spans="1:19">
      <c r="A373" t="s">
        <v>16</v>
      </c>
      <c r="B373" t="s">
        <v>17</v>
      </c>
      <c r="C373" t="s">
        <v>18</v>
      </c>
      <c r="D373" t="s">
        <v>19</v>
      </c>
      <c r="E373" t="s">
        <v>3161</v>
      </c>
      <c r="F373" t="s">
        <v>3211</v>
      </c>
      <c r="G373" s="3" t="str">
        <f t="shared" si="5"/>
        <v>https://scholar.google.co.jp/scholar?hl=ja&amp;as_sdt=0%2C5&amp;q=Artemisia+dracunculus+self+compatibility&amp;btnG=</v>
      </c>
      <c r="H373" t="s">
        <v>22</v>
      </c>
      <c r="I373" t="s">
        <v>23</v>
      </c>
      <c r="J373" t="s">
        <v>23</v>
      </c>
      <c r="L373" t="s">
        <v>17722</v>
      </c>
      <c r="N373" t="s">
        <v>3212</v>
      </c>
      <c r="O373" t="s">
        <v>28</v>
      </c>
      <c r="Q373" t="s">
        <v>15841</v>
      </c>
      <c r="R373" t="s">
        <v>1390</v>
      </c>
      <c r="S373">
        <v>0.1</v>
      </c>
    </row>
    <row r="374" spans="1:19">
      <c r="A374" t="s">
        <v>16</v>
      </c>
      <c r="B374" t="s">
        <v>17</v>
      </c>
      <c r="C374" t="s">
        <v>18</v>
      </c>
      <c r="D374" t="s">
        <v>19</v>
      </c>
      <c r="E374" t="s">
        <v>3161</v>
      </c>
      <c r="F374" t="s">
        <v>148</v>
      </c>
      <c r="G374" s="3" t="str">
        <f t="shared" si="5"/>
        <v>https://scholar.google.co.jp/scholar?hl=ja&amp;as_sdt=0%2C5&amp;q=Artemisia+filifolia+self+compatibility&amp;btnG=</v>
      </c>
      <c r="H374" t="s">
        <v>234</v>
      </c>
      <c r="I374" t="s">
        <v>23</v>
      </c>
      <c r="J374" t="s">
        <v>23</v>
      </c>
      <c r="L374" t="s">
        <v>17722</v>
      </c>
      <c r="N374" t="s">
        <v>5036</v>
      </c>
      <c r="O374" t="s">
        <v>28</v>
      </c>
      <c r="Q374" t="s">
        <v>16189</v>
      </c>
      <c r="R374" t="s">
        <v>1392</v>
      </c>
      <c r="S374">
        <v>0.25080000000000002</v>
      </c>
    </row>
    <row r="375" spans="1:19">
      <c r="A375" t="s">
        <v>16</v>
      </c>
      <c r="B375" t="s">
        <v>17</v>
      </c>
      <c r="C375" t="s">
        <v>18</v>
      </c>
      <c r="D375" t="s">
        <v>19</v>
      </c>
      <c r="E375" t="s">
        <v>3161</v>
      </c>
      <c r="F375" t="s">
        <v>11942</v>
      </c>
      <c r="G375" s="3" t="str">
        <f t="shared" si="5"/>
        <v>https://scholar.google.co.jp/scholar?hl=ja&amp;as_sdt=0%2C5&amp;q=Artemisia+fragrans+self+compatibility&amp;btnG=</v>
      </c>
      <c r="H375" t="s">
        <v>791</v>
      </c>
      <c r="I375" t="s">
        <v>23</v>
      </c>
      <c r="J375" t="s">
        <v>23</v>
      </c>
      <c r="L375" t="s">
        <v>17722</v>
      </c>
      <c r="N375" t="s">
        <v>11943</v>
      </c>
      <c r="O375" t="s">
        <v>28</v>
      </c>
      <c r="Q375" t="s">
        <v>17116</v>
      </c>
      <c r="R375" t="s">
        <v>1396</v>
      </c>
      <c r="S375">
        <v>0.15679999999999999</v>
      </c>
    </row>
    <row r="376" spans="1:19">
      <c r="A376" t="s">
        <v>16</v>
      </c>
      <c r="B376" t="s">
        <v>17</v>
      </c>
      <c r="C376" t="s">
        <v>18</v>
      </c>
      <c r="D376" t="s">
        <v>19</v>
      </c>
      <c r="E376" t="s">
        <v>3161</v>
      </c>
      <c r="F376" t="s">
        <v>3214</v>
      </c>
      <c r="G376" s="3" t="str">
        <f t="shared" si="5"/>
        <v>https://scholar.google.co.jp/scholar?hl=ja&amp;as_sdt=0%2C5&amp;q=Artemisia+frigida+self+compatibility&amp;btnG=</v>
      </c>
      <c r="H376" t="s">
        <v>791</v>
      </c>
      <c r="I376" t="s">
        <v>23</v>
      </c>
      <c r="J376" t="s">
        <v>23</v>
      </c>
      <c r="L376" t="s">
        <v>17722</v>
      </c>
      <c r="N376" t="s">
        <v>3215</v>
      </c>
      <c r="O376" t="s">
        <v>28</v>
      </c>
      <c r="Q376" t="s">
        <v>15842</v>
      </c>
      <c r="R376" t="s">
        <v>1400</v>
      </c>
      <c r="S376">
        <v>0.08</v>
      </c>
    </row>
    <row r="377" spans="1:19">
      <c r="A377" t="s">
        <v>16</v>
      </c>
      <c r="B377" t="s">
        <v>17</v>
      </c>
      <c r="C377" t="s">
        <v>18</v>
      </c>
      <c r="D377" t="s">
        <v>19</v>
      </c>
      <c r="E377" t="s">
        <v>3161</v>
      </c>
      <c r="F377" t="s">
        <v>3217</v>
      </c>
      <c r="G377" s="3" t="str">
        <f t="shared" si="5"/>
        <v>https://scholar.google.co.jp/scholar?hl=ja&amp;as_sdt=0%2C5&amp;q=Artemisia+genipi+self+compatibility&amp;btnG=</v>
      </c>
      <c r="H377" t="s">
        <v>3218</v>
      </c>
      <c r="I377" t="s">
        <v>23</v>
      </c>
      <c r="J377" t="s">
        <v>23</v>
      </c>
      <c r="L377" t="s">
        <v>17722</v>
      </c>
      <c r="N377" t="s">
        <v>3219</v>
      </c>
      <c r="O377" t="s">
        <v>28</v>
      </c>
      <c r="Q377" t="s">
        <v>15843</v>
      </c>
      <c r="R377" t="s">
        <v>1404</v>
      </c>
      <c r="S377">
        <v>0.22</v>
      </c>
    </row>
    <row r="378" spans="1:19">
      <c r="A378" t="s">
        <v>16</v>
      </c>
      <c r="B378" t="s">
        <v>17</v>
      </c>
      <c r="C378" t="s">
        <v>18</v>
      </c>
      <c r="D378" t="s">
        <v>19</v>
      </c>
      <c r="E378" t="s">
        <v>3161</v>
      </c>
      <c r="F378" t="s">
        <v>14405</v>
      </c>
      <c r="G378" s="3" t="str">
        <f t="shared" si="5"/>
        <v>https://scholar.google.co.jp/scholar?hl=ja&amp;as_sdt=0%2C5&amp;q=Artemisia+glacialis+self+compatibility&amp;btnG=</v>
      </c>
      <c r="H378" t="s">
        <v>22</v>
      </c>
      <c r="I378" t="s">
        <v>23</v>
      </c>
      <c r="J378" t="s">
        <v>23</v>
      </c>
      <c r="L378" t="s">
        <v>17722</v>
      </c>
      <c r="N378" t="s">
        <v>14406</v>
      </c>
      <c r="O378" t="s">
        <v>28</v>
      </c>
      <c r="Q378" t="s">
        <v>17492</v>
      </c>
      <c r="R378" t="s">
        <v>1407</v>
      </c>
      <c r="S378">
        <v>0.28760000000000002</v>
      </c>
    </row>
    <row r="379" spans="1:19">
      <c r="A379" t="s">
        <v>16</v>
      </c>
      <c r="B379" t="s">
        <v>17</v>
      </c>
      <c r="C379" t="s">
        <v>18</v>
      </c>
      <c r="D379" t="s">
        <v>19</v>
      </c>
      <c r="E379" t="s">
        <v>3161</v>
      </c>
      <c r="F379" t="s">
        <v>3221</v>
      </c>
      <c r="G379" s="3" t="str">
        <f t="shared" si="5"/>
        <v>https://scholar.google.co.jp/scholar?hl=ja&amp;as_sdt=0%2C5&amp;q=Artemisia+gnaphaloides+self+compatibility&amp;btnG=</v>
      </c>
      <c r="H379" t="s">
        <v>172</v>
      </c>
      <c r="I379" t="s">
        <v>23</v>
      </c>
      <c r="J379" t="s">
        <v>23</v>
      </c>
      <c r="L379" t="s">
        <v>17722</v>
      </c>
      <c r="N379" t="s">
        <v>3222</v>
      </c>
      <c r="O379" t="s">
        <v>28</v>
      </c>
      <c r="Q379" t="s">
        <v>15844</v>
      </c>
      <c r="R379" t="s">
        <v>1412</v>
      </c>
      <c r="S379">
        <v>0.218</v>
      </c>
    </row>
    <row r="380" spans="1:19">
      <c r="A380" t="s">
        <v>16</v>
      </c>
      <c r="B380" t="s">
        <v>17</v>
      </c>
      <c r="C380" t="s">
        <v>18</v>
      </c>
      <c r="D380" t="s">
        <v>19</v>
      </c>
      <c r="E380" t="s">
        <v>3161</v>
      </c>
      <c r="F380" t="s">
        <v>2644</v>
      </c>
      <c r="G380" s="3" t="str">
        <f t="shared" si="5"/>
        <v>https://scholar.google.co.jp/scholar?hl=ja&amp;as_sdt=0%2C5&amp;q=Artemisia+herba</v>
      </c>
      <c r="H380" t="s">
        <v>5038</v>
      </c>
      <c r="I380" t="s">
        <v>23</v>
      </c>
      <c r="J380" t="s">
        <v>23</v>
      </c>
      <c r="L380" t="s">
        <v>17722</v>
      </c>
      <c r="N380" t="s">
        <v>5039</v>
      </c>
      <c r="O380" t="s">
        <v>28</v>
      </c>
      <c r="Q380" t="s">
        <v>16190</v>
      </c>
      <c r="R380" t="s">
        <v>1415</v>
      </c>
      <c r="S380">
        <v>0.23119999999999999</v>
      </c>
    </row>
    <row r="381" spans="1:19">
      <c r="A381" t="s">
        <v>16</v>
      </c>
      <c r="B381" t="s">
        <v>17</v>
      </c>
      <c r="C381" t="s">
        <v>18</v>
      </c>
      <c r="D381" t="s">
        <v>19</v>
      </c>
      <c r="E381" t="s">
        <v>3161</v>
      </c>
      <c r="F381" t="s">
        <v>1898</v>
      </c>
      <c r="G381" s="3" t="str">
        <f t="shared" si="5"/>
        <v>https://scholar.google.co.jp/scholar?hl=ja&amp;as_sdt=0%2C5&amp;q=Artemisia+incana+self+compatibility&amp;btnG=</v>
      </c>
      <c r="H381" t="s">
        <v>1682</v>
      </c>
      <c r="I381" t="s">
        <v>23</v>
      </c>
      <c r="J381" t="s">
        <v>23</v>
      </c>
      <c r="L381" t="s">
        <v>17722</v>
      </c>
      <c r="N381" t="s">
        <v>9113</v>
      </c>
      <c r="O381" t="s">
        <v>28</v>
      </c>
      <c r="Q381" t="s">
        <v>16697</v>
      </c>
      <c r="R381" t="s">
        <v>1418</v>
      </c>
      <c r="S381">
        <v>0.33600000000000002</v>
      </c>
    </row>
    <row r="382" spans="1:19">
      <c r="A382" t="s">
        <v>16</v>
      </c>
      <c r="B382" t="s">
        <v>17</v>
      </c>
      <c r="C382" t="s">
        <v>18</v>
      </c>
      <c r="D382" t="s">
        <v>19</v>
      </c>
      <c r="E382" t="s">
        <v>3161</v>
      </c>
      <c r="F382" t="s">
        <v>1973</v>
      </c>
      <c r="G382" s="3" t="str">
        <f t="shared" si="5"/>
        <v>https://scholar.google.co.jp/scholar?hl=ja&amp;as_sdt=0%2C5&amp;q=Artemisia+japonica+self+compatibility&amp;btnG=</v>
      </c>
      <c r="H382" t="s">
        <v>308</v>
      </c>
      <c r="I382" t="s">
        <v>23</v>
      </c>
      <c r="J382" t="s">
        <v>23</v>
      </c>
      <c r="L382" t="s">
        <v>17722</v>
      </c>
      <c r="N382" t="s">
        <v>3248</v>
      </c>
      <c r="O382" t="s">
        <v>28</v>
      </c>
      <c r="Q382" t="s">
        <v>15845</v>
      </c>
      <c r="R382" t="s">
        <v>1422</v>
      </c>
      <c r="S382">
        <v>0.06</v>
      </c>
    </row>
    <row r="383" spans="1:19">
      <c r="A383" t="s">
        <v>16</v>
      </c>
      <c r="B383" t="s">
        <v>17</v>
      </c>
      <c r="C383" t="s">
        <v>18</v>
      </c>
      <c r="D383" t="s">
        <v>19</v>
      </c>
      <c r="E383" t="s">
        <v>3161</v>
      </c>
      <c r="F383" t="s">
        <v>3250</v>
      </c>
      <c r="G383" s="3" t="str">
        <f t="shared" si="5"/>
        <v>https://scholar.google.co.jp/scholar?hl=ja&amp;as_sdt=0%2C5&amp;q=Artemisia+judaica+self+compatibility&amp;btnG=</v>
      </c>
      <c r="H383" t="s">
        <v>22</v>
      </c>
      <c r="I383" t="s">
        <v>23</v>
      </c>
      <c r="J383" t="s">
        <v>23</v>
      </c>
      <c r="L383" t="s">
        <v>17722</v>
      </c>
      <c r="N383" t="s">
        <v>3251</v>
      </c>
      <c r="O383" t="s">
        <v>28</v>
      </c>
      <c r="Q383" t="s">
        <v>15846</v>
      </c>
      <c r="R383" t="s">
        <v>1425</v>
      </c>
      <c r="S383">
        <v>9.0399999999999994E-2</v>
      </c>
    </row>
    <row r="384" spans="1:19">
      <c r="A384" t="s">
        <v>16</v>
      </c>
      <c r="B384" t="s">
        <v>17</v>
      </c>
      <c r="C384" t="s">
        <v>18</v>
      </c>
      <c r="D384" t="s">
        <v>19</v>
      </c>
      <c r="E384" t="s">
        <v>3161</v>
      </c>
      <c r="F384" t="s">
        <v>11945</v>
      </c>
      <c r="G384" s="3" t="str">
        <f t="shared" si="5"/>
        <v>https://scholar.google.co.jp/scholar?hl=ja&amp;as_sdt=0%2C5&amp;q=Artemisia+lehmanniana+self+compatibility&amp;btnG=</v>
      </c>
      <c r="H384" t="s">
        <v>3629</v>
      </c>
      <c r="I384" t="s">
        <v>23</v>
      </c>
      <c r="J384" t="s">
        <v>23</v>
      </c>
      <c r="L384" t="s">
        <v>17722</v>
      </c>
      <c r="N384" t="s">
        <v>11946</v>
      </c>
      <c r="O384" t="s">
        <v>28</v>
      </c>
      <c r="Q384" t="s">
        <v>17117</v>
      </c>
      <c r="R384" t="s">
        <v>1428</v>
      </c>
      <c r="S384">
        <v>0.25119999999999998</v>
      </c>
    </row>
    <row r="385" spans="1:19">
      <c r="A385" t="s">
        <v>16</v>
      </c>
      <c r="B385" t="s">
        <v>17</v>
      </c>
      <c r="C385" t="s">
        <v>18</v>
      </c>
      <c r="D385" t="s">
        <v>19</v>
      </c>
      <c r="E385" t="s">
        <v>3161</v>
      </c>
      <c r="F385" t="s">
        <v>9115</v>
      </c>
      <c r="G385" s="3" t="str">
        <f t="shared" si="5"/>
        <v>https://scholar.google.co.jp/scholar?hl=ja&amp;as_sdt=0%2C5&amp;q=Artemisia+lercheana+self+compatibility&amp;btnG=</v>
      </c>
      <c r="H385" t="s">
        <v>9116</v>
      </c>
      <c r="I385" t="s">
        <v>23</v>
      </c>
      <c r="J385" t="s">
        <v>23</v>
      </c>
      <c r="L385" t="s">
        <v>17722</v>
      </c>
      <c r="N385" t="s">
        <v>9117</v>
      </c>
      <c r="O385" t="s">
        <v>28</v>
      </c>
      <c r="Q385" t="s">
        <v>16698</v>
      </c>
      <c r="R385" t="s">
        <v>1431</v>
      </c>
      <c r="S385">
        <v>0.27151999999999998</v>
      </c>
    </row>
    <row r="386" spans="1:19">
      <c r="A386" t="s">
        <v>16</v>
      </c>
      <c r="B386" t="s">
        <v>17</v>
      </c>
      <c r="C386" t="s">
        <v>18</v>
      </c>
      <c r="D386" t="s">
        <v>19</v>
      </c>
      <c r="E386" t="s">
        <v>3161</v>
      </c>
      <c r="F386" t="s">
        <v>5041</v>
      </c>
      <c r="G386" s="3" t="str">
        <f t="shared" ref="G386:G449" si="6">HYPERLINK(Q386)</f>
        <v>https://scholar.google.co.jp/scholar?hl=ja&amp;as_sdt=0%2C5&amp;q=Artemisia+lindleyana+self+compatibility&amp;btnG=</v>
      </c>
      <c r="H386" t="s">
        <v>5042</v>
      </c>
      <c r="I386" t="s">
        <v>23</v>
      </c>
      <c r="J386" t="s">
        <v>23</v>
      </c>
      <c r="L386" t="s">
        <v>17722</v>
      </c>
      <c r="N386" t="s">
        <v>5043</v>
      </c>
      <c r="O386" t="s">
        <v>28</v>
      </c>
      <c r="Q386" t="s">
        <v>16191</v>
      </c>
      <c r="R386" t="s">
        <v>1435</v>
      </c>
      <c r="S386">
        <v>0.26879999999999998</v>
      </c>
    </row>
    <row r="387" spans="1:19">
      <c r="A387" t="s">
        <v>16</v>
      </c>
      <c r="B387" t="s">
        <v>17</v>
      </c>
      <c r="C387" t="s">
        <v>18</v>
      </c>
      <c r="D387" t="s">
        <v>19</v>
      </c>
      <c r="E387" t="s">
        <v>3161</v>
      </c>
      <c r="F387" t="s">
        <v>3253</v>
      </c>
      <c r="G387" s="3" t="str">
        <f t="shared" si="6"/>
        <v>https://scholar.google.co.jp/scholar?hl=ja&amp;as_sdt=0%2C5&amp;q=Artemisia+ludoviciana+self+compatibility&amp;btnG=</v>
      </c>
      <c r="H387" t="s">
        <v>172</v>
      </c>
      <c r="I387" t="s">
        <v>23</v>
      </c>
      <c r="J387" t="s">
        <v>23</v>
      </c>
      <c r="L387" t="s">
        <v>17722</v>
      </c>
      <c r="N387" t="s">
        <v>3254</v>
      </c>
      <c r="O387" t="s">
        <v>28</v>
      </c>
      <c r="Q387" t="s">
        <v>15847</v>
      </c>
      <c r="R387" t="s">
        <v>1438</v>
      </c>
      <c r="S387">
        <v>0.11</v>
      </c>
    </row>
    <row r="388" spans="1:19">
      <c r="A388" t="s">
        <v>16</v>
      </c>
      <c r="B388" t="s">
        <v>17</v>
      </c>
      <c r="C388" t="s">
        <v>18</v>
      </c>
      <c r="D388" t="s">
        <v>19</v>
      </c>
      <c r="E388" t="s">
        <v>3161</v>
      </c>
      <c r="F388" t="s">
        <v>5450</v>
      </c>
      <c r="G388" s="3" t="str">
        <f t="shared" si="6"/>
        <v>https://scholar.google.co.jp/scholar?hl=ja&amp;as_sdt=0%2C5&amp;q=Artemisia+macrocephala+self+compatibility&amp;btnG=</v>
      </c>
      <c r="H388" t="s">
        <v>9119</v>
      </c>
      <c r="I388" t="s">
        <v>23</v>
      </c>
      <c r="J388" t="s">
        <v>23</v>
      </c>
      <c r="L388" t="s">
        <v>17722</v>
      </c>
      <c r="N388" t="s">
        <v>9120</v>
      </c>
      <c r="O388" t="s">
        <v>28</v>
      </c>
      <c r="Q388" t="s">
        <v>16699</v>
      </c>
      <c r="R388" t="s">
        <v>1441</v>
      </c>
      <c r="S388">
        <v>0.18160000000000001</v>
      </c>
    </row>
    <row r="389" spans="1:19">
      <c r="A389" t="s">
        <v>16</v>
      </c>
      <c r="B389" t="s">
        <v>17</v>
      </c>
      <c r="C389" t="s">
        <v>18</v>
      </c>
      <c r="D389" t="s">
        <v>19</v>
      </c>
      <c r="E389" t="s">
        <v>3161</v>
      </c>
      <c r="F389" t="s">
        <v>3256</v>
      </c>
      <c r="G389" s="3" t="str">
        <f t="shared" si="6"/>
        <v>https://scholar.google.co.jp/scholar?hl=ja&amp;as_sdt=0%2C5&amp;q=Artemisia+maritima+self+compatibility&amp;btnG=</v>
      </c>
      <c r="H389" t="s">
        <v>22</v>
      </c>
      <c r="I389" t="s">
        <v>23</v>
      </c>
      <c r="J389" t="s">
        <v>23</v>
      </c>
      <c r="L389" t="s">
        <v>17722</v>
      </c>
      <c r="N389" t="s">
        <v>3257</v>
      </c>
      <c r="O389" t="s">
        <v>28</v>
      </c>
      <c r="Q389" t="s">
        <v>15848</v>
      </c>
      <c r="R389" t="s">
        <v>1444</v>
      </c>
      <c r="S389">
        <v>0.7</v>
      </c>
    </row>
    <row r="390" spans="1:19">
      <c r="A390" t="s">
        <v>16</v>
      </c>
      <c r="B390" t="s">
        <v>17</v>
      </c>
      <c r="C390" t="s">
        <v>18</v>
      </c>
      <c r="D390" t="s">
        <v>19</v>
      </c>
      <c r="E390" t="s">
        <v>3161</v>
      </c>
      <c r="F390" t="s">
        <v>9122</v>
      </c>
      <c r="G390" s="3" t="str">
        <f t="shared" si="6"/>
        <v>https://scholar.google.co.jp/scholar?hl=ja&amp;as_sdt=0%2C5&amp;q=Artemisia+michauxiana+self+compatibility&amp;btnG=</v>
      </c>
      <c r="H390" t="s">
        <v>3208</v>
      </c>
      <c r="I390" t="s">
        <v>23</v>
      </c>
      <c r="J390" t="s">
        <v>23</v>
      </c>
      <c r="L390" t="s">
        <v>17722</v>
      </c>
      <c r="N390" t="s">
        <v>9123</v>
      </c>
      <c r="O390" t="s">
        <v>28</v>
      </c>
      <c r="Q390" t="s">
        <v>16700</v>
      </c>
      <c r="R390" t="s">
        <v>1447</v>
      </c>
      <c r="S390">
        <v>0.1472</v>
      </c>
    </row>
    <row r="391" spans="1:19">
      <c r="A391" t="s">
        <v>16</v>
      </c>
      <c r="B391" t="s">
        <v>17</v>
      </c>
      <c r="C391" t="s">
        <v>18</v>
      </c>
      <c r="D391" t="s">
        <v>19</v>
      </c>
      <c r="E391" t="s">
        <v>3161</v>
      </c>
      <c r="F391" t="s">
        <v>3259</v>
      </c>
      <c r="G391" s="3" t="str">
        <f t="shared" si="6"/>
        <v>https://scholar.google.co.jp/scholar?hl=ja&amp;as_sdt=0%2C5&amp;q=Artemisia+monosperma+self+compatibility&amp;btnG=</v>
      </c>
      <c r="H391" t="s">
        <v>3260</v>
      </c>
      <c r="I391" t="s">
        <v>23</v>
      </c>
      <c r="J391" t="s">
        <v>23</v>
      </c>
      <c r="L391" t="s">
        <v>17722</v>
      </c>
      <c r="N391" t="s">
        <v>3261</v>
      </c>
      <c r="O391" t="s">
        <v>28</v>
      </c>
      <c r="Q391" t="s">
        <v>15849</v>
      </c>
      <c r="R391" t="s">
        <v>1451</v>
      </c>
      <c r="S391">
        <v>3.5710000000000002</v>
      </c>
    </row>
    <row r="392" spans="1:19">
      <c r="A392" t="s">
        <v>16</v>
      </c>
      <c r="B392" t="s">
        <v>17</v>
      </c>
      <c r="C392" t="s">
        <v>18</v>
      </c>
      <c r="D392" t="s">
        <v>19</v>
      </c>
      <c r="E392" t="s">
        <v>3161</v>
      </c>
      <c r="F392" t="s">
        <v>3127</v>
      </c>
      <c r="G392" s="3" t="str">
        <f t="shared" si="6"/>
        <v>https://scholar.google.co.jp/scholar?hl=ja&amp;as_sdt=0%2C5&amp;q=Artemisia+montana+self+compatibility&amp;btnG=</v>
      </c>
      <c r="H392" t="s">
        <v>3263</v>
      </c>
      <c r="I392" t="s">
        <v>23</v>
      </c>
      <c r="J392" t="s">
        <v>23</v>
      </c>
      <c r="L392" t="s">
        <v>17722</v>
      </c>
      <c r="N392" t="s">
        <v>3264</v>
      </c>
      <c r="O392" t="s">
        <v>28</v>
      </c>
      <c r="Q392" t="s">
        <v>15850</v>
      </c>
      <c r="R392" t="s">
        <v>1454</v>
      </c>
      <c r="S392">
        <v>0.1</v>
      </c>
    </row>
    <row r="393" spans="1:19">
      <c r="A393" t="s">
        <v>16</v>
      </c>
      <c r="B393" t="s">
        <v>17</v>
      </c>
      <c r="C393" t="s">
        <v>18</v>
      </c>
      <c r="D393" t="s">
        <v>19</v>
      </c>
      <c r="E393" t="s">
        <v>3161</v>
      </c>
      <c r="F393" t="s">
        <v>3266</v>
      </c>
      <c r="G393" s="3" t="str">
        <f t="shared" si="6"/>
        <v>https://scholar.google.co.jp/scholar?hl=ja&amp;as_sdt=0%2C5&amp;q=Artemisia+myriantha+self+compatibility&amp;btnG=</v>
      </c>
      <c r="H393" t="s">
        <v>3267</v>
      </c>
      <c r="I393" t="s">
        <v>23</v>
      </c>
      <c r="J393" t="s">
        <v>23</v>
      </c>
      <c r="L393" t="s">
        <v>17722</v>
      </c>
      <c r="N393" t="s">
        <v>3268</v>
      </c>
      <c r="O393" t="s">
        <v>28</v>
      </c>
      <c r="Q393" t="s">
        <v>15851</v>
      </c>
      <c r="R393" t="s">
        <v>1457</v>
      </c>
      <c r="S393">
        <v>7.4399999999999994E-2</v>
      </c>
    </row>
    <row r="394" spans="1:19">
      <c r="A394" t="s">
        <v>16</v>
      </c>
      <c r="B394" t="s">
        <v>17</v>
      </c>
      <c r="C394" t="s">
        <v>18</v>
      </c>
      <c r="D394" t="s">
        <v>19</v>
      </c>
      <c r="E394" t="s">
        <v>3161</v>
      </c>
      <c r="F394" t="s">
        <v>17747</v>
      </c>
      <c r="G394" s="3" t="str">
        <f t="shared" si="6"/>
        <v>https://scholar.google.co.jp/scholar?hl=ja&amp;as_sdt=0%2C5&amp;q=Artemisia+norvegica+self+compatibility&amp;btnG=</v>
      </c>
      <c r="H394" t="s">
        <v>784</v>
      </c>
      <c r="I394" t="s">
        <v>23</v>
      </c>
      <c r="J394" t="s">
        <v>23</v>
      </c>
      <c r="L394" t="s">
        <v>17722</v>
      </c>
      <c r="N394" t="s">
        <v>3270</v>
      </c>
      <c r="O394" t="s">
        <v>28</v>
      </c>
      <c r="Q394" t="s">
        <v>15852</v>
      </c>
      <c r="R394" t="s">
        <v>1460</v>
      </c>
      <c r="S394">
        <v>0.56799999999999995</v>
      </c>
    </row>
    <row r="395" spans="1:19">
      <c r="A395" t="s">
        <v>16</v>
      </c>
      <c r="B395" t="s">
        <v>17</v>
      </c>
      <c r="C395" t="s">
        <v>18</v>
      </c>
      <c r="D395" t="s">
        <v>19</v>
      </c>
      <c r="E395" t="s">
        <v>3161</v>
      </c>
      <c r="F395" t="s">
        <v>3272</v>
      </c>
      <c r="G395" s="3" t="str">
        <f t="shared" si="6"/>
        <v>https://scholar.google.co.jp/scholar?hl=ja&amp;as_sdt=0%2C5&amp;q=Artemisia+nova+self+compatibility&amp;btnG=</v>
      </c>
      <c r="H395" t="s">
        <v>3031</v>
      </c>
      <c r="I395" t="s">
        <v>23</v>
      </c>
      <c r="J395" t="s">
        <v>23</v>
      </c>
      <c r="L395" t="s">
        <v>17722</v>
      </c>
      <c r="N395" t="s">
        <v>3273</v>
      </c>
      <c r="O395" t="s">
        <v>28</v>
      </c>
      <c r="Q395" t="s">
        <v>15853</v>
      </c>
      <c r="R395" t="s">
        <v>1464</v>
      </c>
      <c r="S395">
        <v>1.6075999999999999</v>
      </c>
    </row>
    <row r="396" spans="1:19">
      <c r="A396" t="s">
        <v>16</v>
      </c>
      <c r="B396" t="s">
        <v>17</v>
      </c>
      <c r="C396" t="s">
        <v>18</v>
      </c>
      <c r="D396" t="s">
        <v>19</v>
      </c>
      <c r="E396" t="s">
        <v>3161</v>
      </c>
      <c r="F396" t="s">
        <v>5045</v>
      </c>
      <c r="G396" s="3" t="str">
        <f t="shared" si="6"/>
        <v>https://scholar.google.co.jp/scholar?hl=ja&amp;as_sdt=0%2C5&amp;q=Artemisia+palmeri+self+compatibility&amp;btnG=</v>
      </c>
      <c r="H396" t="s">
        <v>438</v>
      </c>
      <c r="I396" t="s">
        <v>23</v>
      </c>
      <c r="J396" t="s">
        <v>23</v>
      </c>
      <c r="L396" t="s">
        <v>17722</v>
      </c>
      <c r="N396" t="s">
        <v>5046</v>
      </c>
      <c r="O396" t="s">
        <v>28</v>
      </c>
      <c r="Q396" t="s">
        <v>16192</v>
      </c>
      <c r="R396" t="s">
        <v>1468</v>
      </c>
      <c r="S396">
        <v>6.5600000000000006E-2</v>
      </c>
    </row>
    <row r="397" spans="1:19">
      <c r="A397" t="s">
        <v>16</v>
      </c>
      <c r="B397" t="s">
        <v>17</v>
      </c>
      <c r="C397" t="s">
        <v>18</v>
      </c>
      <c r="D397" t="s">
        <v>19</v>
      </c>
      <c r="E397" t="s">
        <v>3161</v>
      </c>
      <c r="F397" t="s">
        <v>1894</v>
      </c>
      <c r="G397" s="3" t="str">
        <f t="shared" si="6"/>
        <v>https://scholar.google.co.jp/scholar?hl=ja&amp;as_sdt=0%2C5&amp;q=Artemisia+papposa+self+compatibility&amp;btnG=</v>
      </c>
      <c r="H397" t="s">
        <v>5048</v>
      </c>
      <c r="I397" t="s">
        <v>23</v>
      </c>
      <c r="J397" t="s">
        <v>23</v>
      </c>
      <c r="L397" t="s">
        <v>17722</v>
      </c>
      <c r="N397" t="s">
        <v>5049</v>
      </c>
      <c r="O397" t="s">
        <v>28</v>
      </c>
      <c r="Q397" t="s">
        <v>16193</v>
      </c>
      <c r="R397" t="s">
        <v>1471</v>
      </c>
      <c r="S397">
        <v>0.3362</v>
      </c>
    </row>
    <row r="398" spans="1:19">
      <c r="A398" t="s">
        <v>16</v>
      </c>
      <c r="B398" t="s">
        <v>17</v>
      </c>
      <c r="C398" t="s">
        <v>18</v>
      </c>
      <c r="D398" t="s">
        <v>19</v>
      </c>
      <c r="E398" t="s">
        <v>3161</v>
      </c>
      <c r="F398" t="s">
        <v>251</v>
      </c>
      <c r="G398" s="3" t="str">
        <f t="shared" si="6"/>
        <v>https://scholar.google.co.jp/scholar?hl=ja&amp;as_sdt=0%2C5&amp;q=Artemisia+parviflora+self+compatibility&amp;btnG=</v>
      </c>
      <c r="H398" t="s">
        <v>7056</v>
      </c>
      <c r="I398" t="s">
        <v>23</v>
      </c>
      <c r="J398" t="s">
        <v>23</v>
      </c>
      <c r="L398" t="s">
        <v>17722</v>
      </c>
      <c r="N398" t="s">
        <v>7057</v>
      </c>
      <c r="O398" t="s">
        <v>28</v>
      </c>
      <c r="Q398" t="s">
        <v>16396</v>
      </c>
      <c r="R398" t="s">
        <v>1474</v>
      </c>
      <c r="S398">
        <v>5.6000000000000001E-2</v>
      </c>
    </row>
    <row r="399" spans="1:19">
      <c r="A399" t="s">
        <v>16</v>
      </c>
      <c r="B399" t="s">
        <v>17</v>
      </c>
      <c r="C399" t="s">
        <v>18</v>
      </c>
      <c r="D399" t="s">
        <v>19</v>
      </c>
      <c r="E399" t="s">
        <v>3161</v>
      </c>
      <c r="F399" t="s">
        <v>5056</v>
      </c>
      <c r="G399" s="3" t="str">
        <f t="shared" si="6"/>
        <v>https://scholar.google.co.jp/scholar?hl=ja&amp;as_sdt=0%2C5&amp;q=Artemisia+pedatifida+self+compatibility&amp;btnG=</v>
      </c>
      <c r="H399" t="s">
        <v>172</v>
      </c>
      <c r="I399" t="s">
        <v>23</v>
      </c>
      <c r="J399" t="s">
        <v>23</v>
      </c>
      <c r="L399" t="s">
        <v>17722</v>
      </c>
      <c r="N399" t="s">
        <v>5057</v>
      </c>
      <c r="O399" t="s">
        <v>28</v>
      </c>
      <c r="Q399" t="s">
        <v>16195</v>
      </c>
      <c r="R399" t="s">
        <v>1476</v>
      </c>
      <c r="S399">
        <v>0.35599999999999998</v>
      </c>
    </row>
    <row r="400" spans="1:19">
      <c r="A400" t="s">
        <v>16</v>
      </c>
      <c r="B400" t="s">
        <v>17</v>
      </c>
      <c r="C400" t="s">
        <v>18</v>
      </c>
      <c r="D400" t="s">
        <v>19</v>
      </c>
      <c r="E400" t="s">
        <v>3161</v>
      </c>
      <c r="F400" t="s">
        <v>5059</v>
      </c>
      <c r="G400" s="3" t="str">
        <f t="shared" si="6"/>
        <v>https://scholar.google.co.jp/scholar?hl=ja&amp;as_sdt=0%2C5&amp;q=Artemisia+pedemontana+self+compatibility&amp;btnG=</v>
      </c>
      <c r="H400" t="s">
        <v>5060</v>
      </c>
      <c r="I400" t="s">
        <v>23</v>
      </c>
      <c r="J400" t="s">
        <v>23</v>
      </c>
      <c r="L400" t="s">
        <v>17722</v>
      </c>
      <c r="N400" t="s">
        <v>5061</v>
      </c>
      <c r="O400" t="s">
        <v>28</v>
      </c>
      <c r="Q400" t="s">
        <v>16196</v>
      </c>
      <c r="R400" t="s">
        <v>1479</v>
      </c>
      <c r="S400">
        <v>0.25159999999999999</v>
      </c>
    </row>
    <row r="401" spans="1:19">
      <c r="A401" t="s">
        <v>16</v>
      </c>
      <c r="B401" t="s">
        <v>17</v>
      </c>
      <c r="C401" t="s">
        <v>18</v>
      </c>
      <c r="D401" t="s">
        <v>19</v>
      </c>
      <c r="E401" t="s">
        <v>3161</v>
      </c>
      <c r="F401" t="s">
        <v>11948</v>
      </c>
      <c r="G401" s="3" t="str">
        <f t="shared" si="6"/>
        <v>https://scholar.google.co.jp/scholar?hl=ja&amp;as_sdt=0%2C5&amp;q=Artemisia+persica+self+compatibility&amp;btnG=</v>
      </c>
      <c r="H401" t="s">
        <v>821</v>
      </c>
      <c r="I401" t="s">
        <v>23</v>
      </c>
      <c r="J401" t="s">
        <v>23</v>
      </c>
      <c r="L401" t="s">
        <v>17722</v>
      </c>
      <c r="N401" t="s">
        <v>11949</v>
      </c>
      <c r="O401" t="s">
        <v>28</v>
      </c>
      <c r="Q401" t="s">
        <v>17118</v>
      </c>
      <c r="R401" t="s">
        <v>1481</v>
      </c>
      <c r="S401">
        <v>8.48E-2</v>
      </c>
    </row>
    <row r="402" spans="1:19">
      <c r="A402" t="s">
        <v>16</v>
      </c>
      <c r="B402" t="s">
        <v>17</v>
      </c>
      <c r="C402" t="s">
        <v>18</v>
      </c>
      <c r="D402" t="s">
        <v>19</v>
      </c>
      <c r="E402" t="s">
        <v>3161</v>
      </c>
      <c r="F402" t="s">
        <v>9125</v>
      </c>
      <c r="G402" s="3" t="str">
        <f t="shared" si="6"/>
        <v>https://scholar.google.co.jp/scholar?hl=ja&amp;as_sdt=0%2C5&amp;q=Artemisia+pontica+self+compatibility&amp;btnG=</v>
      </c>
      <c r="H402" t="s">
        <v>22</v>
      </c>
      <c r="I402" t="s">
        <v>23</v>
      </c>
      <c r="J402" t="s">
        <v>23</v>
      </c>
      <c r="L402" t="s">
        <v>17722</v>
      </c>
      <c r="N402" t="s">
        <v>9126</v>
      </c>
      <c r="O402" t="s">
        <v>28</v>
      </c>
      <c r="Q402" t="s">
        <v>16701</v>
      </c>
      <c r="R402" t="s">
        <v>1485</v>
      </c>
      <c r="S402">
        <v>2.0648</v>
      </c>
    </row>
    <row r="403" spans="1:19">
      <c r="A403" t="s">
        <v>16</v>
      </c>
      <c r="B403" t="s">
        <v>17</v>
      </c>
      <c r="C403" t="s">
        <v>18</v>
      </c>
      <c r="D403" t="s">
        <v>19</v>
      </c>
      <c r="E403" t="s">
        <v>3161</v>
      </c>
      <c r="F403" t="s">
        <v>3275</v>
      </c>
      <c r="G403" s="3" t="str">
        <f t="shared" si="6"/>
        <v>https://scholar.google.co.jp/scholar?hl=ja&amp;as_sdt=0%2C5&amp;q=Artemisia+princeps+self+compatibility&amp;btnG=</v>
      </c>
      <c r="H403" t="s">
        <v>3276</v>
      </c>
      <c r="I403" t="s">
        <v>23</v>
      </c>
      <c r="J403" t="s">
        <v>23</v>
      </c>
      <c r="L403" t="s">
        <v>17722</v>
      </c>
      <c r="N403" t="s">
        <v>3277</v>
      </c>
      <c r="O403" t="s">
        <v>28</v>
      </c>
      <c r="Q403" t="s">
        <v>15854</v>
      </c>
      <c r="R403" t="s">
        <v>1489</v>
      </c>
      <c r="S403">
        <v>7.0000000000000007E-2</v>
      </c>
    </row>
    <row r="404" spans="1:19">
      <c r="A404" t="s">
        <v>16</v>
      </c>
      <c r="B404" t="s">
        <v>17</v>
      </c>
      <c r="C404" t="s">
        <v>18</v>
      </c>
      <c r="D404" t="s">
        <v>19</v>
      </c>
      <c r="E404" t="s">
        <v>3161</v>
      </c>
      <c r="F404" t="s">
        <v>3279</v>
      </c>
      <c r="G404" s="3" t="str">
        <f t="shared" si="6"/>
        <v>https://scholar.google.co.jp/scholar?hl=ja&amp;as_sdt=0%2C5&amp;q=Artemisia+pycnocephala+self+compatibility&amp;btnG=</v>
      </c>
      <c r="H404" t="s">
        <v>3280</v>
      </c>
      <c r="I404" t="s">
        <v>23</v>
      </c>
      <c r="J404" t="s">
        <v>23</v>
      </c>
      <c r="L404" t="s">
        <v>17722</v>
      </c>
      <c r="N404" t="s">
        <v>3281</v>
      </c>
      <c r="O404" t="s">
        <v>28</v>
      </c>
      <c r="Q404" t="s">
        <v>15855</v>
      </c>
      <c r="R404" t="s">
        <v>1492</v>
      </c>
      <c r="S404">
        <v>0.19500000000000001</v>
      </c>
    </row>
    <row r="405" spans="1:19">
      <c r="A405" t="s">
        <v>16</v>
      </c>
      <c r="B405" t="s">
        <v>17</v>
      </c>
      <c r="C405" t="s">
        <v>18</v>
      </c>
      <c r="D405" t="s">
        <v>19</v>
      </c>
      <c r="E405" t="s">
        <v>3161</v>
      </c>
      <c r="F405" t="s">
        <v>9128</v>
      </c>
      <c r="G405" s="3" t="str">
        <f t="shared" si="6"/>
        <v>https://scholar.google.co.jp/scholar?hl=ja&amp;as_sdt=0%2C5&amp;q=Artemisia+rhodantha+self+compatibility&amp;btnG=</v>
      </c>
      <c r="H405" t="s">
        <v>7426</v>
      </c>
      <c r="I405" t="s">
        <v>23</v>
      </c>
      <c r="J405" t="s">
        <v>23</v>
      </c>
      <c r="L405" t="s">
        <v>17722</v>
      </c>
      <c r="N405" t="s">
        <v>9129</v>
      </c>
      <c r="O405" t="s">
        <v>28</v>
      </c>
      <c r="Q405" t="s">
        <v>16702</v>
      </c>
      <c r="R405" t="s">
        <v>1497</v>
      </c>
      <c r="S405">
        <v>0.42120000000000002</v>
      </c>
    </row>
    <row r="406" spans="1:19">
      <c r="A406" t="s">
        <v>16</v>
      </c>
      <c r="B406" t="s">
        <v>17</v>
      </c>
      <c r="C406" t="s">
        <v>18</v>
      </c>
      <c r="D406" t="s">
        <v>19</v>
      </c>
      <c r="E406" t="s">
        <v>3161</v>
      </c>
      <c r="F406" t="s">
        <v>2774</v>
      </c>
      <c r="G406" s="3" t="str">
        <f t="shared" si="6"/>
        <v>https://scholar.google.co.jp/scholar?hl=ja&amp;as_sdt=0%2C5&amp;q=Artemisia+rigida+self+compatibility&amp;btnG=</v>
      </c>
      <c r="H406" t="s">
        <v>9131</v>
      </c>
      <c r="I406" t="s">
        <v>23</v>
      </c>
      <c r="J406" t="s">
        <v>23</v>
      </c>
      <c r="L406" t="s">
        <v>17722</v>
      </c>
      <c r="N406" t="s">
        <v>9132</v>
      </c>
      <c r="O406" t="s">
        <v>28</v>
      </c>
      <c r="Q406" t="s">
        <v>16703</v>
      </c>
      <c r="R406" t="s">
        <v>1502</v>
      </c>
      <c r="S406">
        <v>2.2080734</v>
      </c>
    </row>
    <row r="407" spans="1:19">
      <c r="A407" t="s">
        <v>16</v>
      </c>
      <c r="B407" t="s">
        <v>17</v>
      </c>
      <c r="C407" t="s">
        <v>18</v>
      </c>
      <c r="D407" t="s">
        <v>19</v>
      </c>
      <c r="E407" t="s">
        <v>3161</v>
      </c>
      <c r="F407" t="s">
        <v>7059</v>
      </c>
      <c r="G407" s="3" t="str">
        <f t="shared" si="6"/>
        <v>https://scholar.google.co.jp/scholar?hl=ja&amp;as_sdt=0%2C5&amp;q=Artemisia+roxburghiana+self+compatibility&amp;btnG=</v>
      </c>
      <c r="H407" t="s">
        <v>3208</v>
      </c>
      <c r="I407" t="s">
        <v>23</v>
      </c>
      <c r="J407" t="s">
        <v>23</v>
      </c>
      <c r="L407" t="s">
        <v>17722</v>
      </c>
      <c r="N407" t="s">
        <v>7060</v>
      </c>
      <c r="O407" t="s">
        <v>28</v>
      </c>
      <c r="Q407" t="s">
        <v>16397</v>
      </c>
      <c r="R407" t="s">
        <v>1507</v>
      </c>
      <c r="S407">
        <v>6.4799999999999996E-2</v>
      </c>
    </row>
    <row r="408" spans="1:19">
      <c r="A408" t="s">
        <v>16</v>
      </c>
      <c r="B408" t="s">
        <v>17</v>
      </c>
      <c r="C408" t="s">
        <v>18</v>
      </c>
      <c r="D408" t="s">
        <v>19</v>
      </c>
      <c r="E408" t="s">
        <v>3161</v>
      </c>
      <c r="F408" t="s">
        <v>8346</v>
      </c>
      <c r="G408" s="3" t="str">
        <f t="shared" si="6"/>
        <v>https://scholar.google.co.jp/scholar?hl=ja&amp;as_sdt=0%2C5&amp;q=Artemisia+rupestris+self+compatibility&amp;btnG=</v>
      </c>
      <c r="H408" t="s">
        <v>22</v>
      </c>
      <c r="I408" t="s">
        <v>23</v>
      </c>
      <c r="J408" t="s">
        <v>23</v>
      </c>
      <c r="L408" t="s">
        <v>17722</v>
      </c>
      <c r="N408" t="s">
        <v>9134</v>
      </c>
      <c r="O408" t="s">
        <v>28</v>
      </c>
      <c r="Q408" t="s">
        <v>16704</v>
      </c>
      <c r="R408" t="s">
        <v>1512</v>
      </c>
      <c r="S408">
        <v>9.0959999999999999E-2</v>
      </c>
    </row>
    <row r="409" spans="1:19">
      <c r="A409" t="s">
        <v>16</v>
      </c>
      <c r="B409" t="s">
        <v>17</v>
      </c>
      <c r="C409" t="s">
        <v>18</v>
      </c>
      <c r="D409" t="s">
        <v>19</v>
      </c>
      <c r="E409" t="s">
        <v>3161</v>
      </c>
      <c r="F409" t="s">
        <v>7062</v>
      </c>
      <c r="G409" s="3" t="str">
        <f t="shared" si="6"/>
        <v>https://scholar.google.co.jp/scholar?hl=ja&amp;as_sdt=0%2C5&amp;q=Artemisia+rutifolia+self+compatibility&amp;btnG=</v>
      </c>
      <c r="H409" t="s">
        <v>7063</v>
      </c>
      <c r="I409" t="s">
        <v>23</v>
      </c>
      <c r="J409" t="s">
        <v>23</v>
      </c>
      <c r="L409" t="s">
        <v>17722</v>
      </c>
      <c r="N409" t="s">
        <v>7064</v>
      </c>
      <c r="O409" t="s">
        <v>28</v>
      </c>
      <c r="Q409" t="s">
        <v>16398</v>
      </c>
      <c r="R409" t="s">
        <v>1516</v>
      </c>
      <c r="S409">
        <v>0.1236</v>
      </c>
    </row>
    <row r="410" spans="1:19">
      <c r="A410" t="s">
        <v>16</v>
      </c>
      <c r="B410" t="s">
        <v>17</v>
      </c>
      <c r="C410" t="s">
        <v>18</v>
      </c>
      <c r="D410" t="s">
        <v>19</v>
      </c>
      <c r="E410" t="s">
        <v>3161</v>
      </c>
      <c r="F410" t="s">
        <v>7066</v>
      </c>
      <c r="G410" s="3" t="str">
        <f t="shared" si="6"/>
        <v>https://scholar.google.co.jp/scholar?hl=ja&amp;as_sdt=0%2C5&amp;q=Artemisia+santolinifolia+self+compatibility&amp;btnG=</v>
      </c>
      <c r="H410" t="s">
        <v>7067</v>
      </c>
      <c r="I410" t="s">
        <v>23</v>
      </c>
      <c r="J410" t="s">
        <v>23</v>
      </c>
      <c r="L410" t="s">
        <v>17722</v>
      </c>
      <c r="N410" t="s">
        <v>7068</v>
      </c>
      <c r="O410" t="s">
        <v>28</v>
      </c>
      <c r="Q410" t="s">
        <v>16399</v>
      </c>
      <c r="R410" t="s">
        <v>1519</v>
      </c>
      <c r="S410">
        <v>6.4000000000000001E-2</v>
      </c>
    </row>
    <row r="411" spans="1:19">
      <c r="A411" t="s">
        <v>16</v>
      </c>
      <c r="B411" t="s">
        <v>17</v>
      </c>
      <c r="C411" t="s">
        <v>18</v>
      </c>
      <c r="D411" t="s">
        <v>19</v>
      </c>
      <c r="E411" t="s">
        <v>3161</v>
      </c>
      <c r="F411" t="s">
        <v>9136</v>
      </c>
      <c r="G411" s="3" t="str">
        <f t="shared" si="6"/>
        <v>https://scholar.google.co.jp/scholar?hl=ja&amp;as_sdt=0%2C5&amp;q=Artemisia+santonicum+self+compatibility&amp;btnG=</v>
      </c>
      <c r="H411" t="s">
        <v>22</v>
      </c>
      <c r="I411" t="s">
        <v>23</v>
      </c>
      <c r="J411" t="s">
        <v>23</v>
      </c>
      <c r="L411" t="s">
        <v>17722</v>
      </c>
      <c r="N411" t="s">
        <v>9137</v>
      </c>
      <c r="O411" t="s">
        <v>28</v>
      </c>
      <c r="Q411" t="s">
        <v>16705</v>
      </c>
      <c r="R411" t="s">
        <v>1522</v>
      </c>
      <c r="S411">
        <v>0.22040000000000001</v>
      </c>
    </row>
    <row r="412" spans="1:19">
      <c r="A412" t="s">
        <v>16</v>
      </c>
      <c r="B412" t="s">
        <v>17</v>
      </c>
      <c r="C412" t="s">
        <v>18</v>
      </c>
      <c r="D412" t="s">
        <v>19</v>
      </c>
      <c r="E412" t="s">
        <v>3161</v>
      </c>
      <c r="F412" t="s">
        <v>9136</v>
      </c>
      <c r="G412" s="3" t="str">
        <f t="shared" si="6"/>
        <v>https://scholar.google.co.jp/scholar?hl=ja&amp;as_sdt=0%2C5&amp;q=Artemisia+santonicum+self+compatibility&amp;btnG=</v>
      </c>
      <c r="H412" t="s">
        <v>22</v>
      </c>
      <c r="I412" t="s">
        <v>137</v>
      </c>
      <c r="J412" t="s">
        <v>3431</v>
      </c>
      <c r="L412" t="s">
        <v>17722</v>
      </c>
      <c r="N412" t="s">
        <v>9139</v>
      </c>
      <c r="O412" t="s">
        <v>28</v>
      </c>
      <c r="Q412" t="s">
        <v>16705</v>
      </c>
      <c r="R412" t="s">
        <v>1526</v>
      </c>
      <c r="S412">
        <v>0.27600000000000002</v>
      </c>
    </row>
    <row r="413" spans="1:19">
      <c r="A413" t="s">
        <v>16</v>
      </c>
      <c r="B413" t="s">
        <v>17</v>
      </c>
      <c r="C413" t="s">
        <v>18</v>
      </c>
      <c r="D413" t="s">
        <v>19</v>
      </c>
      <c r="E413" t="s">
        <v>3161</v>
      </c>
      <c r="F413" t="s">
        <v>3283</v>
      </c>
      <c r="G413" s="3" t="str">
        <f t="shared" si="6"/>
        <v>https://scholar.google.co.jp/scholar?hl=ja&amp;as_sdt=0%2C5&amp;q=Artemisia+scoparia+self+compatibility&amp;btnG=</v>
      </c>
      <c r="H413" t="s">
        <v>3284</v>
      </c>
      <c r="I413" t="s">
        <v>23</v>
      </c>
      <c r="J413" t="s">
        <v>23</v>
      </c>
      <c r="L413" t="s">
        <v>15620</v>
      </c>
      <c r="N413" t="s">
        <v>3285</v>
      </c>
      <c r="O413" t="s">
        <v>17748</v>
      </c>
      <c r="Q413" t="s">
        <v>15856</v>
      </c>
      <c r="R413" t="s">
        <v>1529</v>
      </c>
      <c r="S413">
        <v>11.84</v>
      </c>
    </row>
    <row r="414" spans="1:19">
      <c r="A414" t="s">
        <v>16</v>
      </c>
      <c r="B414" t="s">
        <v>17</v>
      </c>
      <c r="C414" t="s">
        <v>18</v>
      </c>
      <c r="D414" t="s">
        <v>19</v>
      </c>
      <c r="E414" t="s">
        <v>3161</v>
      </c>
      <c r="F414" t="s">
        <v>2340</v>
      </c>
      <c r="G414" s="3" t="str">
        <f t="shared" si="6"/>
        <v>https://scholar.google.co.jp/scholar?hl=ja&amp;as_sdt=0%2C5&amp;q=Artemisia+serotina+self+compatibility&amp;btnG=</v>
      </c>
      <c r="H414" t="s">
        <v>3629</v>
      </c>
      <c r="I414" t="s">
        <v>23</v>
      </c>
      <c r="J414" t="s">
        <v>23</v>
      </c>
      <c r="L414" t="s">
        <v>17722</v>
      </c>
      <c r="N414" t="s">
        <v>7070</v>
      </c>
      <c r="O414" t="s">
        <v>28</v>
      </c>
      <c r="Q414" t="s">
        <v>16400</v>
      </c>
      <c r="R414" t="s">
        <v>1533</v>
      </c>
      <c r="S414">
        <v>0.26519999999999999</v>
      </c>
    </row>
    <row r="415" spans="1:19">
      <c r="A415" t="s">
        <v>16</v>
      </c>
      <c r="B415" t="s">
        <v>17</v>
      </c>
      <c r="C415" t="s">
        <v>18</v>
      </c>
      <c r="D415" t="s">
        <v>19</v>
      </c>
      <c r="E415" t="s">
        <v>3161</v>
      </c>
      <c r="F415" t="s">
        <v>3291</v>
      </c>
      <c r="G415" s="3" t="str">
        <f t="shared" si="6"/>
        <v>https://scholar.google.co.jp/scholar?hl=ja&amp;as_sdt=0%2C5&amp;q=Artemisia+splendens+self+compatibility&amp;btnG=</v>
      </c>
      <c r="H415" t="s">
        <v>791</v>
      </c>
      <c r="I415" t="s">
        <v>23</v>
      </c>
      <c r="J415" t="s">
        <v>23</v>
      </c>
      <c r="L415" t="s">
        <v>17722</v>
      </c>
      <c r="N415" t="s">
        <v>3292</v>
      </c>
      <c r="O415" t="s">
        <v>28</v>
      </c>
      <c r="Q415" t="s">
        <v>15857</v>
      </c>
      <c r="R415" t="s">
        <v>1536</v>
      </c>
      <c r="S415">
        <v>0.28999999999999998</v>
      </c>
    </row>
    <row r="416" spans="1:19">
      <c r="A416" t="s">
        <v>16</v>
      </c>
      <c r="B416" t="s">
        <v>17</v>
      </c>
      <c r="C416" t="s">
        <v>18</v>
      </c>
      <c r="D416" t="s">
        <v>19</v>
      </c>
      <c r="E416" t="s">
        <v>3161</v>
      </c>
      <c r="F416" t="s">
        <v>3294</v>
      </c>
      <c r="G416" s="3" t="str">
        <f t="shared" si="6"/>
        <v>https://scholar.google.co.jp/scholar?hl=ja&amp;as_sdt=0%2C5&amp;q=Artemisia+suksdorfii+self+compatibility&amp;btnG=</v>
      </c>
      <c r="H416" t="s">
        <v>3295</v>
      </c>
      <c r="I416" t="s">
        <v>23</v>
      </c>
      <c r="J416" t="s">
        <v>23</v>
      </c>
      <c r="L416" t="s">
        <v>17722</v>
      </c>
      <c r="N416" t="s">
        <v>3296</v>
      </c>
      <c r="O416" t="s">
        <v>28</v>
      </c>
      <c r="Q416" t="s">
        <v>15858</v>
      </c>
      <c r="R416" t="s">
        <v>1539</v>
      </c>
      <c r="S416">
        <v>0.62680000000000002</v>
      </c>
    </row>
    <row r="417" spans="1:19">
      <c r="A417" t="s">
        <v>16</v>
      </c>
      <c r="B417" t="s">
        <v>17</v>
      </c>
      <c r="C417" t="s">
        <v>18</v>
      </c>
      <c r="D417" t="s">
        <v>19</v>
      </c>
      <c r="E417" t="s">
        <v>3161</v>
      </c>
      <c r="F417" t="s">
        <v>5025</v>
      </c>
      <c r="G417" s="3" t="str">
        <f t="shared" si="6"/>
        <v>https://scholar.google.co.jp/scholar?hl=ja&amp;as_sdt=0%2C5&amp;q=Artemisia+tilesii+self+compatibility&amp;btnG=</v>
      </c>
      <c r="H417" t="s">
        <v>23</v>
      </c>
      <c r="I417" t="s">
        <v>137</v>
      </c>
      <c r="J417" t="s">
        <v>4530</v>
      </c>
      <c r="L417" t="s">
        <v>17722</v>
      </c>
      <c r="N417" t="s">
        <v>5026</v>
      </c>
      <c r="O417" t="s">
        <v>28</v>
      </c>
      <c r="Q417" t="s">
        <v>16186</v>
      </c>
      <c r="R417" t="s">
        <v>1541</v>
      </c>
      <c r="S417">
        <v>0.246</v>
      </c>
    </row>
    <row r="418" spans="1:19">
      <c r="A418" t="s">
        <v>16</v>
      </c>
      <c r="B418" t="s">
        <v>17</v>
      </c>
      <c r="C418" t="s">
        <v>18</v>
      </c>
      <c r="D418" t="s">
        <v>19</v>
      </c>
      <c r="E418" t="s">
        <v>3161</v>
      </c>
      <c r="F418" t="s">
        <v>3298</v>
      </c>
      <c r="G418" s="3" t="str">
        <f t="shared" si="6"/>
        <v>https://scholar.google.co.jp/scholar?hl=ja&amp;as_sdt=0%2C5&amp;q=Artemisia+tridentata+self+compatibility&amp;btnG=</v>
      </c>
      <c r="H418" t="s">
        <v>172</v>
      </c>
      <c r="I418" t="s">
        <v>23</v>
      </c>
      <c r="J418" t="s">
        <v>23</v>
      </c>
      <c r="L418" t="s">
        <v>17722</v>
      </c>
      <c r="N418" t="s">
        <v>3299</v>
      </c>
      <c r="O418" t="s">
        <v>28</v>
      </c>
      <c r="Q418" t="s">
        <v>15859</v>
      </c>
      <c r="R418" t="s">
        <v>1545</v>
      </c>
      <c r="S418">
        <v>0.5</v>
      </c>
    </row>
    <row r="419" spans="1:19">
      <c r="A419" t="s">
        <v>16</v>
      </c>
      <c r="B419" t="s">
        <v>17</v>
      </c>
      <c r="C419" t="s">
        <v>18</v>
      </c>
      <c r="D419" t="s">
        <v>19</v>
      </c>
      <c r="E419" t="s">
        <v>3161</v>
      </c>
      <c r="F419" t="s">
        <v>3298</v>
      </c>
      <c r="G419" s="3" t="str">
        <f t="shared" si="6"/>
        <v>https://scholar.google.co.jp/scholar?hl=ja&amp;as_sdt=0%2C5&amp;q=Artemisia+tridentata+self+compatibility&amp;btnG=</v>
      </c>
      <c r="H419" t="s">
        <v>23</v>
      </c>
      <c r="I419" t="s">
        <v>137</v>
      </c>
      <c r="J419" t="s">
        <v>445</v>
      </c>
      <c r="L419" t="s">
        <v>17722</v>
      </c>
      <c r="N419" t="s">
        <v>3301</v>
      </c>
      <c r="O419" t="s">
        <v>28</v>
      </c>
      <c r="Q419" t="s">
        <v>15859</v>
      </c>
      <c r="R419" t="s">
        <v>1549</v>
      </c>
      <c r="S419">
        <v>0.27200000000000002</v>
      </c>
    </row>
    <row r="420" spans="1:19">
      <c r="A420" t="s">
        <v>16</v>
      </c>
      <c r="B420" t="s">
        <v>17</v>
      </c>
      <c r="C420" t="s">
        <v>18</v>
      </c>
      <c r="D420" t="s">
        <v>19</v>
      </c>
      <c r="E420" t="s">
        <v>3161</v>
      </c>
      <c r="F420" t="s">
        <v>3298</v>
      </c>
      <c r="G420" s="3" t="str">
        <f t="shared" si="6"/>
        <v>https://scholar.google.co.jp/scholar?hl=ja&amp;as_sdt=0%2C5&amp;q=Artemisia+tridentata+self+compatibility&amp;btnG=</v>
      </c>
      <c r="H420" t="s">
        <v>23</v>
      </c>
      <c r="I420" t="s">
        <v>137</v>
      </c>
      <c r="J420" t="s">
        <v>3298</v>
      </c>
      <c r="L420" t="s">
        <v>17722</v>
      </c>
      <c r="N420" t="s">
        <v>3303</v>
      </c>
      <c r="O420" t="s">
        <v>28</v>
      </c>
      <c r="Q420" t="s">
        <v>15859</v>
      </c>
      <c r="R420" t="s">
        <v>1554</v>
      </c>
      <c r="S420">
        <v>0.25900000000000001</v>
      </c>
    </row>
    <row r="421" spans="1:19">
      <c r="A421" t="s">
        <v>16</v>
      </c>
      <c r="B421" t="s">
        <v>17</v>
      </c>
      <c r="C421" t="s">
        <v>18</v>
      </c>
      <c r="D421" t="s">
        <v>19</v>
      </c>
      <c r="E421" t="s">
        <v>3161</v>
      </c>
      <c r="F421" t="s">
        <v>3298</v>
      </c>
      <c r="G421" s="3" t="str">
        <f t="shared" si="6"/>
        <v>https://scholar.google.co.jp/scholar?hl=ja&amp;as_sdt=0%2C5&amp;q=Artemisia+tridentata+self+compatibility&amp;btnG=</v>
      </c>
      <c r="H421" t="s">
        <v>23</v>
      </c>
      <c r="I421" t="s">
        <v>137</v>
      </c>
      <c r="J421" t="s">
        <v>3305</v>
      </c>
      <c r="L421" t="s">
        <v>17722</v>
      </c>
      <c r="N421" t="s">
        <v>3306</v>
      </c>
      <c r="O421" t="s">
        <v>28</v>
      </c>
      <c r="Q421" t="s">
        <v>15859</v>
      </c>
      <c r="R421" t="s">
        <v>1557</v>
      </c>
      <c r="S421">
        <v>0.15423999999999999</v>
      </c>
    </row>
    <row r="422" spans="1:19">
      <c r="A422" t="s">
        <v>16</v>
      </c>
      <c r="B422" t="s">
        <v>17</v>
      </c>
      <c r="C422" t="s">
        <v>18</v>
      </c>
      <c r="D422" t="s">
        <v>19</v>
      </c>
      <c r="E422" t="s">
        <v>3161</v>
      </c>
      <c r="F422" t="s">
        <v>3342</v>
      </c>
      <c r="G422" s="3" t="str">
        <f t="shared" si="6"/>
        <v>https://scholar.google.co.jp/scholar?hl=ja&amp;as_sdt=0%2C5&amp;q=Artemisia+tripartita+self+compatibility&amp;btnG=</v>
      </c>
      <c r="H422" t="s">
        <v>23</v>
      </c>
      <c r="I422" t="s">
        <v>137</v>
      </c>
      <c r="J422" t="s">
        <v>3342</v>
      </c>
      <c r="L422" t="s">
        <v>17722</v>
      </c>
      <c r="N422" t="s">
        <v>3343</v>
      </c>
      <c r="O422" t="s">
        <v>28</v>
      </c>
      <c r="Q422" t="s">
        <v>15860</v>
      </c>
      <c r="R422" t="s">
        <v>1559</v>
      </c>
      <c r="S422">
        <v>4.0364000000000004</v>
      </c>
    </row>
    <row r="423" spans="1:19">
      <c r="A423" t="s">
        <v>16</v>
      </c>
      <c r="B423" t="s">
        <v>17</v>
      </c>
      <c r="C423" t="s">
        <v>18</v>
      </c>
      <c r="D423" t="s">
        <v>19</v>
      </c>
      <c r="E423" t="s">
        <v>3161</v>
      </c>
      <c r="F423" t="s">
        <v>3370</v>
      </c>
      <c r="G423" s="3" t="str">
        <f t="shared" si="6"/>
        <v>https://scholar.google.co.jp/scholar?hl=ja&amp;as_sdt=0%2C5&amp;q=Artemisia+umbelliformis+self+compatibility&amp;btnG=</v>
      </c>
      <c r="H423" t="s">
        <v>190</v>
      </c>
      <c r="I423" t="s">
        <v>23</v>
      </c>
      <c r="J423" t="s">
        <v>23</v>
      </c>
      <c r="L423" t="s">
        <v>17722</v>
      </c>
      <c r="N423" t="s">
        <v>3371</v>
      </c>
      <c r="O423" t="s">
        <v>28</v>
      </c>
      <c r="Q423" t="s">
        <v>15861</v>
      </c>
      <c r="R423" t="s">
        <v>1563</v>
      </c>
      <c r="S423">
        <v>0.28993999999999998</v>
      </c>
    </row>
    <row r="424" spans="1:19">
      <c r="A424" t="s">
        <v>16</v>
      </c>
      <c r="B424" t="s">
        <v>17</v>
      </c>
      <c r="C424" t="s">
        <v>18</v>
      </c>
      <c r="D424" t="s">
        <v>19</v>
      </c>
      <c r="E424" t="s">
        <v>3161</v>
      </c>
      <c r="F424" t="s">
        <v>3370</v>
      </c>
      <c r="G424" s="3" t="str">
        <f t="shared" si="6"/>
        <v>https://scholar.google.co.jp/scholar?hl=ja&amp;as_sdt=0%2C5&amp;q=Artemisia+umbelliformis+self+compatibility&amp;btnG=</v>
      </c>
      <c r="H424" t="s">
        <v>190</v>
      </c>
      <c r="I424" t="s">
        <v>137</v>
      </c>
      <c r="J424" t="s">
        <v>14379</v>
      </c>
      <c r="L424" t="s">
        <v>17722</v>
      </c>
      <c r="N424" t="s">
        <v>14380</v>
      </c>
      <c r="O424" t="s">
        <v>28</v>
      </c>
      <c r="Q424" t="s">
        <v>15861</v>
      </c>
      <c r="R424" t="s">
        <v>1567</v>
      </c>
      <c r="S424">
        <v>0.44359999999999999</v>
      </c>
    </row>
    <row r="425" spans="1:19">
      <c r="A425" t="s">
        <v>16</v>
      </c>
      <c r="B425" t="s">
        <v>17</v>
      </c>
      <c r="C425" t="s">
        <v>18</v>
      </c>
      <c r="D425" t="s">
        <v>19</v>
      </c>
      <c r="E425" t="s">
        <v>3161</v>
      </c>
      <c r="F425" t="s">
        <v>3399</v>
      </c>
      <c r="G425" s="3" t="str">
        <f t="shared" si="6"/>
        <v>https://scholar.google.co.jp/scholar?hl=ja&amp;as_sdt=0%2C5&amp;q=Artemisia+variabilis+self+compatibility&amp;btnG=</v>
      </c>
      <c r="H425" t="s">
        <v>3400</v>
      </c>
      <c r="I425" t="s">
        <v>23</v>
      </c>
      <c r="J425" t="s">
        <v>23</v>
      </c>
      <c r="L425" t="s">
        <v>17722</v>
      </c>
      <c r="N425" t="s">
        <v>3401</v>
      </c>
      <c r="O425" t="s">
        <v>28</v>
      </c>
      <c r="Q425" t="s">
        <v>15862</v>
      </c>
      <c r="R425" t="s">
        <v>1570</v>
      </c>
      <c r="S425">
        <v>0.1</v>
      </c>
    </row>
    <row r="426" spans="1:19">
      <c r="A426" t="s">
        <v>16</v>
      </c>
      <c r="B426" t="s">
        <v>17</v>
      </c>
      <c r="C426" t="s">
        <v>18</v>
      </c>
      <c r="D426" t="s">
        <v>19</v>
      </c>
      <c r="E426" t="s">
        <v>3161</v>
      </c>
      <c r="F426" t="s">
        <v>189</v>
      </c>
      <c r="G426" s="3" t="str">
        <f t="shared" si="6"/>
        <v>https://scholar.google.co.jp/scholar?hl=ja&amp;as_sdt=0%2C5&amp;q=Artemisia+vulgaris+self+compatibility&amp;btnG=</v>
      </c>
      <c r="H426" t="s">
        <v>22</v>
      </c>
      <c r="I426" t="s">
        <v>23</v>
      </c>
      <c r="J426" t="s">
        <v>23</v>
      </c>
      <c r="L426" t="s">
        <v>17722</v>
      </c>
      <c r="N426" t="s">
        <v>3429</v>
      </c>
      <c r="O426" t="s">
        <v>28</v>
      </c>
      <c r="Q426" t="s">
        <v>15863</v>
      </c>
      <c r="R426" t="s">
        <v>1574</v>
      </c>
      <c r="S426">
        <v>0.16</v>
      </c>
    </row>
    <row r="427" spans="1:19">
      <c r="A427" t="s">
        <v>16</v>
      </c>
      <c r="B427" t="s">
        <v>17</v>
      </c>
      <c r="C427" t="s">
        <v>18</v>
      </c>
      <c r="D427" t="s">
        <v>19</v>
      </c>
      <c r="E427" t="s">
        <v>13753</v>
      </c>
      <c r="F427" t="s">
        <v>713</v>
      </c>
      <c r="G427" s="3" t="str">
        <f t="shared" si="6"/>
        <v>https://scholar.google.co.jp/scholar?hl=ja&amp;as_sdt=0%2C5&amp;q=Artemisiopsis+villosa+self+compatibility&amp;btnG=</v>
      </c>
      <c r="H427" t="s">
        <v>13754</v>
      </c>
      <c r="I427" t="s">
        <v>23</v>
      </c>
      <c r="J427" t="s">
        <v>23</v>
      </c>
      <c r="L427" t="s">
        <v>17722</v>
      </c>
      <c r="N427" t="s">
        <v>13755</v>
      </c>
      <c r="O427" t="s">
        <v>28</v>
      </c>
      <c r="Q427" t="s">
        <v>17404</v>
      </c>
      <c r="R427" t="s">
        <v>1578</v>
      </c>
      <c r="S427">
        <v>0.1090909</v>
      </c>
    </row>
    <row r="428" spans="1:19">
      <c r="A428" t="s">
        <v>16</v>
      </c>
      <c r="B428" t="s">
        <v>17</v>
      </c>
      <c r="C428" t="s">
        <v>18</v>
      </c>
      <c r="D428" t="s">
        <v>19</v>
      </c>
      <c r="E428" t="s">
        <v>5051</v>
      </c>
      <c r="F428" t="s">
        <v>381</v>
      </c>
      <c r="G428" s="3" t="str">
        <f t="shared" si="6"/>
        <v>https://scholar.google.co.jp/scholar?hl=ja&amp;as_sdt=0%2C5&amp;q=Aspilia+angustifolia+self+compatibility&amp;btnG=</v>
      </c>
      <c r="H428" t="s">
        <v>4541</v>
      </c>
      <c r="I428" t="s">
        <v>23</v>
      </c>
      <c r="J428" t="s">
        <v>23</v>
      </c>
      <c r="L428" t="s">
        <v>17722</v>
      </c>
      <c r="N428" t="s">
        <v>7072</v>
      </c>
      <c r="O428" t="s">
        <v>28</v>
      </c>
      <c r="Q428" t="s">
        <v>16401</v>
      </c>
      <c r="R428" t="s">
        <v>1581</v>
      </c>
      <c r="S428">
        <v>3.4291299999999998</v>
      </c>
    </row>
    <row r="429" spans="1:19">
      <c r="A429" t="s">
        <v>16</v>
      </c>
      <c r="B429" t="s">
        <v>17</v>
      </c>
      <c r="C429" t="s">
        <v>18</v>
      </c>
      <c r="D429" t="s">
        <v>19</v>
      </c>
      <c r="E429" t="s">
        <v>5051</v>
      </c>
      <c r="F429" t="s">
        <v>5052</v>
      </c>
      <c r="G429" s="3" t="str">
        <f t="shared" si="6"/>
        <v>https://scholar.google.co.jp/scholar?hl=ja&amp;as_sdt=0%2C5&amp;q=Aspilia+eenii+self+compatibility&amp;btnG=</v>
      </c>
      <c r="H429" t="s">
        <v>5053</v>
      </c>
      <c r="I429" t="s">
        <v>23</v>
      </c>
      <c r="J429" t="s">
        <v>23</v>
      </c>
      <c r="L429" t="s">
        <v>17722</v>
      </c>
      <c r="N429" t="s">
        <v>5054</v>
      </c>
      <c r="O429" t="s">
        <v>28</v>
      </c>
      <c r="Q429" t="s">
        <v>16194</v>
      </c>
      <c r="R429" t="s">
        <v>1584</v>
      </c>
      <c r="S429">
        <v>3.0632000000000001</v>
      </c>
    </row>
    <row r="430" spans="1:19">
      <c r="A430" t="s">
        <v>16</v>
      </c>
      <c r="B430" t="s">
        <v>17</v>
      </c>
      <c r="C430" t="s">
        <v>18</v>
      </c>
      <c r="D430" t="s">
        <v>19</v>
      </c>
      <c r="E430" t="s">
        <v>5051</v>
      </c>
      <c r="F430" t="s">
        <v>629</v>
      </c>
      <c r="G430" s="3" t="str">
        <f t="shared" si="6"/>
        <v>https://scholar.google.co.jp/scholar?hl=ja&amp;as_sdt=0%2C5&amp;q=Aspilia+helianthoides+self+compatibility&amp;btnG=</v>
      </c>
      <c r="H430" t="s">
        <v>5066</v>
      </c>
      <c r="I430" t="s">
        <v>23</v>
      </c>
      <c r="J430" t="s">
        <v>23</v>
      </c>
      <c r="L430" t="s">
        <v>17722</v>
      </c>
      <c r="N430" t="s">
        <v>5067</v>
      </c>
      <c r="O430" t="s">
        <v>28</v>
      </c>
      <c r="Q430" t="s">
        <v>16198</v>
      </c>
      <c r="R430" t="s">
        <v>1589</v>
      </c>
      <c r="S430">
        <v>2.9491999999999998</v>
      </c>
    </row>
    <row r="431" spans="1:19">
      <c r="A431" t="s">
        <v>16</v>
      </c>
      <c r="B431" t="s">
        <v>17</v>
      </c>
      <c r="C431" t="s">
        <v>18</v>
      </c>
      <c r="D431" t="s">
        <v>19</v>
      </c>
      <c r="E431" t="s">
        <v>5051</v>
      </c>
      <c r="F431" t="s">
        <v>629</v>
      </c>
      <c r="G431" s="3" t="str">
        <f t="shared" si="6"/>
        <v>https://scholar.google.co.jp/scholar?hl=ja&amp;as_sdt=0%2C5&amp;q=Aspilia+helianthoides+self+compatibility&amp;btnG=</v>
      </c>
      <c r="H431" t="s">
        <v>5066</v>
      </c>
      <c r="I431" t="s">
        <v>137</v>
      </c>
      <c r="J431" t="s">
        <v>247</v>
      </c>
      <c r="L431" t="s">
        <v>17722</v>
      </c>
      <c r="N431" t="s">
        <v>7074</v>
      </c>
      <c r="O431" t="s">
        <v>28</v>
      </c>
      <c r="Q431" t="s">
        <v>16198</v>
      </c>
      <c r="R431" t="s">
        <v>1593</v>
      </c>
      <c r="S431">
        <v>3.6920000000000002</v>
      </c>
    </row>
    <row r="432" spans="1:19">
      <c r="A432" t="s">
        <v>16</v>
      </c>
      <c r="B432" t="s">
        <v>17</v>
      </c>
      <c r="C432" t="s">
        <v>18</v>
      </c>
      <c r="D432" t="s">
        <v>19</v>
      </c>
      <c r="E432" t="s">
        <v>5051</v>
      </c>
      <c r="F432" t="s">
        <v>5069</v>
      </c>
      <c r="G432" s="3" t="str">
        <f t="shared" si="6"/>
        <v>https://scholar.google.co.jp/scholar?hl=ja&amp;as_sdt=0%2C5&amp;q=Aspilia+kotschyi+self+compatibility&amp;btnG=</v>
      </c>
      <c r="H432" t="s">
        <v>23</v>
      </c>
      <c r="I432" t="s">
        <v>31</v>
      </c>
      <c r="J432" t="s">
        <v>5069</v>
      </c>
      <c r="L432" t="s">
        <v>17722</v>
      </c>
      <c r="N432" t="s">
        <v>5070</v>
      </c>
      <c r="O432" t="s">
        <v>28</v>
      </c>
      <c r="Q432" t="s">
        <v>16199</v>
      </c>
      <c r="R432" t="s">
        <v>1597</v>
      </c>
      <c r="S432">
        <v>6.9484000000000004</v>
      </c>
    </row>
    <row r="433" spans="1:19">
      <c r="A433" t="s">
        <v>16</v>
      </c>
      <c r="B433" t="s">
        <v>17</v>
      </c>
      <c r="C433" t="s">
        <v>18</v>
      </c>
      <c r="D433" t="s">
        <v>19</v>
      </c>
      <c r="E433" t="s">
        <v>5051</v>
      </c>
      <c r="F433" t="s">
        <v>5069</v>
      </c>
      <c r="G433" s="3" t="str">
        <f t="shared" si="6"/>
        <v>https://scholar.google.co.jp/scholar?hl=ja&amp;as_sdt=0%2C5&amp;q=Aspilia+kotschyi+self+compatibility&amp;btnG=</v>
      </c>
      <c r="H433" t="s">
        <v>9141</v>
      </c>
      <c r="I433" t="s">
        <v>23</v>
      </c>
      <c r="J433" t="s">
        <v>23</v>
      </c>
      <c r="L433" t="s">
        <v>17722</v>
      </c>
      <c r="N433" t="s">
        <v>9142</v>
      </c>
      <c r="O433" t="s">
        <v>28</v>
      </c>
      <c r="Q433" t="s">
        <v>16199</v>
      </c>
      <c r="R433" t="s">
        <v>1601</v>
      </c>
      <c r="S433">
        <v>7.4383629999999998</v>
      </c>
    </row>
    <row r="434" spans="1:19">
      <c r="A434" t="s">
        <v>16</v>
      </c>
      <c r="B434" t="s">
        <v>17</v>
      </c>
      <c r="C434" t="s">
        <v>18</v>
      </c>
      <c r="D434" t="s">
        <v>19</v>
      </c>
      <c r="E434" t="s">
        <v>5051</v>
      </c>
      <c r="F434" t="s">
        <v>5072</v>
      </c>
      <c r="G434" s="3" t="str">
        <f t="shared" si="6"/>
        <v>https://scholar.google.co.jp/scholar?hl=ja&amp;as_sdt=0%2C5&amp;q=Aspilia+mossambicensis+self+compatibility&amp;btnG=</v>
      </c>
      <c r="H434" t="s">
        <v>5073</v>
      </c>
      <c r="I434" t="s">
        <v>23</v>
      </c>
      <c r="J434" t="s">
        <v>23</v>
      </c>
      <c r="L434" t="s">
        <v>17722</v>
      </c>
      <c r="N434" t="s">
        <v>5074</v>
      </c>
      <c r="O434" t="s">
        <v>28</v>
      </c>
      <c r="Q434" t="s">
        <v>16200</v>
      </c>
      <c r="R434" t="s">
        <v>1605</v>
      </c>
      <c r="S434">
        <v>2.371</v>
      </c>
    </row>
    <row r="435" spans="1:19">
      <c r="A435" t="s">
        <v>16</v>
      </c>
      <c r="B435" t="s">
        <v>17</v>
      </c>
      <c r="C435" t="s">
        <v>18</v>
      </c>
      <c r="D435" t="s">
        <v>19</v>
      </c>
      <c r="E435" t="s">
        <v>5051</v>
      </c>
      <c r="F435" t="s">
        <v>1542</v>
      </c>
      <c r="G435" s="3" t="str">
        <f t="shared" si="6"/>
        <v>https://scholar.google.co.jp/scholar?hl=ja&amp;as_sdt=0%2C5&amp;q=Aspilia+paludosa+self+compatibility&amp;btnG=</v>
      </c>
      <c r="H435" t="s">
        <v>5076</v>
      </c>
      <c r="I435" t="s">
        <v>23</v>
      </c>
      <c r="J435" t="s">
        <v>23</v>
      </c>
      <c r="L435" t="s">
        <v>17722</v>
      </c>
      <c r="N435" t="s">
        <v>5077</v>
      </c>
      <c r="O435" t="s">
        <v>28</v>
      </c>
      <c r="Q435" t="s">
        <v>16201</v>
      </c>
      <c r="R435" t="s">
        <v>1607</v>
      </c>
      <c r="S435">
        <v>3.7816000000000001</v>
      </c>
    </row>
    <row r="436" spans="1:19">
      <c r="A436" t="s">
        <v>16</v>
      </c>
      <c r="B436" t="s">
        <v>17</v>
      </c>
      <c r="C436" t="s">
        <v>18</v>
      </c>
      <c r="D436" t="s">
        <v>19</v>
      </c>
      <c r="E436" t="s">
        <v>5051</v>
      </c>
      <c r="F436" t="s">
        <v>5079</v>
      </c>
      <c r="G436" s="3" t="str">
        <f t="shared" si="6"/>
        <v>https://scholar.google.co.jp/scholar?hl=ja&amp;as_sdt=0%2C5&amp;q=Aspilia+pluriseta+self+compatibility&amp;btnG=</v>
      </c>
      <c r="H436" t="s">
        <v>5080</v>
      </c>
      <c r="I436" t="s">
        <v>23</v>
      </c>
      <c r="J436" t="s">
        <v>23</v>
      </c>
      <c r="L436" t="s">
        <v>17722</v>
      </c>
      <c r="N436" t="s">
        <v>5081</v>
      </c>
      <c r="O436" t="s">
        <v>28</v>
      </c>
      <c r="Q436" t="s">
        <v>16202</v>
      </c>
      <c r="R436" t="s">
        <v>1610</v>
      </c>
      <c r="S436">
        <v>6.3764000000000003</v>
      </c>
    </row>
    <row r="437" spans="1:19">
      <c r="A437" t="s">
        <v>16</v>
      </c>
      <c r="B437" t="s">
        <v>17</v>
      </c>
      <c r="C437" t="s">
        <v>18</v>
      </c>
      <c r="D437" t="s">
        <v>19</v>
      </c>
      <c r="E437" t="s">
        <v>5051</v>
      </c>
      <c r="F437" t="s">
        <v>11223</v>
      </c>
      <c r="G437" s="3" t="str">
        <f t="shared" si="6"/>
        <v>https://scholar.google.co.jp/scholar?hl=ja&amp;as_sdt=0%2C5&amp;q=Aspilia+rugulosa+self+compatibility&amp;btnG=</v>
      </c>
      <c r="H437" t="s">
        <v>6012</v>
      </c>
      <c r="I437" t="s">
        <v>23</v>
      </c>
      <c r="J437" t="s">
        <v>23</v>
      </c>
      <c r="L437" t="s">
        <v>17722</v>
      </c>
      <c r="N437" t="s">
        <v>11951</v>
      </c>
      <c r="O437" t="s">
        <v>28</v>
      </c>
      <c r="Q437" t="s">
        <v>17119</v>
      </c>
      <c r="R437" t="s">
        <v>1613</v>
      </c>
      <c r="S437">
        <v>0.37559999999999999</v>
      </c>
    </row>
    <row r="438" spans="1:19">
      <c r="A438" t="s">
        <v>16</v>
      </c>
      <c r="B438" t="s">
        <v>17</v>
      </c>
      <c r="C438" t="s">
        <v>18</v>
      </c>
      <c r="D438" t="s">
        <v>19</v>
      </c>
      <c r="E438" t="s">
        <v>3599</v>
      </c>
      <c r="F438" t="s">
        <v>3600</v>
      </c>
      <c r="G438" s="3" t="str">
        <f t="shared" si="6"/>
        <v>https://scholar.google.co.jp/scholar?hl=ja&amp;as_sdt=0%2C5&amp;q=Aster+acuminatus+self+compatibility&amp;btnG=</v>
      </c>
      <c r="H438" t="s">
        <v>62</v>
      </c>
      <c r="I438" t="s">
        <v>23</v>
      </c>
      <c r="J438" t="s">
        <v>23</v>
      </c>
      <c r="L438" t="s">
        <v>54</v>
      </c>
      <c r="N438" t="s">
        <v>3601</v>
      </c>
      <c r="O438" t="s">
        <v>26</v>
      </c>
      <c r="Q438" t="s">
        <v>15864</v>
      </c>
      <c r="R438" t="s">
        <v>1617</v>
      </c>
      <c r="S438">
        <v>0.44</v>
      </c>
    </row>
    <row r="439" spans="1:19">
      <c r="A439" t="s">
        <v>16</v>
      </c>
      <c r="B439" t="s">
        <v>17</v>
      </c>
      <c r="C439" t="s">
        <v>18</v>
      </c>
      <c r="D439" t="s">
        <v>19</v>
      </c>
      <c r="E439" t="s">
        <v>3599</v>
      </c>
      <c r="F439" t="s">
        <v>3603</v>
      </c>
      <c r="G439" s="3" t="str">
        <f t="shared" si="6"/>
        <v>https://scholar.google.co.jp/scholar?hl=ja&amp;as_sdt=0%2C5&amp;q=Aster+alpinus+self+compatibility&amp;btnG=</v>
      </c>
      <c r="H439" t="s">
        <v>22</v>
      </c>
      <c r="I439" t="s">
        <v>23</v>
      </c>
      <c r="J439" t="s">
        <v>23</v>
      </c>
      <c r="L439" t="s">
        <v>17722</v>
      </c>
      <c r="N439" t="s">
        <v>3604</v>
      </c>
      <c r="O439" t="s">
        <v>28</v>
      </c>
      <c r="Q439" t="s">
        <v>15865</v>
      </c>
      <c r="R439" t="s">
        <v>1620</v>
      </c>
      <c r="S439">
        <v>0.9</v>
      </c>
    </row>
    <row r="440" spans="1:19">
      <c r="A440" t="s">
        <v>16</v>
      </c>
      <c r="B440" t="s">
        <v>17</v>
      </c>
      <c r="C440" t="s">
        <v>18</v>
      </c>
      <c r="D440" t="s">
        <v>19</v>
      </c>
      <c r="E440" t="s">
        <v>3599</v>
      </c>
      <c r="F440" t="s">
        <v>3606</v>
      </c>
      <c r="G440" s="3" t="str">
        <f t="shared" si="6"/>
        <v>https://scholar.google.co.jp/scholar?hl=ja&amp;as_sdt=0%2C5&amp;q=Aster+amellus+self+compatibility&amp;btnG=</v>
      </c>
      <c r="H440" t="s">
        <v>22</v>
      </c>
      <c r="I440" t="s">
        <v>23</v>
      </c>
      <c r="J440" t="s">
        <v>23</v>
      </c>
      <c r="L440" t="s">
        <v>15620</v>
      </c>
      <c r="N440" t="s">
        <v>3607</v>
      </c>
      <c r="O440" t="s">
        <v>17749</v>
      </c>
      <c r="Q440" t="s">
        <v>15866</v>
      </c>
      <c r="R440" t="s">
        <v>1622</v>
      </c>
      <c r="S440">
        <v>0.86</v>
      </c>
    </row>
    <row r="441" spans="1:19">
      <c r="A441" t="s">
        <v>16</v>
      </c>
      <c r="B441" t="s">
        <v>17</v>
      </c>
      <c r="C441" t="s">
        <v>18</v>
      </c>
      <c r="D441" t="s">
        <v>19</v>
      </c>
      <c r="E441" t="s">
        <v>3599</v>
      </c>
      <c r="F441" t="s">
        <v>3609</v>
      </c>
      <c r="G441" s="3" t="str">
        <f t="shared" si="6"/>
        <v>https://scholar.google.co.jp/scholar?hl=ja&amp;as_sdt=0%2C5&amp;q=Aster+ascendens+self+compatibility&amp;btnG=</v>
      </c>
      <c r="H441" t="s">
        <v>1164</v>
      </c>
      <c r="I441" t="s">
        <v>23</v>
      </c>
      <c r="J441" t="s">
        <v>23</v>
      </c>
      <c r="L441" t="s">
        <v>17722</v>
      </c>
      <c r="N441" t="s">
        <v>3610</v>
      </c>
      <c r="O441" t="s">
        <v>28</v>
      </c>
      <c r="Q441" t="s">
        <v>15867</v>
      </c>
      <c r="R441" t="s">
        <v>1625</v>
      </c>
      <c r="S441">
        <v>0.1</v>
      </c>
    </row>
    <row r="442" spans="1:19">
      <c r="A442" t="s">
        <v>16</v>
      </c>
      <c r="B442" t="s">
        <v>17</v>
      </c>
      <c r="C442" t="s">
        <v>18</v>
      </c>
      <c r="D442" t="s">
        <v>19</v>
      </c>
      <c r="E442" t="s">
        <v>3599</v>
      </c>
      <c r="F442" t="s">
        <v>3612</v>
      </c>
      <c r="G442" s="3" t="str">
        <f t="shared" si="6"/>
        <v>https://scholar.google.co.jp/scholar?hl=ja&amp;as_sdt=0%2C5&amp;q=Aster+azureus+self+compatibility&amp;btnG=</v>
      </c>
      <c r="H442" t="s">
        <v>1164</v>
      </c>
      <c r="I442" t="s">
        <v>23</v>
      </c>
      <c r="J442" t="s">
        <v>23</v>
      </c>
      <c r="L442" t="s">
        <v>17722</v>
      </c>
      <c r="N442" t="s">
        <v>3613</v>
      </c>
      <c r="O442" t="s">
        <v>28</v>
      </c>
      <c r="Q442" t="s">
        <v>15868</v>
      </c>
      <c r="R442" t="s">
        <v>1630</v>
      </c>
      <c r="S442">
        <v>0.17</v>
      </c>
    </row>
    <row r="443" spans="1:19">
      <c r="A443" t="s">
        <v>16</v>
      </c>
      <c r="B443" t="s">
        <v>17</v>
      </c>
      <c r="C443" t="s">
        <v>18</v>
      </c>
      <c r="D443" t="s">
        <v>19</v>
      </c>
      <c r="E443" t="s">
        <v>3599</v>
      </c>
      <c r="F443" t="s">
        <v>5086</v>
      </c>
      <c r="G443" s="3" t="str">
        <f t="shared" si="6"/>
        <v>https://scholar.google.co.jp/scholar?hl=ja&amp;as_sdt=0%2C5&amp;q=Aster+bakerianus+self+compatibility&amp;btnG=</v>
      </c>
      <c r="H443" t="s">
        <v>5087</v>
      </c>
      <c r="I443" t="s">
        <v>23</v>
      </c>
      <c r="J443" t="s">
        <v>23</v>
      </c>
      <c r="L443" t="s">
        <v>17722</v>
      </c>
      <c r="N443" t="s">
        <v>5088</v>
      </c>
      <c r="O443" t="s">
        <v>28</v>
      </c>
      <c r="Q443" t="s">
        <v>16204</v>
      </c>
      <c r="R443" t="s">
        <v>1634</v>
      </c>
      <c r="S443">
        <v>0.77600000000000002</v>
      </c>
    </row>
    <row r="444" spans="1:19">
      <c r="A444" t="s">
        <v>16</v>
      </c>
      <c r="B444" t="s">
        <v>17</v>
      </c>
      <c r="C444" t="s">
        <v>18</v>
      </c>
      <c r="D444" t="s">
        <v>19</v>
      </c>
      <c r="E444" t="s">
        <v>3599</v>
      </c>
      <c r="F444" t="s">
        <v>3615</v>
      </c>
      <c r="G444" s="3" t="str">
        <f t="shared" si="6"/>
        <v>https://scholar.google.co.jp/scholar?hl=ja&amp;as_sdt=0%2C5&amp;q=Aster+brachyactis+self+compatibility&amp;btnG=</v>
      </c>
      <c r="H444" t="s">
        <v>3616</v>
      </c>
      <c r="I444" t="s">
        <v>23</v>
      </c>
      <c r="J444" t="s">
        <v>23</v>
      </c>
      <c r="L444" t="s">
        <v>17722</v>
      </c>
      <c r="N444" t="s">
        <v>3617</v>
      </c>
      <c r="O444" t="s">
        <v>28</v>
      </c>
      <c r="Q444" t="s">
        <v>15869</v>
      </c>
      <c r="R444" t="s">
        <v>1636</v>
      </c>
      <c r="S444">
        <v>0.17</v>
      </c>
    </row>
    <row r="445" spans="1:19">
      <c r="A445" t="s">
        <v>16</v>
      </c>
      <c r="B445" t="s">
        <v>17</v>
      </c>
      <c r="C445" t="s">
        <v>18</v>
      </c>
      <c r="D445" t="s">
        <v>19</v>
      </c>
      <c r="E445" t="s">
        <v>3599</v>
      </c>
      <c r="F445" t="s">
        <v>3619</v>
      </c>
      <c r="G445" s="3" t="str">
        <f t="shared" si="6"/>
        <v>https://scholar.google.co.jp/scholar?hl=ja&amp;as_sdt=0%2C5&amp;q=Aster+chilensis+self+compatibility&amp;btnG=</v>
      </c>
      <c r="H445" t="s">
        <v>3620</v>
      </c>
      <c r="I445" t="s">
        <v>23</v>
      </c>
      <c r="J445" t="s">
        <v>23</v>
      </c>
      <c r="L445" t="s">
        <v>17722</v>
      </c>
      <c r="N445" t="s">
        <v>3621</v>
      </c>
      <c r="O445" t="s">
        <v>28</v>
      </c>
      <c r="Q445" t="s">
        <v>15870</v>
      </c>
      <c r="R445" t="s">
        <v>1640</v>
      </c>
      <c r="S445">
        <v>0.96</v>
      </c>
    </row>
    <row r="446" spans="1:19">
      <c r="A446" t="s">
        <v>16</v>
      </c>
      <c r="B446" t="s">
        <v>17</v>
      </c>
      <c r="C446" t="s">
        <v>18</v>
      </c>
      <c r="D446" t="s">
        <v>19</v>
      </c>
      <c r="E446" t="s">
        <v>3599</v>
      </c>
      <c r="F446" t="s">
        <v>3623</v>
      </c>
      <c r="G446" s="3" t="str">
        <f t="shared" si="6"/>
        <v>https://scholar.google.co.jp/scholar?hl=ja&amp;as_sdt=0%2C5&amp;q=Aster+dumosus+self+compatibility&amp;btnG=</v>
      </c>
      <c r="H446" t="s">
        <v>22</v>
      </c>
      <c r="I446" t="s">
        <v>23</v>
      </c>
      <c r="J446" t="s">
        <v>23</v>
      </c>
      <c r="L446" t="s">
        <v>17722</v>
      </c>
      <c r="N446" t="s">
        <v>3624</v>
      </c>
      <c r="O446" t="s">
        <v>28</v>
      </c>
      <c r="Q446" t="s">
        <v>15871</v>
      </c>
      <c r="R446" t="s">
        <v>1644</v>
      </c>
      <c r="S446">
        <v>9.2999999999999999E-2</v>
      </c>
    </row>
    <row r="447" spans="1:19">
      <c r="A447" t="s">
        <v>16</v>
      </c>
      <c r="B447" t="s">
        <v>17</v>
      </c>
      <c r="C447" t="s">
        <v>18</v>
      </c>
      <c r="D447" t="s">
        <v>19</v>
      </c>
      <c r="E447" t="s">
        <v>3599</v>
      </c>
      <c r="F447" t="s">
        <v>3626</v>
      </c>
      <c r="G447" s="3" t="str">
        <f t="shared" si="6"/>
        <v>https://scholar.google.co.jp/scholar?hl=ja&amp;as_sdt=0%2C5&amp;q=Aster+ericoides+self+compatibility&amp;btnG=</v>
      </c>
      <c r="H447" t="s">
        <v>22</v>
      </c>
      <c r="I447" t="s">
        <v>23</v>
      </c>
      <c r="J447" t="s">
        <v>23</v>
      </c>
      <c r="L447" t="s">
        <v>17722</v>
      </c>
      <c r="N447" t="s">
        <v>3627</v>
      </c>
      <c r="O447" t="s">
        <v>28</v>
      </c>
      <c r="Q447" t="s">
        <v>15872</v>
      </c>
      <c r="R447" t="s">
        <v>1648</v>
      </c>
      <c r="S447">
        <v>0.1</v>
      </c>
    </row>
    <row r="448" spans="1:19">
      <c r="A448" t="s">
        <v>16</v>
      </c>
      <c r="B448" t="s">
        <v>17</v>
      </c>
      <c r="C448" t="s">
        <v>18</v>
      </c>
      <c r="D448" t="s">
        <v>19</v>
      </c>
      <c r="E448" t="s">
        <v>3599</v>
      </c>
      <c r="F448" t="s">
        <v>2499</v>
      </c>
      <c r="G448" s="3" t="str">
        <f t="shared" si="6"/>
        <v>https://scholar.google.co.jp/scholar?hl=ja&amp;as_sdt=0%2C5&amp;q=Aster+flaccidus+self+compatibility&amp;btnG=</v>
      </c>
      <c r="H448" t="s">
        <v>3629</v>
      </c>
      <c r="I448" t="s">
        <v>23</v>
      </c>
      <c r="J448" t="s">
        <v>23</v>
      </c>
      <c r="L448" t="s">
        <v>17722</v>
      </c>
      <c r="N448" t="s">
        <v>3630</v>
      </c>
      <c r="O448" t="s">
        <v>28</v>
      </c>
      <c r="Q448" t="s">
        <v>15873</v>
      </c>
      <c r="R448" t="s">
        <v>1653</v>
      </c>
      <c r="S448">
        <v>0.18240000000000001</v>
      </c>
    </row>
    <row r="449" spans="1:19">
      <c r="A449" t="s">
        <v>16</v>
      </c>
      <c r="B449" t="s">
        <v>17</v>
      </c>
      <c r="C449" t="s">
        <v>18</v>
      </c>
      <c r="D449" t="s">
        <v>19</v>
      </c>
      <c r="E449" t="s">
        <v>3599</v>
      </c>
      <c r="F449" t="s">
        <v>3632</v>
      </c>
      <c r="G449" s="3" t="str">
        <f t="shared" si="6"/>
        <v>https://scholar.google.co.jp/scholar?hl=ja&amp;as_sdt=0%2C5&amp;q=Aster+glehni+self+compatibility&amp;btnG=</v>
      </c>
      <c r="H449" t="s">
        <v>23</v>
      </c>
      <c r="I449" t="s">
        <v>31</v>
      </c>
      <c r="J449" t="s">
        <v>3633</v>
      </c>
      <c r="L449" t="s">
        <v>17722</v>
      </c>
      <c r="N449" t="s">
        <v>3634</v>
      </c>
      <c r="O449" t="s">
        <v>28</v>
      </c>
      <c r="Q449" t="s">
        <v>15874</v>
      </c>
      <c r="R449" t="s">
        <v>1656</v>
      </c>
      <c r="S449">
        <v>0.26</v>
      </c>
    </row>
    <row r="450" spans="1:19">
      <c r="A450" t="s">
        <v>16</v>
      </c>
      <c r="B450" t="s">
        <v>17</v>
      </c>
      <c r="C450" t="s">
        <v>18</v>
      </c>
      <c r="D450" t="s">
        <v>19</v>
      </c>
      <c r="E450" t="s">
        <v>3599</v>
      </c>
      <c r="F450" t="s">
        <v>3636</v>
      </c>
      <c r="G450" s="3" t="str">
        <f t="shared" ref="G450:G513" si="7">HYPERLINK(Q450)</f>
        <v>https://scholar.google.co.jp/scholar?hl=ja&amp;as_sdt=0%2C5&amp;q=Aster+hallii+self+compatibility&amp;btnG=</v>
      </c>
      <c r="H450" t="s">
        <v>438</v>
      </c>
      <c r="I450" t="s">
        <v>23</v>
      </c>
      <c r="J450" t="s">
        <v>23</v>
      </c>
      <c r="L450" t="s">
        <v>17722</v>
      </c>
      <c r="N450" t="s">
        <v>3637</v>
      </c>
      <c r="O450" t="s">
        <v>28</v>
      </c>
      <c r="Q450" t="s">
        <v>15875</v>
      </c>
      <c r="R450" t="s">
        <v>1660</v>
      </c>
      <c r="S450">
        <v>0.252</v>
      </c>
    </row>
    <row r="451" spans="1:19">
      <c r="A451" t="s">
        <v>16</v>
      </c>
      <c r="B451" t="s">
        <v>17</v>
      </c>
      <c r="C451" t="s">
        <v>18</v>
      </c>
      <c r="D451" t="s">
        <v>19</v>
      </c>
      <c r="E451" t="s">
        <v>3599</v>
      </c>
      <c r="F451" t="s">
        <v>5094</v>
      </c>
      <c r="G451" s="3" t="str">
        <f t="shared" si="7"/>
        <v>https://scholar.google.co.jp/scholar?hl=ja&amp;as_sdt=0%2C5&amp;q=Aster+harveyanus+self+compatibility&amp;btnG=</v>
      </c>
      <c r="H451" t="s">
        <v>4329</v>
      </c>
      <c r="I451" t="s">
        <v>23</v>
      </c>
      <c r="J451" t="s">
        <v>23</v>
      </c>
      <c r="L451" t="s">
        <v>17722</v>
      </c>
      <c r="N451" t="s">
        <v>5095</v>
      </c>
      <c r="O451" t="s">
        <v>28</v>
      </c>
      <c r="Q451" t="s">
        <v>16207</v>
      </c>
      <c r="R451" t="s">
        <v>1664</v>
      </c>
      <c r="S451">
        <v>0.69720000000000004</v>
      </c>
    </row>
    <row r="452" spans="1:19">
      <c r="A452" t="s">
        <v>16</v>
      </c>
      <c r="B452" t="s">
        <v>17</v>
      </c>
      <c r="C452" t="s">
        <v>18</v>
      </c>
      <c r="D452" t="s">
        <v>19</v>
      </c>
      <c r="E452" t="s">
        <v>3599</v>
      </c>
      <c r="F452" t="s">
        <v>3639</v>
      </c>
      <c r="G452" s="3" t="str">
        <f t="shared" si="7"/>
        <v>https://scholar.google.co.jp/scholar?hl=ja&amp;as_sdt=0%2C5&amp;q=Aster+hesperius+self+compatibility&amp;btnG=</v>
      </c>
      <c r="H452" t="s">
        <v>438</v>
      </c>
      <c r="I452" t="s">
        <v>23</v>
      </c>
      <c r="J452" t="s">
        <v>23</v>
      </c>
      <c r="L452" t="s">
        <v>17722</v>
      </c>
      <c r="N452" t="s">
        <v>3640</v>
      </c>
      <c r="O452" t="s">
        <v>28</v>
      </c>
      <c r="Q452" t="s">
        <v>15876</v>
      </c>
      <c r="R452" t="s">
        <v>1668</v>
      </c>
      <c r="S452">
        <v>0.26</v>
      </c>
    </row>
    <row r="453" spans="1:19">
      <c r="A453" t="s">
        <v>16</v>
      </c>
      <c r="B453" t="s">
        <v>17</v>
      </c>
      <c r="C453" t="s">
        <v>18</v>
      </c>
      <c r="D453" t="s">
        <v>19</v>
      </c>
      <c r="E453" t="s">
        <v>3599</v>
      </c>
      <c r="F453" t="s">
        <v>5097</v>
      </c>
      <c r="G453" s="3" t="str">
        <f t="shared" si="7"/>
        <v>https://scholar.google.co.jp/scholar?hl=ja&amp;as_sdt=0%2C5&amp;q=Aster+ibericus+self+compatibility&amp;btnG=</v>
      </c>
      <c r="H453" t="s">
        <v>5098</v>
      </c>
      <c r="I453" t="s">
        <v>23</v>
      </c>
      <c r="J453" t="s">
        <v>23</v>
      </c>
      <c r="L453" t="s">
        <v>17722</v>
      </c>
      <c r="N453" t="s">
        <v>5099</v>
      </c>
      <c r="O453" t="s">
        <v>28</v>
      </c>
      <c r="Q453" t="s">
        <v>16208</v>
      </c>
      <c r="R453" t="s">
        <v>1672</v>
      </c>
      <c r="S453">
        <v>0.60599999999999998</v>
      </c>
    </row>
    <row r="454" spans="1:19">
      <c r="A454" t="s">
        <v>16</v>
      </c>
      <c r="B454" t="s">
        <v>17</v>
      </c>
      <c r="C454" t="s">
        <v>18</v>
      </c>
      <c r="D454" t="s">
        <v>19</v>
      </c>
      <c r="E454" t="s">
        <v>3599</v>
      </c>
      <c r="F454" t="s">
        <v>3642</v>
      </c>
      <c r="G454" s="3" t="str">
        <f t="shared" si="7"/>
        <v>https://scholar.google.co.jp/scholar?hl=ja&amp;as_sdt=0%2C5&amp;q=Aster+junceus+self+compatibility&amp;btnG=</v>
      </c>
      <c r="H454" t="s">
        <v>2322</v>
      </c>
      <c r="I454" t="s">
        <v>23</v>
      </c>
      <c r="J454" t="s">
        <v>23</v>
      </c>
      <c r="L454" t="s">
        <v>17722</v>
      </c>
      <c r="M454" t="s">
        <v>17750</v>
      </c>
      <c r="N454" t="s">
        <v>3643</v>
      </c>
      <c r="O454" t="s">
        <v>28</v>
      </c>
      <c r="Q454" t="s">
        <v>15877</v>
      </c>
      <c r="R454" t="s">
        <v>1676</v>
      </c>
      <c r="S454">
        <v>0.222</v>
      </c>
    </row>
    <row r="455" spans="1:19">
      <c r="A455" t="s">
        <v>16</v>
      </c>
      <c r="B455" t="s">
        <v>17</v>
      </c>
      <c r="C455" t="s">
        <v>18</v>
      </c>
      <c r="D455" t="s">
        <v>19</v>
      </c>
      <c r="E455" t="s">
        <v>3599</v>
      </c>
      <c r="F455" t="s">
        <v>5063</v>
      </c>
      <c r="G455" s="3" t="str">
        <f t="shared" si="7"/>
        <v>https://scholar.google.co.jp/scholar?hl=ja&amp;as_sdt=0%2C5&amp;q=Aster+laevigatus+self+compatibility&amp;btnG=</v>
      </c>
      <c r="H455" t="s">
        <v>190</v>
      </c>
      <c r="I455" t="s">
        <v>23</v>
      </c>
      <c r="J455" t="s">
        <v>23</v>
      </c>
      <c r="L455" t="s">
        <v>17722</v>
      </c>
      <c r="N455" t="s">
        <v>5064</v>
      </c>
      <c r="O455" t="s">
        <v>28</v>
      </c>
      <c r="Q455" t="s">
        <v>16197</v>
      </c>
      <c r="R455" t="s">
        <v>1680</v>
      </c>
      <c r="S455">
        <v>1.3834</v>
      </c>
    </row>
    <row r="456" spans="1:19">
      <c r="A456" t="s">
        <v>16</v>
      </c>
      <c r="B456" t="s">
        <v>17</v>
      </c>
      <c r="C456" t="s">
        <v>18</v>
      </c>
      <c r="D456" t="s">
        <v>19</v>
      </c>
      <c r="E456" t="s">
        <v>3599</v>
      </c>
      <c r="F456" t="s">
        <v>636</v>
      </c>
      <c r="G456" s="3" t="str">
        <f t="shared" si="7"/>
        <v>https://scholar.google.co.jp/scholar?hl=ja&amp;as_sdt=0%2C5&amp;q=Aster+laevis+self+compatibility&amp;btnG=</v>
      </c>
      <c r="H456" t="s">
        <v>22</v>
      </c>
      <c r="I456" t="s">
        <v>23</v>
      </c>
      <c r="J456" t="s">
        <v>23</v>
      </c>
      <c r="L456" t="s">
        <v>24</v>
      </c>
      <c r="N456" t="s">
        <v>3645</v>
      </c>
      <c r="O456" t="s">
        <v>26</v>
      </c>
      <c r="Q456" t="s">
        <v>15878</v>
      </c>
      <c r="R456" t="s">
        <v>1684</v>
      </c>
      <c r="S456">
        <v>0.30599999999999999</v>
      </c>
    </row>
    <row r="457" spans="1:19">
      <c r="A457" t="s">
        <v>16</v>
      </c>
      <c r="B457" t="s">
        <v>17</v>
      </c>
      <c r="C457" t="s">
        <v>18</v>
      </c>
      <c r="D457" t="s">
        <v>19</v>
      </c>
      <c r="E457" t="s">
        <v>3599</v>
      </c>
      <c r="F457" t="s">
        <v>3647</v>
      </c>
      <c r="G457" s="3" t="str">
        <f t="shared" si="7"/>
        <v>https://scholar.google.co.jp/scholar?hl=ja&amp;as_sdt=0%2C5&amp;q=Aster+linosyris+self+compatibility&amp;btnG=</v>
      </c>
      <c r="H457" t="s">
        <v>3648</v>
      </c>
      <c r="I457" t="s">
        <v>23</v>
      </c>
      <c r="J457" t="s">
        <v>23</v>
      </c>
      <c r="L457" t="s">
        <v>17722</v>
      </c>
      <c r="N457" t="s">
        <v>3649</v>
      </c>
      <c r="O457" t="s">
        <v>28</v>
      </c>
      <c r="Q457" t="s">
        <v>15879</v>
      </c>
      <c r="R457" t="s">
        <v>1688</v>
      </c>
      <c r="S457">
        <v>1.33</v>
      </c>
    </row>
    <row r="458" spans="1:19">
      <c r="A458" t="s">
        <v>16</v>
      </c>
      <c r="B458" t="s">
        <v>17</v>
      </c>
      <c r="C458" t="s">
        <v>18</v>
      </c>
      <c r="D458" t="s">
        <v>19</v>
      </c>
      <c r="E458" t="s">
        <v>3599</v>
      </c>
      <c r="F458" t="s">
        <v>13973</v>
      </c>
      <c r="G458" s="3" t="str">
        <f t="shared" si="7"/>
        <v>https://scholar.google.co.jp/scholar?hl=ja&amp;as_sdt=0%2C5&amp;q=Aster+moranensis+self+compatibility&amp;btnG=</v>
      </c>
      <c r="H458" t="s">
        <v>324</v>
      </c>
      <c r="I458" t="s">
        <v>23</v>
      </c>
      <c r="J458" t="s">
        <v>23</v>
      </c>
      <c r="L458" t="s">
        <v>17722</v>
      </c>
      <c r="N458" t="s">
        <v>13974</v>
      </c>
      <c r="O458" t="s">
        <v>28</v>
      </c>
      <c r="Q458" t="s">
        <v>17444</v>
      </c>
      <c r="R458" t="s">
        <v>1691</v>
      </c>
      <c r="S458">
        <v>0.23039999999999999</v>
      </c>
    </row>
    <row r="459" spans="1:19">
      <c r="A459" t="s">
        <v>16</v>
      </c>
      <c r="B459" t="s">
        <v>17</v>
      </c>
      <c r="C459" t="s">
        <v>18</v>
      </c>
      <c r="D459" t="s">
        <v>19</v>
      </c>
      <c r="E459" t="s">
        <v>3599</v>
      </c>
      <c r="F459" t="s">
        <v>3651</v>
      </c>
      <c r="G459" s="3" t="str">
        <f t="shared" si="7"/>
        <v>https://scholar.google.co.jp/scholar?hl=ja&amp;as_sdt=0%2C5&amp;q=Aster+novae</v>
      </c>
      <c r="H459" t="s">
        <v>22</v>
      </c>
      <c r="I459" t="s">
        <v>23</v>
      </c>
      <c r="J459" t="s">
        <v>23</v>
      </c>
      <c r="L459" t="s">
        <v>17722</v>
      </c>
      <c r="N459" t="s">
        <v>3652</v>
      </c>
      <c r="O459" t="s">
        <v>28</v>
      </c>
      <c r="Q459" t="s">
        <v>15880</v>
      </c>
      <c r="R459" t="s">
        <v>1695</v>
      </c>
      <c r="S459">
        <v>0.3</v>
      </c>
    </row>
    <row r="460" spans="1:19">
      <c r="A460" t="s">
        <v>16</v>
      </c>
      <c r="B460" t="s">
        <v>17</v>
      </c>
      <c r="C460" t="s">
        <v>18</v>
      </c>
      <c r="D460" t="s">
        <v>19</v>
      </c>
      <c r="E460" t="s">
        <v>3599</v>
      </c>
      <c r="F460" t="s">
        <v>3654</v>
      </c>
      <c r="G460" s="3" t="str">
        <f t="shared" si="7"/>
        <v>https://scholar.google.co.jp/scholar?hl=ja&amp;as_sdt=0%2C5&amp;q=Aster+novi</v>
      </c>
      <c r="H460" t="s">
        <v>22</v>
      </c>
      <c r="I460" t="s">
        <v>23</v>
      </c>
      <c r="J460" t="s">
        <v>23</v>
      </c>
      <c r="L460" t="s">
        <v>17722</v>
      </c>
      <c r="N460" t="s">
        <v>3655</v>
      </c>
      <c r="O460" t="s">
        <v>28</v>
      </c>
      <c r="Q460" t="s">
        <v>15881</v>
      </c>
      <c r="R460" t="s">
        <v>1698</v>
      </c>
      <c r="S460">
        <v>0.4</v>
      </c>
    </row>
    <row r="461" spans="1:19">
      <c r="A461" t="s">
        <v>16</v>
      </c>
      <c r="B461" t="s">
        <v>17</v>
      </c>
      <c r="C461" t="s">
        <v>18</v>
      </c>
      <c r="D461" t="s">
        <v>19</v>
      </c>
      <c r="E461" t="s">
        <v>3599</v>
      </c>
      <c r="F461" t="s">
        <v>539</v>
      </c>
      <c r="G461" s="3" t="str">
        <f t="shared" si="7"/>
        <v>https://scholar.google.co.jp/scholar?hl=ja&amp;as_sdt=0%2C5&amp;q=Aster+occidentalis+self+compatibility&amp;btnG=</v>
      </c>
      <c r="H461" t="s">
        <v>1458</v>
      </c>
      <c r="I461" t="s">
        <v>23</v>
      </c>
      <c r="J461" t="s">
        <v>23</v>
      </c>
      <c r="L461" t="s">
        <v>17722</v>
      </c>
      <c r="N461" t="s">
        <v>3657</v>
      </c>
      <c r="O461" t="s">
        <v>28</v>
      </c>
      <c r="Q461" t="s">
        <v>15882</v>
      </c>
      <c r="R461" t="s">
        <v>1700</v>
      </c>
      <c r="S461">
        <v>0.192</v>
      </c>
    </row>
    <row r="462" spans="1:19">
      <c r="A462" t="s">
        <v>16</v>
      </c>
      <c r="B462" t="s">
        <v>17</v>
      </c>
      <c r="C462" t="s">
        <v>18</v>
      </c>
      <c r="D462" t="s">
        <v>19</v>
      </c>
      <c r="E462" t="s">
        <v>3599</v>
      </c>
      <c r="F462" t="s">
        <v>3659</v>
      </c>
      <c r="G462" s="3" t="str">
        <f t="shared" si="7"/>
        <v>https://scholar.google.co.jp/scholar?hl=ja&amp;as_sdt=0%2C5&amp;q=Aster+paniculatus+self+compatibility&amp;btnG=</v>
      </c>
      <c r="H462" t="s">
        <v>190</v>
      </c>
      <c r="I462" t="s">
        <v>23</v>
      </c>
      <c r="J462" t="s">
        <v>23</v>
      </c>
      <c r="L462" t="s">
        <v>17722</v>
      </c>
      <c r="N462" t="s">
        <v>3660</v>
      </c>
      <c r="O462" t="s">
        <v>28</v>
      </c>
      <c r="Q462" t="s">
        <v>15883</v>
      </c>
      <c r="R462" t="s">
        <v>1703</v>
      </c>
      <c r="S462">
        <v>0.11600000000000001</v>
      </c>
    </row>
    <row r="463" spans="1:19">
      <c r="A463" t="s">
        <v>16</v>
      </c>
      <c r="B463" t="s">
        <v>17</v>
      </c>
      <c r="C463" t="s">
        <v>18</v>
      </c>
      <c r="D463" t="s">
        <v>19</v>
      </c>
      <c r="E463" t="s">
        <v>3599</v>
      </c>
      <c r="F463" t="s">
        <v>3662</v>
      </c>
      <c r="G463" s="3" t="str">
        <f t="shared" si="7"/>
        <v>https://scholar.google.co.jp/scholar?hl=ja&amp;as_sdt=0%2C5&amp;q=Aster+prenanthoides+self+compatibility&amp;btnG=</v>
      </c>
      <c r="H463" t="s">
        <v>2790</v>
      </c>
      <c r="I463" t="s">
        <v>23</v>
      </c>
      <c r="J463" t="s">
        <v>23</v>
      </c>
      <c r="L463" t="s">
        <v>17722</v>
      </c>
      <c r="N463" t="s">
        <v>3663</v>
      </c>
      <c r="O463" t="s">
        <v>28</v>
      </c>
      <c r="Q463" t="s">
        <v>15884</v>
      </c>
      <c r="R463" t="s">
        <v>1707</v>
      </c>
      <c r="S463">
        <v>0.33</v>
      </c>
    </row>
    <row r="464" spans="1:19">
      <c r="A464" t="s">
        <v>16</v>
      </c>
      <c r="B464" t="s">
        <v>17</v>
      </c>
      <c r="C464" t="s">
        <v>18</v>
      </c>
      <c r="D464" t="s">
        <v>19</v>
      </c>
      <c r="E464" t="s">
        <v>3599</v>
      </c>
      <c r="F464" t="s">
        <v>3665</v>
      </c>
      <c r="G464" s="3" t="str">
        <f t="shared" si="7"/>
        <v>https://scholar.google.co.jp/scholar?hl=ja&amp;as_sdt=0%2C5&amp;q=Aster+puniceus+self+compatibility&amp;btnG=</v>
      </c>
      <c r="H464" t="s">
        <v>22</v>
      </c>
      <c r="I464" t="s">
        <v>23</v>
      </c>
      <c r="J464" t="s">
        <v>23</v>
      </c>
      <c r="L464" t="s">
        <v>24</v>
      </c>
      <c r="N464" t="s">
        <v>3666</v>
      </c>
      <c r="O464" t="s">
        <v>26</v>
      </c>
      <c r="Q464" t="s">
        <v>15885</v>
      </c>
      <c r="R464" t="s">
        <v>1710</v>
      </c>
      <c r="S464">
        <v>0.13200000000000001</v>
      </c>
    </row>
    <row r="465" spans="1:19">
      <c r="A465" t="s">
        <v>16</v>
      </c>
      <c r="B465" t="s">
        <v>17</v>
      </c>
      <c r="C465" t="s">
        <v>18</v>
      </c>
      <c r="D465" t="s">
        <v>19</v>
      </c>
      <c r="E465" t="s">
        <v>3599</v>
      </c>
      <c r="F465" t="s">
        <v>9144</v>
      </c>
      <c r="G465" s="3" t="str">
        <f t="shared" si="7"/>
        <v>https://scholar.google.co.jp/scholar?hl=ja&amp;as_sdt=0%2C5&amp;q=Aster+pyrenaeus+self+compatibility&amp;btnG=</v>
      </c>
      <c r="H465" t="s">
        <v>9145</v>
      </c>
      <c r="I465" t="s">
        <v>23</v>
      </c>
      <c r="J465" t="s">
        <v>23</v>
      </c>
      <c r="L465" t="s">
        <v>17722</v>
      </c>
      <c r="N465" t="s">
        <v>9146</v>
      </c>
      <c r="O465" t="s">
        <v>28</v>
      </c>
      <c r="Q465" t="s">
        <v>16706</v>
      </c>
      <c r="R465" t="s">
        <v>1713</v>
      </c>
      <c r="S465">
        <v>1.3280000000000001</v>
      </c>
    </row>
    <row r="466" spans="1:19">
      <c r="A466" t="s">
        <v>16</v>
      </c>
      <c r="B466" t="s">
        <v>17</v>
      </c>
      <c r="C466" t="s">
        <v>18</v>
      </c>
      <c r="D466" t="s">
        <v>19</v>
      </c>
      <c r="E466" t="s">
        <v>3599</v>
      </c>
      <c r="F466" t="s">
        <v>3986</v>
      </c>
      <c r="G466" s="3" t="str">
        <f t="shared" si="7"/>
        <v>https://scholar.google.co.jp/scholar?hl=ja&amp;as_sdt=0%2C5&amp;q=Aster+sedifolius+self+compatibility&amp;btnG=</v>
      </c>
      <c r="H466" t="s">
        <v>22</v>
      </c>
      <c r="I466" t="s">
        <v>23</v>
      </c>
      <c r="J466" t="s">
        <v>23</v>
      </c>
      <c r="L466" t="s">
        <v>17722</v>
      </c>
      <c r="N466" t="s">
        <v>3987</v>
      </c>
      <c r="O466" t="s">
        <v>28</v>
      </c>
      <c r="Q466" t="s">
        <v>15975</v>
      </c>
      <c r="R466" t="s">
        <v>1716</v>
      </c>
      <c r="S466">
        <v>0.56399999999999995</v>
      </c>
    </row>
    <row r="467" spans="1:19">
      <c r="A467" t="s">
        <v>16</v>
      </c>
      <c r="B467" t="s">
        <v>17</v>
      </c>
      <c r="C467" t="s">
        <v>18</v>
      </c>
      <c r="D467" t="s">
        <v>19</v>
      </c>
      <c r="E467" t="s">
        <v>3599</v>
      </c>
      <c r="F467" t="s">
        <v>7076</v>
      </c>
      <c r="G467" s="3" t="str">
        <f t="shared" si="7"/>
        <v>https://scholar.google.co.jp/scholar?hl=ja&amp;as_sdt=0%2C5&amp;q=Aster+serpentimontanus+self+compatibility&amp;btnG=</v>
      </c>
      <c r="H467" t="s">
        <v>7077</v>
      </c>
      <c r="I467" t="s">
        <v>23</v>
      </c>
      <c r="J467" t="s">
        <v>23</v>
      </c>
      <c r="L467" t="s">
        <v>17722</v>
      </c>
      <c r="N467" t="s">
        <v>7078</v>
      </c>
      <c r="O467" t="s">
        <v>28</v>
      </c>
      <c r="Q467" t="s">
        <v>16402</v>
      </c>
      <c r="R467" t="s">
        <v>1720</v>
      </c>
      <c r="S467">
        <v>0.95760000000000001</v>
      </c>
    </row>
    <row r="468" spans="1:19">
      <c r="A468" t="s">
        <v>16</v>
      </c>
      <c r="B468" t="s">
        <v>17</v>
      </c>
      <c r="C468" t="s">
        <v>18</v>
      </c>
      <c r="D468" t="s">
        <v>19</v>
      </c>
      <c r="E468" t="s">
        <v>3599</v>
      </c>
      <c r="F468" t="s">
        <v>3668</v>
      </c>
      <c r="G468" s="3" t="str">
        <f t="shared" si="7"/>
        <v>https://scholar.google.co.jp/scholar?hl=ja&amp;as_sdt=0%2C5&amp;q=Aster+sinensis+self+compatibility&amp;btnG=</v>
      </c>
      <c r="H468" t="s">
        <v>3669</v>
      </c>
      <c r="I468" t="s">
        <v>23</v>
      </c>
      <c r="J468" t="s">
        <v>23</v>
      </c>
      <c r="L468" t="s">
        <v>17722</v>
      </c>
      <c r="N468" t="s">
        <v>3670</v>
      </c>
      <c r="O468" t="s">
        <v>28</v>
      </c>
      <c r="Q468" t="s">
        <v>15886</v>
      </c>
      <c r="R468" t="s">
        <v>1724</v>
      </c>
      <c r="S468">
        <v>2.25</v>
      </c>
    </row>
    <row r="469" spans="1:19">
      <c r="A469" t="s">
        <v>16</v>
      </c>
      <c r="B469" t="s">
        <v>17</v>
      </c>
      <c r="C469" t="s">
        <v>18</v>
      </c>
      <c r="D469" t="s">
        <v>19</v>
      </c>
      <c r="E469" t="s">
        <v>3599</v>
      </c>
      <c r="F469" t="s">
        <v>1248</v>
      </c>
      <c r="G469" s="3" t="str">
        <f t="shared" si="7"/>
        <v>https://scholar.google.co.jp/scholar?hl=ja&amp;as_sdt=0%2C5&amp;q=Aster+squamatus+self+compatibility&amp;btnG=</v>
      </c>
      <c r="H469" t="s">
        <v>3672</v>
      </c>
      <c r="I469" t="s">
        <v>23</v>
      </c>
      <c r="J469" t="s">
        <v>23</v>
      </c>
      <c r="L469" t="s">
        <v>17722</v>
      </c>
      <c r="N469" t="s">
        <v>3673</v>
      </c>
      <c r="O469" t="s">
        <v>28</v>
      </c>
      <c r="Q469" t="s">
        <v>15887</v>
      </c>
      <c r="R469" t="s">
        <v>1728</v>
      </c>
      <c r="S469">
        <v>0.2</v>
      </c>
    </row>
    <row r="470" spans="1:19">
      <c r="A470" t="s">
        <v>16</v>
      </c>
      <c r="B470" t="s">
        <v>17</v>
      </c>
      <c r="C470" t="s">
        <v>18</v>
      </c>
      <c r="D470" t="s">
        <v>19</v>
      </c>
      <c r="E470" t="s">
        <v>3599</v>
      </c>
      <c r="F470" t="s">
        <v>3675</v>
      </c>
      <c r="G470" s="3" t="str">
        <f t="shared" si="7"/>
        <v>https://scholar.google.co.jp/scholar?hl=ja&amp;as_sdt=0%2C5&amp;q=Aster+subspicatus+self+compatibility&amp;btnG=</v>
      </c>
      <c r="H470" t="s">
        <v>3620</v>
      </c>
      <c r="I470" t="s">
        <v>23</v>
      </c>
      <c r="J470" t="s">
        <v>23</v>
      </c>
      <c r="L470" t="s">
        <v>17722</v>
      </c>
      <c r="N470" t="s">
        <v>3676</v>
      </c>
      <c r="O470" t="s">
        <v>28</v>
      </c>
      <c r="Q470" t="s">
        <v>15888</v>
      </c>
      <c r="R470" t="s">
        <v>1732</v>
      </c>
      <c r="S470">
        <v>0.36</v>
      </c>
    </row>
    <row r="471" spans="1:19">
      <c r="A471" t="s">
        <v>16</v>
      </c>
      <c r="B471" t="s">
        <v>17</v>
      </c>
      <c r="C471" t="s">
        <v>18</v>
      </c>
      <c r="D471" t="s">
        <v>19</v>
      </c>
      <c r="E471" t="s">
        <v>3599</v>
      </c>
      <c r="F471" t="s">
        <v>3678</v>
      </c>
      <c r="G471" s="3" t="str">
        <f t="shared" si="7"/>
        <v>https://scholar.google.co.jp/scholar?hl=ja&amp;as_sdt=0%2C5&amp;q=Aster+subulatus+self+compatibility&amp;btnG=</v>
      </c>
      <c r="H471" t="s">
        <v>23</v>
      </c>
      <c r="I471" t="s">
        <v>31</v>
      </c>
      <c r="J471" t="s">
        <v>3679</v>
      </c>
      <c r="L471" t="s">
        <v>54</v>
      </c>
      <c r="N471" t="s">
        <v>3680</v>
      </c>
      <c r="O471" t="s">
        <v>26</v>
      </c>
      <c r="Q471" t="s">
        <v>15889</v>
      </c>
      <c r="R471" t="s">
        <v>1736</v>
      </c>
      <c r="S471">
        <v>7.0000000000000007E-2</v>
      </c>
    </row>
    <row r="472" spans="1:19">
      <c r="A472" t="s">
        <v>16</v>
      </c>
      <c r="B472" t="s">
        <v>17</v>
      </c>
      <c r="C472" t="s">
        <v>18</v>
      </c>
      <c r="D472" t="s">
        <v>19</v>
      </c>
      <c r="E472" t="s">
        <v>3599</v>
      </c>
      <c r="F472" t="s">
        <v>3678</v>
      </c>
      <c r="G472" s="3" t="str">
        <f t="shared" si="7"/>
        <v>https://scholar.google.co.jp/scholar?hl=ja&amp;as_sdt=0%2C5&amp;q=Aster+subulatus+self+compatibility&amp;btnG=</v>
      </c>
      <c r="H472" t="s">
        <v>62</v>
      </c>
      <c r="I472" t="s">
        <v>23</v>
      </c>
      <c r="J472" t="s">
        <v>23</v>
      </c>
      <c r="L472" t="s">
        <v>54</v>
      </c>
      <c r="N472" t="s">
        <v>13976</v>
      </c>
      <c r="O472" t="s">
        <v>26</v>
      </c>
      <c r="Q472" t="s">
        <v>15889</v>
      </c>
      <c r="R472" t="s">
        <v>1739</v>
      </c>
      <c r="S472">
        <v>6.9199999999999998E-2</v>
      </c>
    </row>
    <row r="473" spans="1:19">
      <c r="A473" t="s">
        <v>16</v>
      </c>
      <c r="B473" t="s">
        <v>17</v>
      </c>
      <c r="C473" t="s">
        <v>18</v>
      </c>
      <c r="D473" t="s">
        <v>19</v>
      </c>
      <c r="E473" t="s">
        <v>3599</v>
      </c>
      <c r="F473" t="s">
        <v>3682</v>
      </c>
      <c r="G473" s="3" t="str">
        <f t="shared" si="7"/>
        <v>https://scholar.google.co.jp/scholar?hl=ja&amp;as_sdt=0%2C5&amp;q=Aster+tanacetifolius+self+compatibility&amp;btnG=</v>
      </c>
      <c r="H473" t="s">
        <v>40</v>
      </c>
      <c r="I473" t="s">
        <v>23</v>
      </c>
      <c r="J473" t="s">
        <v>23</v>
      </c>
      <c r="L473" t="s">
        <v>17722</v>
      </c>
      <c r="N473" t="s">
        <v>3683</v>
      </c>
      <c r="O473" t="s">
        <v>28</v>
      </c>
      <c r="Q473" t="s">
        <v>15890</v>
      </c>
      <c r="R473" t="s">
        <v>1742</v>
      </c>
      <c r="S473">
        <v>0.7</v>
      </c>
    </row>
    <row r="474" spans="1:19">
      <c r="A474" t="s">
        <v>16</v>
      </c>
      <c r="B474" t="s">
        <v>17</v>
      </c>
      <c r="C474" t="s">
        <v>18</v>
      </c>
      <c r="D474" t="s">
        <v>19</v>
      </c>
      <c r="E474" t="s">
        <v>3599</v>
      </c>
      <c r="F474" t="s">
        <v>9148</v>
      </c>
      <c r="G474" s="3" t="str">
        <f t="shared" si="7"/>
        <v>https://scholar.google.co.jp/scholar?hl=ja&amp;as_sdt=0%2C5&amp;q=Aster+tansaniensis+self+compatibility&amp;btnG=</v>
      </c>
      <c r="H474" t="s">
        <v>9149</v>
      </c>
      <c r="I474" t="s">
        <v>23</v>
      </c>
      <c r="J474" t="s">
        <v>23</v>
      </c>
      <c r="L474" t="s">
        <v>17722</v>
      </c>
      <c r="N474" t="s">
        <v>9150</v>
      </c>
      <c r="O474" t="s">
        <v>28</v>
      </c>
      <c r="Q474" t="s">
        <v>16707</v>
      </c>
      <c r="R474" t="s">
        <v>1745</v>
      </c>
      <c r="S474">
        <v>1.1484000000000001</v>
      </c>
    </row>
    <row r="475" spans="1:19">
      <c r="A475" t="s">
        <v>16</v>
      </c>
      <c r="B475" t="s">
        <v>17</v>
      </c>
      <c r="C475" t="s">
        <v>18</v>
      </c>
      <c r="D475" t="s">
        <v>19</v>
      </c>
      <c r="E475" t="s">
        <v>3599</v>
      </c>
      <c r="F475" t="s">
        <v>3685</v>
      </c>
      <c r="G475" s="3" t="str">
        <f t="shared" si="7"/>
        <v>https://scholar.google.co.jp/scholar?hl=ja&amp;as_sdt=0%2C5&amp;q=Aster+tongolensis+self+compatibility&amp;btnG=</v>
      </c>
      <c r="H475" t="s">
        <v>3686</v>
      </c>
      <c r="I475" t="s">
        <v>23</v>
      </c>
      <c r="J475" t="s">
        <v>23</v>
      </c>
      <c r="L475" t="s">
        <v>17722</v>
      </c>
      <c r="N475" t="s">
        <v>3687</v>
      </c>
      <c r="O475" t="s">
        <v>28</v>
      </c>
      <c r="Q475" t="s">
        <v>15891</v>
      </c>
      <c r="R475" t="s">
        <v>1748</v>
      </c>
      <c r="S475">
        <v>1.2</v>
      </c>
    </row>
    <row r="476" spans="1:19">
      <c r="A476" t="s">
        <v>16</v>
      </c>
      <c r="B476" t="s">
        <v>17</v>
      </c>
      <c r="C476" t="s">
        <v>18</v>
      </c>
      <c r="D476" t="s">
        <v>19</v>
      </c>
      <c r="E476" t="s">
        <v>3599</v>
      </c>
      <c r="F476" t="s">
        <v>3689</v>
      </c>
      <c r="G476" s="3" t="str">
        <f t="shared" si="7"/>
        <v>https://scholar.google.co.jp/scholar?hl=ja&amp;as_sdt=0%2C5&amp;q=Aster+tradescantii+self+compatibility&amp;btnG=</v>
      </c>
      <c r="H476" t="s">
        <v>22</v>
      </c>
      <c r="I476" t="s">
        <v>23</v>
      </c>
      <c r="J476" t="s">
        <v>23</v>
      </c>
      <c r="L476" t="s">
        <v>17722</v>
      </c>
      <c r="N476" t="s">
        <v>3690</v>
      </c>
      <c r="O476" t="s">
        <v>28</v>
      </c>
      <c r="Q476" t="s">
        <v>15892</v>
      </c>
      <c r="R476" t="s">
        <v>1752</v>
      </c>
      <c r="S476">
        <v>0.10299999999999999</v>
      </c>
    </row>
    <row r="477" spans="1:19">
      <c r="A477" t="s">
        <v>16</v>
      </c>
      <c r="B477" t="s">
        <v>17</v>
      </c>
      <c r="C477" t="s">
        <v>18</v>
      </c>
      <c r="D477" t="s">
        <v>19</v>
      </c>
      <c r="E477" t="s">
        <v>3599</v>
      </c>
      <c r="F477" t="s">
        <v>3989</v>
      </c>
      <c r="G477" s="3" t="str">
        <f t="shared" si="7"/>
        <v>https://scholar.google.co.jp/scholar?hl=ja&amp;as_sdt=0%2C5&amp;q=Aster+tripolium+self+compatibility&amp;btnG=</v>
      </c>
      <c r="H477" t="s">
        <v>23</v>
      </c>
      <c r="I477" t="s">
        <v>137</v>
      </c>
      <c r="J477" t="s">
        <v>3990</v>
      </c>
      <c r="L477" t="s">
        <v>54</v>
      </c>
      <c r="N477" t="s">
        <v>3991</v>
      </c>
      <c r="O477" t="s">
        <v>26</v>
      </c>
      <c r="Q477" t="s">
        <v>15976</v>
      </c>
      <c r="R477" t="s">
        <v>1756</v>
      </c>
      <c r="S477">
        <v>0.41</v>
      </c>
    </row>
    <row r="478" spans="1:19">
      <c r="A478" t="s">
        <v>16</v>
      </c>
      <c r="B478" t="s">
        <v>17</v>
      </c>
      <c r="C478" t="s">
        <v>18</v>
      </c>
      <c r="D478" t="s">
        <v>19</v>
      </c>
      <c r="E478" t="s">
        <v>3599</v>
      </c>
      <c r="F478" t="s">
        <v>2627</v>
      </c>
      <c r="G478" s="3" t="str">
        <f t="shared" si="7"/>
        <v>https://scholar.google.co.jp/scholar?hl=ja&amp;as_sdt=0%2C5&amp;q=Aster+umbellatus+self+compatibility&amp;btnG=</v>
      </c>
      <c r="H478" t="s">
        <v>2749</v>
      </c>
      <c r="I478" t="s">
        <v>23</v>
      </c>
      <c r="J478" t="s">
        <v>23</v>
      </c>
      <c r="L478" t="s">
        <v>17722</v>
      </c>
      <c r="N478" t="s">
        <v>3692</v>
      </c>
      <c r="O478" t="s">
        <v>28</v>
      </c>
      <c r="Q478" t="s">
        <v>15893</v>
      </c>
      <c r="R478" t="s">
        <v>1760</v>
      </c>
      <c r="S478">
        <v>0.5</v>
      </c>
    </row>
    <row r="479" spans="1:19">
      <c r="A479" t="s">
        <v>16</v>
      </c>
      <c r="B479" t="s">
        <v>17</v>
      </c>
      <c r="C479" t="s">
        <v>18</v>
      </c>
      <c r="D479" t="s">
        <v>19</v>
      </c>
      <c r="E479" t="s">
        <v>3599</v>
      </c>
      <c r="F479" t="s">
        <v>5101</v>
      </c>
      <c r="G479" s="3" t="str">
        <f t="shared" si="7"/>
        <v>https://scholar.google.co.jp/scholar?hl=ja&amp;as_sdt=0%2C5&amp;q=Aster+vahlii+self+compatibility&amp;btnG=</v>
      </c>
      <c r="H479" t="s">
        <v>5102</v>
      </c>
      <c r="I479" t="s">
        <v>23</v>
      </c>
      <c r="J479" t="s">
        <v>23</v>
      </c>
      <c r="L479" t="s">
        <v>17722</v>
      </c>
      <c r="N479" t="s">
        <v>5103</v>
      </c>
      <c r="O479" t="s">
        <v>28</v>
      </c>
      <c r="Q479" t="s">
        <v>16209</v>
      </c>
      <c r="R479" t="s">
        <v>1763</v>
      </c>
      <c r="S479">
        <v>0.42599999999999999</v>
      </c>
    </row>
    <row r="480" spans="1:19">
      <c r="A480" t="s">
        <v>16</v>
      </c>
      <c r="B480" t="s">
        <v>17</v>
      </c>
      <c r="C480" t="s">
        <v>18</v>
      </c>
      <c r="D480" t="s">
        <v>19</v>
      </c>
      <c r="E480" t="s">
        <v>3599</v>
      </c>
      <c r="F480" t="s">
        <v>3694</v>
      </c>
      <c r="G480" s="3" t="str">
        <f t="shared" si="7"/>
        <v>https://scholar.google.co.jp/scholar?hl=ja&amp;as_sdt=0%2C5&amp;q=Aster+vimineus+self+compatibility&amp;btnG=</v>
      </c>
      <c r="H480" t="s">
        <v>190</v>
      </c>
      <c r="I480" t="s">
        <v>23</v>
      </c>
      <c r="J480" t="s">
        <v>23</v>
      </c>
      <c r="L480" t="s">
        <v>17722</v>
      </c>
      <c r="N480" t="s">
        <v>3695</v>
      </c>
      <c r="O480" t="s">
        <v>28</v>
      </c>
      <c r="Q480" t="s">
        <v>15894</v>
      </c>
      <c r="R480" t="s">
        <v>1766</v>
      </c>
      <c r="S480">
        <v>0.06</v>
      </c>
    </row>
    <row r="481" spans="1:19">
      <c r="A481" t="s">
        <v>16</v>
      </c>
      <c r="B481" t="s">
        <v>17</v>
      </c>
      <c r="C481" t="s">
        <v>18</v>
      </c>
      <c r="D481" t="s">
        <v>19</v>
      </c>
      <c r="E481" t="s">
        <v>3599</v>
      </c>
      <c r="F481" t="s">
        <v>3697</v>
      </c>
      <c r="G481" s="3" t="str">
        <f t="shared" si="7"/>
        <v>https://scholar.google.co.jp/scholar?hl=ja&amp;as_sdt=0%2C5&amp;q=Aster+wasatchensis+self+compatibility&amp;btnG=</v>
      </c>
      <c r="H481" t="s">
        <v>3698</v>
      </c>
      <c r="I481" t="s">
        <v>23</v>
      </c>
      <c r="J481" t="s">
        <v>23</v>
      </c>
      <c r="L481" t="s">
        <v>17722</v>
      </c>
      <c r="N481" t="s">
        <v>3699</v>
      </c>
      <c r="O481" t="s">
        <v>28</v>
      </c>
      <c r="Q481" t="s">
        <v>15895</v>
      </c>
      <c r="R481" t="s">
        <v>1771</v>
      </c>
      <c r="S481">
        <v>0.6</v>
      </c>
    </row>
    <row r="482" spans="1:19">
      <c r="A482" t="s">
        <v>16</v>
      </c>
      <c r="B482" t="s">
        <v>17</v>
      </c>
      <c r="C482" t="s">
        <v>18</v>
      </c>
      <c r="D482" t="s">
        <v>19</v>
      </c>
      <c r="E482" t="s">
        <v>13743</v>
      </c>
      <c r="F482" t="s">
        <v>13744</v>
      </c>
      <c r="G482" s="3" t="str">
        <f t="shared" si="7"/>
        <v>https://scholar.google.co.jp/scholar?hl=ja&amp;as_sdt=0%2C5&amp;q=Asteridea+athrixioides+self+compatibility&amp;btnG=</v>
      </c>
      <c r="H482" t="s">
        <v>13745</v>
      </c>
      <c r="I482" t="s">
        <v>23</v>
      </c>
      <c r="J482" t="s">
        <v>23</v>
      </c>
      <c r="L482" t="s">
        <v>17722</v>
      </c>
      <c r="N482" t="s">
        <v>13746</v>
      </c>
      <c r="O482" t="s">
        <v>28</v>
      </c>
      <c r="Q482" t="s">
        <v>17403</v>
      </c>
      <c r="R482" t="s">
        <v>1776</v>
      </c>
      <c r="S482">
        <v>4.5319999999999999E-2</v>
      </c>
    </row>
    <row r="483" spans="1:19">
      <c r="A483" t="s">
        <v>16</v>
      </c>
      <c r="B483" t="s">
        <v>17</v>
      </c>
      <c r="C483" t="s">
        <v>18</v>
      </c>
      <c r="D483" t="s">
        <v>19</v>
      </c>
      <c r="E483" t="s">
        <v>13743</v>
      </c>
      <c r="F483" t="s">
        <v>1393</v>
      </c>
      <c r="G483" s="3" t="str">
        <f t="shared" si="7"/>
        <v>https://scholar.google.co.jp/scholar?hl=ja&amp;as_sdt=0%2C5&amp;q=Asteridea+gracilis+self+compatibility&amp;btnG=</v>
      </c>
      <c r="H483" t="s">
        <v>438</v>
      </c>
      <c r="I483" t="s">
        <v>23</v>
      </c>
      <c r="J483" t="s">
        <v>23</v>
      </c>
      <c r="L483" t="s">
        <v>17722</v>
      </c>
      <c r="N483" t="s">
        <v>13902</v>
      </c>
      <c r="O483" t="s">
        <v>28</v>
      </c>
      <c r="Q483" t="s">
        <v>17430</v>
      </c>
      <c r="R483" t="s">
        <v>1780</v>
      </c>
      <c r="S483">
        <v>0.50240960000000001</v>
      </c>
    </row>
    <row r="484" spans="1:19">
      <c r="A484" t="s">
        <v>16</v>
      </c>
      <c r="B484" t="s">
        <v>17</v>
      </c>
      <c r="C484" t="s">
        <v>18</v>
      </c>
      <c r="D484" t="s">
        <v>19</v>
      </c>
      <c r="E484" t="s">
        <v>3701</v>
      </c>
      <c r="F484" t="s">
        <v>2430</v>
      </c>
      <c r="G484" s="3" t="str">
        <f t="shared" si="7"/>
        <v>https://scholar.google.co.jp/scholar?hl=ja&amp;as_sdt=0%2C5&amp;q=Asteriscus+aquaticus+self+compatibility&amp;btnG=</v>
      </c>
      <c r="H484" t="s">
        <v>92</v>
      </c>
      <c r="I484" t="s">
        <v>23</v>
      </c>
      <c r="J484" t="s">
        <v>23</v>
      </c>
      <c r="L484" t="s">
        <v>54</v>
      </c>
      <c r="N484" t="s">
        <v>5090</v>
      </c>
      <c r="O484" t="s">
        <v>26</v>
      </c>
      <c r="Q484" t="s">
        <v>16205</v>
      </c>
      <c r="R484" t="s">
        <v>1783</v>
      </c>
      <c r="S484">
        <v>0.78959999999999997</v>
      </c>
    </row>
    <row r="485" spans="1:19">
      <c r="A485" t="s">
        <v>16</v>
      </c>
      <c r="B485" t="s">
        <v>17</v>
      </c>
      <c r="C485" t="s">
        <v>18</v>
      </c>
      <c r="D485" t="s">
        <v>19</v>
      </c>
      <c r="E485" t="s">
        <v>3701</v>
      </c>
      <c r="F485" t="s">
        <v>592</v>
      </c>
      <c r="G485" s="3" t="str">
        <f t="shared" si="7"/>
        <v>https://scholar.google.co.jp/scholar?hl=ja&amp;as_sdt=0%2C5&amp;q=Asteriscus+graveolens+self+compatibility&amp;btnG=</v>
      </c>
      <c r="H485" t="s">
        <v>3702</v>
      </c>
      <c r="I485" t="s">
        <v>23</v>
      </c>
      <c r="J485" t="s">
        <v>23</v>
      </c>
      <c r="L485" t="s">
        <v>54</v>
      </c>
      <c r="N485" t="s">
        <v>3703</v>
      </c>
      <c r="O485" t="s">
        <v>26</v>
      </c>
      <c r="Q485" t="s">
        <v>15896</v>
      </c>
      <c r="R485" t="s">
        <v>1787</v>
      </c>
      <c r="S485">
        <v>0.39700000000000002</v>
      </c>
    </row>
    <row r="486" spans="1:19">
      <c r="A486" t="s">
        <v>16</v>
      </c>
      <c r="B486" t="s">
        <v>17</v>
      </c>
      <c r="C486" t="s">
        <v>18</v>
      </c>
      <c r="D486" t="s">
        <v>19</v>
      </c>
      <c r="E486" t="s">
        <v>3701</v>
      </c>
      <c r="F486" t="s">
        <v>11953</v>
      </c>
      <c r="G486" s="3" t="str">
        <f t="shared" si="7"/>
        <v>https://scholar.google.co.jp/scholar?hl=ja&amp;as_sdt=0%2C5&amp;q=Asteriscus+intermedius+self+compatibility&amp;btnG=</v>
      </c>
      <c r="H486" t="s">
        <v>11954</v>
      </c>
      <c r="I486" t="s">
        <v>23</v>
      </c>
      <c r="J486" t="s">
        <v>23</v>
      </c>
      <c r="L486" t="s">
        <v>54</v>
      </c>
      <c r="N486" t="s">
        <v>11955</v>
      </c>
      <c r="O486" t="s">
        <v>26</v>
      </c>
      <c r="Q486" t="s">
        <v>17120</v>
      </c>
      <c r="R486" t="s">
        <v>1791</v>
      </c>
      <c r="S486">
        <v>0.4555556</v>
      </c>
    </row>
    <row r="487" spans="1:19">
      <c r="A487" t="s">
        <v>16</v>
      </c>
      <c r="B487" t="s">
        <v>17</v>
      </c>
      <c r="C487" t="s">
        <v>18</v>
      </c>
      <c r="D487" t="s">
        <v>19</v>
      </c>
      <c r="E487" t="s">
        <v>7080</v>
      </c>
      <c r="F487" t="s">
        <v>7081</v>
      </c>
      <c r="G487" s="3" t="str">
        <f t="shared" si="7"/>
        <v>https://scholar.google.co.jp/scholar?hl=ja&amp;as_sdt=0%2C5&amp;q=Asterothamnus+schischkinii+self+compatibility&amp;btnG=</v>
      </c>
      <c r="H487" t="s">
        <v>7077</v>
      </c>
      <c r="I487" t="s">
        <v>23</v>
      </c>
      <c r="J487" t="s">
        <v>23</v>
      </c>
      <c r="L487" t="s">
        <v>17722</v>
      </c>
      <c r="N487" t="s">
        <v>7082</v>
      </c>
      <c r="O487" t="s">
        <v>28</v>
      </c>
      <c r="Q487" t="s">
        <v>16403</v>
      </c>
      <c r="R487" t="s">
        <v>1794</v>
      </c>
      <c r="S487">
        <v>1.0995999999999999</v>
      </c>
    </row>
    <row r="488" spans="1:19">
      <c r="A488" t="s">
        <v>16</v>
      </c>
      <c r="B488" t="s">
        <v>17</v>
      </c>
      <c r="C488" t="s">
        <v>18</v>
      </c>
      <c r="D488" t="s">
        <v>19</v>
      </c>
      <c r="E488" t="s">
        <v>3705</v>
      </c>
      <c r="F488" t="s">
        <v>5184</v>
      </c>
      <c r="G488" s="3" t="str">
        <f t="shared" si="7"/>
        <v>https://scholar.google.co.jp/scholar?hl=ja&amp;as_sdt=0%2C5&amp;q=Athanasia+crenata+self+compatibility&amp;btnG=</v>
      </c>
      <c r="H488" t="s">
        <v>22</v>
      </c>
      <c r="I488" t="s">
        <v>23</v>
      </c>
      <c r="J488" t="s">
        <v>23</v>
      </c>
      <c r="L488" t="s">
        <v>17722</v>
      </c>
      <c r="N488" t="s">
        <v>5185</v>
      </c>
      <c r="O488" t="s">
        <v>28</v>
      </c>
      <c r="Q488" t="s">
        <v>16235</v>
      </c>
      <c r="R488" t="s">
        <v>1796</v>
      </c>
      <c r="S488">
        <v>0.64480000000000004</v>
      </c>
    </row>
    <row r="489" spans="1:19">
      <c r="A489" t="s">
        <v>16</v>
      </c>
      <c r="B489" t="s">
        <v>17</v>
      </c>
      <c r="C489" t="s">
        <v>18</v>
      </c>
      <c r="D489" t="s">
        <v>19</v>
      </c>
      <c r="E489" t="s">
        <v>3705</v>
      </c>
      <c r="F489" t="s">
        <v>3706</v>
      </c>
      <c r="G489" s="3" t="str">
        <f t="shared" si="7"/>
        <v>https://scholar.google.co.jp/scholar?hl=ja&amp;as_sdt=0%2C5&amp;q=Athanasia+crithmifolia+self+compatibility&amp;btnG=</v>
      </c>
      <c r="H489" t="s">
        <v>23</v>
      </c>
      <c r="I489" t="s">
        <v>137</v>
      </c>
      <c r="J489" t="s">
        <v>3706</v>
      </c>
      <c r="L489" t="s">
        <v>17722</v>
      </c>
      <c r="N489" t="s">
        <v>3707</v>
      </c>
      <c r="O489" t="s">
        <v>28</v>
      </c>
      <c r="Q489" t="s">
        <v>15897</v>
      </c>
      <c r="R489" t="s">
        <v>1799</v>
      </c>
      <c r="S489">
        <v>0.19400000000000001</v>
      </c>
    </row>
    <row r="490" spans="1:19">
      <c r="A490" t="s">
        <v>16</v>
      </c>
      <c r="B490" t="s">
        <v>17</v>
      </c>
      <c r="C490" t="s">
        <v>18</v>
      </c>
      <c r="D490" t="s">
        <v>19</v>
      </c>
      <c r="E490" t="s">
        <v>3705</v>
      </c>
      <c r="F490" t="s">
        <v>3706</v>
      </c>
      <c r="G490" s="3" t="str">
        <f t="shared" si="7"/>
        <v>https://scholar.google.co.jp/scholar?hl=ja&amp;as_sdt=0%2C5&amp;q=Athanasia+crithmifolia+self+compatibility&amp;btnG=</v>
      </c>
      <c r="H490" t="s">
        <v>22</v>
      </c>
      <c r="I490" t="s">
        <v>23</v>
      </c>
      <c r="J490" t="s">
        <v>23</v>
      </c>
      <c r="L490" t="s">
        <v>17722</v>
      </c>
      <c r="N490" t="s">
        <v>5187</v>
      </c>
      <c r="O490" t="s">
        <v>28</v>
      </c>
      <c r="Q490" t="s">
        <v>15897</v>
      </c>
      <c r="R490" t="s">
        <v>1803</v>
      </c>
      <c r="S490">
        <v>0.18099999999999999</v>
      </c>
    </row>
    <row r="491" spans="1:19">
      <c r="A491" t="s">
        <v>16</v>
      </c>
      <c r="B491" t="s">
        <v>17</v>
      </c>
      <c r="C491" t="s">
        <v>18</v>
      </c>
      <c r="D491" t="s">
        <v>19</v>
      </c>
      <c r="E491" t="s">
        <v>3705</v>
      </c>
      <c r="F491" t="s">
        <v>1913</v>
      </c>
      <c r="G491" s="3" t="str">
        <f t="shared" si="7"/>
        <v>https://scholar.google.co.jp/scholar?hl=ja&amp;as_sdt=0%2C5&amp;q=Athanasia+dentata+self+compatibility&amp;btnG=</v>
      </c>
      <c r="H491" t="s">
        <v>880</v>
      </c>
      <c r="I491" t="s">
        <v>23</v>
      </c>
      <c r="J491" t="s">
        <v>23</v>
      </c>
      <c r="L491" t="s">
        <v>17722</v>
      </c>
      <c r="N491" t="s">
        <v>3709</v>
      </c>
      <c r="O491" t="s">
        <v>28</v>
      </c>
      <c r="Q491" t="s">
        <v>15898</v>
      </c>
      <c r="R491" t="s">
        <v>1807</v>
      </c>
      <c r="S491">
        <v>0.15</v>
      </c>
    </row>
    <row r="492" spans="1:19">
      <c r="A492" t="s">
        <v>16</v>
      </c>
      <c r="B492" t="s">
        <v>17</v>
      </c>
      <c r="C492" t="s">
        <v>18</v>
      </c>
      <c r="D492" t="s">
        <v>19</v>
      </c>
      <c r="E492" t="s">
        <v>3705</v>
      </c>
      <c r="F492" t="s">
        <v>3711</v>
      </c>
      <c r="G492" s="3" t="str">
        <f t="shared" si="7"/>
        <v>https://scholar.google.co.jp/scholar?hl=ja&amp;as_sdt=0%2C5&amp;q=Athanasia+flexuosa+self+compatibility&amp;btnG=</v>
      </c>
      <c r="H492" t="s">
        <v>308</v>
      </c>
      <c r="I492" t="s">
        <v>23</v>
      </c>
      <c r="J492" t="s">
        <v>23</v>
      </c>
      <c r="L492" t="s">
        <v>17722</v>
      </c>
      <c r="N492" t="s">
        <v>3712</v>
      </c>
      <c r="O492" t="s">
        <v>28</v>
      </c>
      <c r="Q492" t="s">
        <v>15899</v>
      </c>
      <c r="R492" t="s">
        <v>1811</v>
      </c>
      <c r="S492">
        <v>0.22559999999999999</v>
      </c>
    </row>
    <row r="493" spans="1:19">
      <c r="A493" t="s">
        <v>16</v>
      </c>
      <c r="B493" t="s">
        <v>17</v>
      </c>
      <c r="C493" t="s">
        <v>18</v>
      </c>
      <c r="D493" t="s">
        <v>19</v>
      </c>
      <c r="E493" t="s">
        <v>3705</v>
      </c>
      <c r="F493" t="s">
        <v>9006</v>
      </c>
      <c r="G493" s="3" t="str">
        <f t="shared" si="7"/>
        <v>https://scholar.google.co.jp/scholar?hl=ja&amp;as_sdt=0%2C5&amp;q=Athanasia+microphylla+self+compatibility&amp;btnG=</v>
      </c>
      <c r="H493" t="s">
        <v>104</v>
      </c>
      <c r="I493" t="s">
        <v>23</v>
      </c>
      <c r="J493" t="s">
        <v>23</v>
      </c>
      <c r="L493" t="s">
        <v>17722</v>
      </c>
      <c r="N493" t="s">
        <v>14039</v>
      </c>
      <c r="O493" t="s">
        <v>28</v>
      </c>
      <c r="Q493" t="s">
        <v>17453</v>
      </c>
      <c r="R493" t="s">
        <v>1814</v>
      </c>
      <c r="S493">
        <v>0.21</v>
      </c>
    </row>
    <row r="494" spans="1:19">
      <c r="A494" t="s">
        <v>16</v>
      </c>
      <c r="B494" t="s">
        <v>17</v>
      </c>
      <c r="C494" t="s">
        <v>18</v>
      </c>
      <c r="D494" t="s">
        <v>19</v>
      </c>
      <c r="E494" t="s">
        <v>3705</v>
      </c>
      <c r="F494" t="s">
        <v>13998</v>
      </c>
      <c r="G494" s="3" t="str">
        <f t="shared" si="7"/>
        <v>https://scholar.google.co.jp/scholar?hl=ja&amp;as_sdt=0%2C5&amp;q=Athanasia+pachycephala+self+compatibility&amp;btnG=</v>
      </c>
      <c r="H494" t="s">
        <v>104</v>
      </c>
      <c r="I494" t="s">
        <v>137</v>
      </c>
      <c r="J494" t="s">
        <v>13998</v>
      </c>
      <c r="L494" t="s">
        <v>17722</v>
      </c>
      <c r="N494" t="s">
        <v>13999</v>
      </c>
      <c r="O494" t="s">
        <v>28</v>
      </c>
      <c r="Q494" t="s">
        <v>17448</v>
      </c>
      <c r="R494" t="s">
        <v>1817</v>
      </c>
      <c r="S494">
        <v>0.49559999999999998</v>
      </c>
    </row>
    <row r="495" spans="1:19">
      <c r="A495" t="s">
        <v>16</v>
      </c>
      <c r="B495" t="s">
        <v>17</v>
      </c>
      <c r="C495" t="s">
        <v>18</v>
      </c>
      <c r="D495" t="s">
        <v>19</v>
      </c>
      <c r="E495" t="s">
        <v>3705</v>
      </c>
      <c r="F495" t="s">
        <v>5189</v>
      </c>
      <c r="G495" s="3" t="str">
        <f t="shared" si="7"/>
        <v>https://scholar.google.co.jp/scholar?hl=ja&amp;as_sdt=0%2C5&amp;q=Athanasia+pubescens+self+compatibility&amp;btnG=</v>
      </c>
      <c r="H495" t="s">
        <v>22</v>
      </c>
      <c r="I495" t="s">
        <v>23</v>
      </c>
      <c r="J495" t="s">
        <v>23</v>
      </c>
      <c r="L495" t="s">
        <v>17722</v>
      </c>
      <c r="N495" t="s">
        <v>5190</v>
      </c>
      <c r="O495" t="s">
        <v>28</v>
      </c>
      <c r="Q495" t="s">
        <v>16236</v>
      </c>
      <c r="R495" t="s">
        <v>1820</v>
      </c>
      <c r="S495">
        <v>3.37</v>
      </c>
    </row>
    <row r="496" spans="1:19">
      <c r="A496" t="s">
        <v>16</v>
      </c>
      <c r="B496" t="s">
        <v>17</v>
      </c>
      <c r="C496" t="s">
        <v>18</v>
      </c>
      <c r="D496" t="s">
        <v>19</v>
      </c>
      <c r="E496" t="s">
        <v>3705</v>
      </c>
      <c r="F496" t="s">
        <v>13984</v>
      </c>
      <c r="G496" s="3" t="str">
        <f t="shared" si="7"/>
        <v>https://scholar.google.co.jp/scholar?hl=ja&amp;as_sdt=0%2C5&amp;q=Athanasia+quinquedentata+self+compatibility&amp;btnG=</v>
      </c>
      <c r="H496" t="s">
        <v>308</v>
      </c>
      <c r="I496" t="s">
        <v>23</v>
      </c>
      <c r="J496" t="s">
        <v>23</v>
      </c>
      <c r="L496" t="s">
        <v>17722</v>
      </c>
      <c r="N496" t="s">
        <v>13985</v>
      </c>
      <c r="O496" t="s">
        <v>28</v>
      </c>
      <c r="Q496" t="s">
        <v>17445</v>
      </c>
      <c r="R496" t="s">
        <v>1825</v>
      </c>
      <c r="S496">
        <v>0.28160000000000002</v>
      </c>
    </row>
    <row r="497" spans="1:19">
      <c r="A497" t="s">
        <v>16</v>
      </c>
      <c r="B497" t="s">
        <v>17</v>
      </c>
      <c r="C497" t="s">
        <v>18</v>
      </c>
      <c r="D497" t="s">
        <v>19</v>
      </c>
      <c r="E497" t="s">
        <v>3705</v>
      </c>
      <c r="F497" t="s">
        <v>11223</v>
      </c>
      <c r="G497" s="3" t="str">
        <f t="shared" si="7"/>
        <v>https://scholar.google.co.jp/scholar?hl=ja&amp;as_sdt=0%2C5&amp;q=Athanasia+rugulosa+self+compatibility&amp;btnG=</v>
      </c>
      <c r="H497" t="s">
        <v>1805</v>
      </c>
      <c r="I497" t="s">
        <v>23</v>
      </c>
      <c r="J497" t="s">
        <v>23</v>
      </c>
      <c r="L497" t="s">
        <v>17722</v>
      </c>
      <c r="N497" t="s">
        <v>14651</v>
      </c>
      <c r="O497" t="s">
        <v>28</v>
      </c>
      <c r="Q497" t="s">
        <v>17513</v>
      </c>
      <c r="R497" t="s">
        <v>1829</v>
      </c>
      <c r="S497">
        <v>0.30759999999999998</v>
      </c>
    </row>
    <row r="498" spans="1:19">
      <c r="A498" t="s">
        <v>16</v>
      </c>
      <c r="B498" t="s">
        <v>17</v>
      </c>
      <c r="C498" t="s">
        <v>18</v>
      </c>
      <c r="D498" t="s">
        <v>19</v>
      </c>
      <c r="E498" t="s">
        <v>3705</v>
      </c>
      <c r="F498" t="s">
        <v>242</v>
      </c>
      <c r="G498" s="3" t="str">
        <f t="shared" si="7"/>
        <v>https://scholar.google.co.jp/scholar?hl=ja&amp;as_sdt=0%2C5&amp;q=Athanasia+tomentosa+self+compatibility&amp;btnG=</v>
      </c>
      <c r="H498" t="s">
        <v>308</v>
      </c>
      <c r="I498" t="s">
        <v>23</v>
      </c>
      <c r="J498" t="s">
        <v>23</v>
      </c>
      <c r="L498" t="s">
        <v>17722</v>
      </c>
      <c r="N498" t="s">
        <v>3714</v>
      </c>
      <c r="O498" t="s">
        <v>28</v>
      </c>
      <c r="Q498" t="s">
        <v>15900</v>
      </c>
      <c r="R498" t="s">
        <v>1832</v>
      </c>
      <c r="S498">
        <v>0.1</v>
      </c>
    </row>
    <row r="499" spans="1:19">
      <c r="A499" t="s">
        <v>16</v>
      </c>
      <c r="B499" t="s">
        <v>17</v>
      </c>
      <c r="C499" t="s">
        <v>18</v>
      </c>
      <c r="D499" t="s">
        <v>19</v>
      </c>
      <c r="E499" t="s">
        <v>3705</v>
      </c>
      <c r="F499" t="s">
        <v>5192</v>
      </c>
      <c r="G499" s="3" t="str">
        <f t="shared" si="7"/>
        <v>https://scholar.google.co.jp/scholar?hl=ja&amp;as_sdt=0%2C5&amp;q=Athanasia+trifurcata+self+compatibility&amp;btnG=</v>
      </c>
      <c r="H499" t="s">
        <v>22</v>
      </c>
      <c r="I499" t="s">
        <v>23</v>
      </c>
      <c r="J499" t="s">
        <v>23</v>
      </c>
      <c r="L499" t="s">
        <v>17722</v>
      </c>
      <c r="N499" t="s">
        <v>5193</v>
      </c>
      <c r="O499" t="s">
        <v>28</v>
      </c>
      <c r="Q499" t="s">
        <v>16237</v>
      </c>
      <c r="R499" t="s">
        <v>1836</v>
      </c>
      <c r="S499">
        <v>0.32950000000000002</v>
      </c>
    </row>
    <row r="500" spans="1:19">
      <c r="A500" t="s">
        <v>16</v>
      </c>
      <c r="B500" t="s">
        <v>17</v>
      </c>
      <c r="C500" t="s">
        <v>18</v>
      </c>
      <c r="D500" t="s">
        <v>19</v>
      </c>
      <c r="E500" t="s">
        <v>3716</v>
      </c>
      <c r="F500" t="s">
        <v>2639</v>
      </c>
      <c r="G500" s="3" t="str">
        <f t="shared" si="7"/>
        <v>https://scholar.google.co.jp/scholar?hl=ja&amp;as_sdt=0%2C5&amp;q=Athrixia+asteroides+self+compatibility&amp;btnG=</v>
      </c>
      <c r="H500" t="s">
        <v>3717</v>
      </c>
      <c r="I500" t="s">
        <v>23</v>
      </c>
      <c r="J500" t="s">
        <v>23</v>
      </c>
      <c r="L500" t="s">
        <v>17722</v>
      </c>
      <c r="N500" t="s">
        <v>3718</v>
      </c>
      <c r="O500" t="s">
        <v>28</v>
      </c>
      <c r="Q500" t="s">
        <v>15901</v>
      </c>
      <c r="R500" t="s">
        <v>1840</v>
      </c>
      <c r="S500">
        <v>0.21</v>
      </c>
    </row>
    <row r="501" spans="1:19">
      <c r="A501" t="s">
        <v>16</v>
      </c>
      <c r="B501" t="s">
        <v>17</v>
      </c>
      <c r="C501" t="s">
        <v>18</v>
      </c>
      <c r="D501" t="s">
        <v>19</v>
      </c>
      <c r="E501" t="s">
        <v>3716</v>
      </c>
      <c r="F501" t="s">
        <v>1466</v>
      </c>
      <c r="G501" s="3" t="str">
        <f t="shared" si="7"/>
        <v>https://scholar.google.co.jp/scholar?hl=ja&amp;as_sdt=0%2C5&amp;q=Athrixia+capensis+self+compatibility&amp;btnG=</v>
      </c>
      <c r="H501" t="s">
        <v>13494</v>
      </c>
      <c r="I501" t="s">
        <v>23</v>
      </c>
      <c r="J501" t="s">
        <v>23</v>
      </c>
      <c r="L501" t="s">
        <v>17722</v>
      </c>
      <c r="N501" t="s">
        <v>13495</v>
      </c>
      <c r="O501" t="s">
        <v>28</v>
      </c>
      <c r="Q501" t="s">
        <v>17354</v>
      </c>
      <c r="R501" t="s">
        <v>1843</v>
      </c>
      <c r="S501">
        <v>0.71519999999999995</v>
      </c>
    </row>
    <row r="502" spans="1:19">
      <c r="A502" t="s">
        <v>16</v>
      </c>
      <c r="B502" t="s">
        <v>17</v>
      </c>
      <c r="C502" t="s">
        <v>18</v>
      </c>
      <c r="D502" t="s">
        <v>19</v>
      </c>
      <c r="E502" t="s">
        <v>3716</v>
      </c>
      <c r="F502" t="s">
        <v>14281</v>
      </c>
      <c r="G502" s="3" t="str">
        <f t="shared" si="7"/>
        <v>https://scholar.google.co.jp/scholar?hl=ja&amp;as_sdt=0%2C5&amp;q=Athrixia+fontana+self+compatibility&amp;btnG=</v>
      </c>
      <c r="H502" t="s">
        <v>13170</v>
      </c>
      <c r="I502" t="s">
        <v>23</v>
      </c>
      <c r="J502" t="s">
        <v>23</v>
      </c>
      <c r="L502" t="s">
        <v>17722</v>
      </c>
      <c r="N502" t="s">
        <v>14282</v>
      </c>
      <c r="O502" t="s">
        <v>28</v>
      </c>
      <c r="Q502" t="s">
        <v>17482</v>
      </c>
      <c r="R502" t="s">
        <v>1847</v>
      </c>
      <c r="S502">
        <v>0.1696</v>
      </c>
    </row>
    <row r="503" spans="1:19">
      <c r="A503" t="s">
        <v>16</v>
      </c>
      <c r="B503" t="s">
        <v>17</v>
      </c>
      <c r="C503" t="s">
        <v>18</v>
      </c>
      <c r="D503" t="s">
        <v>19</v>
      </c>
      <c r="E503" t="s">
        <v>3716</v>
      </c>
      <c r="F503" t="s">
        <v>7084</v>
      </c>
      <c r="G503" s="3" t="str">
        <f t="shared" si="7"/>
        <v>https://scholar.google.co.jp/scholar?hl=ja&amp;as_sdt=0%2C5&amp;q=Athrixia+gerrardii+self+compatibility&amp;btnG=</v>
      </c>
      <c r="H503" t="s">
        <v>100</v>
      </c>
      <c r="I503" t="s">
        <v>23</v>
      </c>
      <c r="J503" t="s">
        <v>23</v>
      </c>
      <c r="L503" t="s">
        <v>17722</v>
      </c>
      <c r="N503" t="s">
        <v>7085</v>
      </c>
      <c r="O503" t="s">
        <v>28</v>
      </c>
      <c r="Q503" t="s">
        <v>16404</v>
      </c>
      <c r="R503" t="s">
        <v>1852</v>
      </c>
      <c r="S503">
        <v>0.3856</v>
      </c>
    </row>
    <row r="504" spans="1:19">
      <c r="A504" t="s">
        <v>16</v>
      </c>
      <c r="B504" t="s">
        <v>17</v>
      </c>
      <c r="C504" t="s">
        <v>18</v>
      </c>
      <c r="D504" t="s">
        <v>19</v>
      </c>
      <c r="E504" t="s">
        <v>3716</v>
      </c>
      <c r="F504" t="s">
        <v>123</v>
      </c>
      <c r="G504" s="3" t="str">
        <f t="shared" si="7"/>
        <v>https://scholar.google.co.jp/scholar?hl=ja&amp;as_sdt=0%2C5&amp;q=Athrixia+heterophylla+self+compatibility&amp;btnG=</v>
      </c>
      <c r="H504" t="s">
        <v>909</v>
      </c>
      <c r="I504" t="s">
        <v>137</v>
      </c>
      <c r="J504" t="s">
        <v>123</v>
      </c>
      <c r="L504" t="s">
        <v>17722</v>
      </c>
      <c r="N504" t="s">
        <v>11957</v>
      </c>
      <c r="O504" t="s">
        <v>28</v>
      </c>
      <c r="Q504" t="s">
        <v>17121</v>
      </c>
      <c r="R504" t="s">
        <v>1856</v>
      </c>
      <c r="S504">
        <v>8.8888900000000007E-2</v>
      </c>
    </row>
    <row r="505" spans="1:19">
      <c r="A505" t="s">
        <v>16</v>
      </c>
      <c r="B505" t="s">
        <v>17</v>
      </c>
      <c r="C505" t="s">
        <v>18</v>
      </c>
      <c r="D505" t="s">
        <v>19</v>
      </c>
      <c r="E505" t="s">
        <v>5179</v>
      </c>
      <c r="F505" t="s">
        <v>2065</v>
      </c>
      <c r="G505" s="3" t="str">
        <f t="shared" si="7"/>
        <v>https://scholar.google.co.jp/scholar?hl=ja&amp;as_sdt=0%2C5&amp;q=Athroisma+gracile+self+compatibility&amp;btnG=</v>
      </c>
      <c r="H505" t="s">
        <v>5195</v>
      </c>
      <c r="I505" t="s">
        <v>137</v>
      </c>
      <c r="J505" t="s">
        <v>5196</v>
      </c>
      <c r="L505" t="s">
        <v>17722</v>
      </c>
      <c r="N505" t="s">
        <v>5197</v>
      </c>
      <c r="O505" t="s">
        <v>28</v>
      </c>
      <c r="Q505" t="s">
        <v>16238</v>
      </c>
      <c r="R505" t="s">
        <v>1860</v>
      </c>
      <c r="S505">
        <v>0.12280000000000001</v>
      </c>
    </row>
    <row r="506" spans="1:19">
      <c r="A506" t="s">
        <v>16</v>
      </c>
      <c r="B506" t="s">
        <v>17</v>
      </c>
      <c r="C506" t="s">
        <v>18</v>
      </c>
      <c r="D506" t="s">
        <v>19</v>
      </c>
      <c r="E506" t="s">
        <v>5179</v>
      </c>
      <c r="F506" t="s">
        <v>5207</v>
      </c>
      <c r="G506" s="3" t="str">
        <f t="shared" si="7"/>
        <v>https://scholar.google.co.jp/scholar?hl=ja&amp;as_sdt=0%2C5&amp;q=Athroisma+hastifolium+self+compatibility&amp;btnG=</v>
      </c>
      <c r="H506" t="s">
        <v>5208</v>
      </c>
      <c r="I506" t="s">
        <v>23</v>
      </c>
      <c r="J506" t="s">
        <v>23</v>
      </c>
      <c r="L506" t="s">
        <v>17722</v>
      </c>
      <c r="N506" t="s">
        <v>5209</v>
      </c>
      <c r="O506" t="s">
        <v>28</v>
      </c>
      <c r="Q506" t="s">
        <v>16241</v>
      </c>
      <c r="R506" t="s">
        <v>1864</v>
      </c>
      <c r="S506">
        <v>0.2676</v>
      </c>
    </row>
    <row r="507" spans="1:19">
      <c r="A507" t="s">
        <v>16</v>
      </c>
      <c r="B507" t="s">
        <v>17</v>
      </c>
      <c r="C507" t="s">
        <v>18</v>
      </c>
      <c r="D507" t="s">
        <v>19</v>
      </c>
      <c r="E507" t="s">
        <v>5179</v>
      </c>
      <c r="F507" t="s">
        <v>5199</v>
      </c>
      <c r="G507" s="3" t="str">
        <f t="shared" si="7"/>
        <v>https://scholar.google.co.jp/scholar?hl=ja&amp;as_sdt=0%2C5&amp;q=Athroisma+pinnatifidum+self+compatibility&amp;btnG=</v>
      </c>
      <c r="H507" t="s">
        <v>5200</v>
      </c>
      <c r="I507" t="s">
        <v>23</v>
      </c>
      <c r="J507" t="s">
        <v>23</v>
      </c>
      <c r="L507" t="s">
        <v>17722</v>
      </c>
      <c r="N507" t="s">
        <v>5201</v>
      </c>
      <c r="O507" t="s">
        <v>28</v>
      </c>
      <c r="Q507" t="s">
        <v>16239</v>
      </c>
      <c r="R507" t="s">
        <v>1867</v>
      </c>
      <c r="S507">
        <v>0.53129999999999999</v>
      </c>
    </row>
    <row r="508" spans="1:19">
      <c r="A508" t="s">
        <v>16</v>
      </c>
      <c r="B508" t="s">
        <v>17</v>
      </c>
      <c r="C508" t="s">
        <v>18</v>
      </c>
      <c r="D508" t="s">
        <v>19</v>
      </c>
      <c r="E508" t="s">
        <v>5179</v>
      </c>
      <c r="F508" t="s">
        <v>5180</v>
      </c>
      <c r="G508" s="3" t="str">
        <f t="shared" si="7"/>
        <v>https://scholar.google.co.jp/scholar?hl=ja&amp;as_sdt=0%2C5&amp;q=Athroisma+proteiforme+self+compatibility&amp;btnG=</v>
      </c>
      <c r="H508" t="s">
        <v>5181</v>
      </c>
      <c r="I508" t="s">
        <v>23</v>
      </c>
      <c r="J508" t="s">
        <v>23</v>
      </c>
      <c r="L508" t="s">
        <v>17722</v>
      </c>
      <c r="N508" t="s">
        <v>5182</v>
      </c>
      <c r="O508" t="s">
        <v>28</v>
      </c>
      <c r="Q508" t="s">
        <v>16234</v>
      </c>
      <c r="R508" t="s">
        <v>1871</v>
      </c>
      <c r="S508">
        <v>0.38240000000000002</v>
      </c>
    </row>
    <row r="509" spans="1:19">
      <c r="A509" t="s">
        <v>16</v>
      </c>
      <c r="B509" t="s">
        <v>17</v>
      </c>
      <c r="C509" t="s">
        <v>18</v>
      </c>
      <c r="D509" t="s">
        <v>19</v>
      </c>
      <c r="E509" t="s">
        <v>5203</v>
      </c>
      <c r="F509" t="s">
        <v>5204</v>
      </c>
      <c r="G509" s="3" t="str">
        <f t="shared" si="7"/>
        <v>https://scholar.google.co.jp/scholar?hl=ja&amp;as_sdt=0%2C5&amp;q=Atractylis+cancellata+self+compatibility&amp;btnG=</v>
      </c>
      <c r="H509" t="s">
        <v>22</v>
      </c>
      <c r="I509" t="s">
        <v>23</v>
      </c>
      <c r="J509" t="s">
        <v>23</v>
      </c>
      <c r="L509" t="s">
        <v>17722</v>
      </c>
      <c r="N509" t="s">
        <v>5205</v>
      </c>
      <c r="O509" t="s">
        <v>28</v>
      </c>
      <c r="Q509" t="s">
        <v>16240</v>
      </c>
      <c r="R509" t="s">
        <v>1874</v>
      </c>
      <c r="S509">
        <v>4.7035999999999998</v>
      </c>
    </row>
    <row r="510" spans="1:19">
      <c r="A510" t="s">
        <v>16</v>
      </c>
      <c r="B510" t="s">
        <v>17</v>
      </c>
      <c r="C510" t="s">
        <v>18</v>
      </c>
      <c r="D510" t="s">
        <v>19</v>
      </c>
      <c r="E510" t="s">
        <v>13770</v>
      </c>
      <c r="F510" t="s">
        <v>13771</v>
      </c>
      <c r="G510" s="3" t="str">
        <f t="shared" si="7"/>
        <v>https://scholar.google.co.jp/scholar?hl=ja&amp;as_sdt=0%2C5&amp;q=Austrosynotis+rectirama+self+compatibility&amp;btnG=</v>
      </c>
      <c r="H510" t="s">
        <v>13772</v>
      </c>
      <c r="I510" t="s">
        <v>23</v>
      </c>
      <c r="J510" t="s">
        <v>23</v>
      </c>
      <c r="L510" t="s">
        <v>17722</v>
      </c>
      <c r="N510" t="s">
        <v>13773</v>
      </c>
      <c r="O510" t="s">
        <v>28</v>
      </c>
      <c r="Q510" t="s">
        <v>17407</v>
      </c>
      <c r="R510" t="s">
        <v>1879</v>
      </c>
      <c r="S510">
        <v>0.30559999999999998</v>
      </c>
    </row>
    <row r="511" spans="1:19">
      <c r="A511" t="s">
        <v>16</v>
      </c>
      <c r="B511" t="s">
        <v>17</v>
      </c>
      <c r="C511" t="s">
        <v>18</v>
      </c>
      <c r="D511" t="s">
        <v>19</v>
      </c>
      <c r="E511" t="s">
        <v>3720</v>
      </c>
      <c r="F511" t="s">
        <v>3721</v>
      </c>
      <c r="G511" s="3" t="str">
        <f t="shared" si="7"/>
        <v>https://scholar.google.co.jp/scholar?hl=ja&amp;as_sdt=0%2C5&amp;q=Aztecaster+pyramidatus+self+compatibility&amp;btnG=</v>
      </c>
      <c r="H511" t="s">
        <v>3722</v>
      </c>
      <c r="I511" t="s">
        <v>23</v>
      </c>
      <c r="J511" t="s">
        <v>23</v>
      </c>
      <c r="L511" t="s">
        <v>17722</v>
      </c>
      <c r="N511" t="s">
        <v>3723</v>
      </c>
      <c r="O511" t="s">
        <v>28</v>
      </c>
      <c r="Q511" t="s">
        <v>15902</v>
      </c>
      <c r="R511" t="s">
        <v>1882</v>
      </c>
      <c r="S511">
        <v>2.3503845999999999</v>
      </c>
    </row>
    <row r="512" spans="1:19">
      <c r="A512" t="s">
        <v>16</v>
      </c>
      <c r="B512" t="s">
        <v>17</v>
      </c>
      <c r="C512" t="s">
        <v>18</v>
      </c>
      <c r="D512" t="s">
        <v>19</v>
      </c>
      <c r="E512" t="s">
        <v>3725</v>
      </c>
      <c r="F512" t="s">
        <v>7087</v>
      </c>
      <c r="G512" s="3" t="str">
        <f t="shared" si="7"/>
        <v>https://scholar.google.co.jp/scholar?hl=ja&amp;as_sdt=0%2C5&amp;q=Baccharis+alnifolia+self+compatibility&amp;btnG=</v>
      </c>
      <c r="H512" t="s">
        <v>7088</v>
      </c>
      <c r="I512" t="s">
        <v>23</v>
      </c>
      <c r="J512" t="s">
        <v>23</v>
      </c>
      <c r="L512" t="s">
        <v>17722</v>
      </c>
      <c r="N512" t="s">
        <v>7089</v>
      </c>
      <c r="O512" t="s">
        <v>28</v>
      </c>
      <c r="Q512" t="s">
        <v>16405</v>
      </c>
      <c r="R512" t="s">
        <v>1884</v>
      </c>
      <c r="S512">
        <v>0.38095240000000002</v>
      </c>
    </row>
    <row r="513" spans="1:19">
      <c r="A513" t="s">
        <v>16</v>
      </c>
      <c r="B513" t="s">
        <v>17</v>
      </c>
      <c r="C513" t="s">
        <v>18</v>
      </c>
      <c r="D513" t="s">
        <v>19</v>
      </c>
      <c r="E513" t="s">
        <v>3725</v>
      </c>
      <c r="F513" t="s">
        <v>381</v>
      </c>
      <c r="G513" s="3" t="str">
        <f t="shared" si="7"/>
        <v>https://scholar.google.co.jp/scholar?hl=ja&amp;as_sdt=0%2C5&amp;q=Baccharis+angustifolia+self+compatibility&amp;btnG=</v>
      </c>
      <c r="H513" t="s">
        <v>62</v>
      </c>
      <c r="I513" t="s">
        <v>23</v>
      </c>
      <c r="J513" t="s">
        <v>23</v>
      </c>
      <c r="L513" t="s">
        <v>17722</v>
      </c>
      <c r="N513" t="s">
        <v>3726</v>
      </c>
      <c r="O513" t="s">
        <v>28</v>
      </c>
      <c r="Q513" t="s">
        <v>15903</v>
      </c>
      <c r="R513" t="s">
        <v>1888</v>
      </c>
      <c r="S513">
        <v>0.2</v>
      </c>
    </row>
    <row r="514" spans="1:19">
      <c r="A514" t="s">
        <v>16</v>
      </c>
      <c r="B514" t="s">
        <v>17</v>
      </c>
      <c r="C514" t="s">
        <v>18</v>
      </c>
      <c r="D514" t="s">
        <v>19</v>
      </c>
      <c r="E514" t="s">
        <v>3725</v>
      </c>
      <c r="F514" t="s">
        <v>486</v>
      </c>
      <c r="G514" s="3" t="str">
        <f t="shared" ref="G514:G577" si="8">HYPERLINK(Q514)</f>
        <v>https://scholar.google.co.jp/scholar?hl=ja&amp;as_sdt=0%2C5&amp;q=Baccharis+bigelovii+self+compatibility&amp;btnG=</v>
      </c>
      <c r="H514" t="s">
        <v>438</v>
      </c>
      <c r="I514" t="s">
        <v>23</v>
      </c>
      <c r="J514" t="s">
        <v>23</v>
      </c>
      <c r="L514" t="s">
        <v>17722</v>
      </c>
      <c r="N514" t="s">
        <v>7091</v>
      </c>
      <c r="O514" t="s">
        <v>28</v>
      </c>
      <c r="Q514" t="s">
        <v>16406</v>
      </c>
      <c r="R514" t="s">
        <v>1892</v>
      </c>
      <c r="S514">
        <v>0.20880000000000001</v>
      </c>
    </row>
    <row r="515" spans="1:19">
      <c r="A515" t="s">
        <v>16</v>
      </c>
      <c r="B515" t="s">
        <v>17</v>
      </c>
      <c r="C515" t="s">
        <v>18</v>
      </c>
      <c r="D515" t="s">
        <v>19</v>
      </c>
      <c r="E515" t="s">
        <v>3725</v>
      </c>
      <c r="F515" t="s">
        <v>7093</v>
      </c>
      <c r="G515" s="3" t="str">
        <f t="shared" si="8"/>
        <v>https://scholar.google.co.jp/scholar?hl=ja&amp;as_sdt=0%2C5&amp;q=Baccharis+bogotensis+self+compatibility&amp;btnG=</v>
      </c>
      <c r="H515" t="s">
        <v>7094</v>
      </c>
      <c r="I515" t="s">
        <v>23</v>
      </c>
      <c r="J515" t="s">
        <v>23</v>
      </c>
      <c r="L515" t="s">
        <v>17722</v>
      </c>
      <c r="N515" t="s">
        <v>7095</v>
      </c>
      <c r="O515" t="s">
        <v>28</v>
      </c>
      <c r="Q515" t="s">
        <v>16407</v>
      </c>
      <c r="R515" t="s">
        <v>1896</v>
      </c>
      <c r="S515">
        <v>0.20760000000000001</v>
      </c>
    </row>
    <row r="516" spans="1:19">
      <c r="A516" t="s">
        <v>16</v>
      </c>
      <c r="B516" t="s">
        <v>17</v>
      </c>
      <c r="C516" t="s">
        <v>18</v>
      </c>
      <c r="D516" t="s">
        <v>19</v>
      </c>
      <c r="E516" t="s">
        <v>3725</v>
      </c>
      <c r="F516" t="s">
        <v>5145</v>
      </c>
      <c r="G516" s="3" t="str">
        <f t="shared" si="8"/>
        <v>https://scholar.google.co.jp/scholar?hl=ja&amp;as_sdt=0%2C5&amp;q=Baccharis+boliviensis+self+compatibility&amp;btnG=</v>
      </c>
      <c r="H516" t="s">
        <v>5146</v>
      </c>
      <c r="I516" t="s">
        <v>23</v>
      </c>
      <c r="J516" t="s">
        <v>23</v>
      </c>
      <c r="L516" t="s">
        <v>17722</v>
      </c>
      <c r="N516" t="s">
        <v>5147</v>
      </c>
      <c r="O516" t="s">
        <v>28</v>
      </c>
      <c r="Q516" t="s">
        <v>16223</v>
      </c>
      <c r="R516" t="s">
        <v>1901</v>
      </c>
      <c r="S516">
        <v>0.16868</v>
      </c>
    </row>
    <row r="517" spans="1:19">
      <c r="A517" t="s">
        <v>16</v>
      </c>
      <c r="B517" t="s">
        <v>17</v>
      </c>
      <c r="C517" t="s">
        <v>18</v>
      </c>
      <c r="D517" t="s">
        <v>19</v>
      </c>
      <c r="E517" t="s">
        <v>3725</v>
      </c>
      <c r="F517" t="s">
        <v>11959</v>
      </c>
      <c r="G517" s="3" t="str">
        <f t="shared" si="8"/>
        <v>https://scholar.google.co.jp/scholar?hl=ja&amp;as_sdt=0%2C5&amp;q=Baccharis+conferta+self+compatibility&amp;btnG=</v>
      </c>
      <c r="H517" t="s">
        <v>324</v>
      </c>
      <c r="I517" t="s">
        <v>23</v>
      </c>
      <c r="J517" t="s">
        <v>23</v>
      </c>
      <c r="L517" t="s">
        <v>17722</v>
      </c>
      <c r="N517" t="s">
        <v>11960</v>
      </c>
      <c r="O517" t="s">
        <v>28</v>
      </c>
      <c r="Q517" t="s">
        <v>17122</v>
      </c>
      <c r="R517" t="s">
        <v>1904</v>
      </c>
      <c r="S517">
        <v>0.21679999999999999</v>
      </c>
    </row>
    <row r="518" spans="1:19">
      <c r="A518" t="s">
        <v>16</v>
      </c>
      <c r="B518" t="s">
        <v>17</v>
      </c>
      <c r="C518" t="s">
        <v>18</v>
      </c>
      <c r="D518" t="s">
        <v>19</v>
      </c>
      <c r="E518" t="s">
        <v>3725</v>
      </c>
      <c r="F518" t="s">
        <v>1523</v>
      </c>
      <c r="G518" s="3" t="str">
        <f t="shared" si="8"/>
        <v>https://scholar.google.co.jp/scholar?hl=ja&amp;as_sdt=0%2C5&amp;q=Baccharis+douglasii+self+compatibility&amp;btnG=</v>
      </c>
      <c r="H518" t="s">
        <v>104</v>
      </c>
      <c r="I518" t="s">
        <v>23</v>
      </c>
      <c r="J518" t="s">
        <v>23</v>
      </c>
      <c r="L518" t="s">
        <v>17722</v>
      </c>
      <c r="N518" t="s">
        <v>3728</v>
      </c>
      <c r="O518" t="s">
        <v>28</v>
      </c>
      <c r="Q518" t="s">
        <v>15904</v>
      </c>
      <c r="R518" t="s">
        <v>1907</v>
      </c>
      <c r="S518">
        <v>4.2999999999999997E-2</v>
      </c>
    </row>
    <row r="519" spans="1:19">
      <c r="A519" t="s">
        <v>16</v>
      </c>
      <c r="B519" t="s">
        <v>17</v>
      </c>
      <c r="C519" t="s">
        <v>18</v>
      </c>
      <c r="D519" t="s">
        <v>19</v>
      </c>
      <c r="E519" t="s">
        <v>3725</v>
      </c>
      <c r="F519" t="s">
        <v>1909</v>
      </c>
      <c r="G519" s="3" t="str">
        <f t="shared" si="8"/>
        <v>https://scholar.google.co.jp/scholar?hl=ja&amp;as_sdt=0%2C5&amp;q=Baccharis+emoryi+self+compatibility&amp;btnG=</v>
      </c>
      <c r="H519" t="s">
        <v>438</v>
      </c>
      <c r="I519" t="s">
        <v>23</v>
      </c>
      <c r="J519" t="s">
        <v>23</v>
      </c>
      <c r="L519" t="s">
        <v>17722</v>
      </c>
      <c r="N519" t="s">
        <v>3730</v>
      </c>
      <c r="O519" t="s">
        <v>28</v>
      </c>
      <c r="Q519" t="s">
        <v>15905</v>
      </c>
      <c r="R519" t="s">
        <v>1911</v>
      </c>
      <c r="S519">
        <v>0.14099999999999999</v>
      </c>
    </row>
    <row r="520" spans="1:19">
      <c r="A520" t="s">
        <v>16</v>
      </c>
      <c r="B520" t="s">
        <v>17</v>
      </c>
      <c r="C520" t="s">
        <v>18</v>
      </c>
      <c r="D520" t="s">
        <v>19</v>
      </c>
      <c r="E520" t="s">
        <v>3725</v>
      </c>
      <c r="F520" t="s">
        <v>1265</v>
      </c>
      <c r="G520" s="3" t="str">
        <f t="shared" si="8"/>
        <v>https://scholar.google.co.jp/scholar?hl=ja&amp;as_sdt=0%2C5&amp;q=Baccharis+glandulifera+self+compatibility&amp;btnG=</v>
      </c>
      <c r="H520" t="s">
        <v>5149</v>
      </c>
      <c r="I520" t="s">
        <v>23</v>
      </c>
      <c r="J520" t="s">
        <v>23</v>
      </c>
      <c r="L520" t="s">
        <v>17722</v>
      </c>
      <c r="N520" t="s">
        <v>5150</v>
      </c>
      <c r="O520" t="s">
        <v>28</v>
      </c>
      <c r="Q520" t="s">
        <v>16224</v>
      </c>
      <c r="R520" t="s">
        <v>1915</v>
      </c>
      <c r="S520">
        <v>0.13039999999999999</v>
      </c>
    </row>
    <row r="521" spans="1:19">
      <c r="A521" t="s">
        <v>16</v>
      </c>
      <c r="B521" t="s">
        <v>17</v>
      </c>
      <c r="C521" t="s">
        <v>18</v>
      </c>
      <c r="D521" t="s">
        <v>19</v>
      </c>
      <c r="E521" t="s">
        <v>3725</v>
      </c>
      <c r="F521" t="s">
        <v>214</v>
      </c>
      <c r="G521" s="3" t="str">
        <f t="shared" si="8"/>
        <v>https://scholar.google.co.jp/scholar?hl=ja&amp;as_sdt=0%2C5&amp;q=Baccharis+glutinosa+self+compatibility&amp;btnG=</v>
      </c>
      <c r="H521" t="s">
        <v>637</v>
      </c>
      <c r="I521" t="s">
        <v>23</v>
      </c>
      <c r="J521" t="s">
        <v>23</v>
      </c>
      <c r="L521" t="s">
        <v>17722</v>
      </c>
      <c r="N521" t="s">
        <v>3732</v>
      </c>
      <c r="O521" t="s">
        <v>28</v>
      </c>
      <c r="Q521" t="s">
        <v>15906</v>
      </c>
      <c r="R521" t="s">
        <v>1920</v>
      </c>
      <c r="S521">
        <v>3.7999999999999999E-2</v>
      </c>
    </row>
    <row r="522" spans="1:19">
      <c r="A522" t="s">
        <v>16</v>
      </c>
      <c r="B522" t="s">
        <v>17</v>
      </c>
      <c r="C522" t="s">
        <v>18</v>
      </c>
      <c r="D522" t="s">
        <v>19</v>
      </c>
      <c r="E522" t="s">
        <v>3725</v>
      </c>
      <c r="F522" t="s">
        <v>3734</v>
      </c>
      <c r="G522" s="3" t="str">
        <f t="shared" si="8"/>
        <v>https://scholar.google.co.jp/scholar?hl=ja&amp;as_sdt=0%2C5&amp;q=Baccharis+halimifolia+self+compatibility&amp;btnG=</v>
      </c>
      <c r="H522" t="s">
        <v>22</v>
      </c>
      <c r="I522" t="s">
        <v>23</v>
      </c>
      <c r="J522" t="s">
        <v>23</v>
      </c>
      <c r="L522" t="s">
        <v>17722</v>
      </c>
      <c r="N522" t="s">
        <v>3735</v>
      </c>
      <c r="O522" t="s">
        <v>28</v>
      </c>
      <c r="Q522" t="s">
        <v>15907</v>
      </c>
      <c r="R522" t="s">
        <v>1924</v>
      </c>
      <c r="S522">
        <v>0.1</v>
      </c>
    </row>
    <row r="523" spans="1:19">
      <c r="A523" t="s">
        <v>16</v>
      </c>
      <c r="B523" t="s">
        <v>17</v>
      </c>
      <c r="C523" t="s">
        <v>18</v>
      </c>
      <c r="D523" t="s">
        <v>19</v>
      </c>
      <c r="E523" t="s">
        <v>3725</v>
      </c>
      <c r="F523" t="s">
        <v>123</v>
      </c>
      <c r="G523" s="3" t="str">
        <f t="shared" si="8"/>
        <v>https://scholar.google.co.jp/scholar?hl=ja&amp;as_sdt=0%2C5&amp;q=Baccharis+heterophylla+self+compatibility&amp;btnG=</v>
      </c>
      <c r="H523" t="s">
        <v>324</v>
      </c>
      <c r="I523" t="s">
        <v>23</v>
      </c>
      <c r="J523" t="s">
        <v>23</v>
      </c>
      <c r="L523" t="s">
        <v>17722</v>
      </c>
      <c r="N523" t="s">
        <v>7097</v>
      </c>
      <c r="O523" t="s">
        <v>28</v>
      </c>
      <c r="Q523" t="s">
        <v>16408</v>
      </c>
      <c r="R523" t="s">
        <v>1928</v>
      </c>
      <c r="S523">
        <v>0.124</v>
      </c>
    </row>
    <row r="524" spans="1:19">
      <c r="A524" t="s">
        <v>16</v>
      </c>
      <c r="B524" t="s">
        <v>17</v>
      </c>
      <c r="C524" t="s">
        <v>18</v>
      </c>
      <c r="D524" t="s">
        <v>19</v>
      </c>
      <c r="E524" t="s">
        <v>3725</v>
      </c>
      <c r="F524" t="s">
        <v>2752</v>
      </c>
      <c r="G524" s="3" t="str">
        <f t="shared" si="8"/>
        <v>https://scholar.google.co.jp/scholar?hl=ja&amp;as_sdt=0%2C5&amp;q=Baccharis+juncea+self+compatibility&amp;btnG=</v>
      </c>
      <c r="H524" t="s">
        <v>11962</v>
      </c>
      <c r="I524" t="s">
        <v>23</v>
      </c>
      <c r="J524" t="s">
        <v>23</v>
      </c>
      <c r="L524" t="s">
        <v>17722</v>
      </c>
      <c r="N524" t="s">
        <v>11963</v>
      </c>
      <c r="O524" t="s">
        <v>28</v>
      </c>
      <c r="Q524" t="s">
        <v>17123</v>
      </c>
      <c r="R524" t="s">
        <v>1932</v>
      </c>
      <c r="S524">
        <v>9.0800000000000006E-2</v>
      </c>
    </row>
    <row r="525" spans="1:19">
      <c r="A525" t="s">
        <v>16</v>
      </c>
      <c r="B525" t="s">
        <v>17</v>
      </c>
      <c r="C525" t="s">
        <v>18</v>
      </c>
      <c r="D525" t="s">
        <v>19</v>
      </c>
      <c r="E525" t="s">
        <v>3725</v>
      </c>
      <c r="F525" t="s">
        <v>99</v>
      </c>
      <c r="G525" s="3" t="str">
        <f t="shared" si="8"/>
        <v>https://scholar.google.co.jp/scholar?hl=ja&amp;as_sdt=0%2C5&amp;q=Baccharis+linearis+self+compatibility&amp;btnG=</v>
      </c>
      <c r="H525" t="s">
        <v>3748</v>
      </c>
      <c r="I525" t="s">
        <v>23</v>
      </c>
      <c r="J525" t="s">
        <v>23</v>
      </c>
      <c r="L525" t="s">
        <v>17722</v>
      </c>
      <c r="N525" t="s">
        <v>5152</v>
      </c>
      <c r="O525" t="s">
        <v>28</v>
      </c>
      <c r="Q525" t="s">
        <v>16225</v>
      </c>
      <c r="R525" t="s">
        <v>1935</v>
      </c>
      <c r="S525">
        <v>0.23719999999999999</v>
      </c>
    </row>
    <row r="526" spans="1:19">
      <c r="A526" t="s">
        <v>16</v>
      </c>
      <c r="B526" t="s">
        <v>17</v>
      </c>
      <c r="C526" t="s">
        <v>18</v>
      </c>
      <c r="D526" t="s">
        <v>19</v>
      </c>
      <c r="E526" t="s">
        <v>3725</v>
      </c>
      <c r="F526" t="s">
        <v>5154</v>
      </c>
      <c r="G526" s="3" t="str">
        <f t="shared" si="8"/>
        <v>https://scholar.google.co.jp/scholar?hl=ja&amp;as_sdt=0%2C5&amp;q=Baccharis+macraei+self+compatibility&amp;btnG=</v>
      </c>
      <c r="H526" t="s">
        <v>454</v>
      </c>
      <c r="I526" t="s">
        <v>23</v>
      </c>
      <c r="J526" t="s">
        <v>23</v>
      </c>
      <c r="L526" t="s">
        <v>17722</v>
      </c>
      <c r="N526" t="s">
        <v>5155</v>
      </c>
      <c r="O526" t="s">
        <v>28</v>
      </c>
      <c r="Q526" t="s">
        <v>16226</v>
      </c>
      <c r="R526" t="s">
        <v>1939</v>
      </c>
      <c r="S526">
        <v>0.1928</v>
      </c>
    </row>
    <row r="527" spans="1:19">
      <c r="A527" t="s">
        <v>16</v>
      </c>
      <c r="B527" t="s">
        <v>17</v>
      </c>
      <c r="C527" t="s">
        <v>18</v>
      </c>
      <c r="D527" t="s">
        <v>19</v>
      </c>
      <c r="E527" t="s">
        <v>3725</v>
      </c>
      <c r="F527" t="s">
        <v>5157</v>
      </c>
      <c r="G527" s="3" t="str">
        <f t="shared" si="8"/>
        <v>https://scholar.google.co.jp/scholar?hl=ja&amp;as_sdt=0%2C5&amp;q=Baccharis+magellanica+self+compatibility&amp;btnG=</v>
      </c>
      <c r="H527" t="s">
        <v>5158</v>
      </c>
      <c r="I527" t="s">
        <v>23</v>
      </c>
      <c r="J527" t="s">
        <v>23</v>
      </c>
      <c r="L527" t="s">
        <v>17722</v>
      </c>
      <c r="N527" t="s">
        <v>5159</v>
      </c>
      <c r="O527" t="s">
        <v>28</v>
      </c>
      <c r="Q527" t="s">
        <v>16227</v>
      </c>
      <c r="R527" t="s">
        <v>1943</v>
      </c>
      <c r="S527">
        <v>0.19</v>
      </c>
    </row>
    <row r="528" spans="1:19">
      <c r="A528" t="s">
        <v>16</v>
      </c>
      <c r="B528" t="s">
        <v>17</v>
      </c>
      <c r="C528" t="s">
        <v>18</v>
      </c>
      <c r="D528" t="s">
        <v>19</v>
      </c>
      <c r="E528" t="s">
        <v>3725</v>
      </c>
      <c r="F528" t="s">
        <v>2109</v>
      </c>
      <c r="G528" s="3" t="str">
        <f t="shared" si="8"/>
        <v>https://scholar.google.co.jp/scholar?hl=ja&amp;as_sdt=0%2C5&amp;q=Baccharis+neglecta+self+compatibility&amp;btnG=</v>
      </c>
      <c r="H528" t="s">
        <v>3737</v>
      </c>
      <c r="I528" t="s">
        <v>23</v>
      </c>
      <c r="J528" t="s">
        <v>23</v>
      </c>
      <c r="L528" t="s">
        <v>17722</v>
      </c>
      <c r="N528" t="s">
        <v>3738</v>
      </c>
      <c r="O528" t="s">
        <v>28</v>
      </c>
      <c r="Q528" t="s">
        <v>15908</v>
      </c>
      <c r="R528" t="s">
        <v>1948</v>
      </c>
      <c r="S528">
        <v>0.14760000000000001</v>
      </c>
    </row>
    <row r="529" spans="1:19">
      <c r="A529" t="s">
        <v>16</v>
      </c>
      <c r="B529" t="s">
        <v>17</v>
      </c>
      <c r="C529" t="s">
        <v>18</v>
      </c>
      <c r="D529" t="s">
        <v>19</v>
      </c>
      <c r="E529" t="s">
        <v>3725</v>
      </c>
      <c r="F529" t="s">
        <v>1008</v>
      </c>
      <c r="G529" s="3" t="str">
        <f t="shared" si="8"/>
        <v>https://scholar.google.co.jp/scholar?hl=ja&amp;as_sdt=0%2C5&amp;q=Baccharis+paniculata+self+compatibility&amp;btnG=</v>
      </c>
      <c r="H529" t="s">
        <v>104</v>
      </c>
      <c r="I529" t="s">
        <v>23</v>
      </c>
      <c r="J529" t="s">
        <v>23</v>
      </c>
      <c r="L529" t="s">
        <v>17722</v>
      </c>
      <c r="N529" t="s">
        <v>5143</v>
      </c>
      <c r="O529" t="s">
        <v>28</v>
      </c>
      <c r="Q529" t="s">
        <v>16222</v>
      </c>
      <c r="R529" t="s">
        <v>1951</v>
      </c>
      <c r="S529">
        <v>0.23519999999999999</v>
      </c>
    </row>
    <row r="530" spans="1:19">
      <c r="A530" t="s">
        <v>16</v>
      </c>
      <c r="B530" t="s">
        <v>17</v>
      </c>
      <c r="C530" t="s">
        <v>18</v>
      </c>
      <c r="D530" t="s">
        <v>19</v>
      </c>
      <c r="E530" t="s">
        <v>3725</v>
      </c>
      <c r="F530" t="s">
        <v>3740</v>
      </c>
      <c r="G530" s="3" t="str">
        <f t="shared" si="8"/>
        <v>https://scholar.google.co.jp/scholar?hl=ja&amp;as_sdt=0%2C5&amp;q=Baccharis+pilularis+self+compatibility&amp;btnG=</v>
      </c>
      <c r="H530" t="s">
        <v>104</v>
      </c>
      <c r="I530" t="s">
        <v>23</v>
      </c>
      <c r="J530" t="s">
        <v>23</v>
      </c>
      <c r="L530" t="s">
        <v>17722</v>
      </c>
      <c r="N530" t="s">
        <v>3741</v>
      </c>
      <c r="O530" t="s">
        <v>28</v>
      </c>
      <c r="Q530" t="s">
        <v>15909</v>
      </c>
      <c r="R530" t="s">
        <v>1954</v>
      </c>
      <c r="S530">
        <v>0.128</v>
      </c>
    </row>
    <row r="531" spans="1:19">
      <c r="A531" t="s">
        <v>16</v>
      </c>
      <c r="B531" t="s">
        <v>17</v>
      </c>
      <c r="C531" t="s">
        <v>18</v>
      </c>
      <c r="D531" t="s">
        <v>19</v>
      </c>
      <c r="E531" t="s">
        <v>3725</v>
      </c>
      <c r="F531" t="s">
        <v>3740</v>
      </c>
      <c r="G531" s="3" t="str">
        <f t="shared" si="8"/>
        <v>https://scholar.google.co.jp/scholar?hl=ja&amp;as_sdt=0%2C5&amp;q=Baccharis+pilularis+self+compatibility&amp;btnG=</v>
      </c>
      <c r="H531" t="s">
        <v>23</v>
      </c>
      <c r="I531" t="s">
        <v>31</v>
      </c>
      <c r="J531" t="s">
        <v>3743</v>
      </c>
      <c r="L531" t="s">
        <v>17722</v>
      </c>
      <c r="N531" t="s">
        <v>3744</v>
      </c>
      <c r="O531" t="s">
        <v>28</v>
      </c>
      <c r="Q531" t="s">
        <v>15909</v>
      </c>
      <c r="R531" t="s">
        <v>1957</v>
      </c>
      <c r="S531">
        <v>0.12</v>
      </c>
    </row>
    <row r="532" spans="1:19">
      <c r="A532" t="s">
        <v>16</v>
      </c>
      <c r="B532" t="s">
        <v>17</v>
      </c>
      <c r="C532" t="s">
        <v>18</v>
      </c>
      <c r="D532" t="s">
        <v>19</v>
      </c>
      <c r="E532" t="s">
        <v>3725</v>
      </c>
      <c r="F532" t="s">
        <v>3740</v>
      </c>
      <c r="G532" s="3" t="str">
        <f t="shared" si="8"/>
        <v>https://scholar.google.co.jp/scholar?hl=ja&amp;as_sdt=0%2C5&amp;q=Baccharis+pilularis+self+compatibility&amp;btnG=</v>
      </c>
      <c r="H532" t="s">
        <v>23</v>
      </c>
      <c r="I532" t="s">
        <v>31</v>
      </c>
      <c r="J532" t="s">
        <v>3740</v>
      </c>
      <c r="L532" t="s">
        <v>17722</v>
      </c>
      <c r="N532" t="s">
        <v>3746</v>
      </c>
      <c r="O532" t="s">
        <v>28</v>
      </c>
      <c r="Q532" t="s">
        <v>15909</v>
      </c>
      <c r="R532" t="s">
        <v>1961</v>
      </c>
      <c r="S532">
        <v>0.06</v>
      </c>
    </row>
    <row r="533" spans="1:19">
      <c r="A533" t="s">
        <v>16</v>
      </c>
      <c r="B533" t="s">
        <v>17</v>
      </c>
      <c r="C533" t="s">
        <v>18</v>
      </c>
      <c r="D533" t="s">
        <v>19</v>
      </c>
      <c r="E533" t="s">
        <v>3725</v>
      </c>
      <c r="F533" t="s">
        <v>5164</v>
      </c>
      <c r="G533" s="3" t="str">
        <f t="shared" si="8"/>
        <v>https://scholar.google.co.jp/scholar?hl=ja&amp;as_sdt=0%2C5&amp;q=Baccharis+pteronioides+self+compatibility&amp;btnG=</v>
      </c>
      <c r="H533" t="s">
        <v>104</v>
      </c>
      <c r="I533" t="s">
        <v>23</v>
      </c>
      <c r="J533" t="s">
        <v>23</v>
      </c>
      <c r="L533" t="s">
        <v>17722</v>
      </c>
      <c r="N533" t="s">
        <v>5165</v>
      </c>
      <c r="O533" t="s">
        <v>28</v>
      </c>
      <c r="Q533" t="s">
        <v>16229</v>
      </c>
      <c r="R533" t="s">
        <v>1966</v>
      </c>
      <c r="S533">
        <v>1.1870000000000001</v>
      </c>
    </row>
    <row r="534" spans="1:19">
      <c r="A534" t="s">
        <v>16</v>
      </c>
      <c r="B534" t="s">
        <v>17</v>
      </c>
      <c r="C534" t="s">
        <v>18</v>
      </c>
      <c r="D534" t="s">
        <v>19</v>
      </c>
      <c r="E534" t="s">
        <v>3725</v>
      </c>
      <c r="F534" t="s">
        <v>2121</v>
      </c>
      <c r="G534" s="3" t="str">
        <f t="shared" si="8"/>
        <v>https://scholar.google.co.jp/scholar?hl=ja&amp;as_sdt=0%2C5&amp;q=Baccharis+racemosa+self+compatibility&amp;btnG=</v>
      </c>
      <c r="H534" t="s">
        <v>7099</v>
      </c>
      <c r="I534" t="s">
        <v>23</v>
      </c>
      <c r="J534" t="s">
        <v>23</v>
      </c>
      <c r="L534" t="s">
        <v>17722</v>
      </c>
      <c r="N534" t="s">
        <v>7100</v>
      </c>
      <c r="O534" t="s">
        <v>28</v>
      </c>
      <c r="Q534" t="s">
        <v>16409</v>
      </c>
      <c r="R534" t="s">
        <v>1969</v>
      </c>
      <c r="S534">
        <v>0.1186</v>
      </c>
    </row>
    <row r="535" spans="1:19">
      <c r="A535" t="s">
        <v>16</v>
      </c>
      <c r="B535" t="s">
        <v>17</v>
      </c>
      <c r="C535" t="s">
        <v>18</v>
      </c>
      <c r="D535" t="s">
        <v>19</v>
      </c>
      <c r="E535" t="s">
        <v>3725</v>
      </c>
      <c r="F535" t="s">
        <v>9152</v>
      </c>
      <c r="G535" s="3" t="str">
        <f t="shared" si="8"/>
        <v>https://scholar.google.co.jp/scholar?hl=ja&amp;as_sdt=0%2C5&amp;q=Baccharis+sagittalis+self+compatibility&amp;btnG=</v>
      </c>
      <c r="H535" t="s">
        <v>3280</v>
      </c>
      <c r="I535" t="s">
        <v>23</v>
      </c>
      <c r="J535" t="s">
        <v>23</v>
      </c>
      <c r="L535" t="s">
        <v>17722</v>
      </c>
      <c r="N535" t="s">
        <v>9153</v>
      </c>
      <c r="O535" t="s">
        <v>28</v>
      </c>
      <c r="Q535" t="s">
        <v>16708</v>
      </c>
      <c r="R535" t="s">
        <v>1972</v>
      </c>
      <c r="S535">
        <v>0.104</v>
      </c>
    </row>
    <row r="536" spans="1:19">
      <c r="A536" t="s">
        <v>16</v>
      </c>
      <c r="B536" t="s">
        <v>17</v>
      </c>
      <c r="C536" t="s">
        <v>18</v>
      </c>
      <c r="D536" t="s">
        <v>19</v>
      </c>
      <c r="E536" t="s">
        <v>3725</v>
      </c>
      <c r="F536" t="s">
        <v>2887</v>
      </c>
      <c r="G536" s="3" t="str">
        <f t="shared" si="8"/>
        <v>https://scholar.google.co.jp/scholar?hl=ja&amp;as_sdt=0%2C5&amp;q=Baccharis+salicifolia+self+compatibility&amp;btnG=</v>
      </c>
      <c r="H536" t="s">
        <v>3748</v>
      </c>
      <c r="I536" t="s">
        <v>23</v>
      </c>
      <c r="J536" t="s">
        <v>23</v>
      </c>
      <c r="L536" t="s">
        <v>17722</v>
      </c>
      <c r="N536" t="s">
        <v>3749</v>
      </c>
      <c r="O536" t="s">
        <v>28</v>
      </c>
      <c r="Q536" t="s">
        <v>15910</v>
      </c>
      <c r="R536" t="s">
        <v>1975</v>
      </c>
      <c r="S536">
        <v>0.11</v>
      </c>
    </row>
    <row r="537" spans="1:19">
      <c r="A537" t="s">
        <v>16</v>
      </c>
      <c r="B537" t="s">
        <v>17</v>
      </c>
      <c r="C537" t="s">
        <v>18</v>
      </c>
      <c r="D537" t="s">
        <v>19</v>
      </c>
      <c r="E537" t="s">
        <v>3725</v>
      </c>
      <c r="F537" t="s">
        <v>1012</v>
      </c>
      <c r="G537" s="3" t="str">
        <f t="shared" si="8"/>
        <v>https://scholar.google.co.jp/scholar?hl=ja&amp;as_sdt=0%2C5&amp;q=Baccharis+salicina+self+compatibility&amp;btnG=</v>
      </c>
      <c r="H537" t="s">
        <v>281</v>
      </c>
      <c r="I537" t="s">
        <v>23</v>
      </c>
      <c r="J537" t="s">
        <v>23</v>
      </c>
      <c r="L537" t="s">
        <v>17722</v>
      </c>
      <c r="N537" t="s">
        <v>7102</v>
      </c>
      <c r="O537" t="s">
        <v>28</v>
      </c>
      <c r="Q537" t="s">
        <v>16410</v>
      </c>
      <c r="R537" t="s">
        <v>1979</v>
      </c>
      <c r="S537">
        <v>0.2</v>
      </c>
    </row>
    <row r="538" spans="1:19">
      <c r="A538" t="s">
        <v>16</v>
      </c>
      <c r="B538" t="s">
        <v>17</v>
      </c>
      <c r="C538" t="s">
        <v>18</v>
      </c>
      <c r="D538" t="s">
        <v>19</v>
      </c>
      <c r="E538" t="s">
        <v>3725</v>
      </c>
      <c r="F538" t="s">
        <v>3751</v>
      </c>
      <c r="G538" s="3" t="str">
        <f t="shared" si="8"/>
        <v>https://scholar.google.co.jp/scholar?hl=ja&amp;as_sdt=0%2C5&amp;q=Baccharis+sarothroides+self+compatibility&amp;btnG=</v>
      </c>
      <c r="H538" t="s">
        <v>438</v>
      </c>
      <c r="I538" t="s">
        <v>23</v>
      </c>
      <c r="J538" t="s">
        <v>23</v>
      </c>
      <c r="L538" t="s">
        <v>17722</v>
      </c>
      <c r="N538" t="s">
        <v>3752</v>
      </c>
      <c r="O538" t="s">
        <v>28</v>
      </c>
      <c r="Q538" t="s">
        <v>15911</v>
      </c>
      <c r="R538" t="s">
        <v>1983</v>
      </c>
      <c r="S538">
        <v>0.2</v>
      </c>
    </row>
    <row r="539" spans="1:19">
      <c r="A539" t="s">
        <v>16</v>
      </c>
      <c r="B539" t="s">
        <v>17</v>
      </c>
      <c r="C539" t="s">
        <v>18</v>
      </c>
      <c r="D539" t="s">
        <v>19</v>
      </c>
      <c r="E539" t="s">
        <v>3725</v>
      </c>
      <c r="F539" t="s">
        <v>3754</v>
      </c>
      <c r="G539" s="3" t="str">
        <f t="shared" si="8"/>
        <v>https://scholar.google.co.jp/scholar?hl=ja&amp;as_sdt=0%2C5&amp;q=Baccharis+sergiloides+self+compatibility&amp;btnG=</v>
      </c>
      <c r="H539" t="s">
        <v>438</v>
      </c>
      <c r="I539" t="s">
        <v>23</v>
      </c>
      <c r="J539" t="s">
        <v>23</v>
      </c>
      <c r="L539" t="s">
        <v>17722</v>
      </c>
      <c r="N539" t="s">
        <v>3755</v>
      </c>
      <c r="O539" t="s">
        <v>28</v>
      </c>
      <c r="Q539" t="s">
        <v>15912</v>
      </c>
      <c r="R539" t="s">
        <v>1988</v>
      </c>
      <c r="S539">
        <v>9.1999999999999998E-2</v>
      </c>
    </row>
    <row r="540" spans="1:19">
      <c r="A540" t="s">
        <v>16</v>
      </c>
      <c r="B540" t="s">
        <v>17</v>
      </c>
      <c r="C540" t="s">
        <v>18</v>
      </c>
      <c r="D540" t="s">
        <v>19</v>
      </c>
      <c r="E540" t="s">
        <v>3725</v>
      </c>
      <c r="F540" t="s">
        <v>5161</v>
      </c>
      <c r="G540" s="3" t="str">
        <f t="shared" si="8"/>
        <v>https://scholar.google.co.jp/scholar?hl=ja&amp;as_sdt=0%2C5&amp;q=Baccharis+sordescens+self+compatibility&amp;btnG=</v>
      </c>
      <c r="H540" t="s">
        <v>104</v>
      </c>
      <c r="I540" t="s">
        <v>23</v>
      </c>
      <c r="J540" t="s">
        <v>23</v>
      </c>
      <c r="L540" t="s">
        <v>17722</v>
      </c>
      <c r="N540" t="s">
        <v>5162</v>
      </c>
      <c r="O540" t="s">
        <v>28</v>
      </c>
      <c r="Q540" t="s">
        <v>16228</v>
      </c>
      <c r="R540" t="s">
        <v>1991</v>
      </c>
      <c r="S540">
        <v>0.2954</v>
      </c>
    </row>
    <row r="541" spans="1:19">
      <c r="A541" t="s">
        <v>16</v>
      </c>
      <c r="B541" t="s">
        <v>17</v>
      </c>
      <c r="C541" t="s">
        <v>18</v>
      </c>
      <c r="D541" t="s">
        <v>19</v>
      </c>
      <c r="E541" t="s">
        <v>3725</v>
      </c>
      <c r="F541" t="s">
        <v>2609</v>
      </c>
      <c r="G541" s="3" t="str">
        <f t="shared" si="8"/>
        <v>https://scholar.google.co.jp/scholar?hl=ja&amp;as_sdt=0%2C5&amp;q=Baccharis+spartioides+self+compatibility&amp;btnG=</v>
      </c>
      <c r="H541" t="s">
        <v>11965</v>
      </c>
      <c r="I541" t="s">
        <v>23</v>
      </c>
      <c r="J541" t="s">
        <v>23</v>
      </c>
      <c r="L541" t="s">
        <v>17722</v>
      </c>
      <c r="N541" t="s">
        <v>11966</v>
      </c>
      <c r="O541" t="s">
        <v>28</v>
      </c>
      <c r="Q541" t="s">
        <v>17124</v>
      </c>
      <c r="R541" t="s">
        <v>1995</v>
      </c>
      <c r="S541">
        <v>9.64E-2</v>
      </c>
    </row>
    <row r="542" spans="1:19">
      <c r="A542" t="s">
        <v>16</v>
      </c>
      <c r="B542" t="s">
        <v>17</v>
      </c>
      <c r="C542" t="s">
        <v>18</v>
      </c>
      <c r="D542" t="s">
        <v>19</v>
      </c>
      <c r="E542" t="s">
        <v>3725</v>
      </c>
      <c r="F542" t="s">
        <v>1902</v>
      </c>
      <c r="G542" s="3" t="str">
        <f t="shared" si="8"/>
        <v>https://scholar.google.co.jp/scholar?hl=ja&amp;as_sdt=0%2C5&amp;q=Baccharis+sphaerocephala+self+compatibility&amp;btnG=</v>
      </c>
      <c r="H542" t="s">
        <v>454</v>
      </c>
      <c r="I542" t="s">
        <v>23</v>
      </c>
      <c r="J542" t="s">
        <v>23</v>
      </c>
      <c r="L542" t="s">
        <v>17722</v>
      </c>
      <c r="N542" t="s">
        <v>13492</v>
      </c>
      <c r="O542" t="s">
        <v>28</v>
      </c>
      <c r="Q542" t="s">
        <v>17353</v>
      </c>
      <c r="R542" t="s">
        <v>1999</v>
      </c>
      <c r="S542">
        <v>5.8400000000000001E-2</v>
      </c>
    </row>
    <row r="543" spans="1:19">
      <c r="A543" t="s">
        <v>16</v>
      </c>
      <c r="B543" t="s">
        <v>17</v>
      </c>
      <c r="C543" t="s">
        <v>18</v>
      </c>
      <c r="D543" t="s">
        <v>19</v>
      </c>
      <c r="E543" t="s">
        <v>3725</v>
      </c>
      <c r="F543" t="s">
        <v>7104</v>
      </c>
      <c r="G543" s="3" t="str">
        <f t="shared" si="8"/>
        <v>https://scholar.google.co.jp/scholar?hl=ja&amp;as_sdt=0%2C5&amp;q=Baccharis+tola+self+compatibility&amp;btnG=</v>
      </c>
      <c r="H543" t="s">
        <v>442</v>
      </c>
      <c r="I543" t="s">
        <v>137</v>
      </c>
      <c r="J543" t="s">
        <v>7105</v>
      </c>
      <c r="L543" t="s">
        <v>17722</v>
      </c>
      <c r="N543" t="s">
        <v>7106</v>
      </c>
      <c r="O543" t="s">
        <v>28</v>
      </c>
      <c r="Q543" t="s">
        <v>16411</v>
      </c>
      <c r="R543" t="s">
        <v>2002</v>
      </c>
      <c r="S543">
        <v>0.39200000000000002</v>
      </c>
    </row>
    <row r="544" spans="1:19">
      <c r="A544" t="s">
        <v>16</v>
      </c>
      <c r="B544" t="s">
        <v>17</v>
      </c>
      <c r="C544" t="s">
        <v>18</v>
      </c>
      <c r="D544" t="s">
        <v>19</v>
      </c>
      <c r="E544" t="s">
        <v>3725</v>
      </c>
      <c r="F544" t="s">
        <v>7104</v>
      </c>
      <c r="G544" s="3" t="str">
        <f t="shared" si="8"/>
        <v>https://scholar.google.co.jp/scholar?hl=ja&amp;as_sdt=0%2C5&amp;q=Baccharis+tola+self+compatibility&amp;btnG=</v>
      </c>
      <c r="H544" t="s">
        <v>442</v>
      </c>
      <c r="I544" t="s">
        <v>23</v>
      </c>
      <c r="J544" t="s">
        <v>23</v>
      </c>
      <c r="L544" t="s">
        <v>17722</v>
      </c>
      <c r="N544" t="s">
        <v>11968</v>
      </c>
      <c r="O544" t="s">
        <v>28</v>
      </c>
      <c r="Q544" t="s">
        <v>16411</v>
      </c>
      <c r="R544" t="s">
        <v>2007</v>
      </c>
      <c r="S544">
        <v>0.30159999999999998</v>
      </c>
    </row>
    <row r="545" spans="1:19">
      <c r="A545" t="s">
        <v>16</v>
      </c>
      <c r="B545" t="s">
        <v>17</v>
      </c>
      <c r="C545" t="s">
        <v>18</v>
      </c>
      <c r="D545" t="s">
        <v>19</v>
      </c>
      <c r="E545" t="s">
        <v>3725</v>
      </c>
      <c r="F545" t="s">
        <v>3757</v>
      </c>
      <c r="G545" s="3" t="str">
        <f t="shared" si="8"/>
        <v>https://scholar.google.co.jp/scholar?hl=ja&amp;as_sdt=0%2C5&amp;q=Baccharis+vaccinioides+self+compatibility&amp;btnG=</v>
      </c>
      <c r="H545" t="s">
        <v>3758</v>
      </c>
      <c r="I545" t="s">
        <v>23</v>
      </c>
      <c r="J545" t="s">
        <v>23</v>
      </c>
      <c r="L545" t="s">
        <v>17722</v>
      </c>
      <c r="N545" t="s">
        <v>3759</v>
      </c>
      <c r="O545" t="s">
        <v>28</v>
      </c>
      <c r="Q545" t="s">
        <v>15913</v>
      </c>
      <c r="R545" t="s">
        <v>2012</v>
      </c>
      <c r="S545">
        <v>0.2</v>
      </c>
    </row>
    <row r="546" spans="1:19">
      <c r="A546" t="s">
        <v>16</v>
      </c>
      <c r="B546" t="s">
        <v>17</v>
      </c>
      <c r="C546" t="s">
        <v>18</v>
      </c>
      <c r="D546" t="s">
        <v>19</v>
      </c>
      <c r="E546" t="s">
        <v>3725</v>
      </c>
      <c r="F546" t="s">
        <v>1123</v>
      </c>
      <c r="G546" s="3" t="str">
        <f t="shared" si="8"/>
        <v>https://scholar.google.co.jp/scholar?hl=ja&amp;as_sdt=0%2C5&amp;q=Baccharis+viminea+self+compatibility&amp;btnG=</v>
      </c>
      <c r="H546" t="s">
        <v>104</v>
      </c>
      <c r="I546" t="s">
        <v>23</v>
      </c>
      <c r="J546" t="s">
        <v>23</v>
      </c>
      <c r="L546" t="s">
        <v>17722</v>
      </c>
      <c r="N546" t="s">
        <v>3761</v>
      </c>
      <c r="O546" t="s">
        <v>28</v>
      </c>
      <c r="Q546" t="s">
        <v>15914</v>
      </c>
      <c r="R546" t="s">
        <v>2017</v>
      </c>
      <c r="S546">
        <v>0.09</v>
      </c>
    </row>
    <row r="547" spans="1:19">
      <c r="A547" t="s">
        <v>16</v>
      </c>
      <c r="B547" t="s">
        <v>17</v>
      </c>
      <c r="C547" t="s">
        <v>18</v>
      </c>
      <c r="D547" t="s">
        <v>19</v>
      </c>
      <c r="E547" t="s">
        <v>3725</v>
      </c>
      <c r="F547" t="s">
        <v>7108</v>
      </c>
      <c r="G547" s="3" t="str">
        <f t="shared" si="8"/>
        <v>https://scholar.google.co.jp/scholar?hl=ja&amp;as_sdt=0%2C5&amp;q=Baccharis+volckmannii+self+compatibility&amp;btnG=</v>
      </c>
      <c r="H547" t="s">
        <v>442</v>
      </c>
      <c r="I547" t="s">
        <v>23</v>
      </c>
      <c r="J547" t="s">
        <v>23</v>
      </c>
      <c r="L547" t="s">
        <v>17722</v>
      </c>
      <c r="N547" t="s">
        <v>7109</v>
      </c>
      <c r="O547" t="s">
        <v>28</v>
      </c>
      <c r="Q547" t="s">
        <v>16412</v>
      </c>
      <c r="R547" t="s">
        <v>2020</v>
      </c>
      <c r="S547">
        <v>0.15440000000000001</v>
      </c>
    </row>
    <row r="548" spans="1:19">
      <c r="A548" t="s">
        <v>16</v>
      </c>
      <c r="B548" t="s">
        <v>17</v>
      </c>
      <c r="C548" t="s">
        <v>18</v>
      </c>
      <c r="D548" t="s">
        <v>19</v>
      </c>
      <c r="E548" t="s">
        <v>3725</v>
      </c>
      <c r="F548" t="s">
        <v>5769</v>
      </c>
      <c r="G548" s="3" t="str">
        <f t="shared" si="8"/>
        <v>https://scholar.google.co.jp/scholar?hl=ja&amp;as_sdt=0%2C5&amp;q=Baccharis+zoellneri+self+compatibility&amp;btnG=</v>
      </c>
      <c r="H548" t="s">
        <v>14121</v>
      </c>
      <c r="I548" t="s">
        <v>23</v>
      </c>
      <c r="J548" t="s">
        <v>23</v>
      </c>
      <c r="L548" t="s">
        <v>17722</v>
      </c>
      <c r="N548" t="s">
        <v>14122</v>
      </c>
      <c r="O548" t="s">
        <v>28</v>
      </c>
      <c r="Q548" t="s">
        <v>17461</v>
      </c>
      <c r="R548" t="s">
        <v>2024</v>
      </c>
      <c r="S548">
        <v>0.2092</v>
      </c>
    </row>
    <row r="549" spans="1:19">
      <c r="A549" t="s">
        <v>16</v>
      </c>
      <c r="B549" t="s">
        <v>17</v>
      </c>
      <c r="C549" t="s">
        <v>18</v>
      </c>
      <c r="D549" t="s">
        <v>19</v>
      </c>
      <c r="E549" t="s">
        <v>3763</v>
      </c>
      <c r="F549" t="s">
        <v>7111</v>
      </c>
      <c r="G549" s="3" t="str">
        <f t="shared" si="8"/>
        <v>https://scholar.google.co.jp/scholar?hl=ja&amp;as_sdt=0%2C5&amp;q=Bahia+absinthifolia+self+compatibility&amp;btnG=</v>
      </c>
      <c r="H549" t="s">
        <v>2066</v>
      </c>
      <c r="I549" t="s">
        <v>31</v>
      </c>
      <c r="J549" t="s">
        <v>7111</v>
      </c>
      <c r="L549" t="s">
        <v>17722</v>
      </c>
      <c r="N549" t="s">
        <v>7112</v>
      </c>
      <c r="O549" t="s">
        <v>28</v>
      </c>
      <c r="Q549" t="s">
        <v>16413</v>
      </c>
      <c r="R549" t="s">
        <v>2027</v>
      </c>
      <c r="S549">
        <v>0.36559999999999998</v>
      </c>
    </row>
    <row r="550" spans="1:19">
      <c r="A550" t="s">
        <v>16</v>
      </c>
      <c r="B550" t="s">
        <v>17</v>
      </c>
      <c r="C550" t="s">
        <v>18</v>
      </c>
      <c r="D550" t="s">
        <v>19</v>
      </c>
      <c r="E550" t="s">
        <v>3763</v>
      </c>
      <c r="F550" t="s">
        <v>7111</v>
      </c>
      <c r="G550" s="3" t="str">
        <f t="shared" si="8"/>
        <v>https://scholar.google.co.jp/scholar?hl=ja&amp;as_sdt=0%2C5&amp;q=Bahia+absinthifolia+self+compatibility&amp;btnG=</v>
      </c>
      <c r="H550" t="s">
        <v>2066</v>
      </c>
      <c r="I550" t="s">
        <v>31</v>
      </c>
      <c r="J550" t="s">
        <v>6341</v>
      </c>
      <c r="L550" t="s">
        <v>17722</v>
      </c>
      <c r="N550" t="s">
        <v>7114</v>
      </c>
      <c r="O550" t="s">
        <v>28</v>
      </c>
      <c r="Q550" t="s">
        <v>16413</v>
      </c>
      <c r="R550" t="s">
        <v>2031</v>
      </c>
      <c r="S550">
        <v>0.6</v>
      </c>
    </row>
    <row r="551" spans="1:19">
      <c r="A551" t="s">
        <v>16</v>
      </c>
      <c r="B551" t="s">
        <v>17</v>
      </c>
      <c r="C551" t="s">
        <v>18</v>
      </c>
      <c r="D551" t="s">
        <v>19</v>
      </c>
      <c r="E551" t="s">
        <v>3763</v>
      </c>
      <c r="F551" t="s">
        <v>17751</v>
      </c>
      <c r="G551" s="3" t="str">
        <f t="shared" si="8"/>
        <v>https://scholar.google.co.jp/scholar?hl=ja&amp;as_sdt=0%2C5&amp;q=Bahia+ambrosioides+self+compatibility&amp;btnG=</v>
      </c>
      <c r="H551" t="s">
        <v>2880</v>
      </c>
      <c r="I551" t="s">
        <v>23</v>
      </c>
      <c r="J551" t="s">
        <v>23</v>
      </c>
      <c r="L551" t="s">
        <v>17722</v>
      </c>
      <c r="N551" t="s">
        <v>3764</v>
      </c>
      <c r="O551" t="s">
        <v>28</v>
      </c>
      <c r="Q551" t="s">
        <v>15915</v>
      </c>
      <c r="R551" t="s">
        <v>2034</v>
      </c>
      <c r="S551">
        <v>0.51919999999999999</v>
      </c>
    </row>
    <row r="552" spans="1:19">
      <c r="A552" t="s">
        <v>16</v>
      </c>
      <c r="B552" t="s">
        <v>17</v>
      </c>
      <c r="C552" t="s">
        <v>18</v>
      </c>
      <c r="D552" t="s">
        <v>19</v>
      </c>
      <c r="E552" t="s">
        <v>3763</v>
      </c>
      <c r="F552" t="s">
        <v>222</v>
      </c>
      <c r="G552" s="3" t="str">
        <f t="shared" si="8"/>
        <v>https://scholar.google.co.jp/scholar?hl=ja&amp;as_sdt=0%2C5&amp;q=Bahia+aristata+self+compatibility&amp;btnG=</v>
      </c>
      <c r="H552" t="s">
        <v>2423</v>
      </c>
      <c r="I552" t="s">
        <v>23</v>
      </c>
      <c r="J552" t="s">
        <v>23</v>
      </c>
      <c r="L552" t="s">
        <v>17722</v>
      </c>
      <c r="N552" t="s">
        <v>11970</v>
      </c>
      <c r="O552" t="s">
        <v>28</v>
      </c>
      <c r="Q552" t="s">
        <v>17125</v>
      </c>
      <c r="R552" t="s">
        <v>2039</v>
      </c>
      <c r="S552">
        <v>0.17280000000000001</v>
      </c>
    </row>
    <row r="553" spans="1:19">
      <c r="A553" t="s">
        <v>16</v>
      </c>
      <c r="B553" t="s">
        <v>17</v>
      </c>
      <c r="C553" t="s">
        <v>18</v>
      </c>
      <c r="D553" t="s">
        <v>19</v>
      </c>
      <c r="E553" t="s">
        <v>3763</v>
      </c>
      <c r="F553" t="s">
        <v>1191</v>
      </c>
      <c r="G553" s="3" t="str">
        <f t="shared" si="8"/>
        <v>https://scholar.google.co.jp/scholar?hl=ja&amp;as_sdt=0%2C5&amp;q=Bahia+glandulosa+self+compatibility&amp;btnG=</v>
      </c>
      <c r="H553" t="s">
        <v>3766</v>
      </c>
      <c r="I553" t="s">
        <v>23</v>
      </c>
      <c r="J553" t="s">
        <v>23</v>
      </c>
      <c r="L553" t="s">
        <v>17722</v>
      </c>
      <c r="N553" t="s">
        <v>3767</v>
      </c>
      <c r="O553" t="s">
        <v>28</v>
      </c>
      <c r="Q553" t="s">
        <v>15916</v>
      </c>
      <c r="R553" t="s">
        <v>2042</v>
      </c>
      <c r="S553">
        <v>0.4</v>
      </c>
    </row>
    <row r="554" spans="1:19">
      <c r="A554" t="s">
        <v>16</v>
      </c>
      <c r="B554" t="s">
        <v>17</v>
      </c>
      <c r="C554" t="s">
        <v>18</v>
      </c>
      <c r="D554" t="s">
        <v>19</v>
      </c>
      <c r="E554" t="s">
        <v>3763</v>
      </c>
      <c r="F554" t="s">
        <v>7116</v>
      </c>
      <c r="G554" s="3" t="str">
        <f t="shared" si="8"/>
        <v>https://scholar.google.co.jp/scholar?hl=ja&amp;as_sdt=0%2C5&amp;q=Bahia+pedata+self+compatibility&amp;btnG=</v>
      </c>
      <c r="H554" t="s">
        <v>438</v>
      </c>
      <c r="I554" t="s">
        <v>23</v>
      </c>
      <c r="J554" t="s">
        <v>23</v>
      </c>
      <c r="L554" t="s">
        <v>17722</v>
      </c>
      <c r="N554" t="s">
        <v>7117</v>
      </c>
      <c r="O554" t="s">
        <v>28</v>
      </c>
      <c r="Q554" t="s">
        <v>16414</v>
      </c>
      <c r="R554" t="s">
        <v>2046</v>
      </c>
      <c r="S554">
        <v>0.314</v>
      </c>
    </row>
    <row r="555" spans="1:19">
      <c r="A555" t="s">
        <v>16</v>
      </c>
      <c r="B555" t="s">
        <v>17</v>
      </c>
      <c r="C555" t="s">
        <v>18</v>
      </c>
      <c r="D555" t="s">
        <v>19</v>
      </c>
      <c r="E555" t="s">
        <v>3763</v>
      </c>
      <c r="F555" t="s">
        <v>2602</v>
      </c>
      <c r="G555" s="3" t="str">
        <f t="shared" si="8"/>
        <v>https://scholar.google.co.jp/scholar?hl=ja&amp;as_sdt=0%2C5&amp;q=Bahia+schaffneri+self+compatibility&amp;btnG=</v>
      </c>
      <c r="H555" t="s">
        <v>3482</v>
      </c>
      <c r="I555" t="s">
        <v>31</v>
      </c>
      <c r="J555" t="s">
        <v>2602</v>
      </c>
      <c r="L555" t="s">
        <v>17722</v>
      </c>
      <c r="N555" t="s">
        <v>9155</v>
      </c>
      <c r="O555" t="s">
        <v>28</v>
      </c>
      <c r="Q555" t="s">
        <v>16709</v>
      </c>
      <c r="R555" t="s">
        <v>2050</v>
      </c>
      <c r="S555">
        <v>0.13919999999999999</v>
      </c>
    </row>
    <row r="556" spans="1:19">
      <c r="A556" t="s">
        <v>16</v>
      </c>
      <c r="B556" t="s">
        <v>17</v>
      </c>
      <c r="C556" t="s">
        <v>18</v>
      </c>
      <c r="D556" t="s">
        <v>19</v>
      </c>
      <c r="E556" t="s">
        <v>7119</v>
      </c>
      <c r="F556" t="s">
        <v>7120</v>
      </c>
      <c r="G556" s="3" t="str">
        <f t="shared" si="8"/>
        <v>https://scholar.google.co.jp/scholar?hl=ja&amp;as_sdt=0%2C5&amp;q=Bahiopsis+chenopodina+self+compatibility&amp;btnG=</v>
      </c>
      <c r="H556" t="s">
        <v>7121</v>
      </c>
      <c r="I556" t="s">
        <v>23</v>
      </c>
      <c r="J556" t="s">
        <v>23</v>
      </c>
      <c r="L556" t="s">
        <v>17722</v>
      </c>
      <c r="N556" t="s">
        <v>7122</v>
      </c>
      <c r="O556" t="s">
        <v>28</v>
      </c>
      <c r="Q556" t="s">
        <v>16415</v>
      </c>
      <c r="R556" t="s">
        <v>2055</v>
      </c>
      <c r="S556">
        <v>1.2909999999999999</v>
      </c>
    </row>
    <row r="557" spans="1:19">
      <c r="A557" t="s">
        <v>16</v>
      </c>
      <c r="B557" t="s">
        <v>17</v>
      </c>
      <c r="C557" t="s">
        <v>18</v>
      </c>
      <c r="D557" t="s">
        <v>19</v>
      </c>
      <c r="E557" t="s">
        <v>7119</v>
      </c>
      <c r="F557" t="s">
        <v>5369</v>
      </c>
      <c r="G557" s="3" t="str">
        <f t="shared" si="8"/>
        <v>https://scholar.google.co.jp/scholar?hl=ja&amp;as_sdt=0%2C5&amp;q=Bahiopsis+deltoidea+self+compatibility&amp;btnG=</v>
      </c>
      <c r="H557" t="s">
        <v>7124</v>
      </c>
      <c r="I557" t="s">
        <v>23</v>
      </c>
      <c r="J557" t="s">
        <v>23</v>
      </c>
      <c r="L557" t="s">
        <v>17722</v>
      </c>
      <c r="N557" t="s">
        <v>7125</v>
      </c>
      <c r="O557" t="s">
        <v>28</v>
      </c>
      <c r="Q557" t="s">
        <v>16416</v>
      </c>
      <c r="R557" t="s">
        <v>2059</v>
      </c>
      <c r="S557">
        <v>2.0430000000000001</v>
      </c>
    </row>
    <row r="558" spans="1:19">
      <c r="A558" t="s">
        <v>16</v>
      </c>
      <c r="B558" t="s">
        <v>17</v>
      </c>
      <c r="C558" t="s">
        <v>18</v>
      </c>
      <c r="D558" t="s">
        <v>19</v>
      </c>
      <c r="E558" t="s">
        <v>7119</v>
      </c>
      <c r="F558" t="s">
        <v>1098</v>
      </c>
      <c r="G558" s="3" t="str">
        <f t="shared" si="8"/>
        <v>https://scholar.google.co.jp/scholar?hl=ja&amp;as_sdt=0%2C5&amp;q=Bahiopsis+laciniata+self+compatibility&amp;btnG=</v>
      </c>
      <c r="H558" t="s">
        <v>7124</v>
      </c>
      <c r="I558" t="s">
        <v>23</v>
      </c>
      <c r="J558" t="s">
        <v>23</v>
      </c>
      <c r="L558" t="s">
        <v>17722</v>
      </c>
      <c r="N558" t="s">
        <v>7127</v>
      </c>
      <c r="O558" t="s">
        <v>28</v>
      </c>
      <c r="Q558" t="s">
        <v>16417</v>
      </c>
      <c r="R558" t="s">
        <v>2063</v>
      </c>
      <c r="S558">
        <v>0.73599999999999999</v>
      </c>
    </row>
    <row r="559" spans="1:19">
      <c r="A559" t="s">
        <v>16</v>
      </c>
      <c r="B559" t="s">
        <v>17</v>
      </c>
      <c r="C559" t="s">
        <v>18</v>
      </c>
      <c r="D559" t="s">
        <v>19</v>
      </c>
      <c r="E559" t="s">
        <v>7119</v>
      </c>
      <c r="F559" t="s">
        <v>445</v>
      </c>
      <c r="G559" s="3" t="str">
        <f t="shared" si="8"/>
        <v>https://scholar.google.co.jp/scholar?hl=ja&amp;as_sdt=0%2C5&amp;q=Bahiopsis+parishii+self+compatibility&amp;btnG=</v>
      </c>
      <c r="H559" t="s">
        <v>7121</v>
      </c>
      <c r="I559" t="s">
        <v>23</v>
      </c>
      <c r="J559" t="s">
        <v>23</v>
      </c>
      <c r="L559" t="s">
        <v>17722</v>
      </c>
      <c r="N559" t="s">
        <v>7129</v>
      </c>
      <c r="O559" t="s">
        <v>28</v>
      </c>
      <c r="Q559" t="s">
        <v>16418</v>
      </c>
      <c r="R559" t="s">
        <v>2068</v>
      </c>
      <c r="S559">
        <v>1.4363999999999999</v>
      </c>
    </row>
    <row r="560" spans="1:19">
      <c r="A560" t="s">
        <v>16</v>
      </c>
      <c r="B560" t="s">
        <v>17</v>
      </c>
      <c r="C560" t="s">
        <v>18</v>
      </c>
      <c r="D560" t="s">
        <v>19</v>
      </c>
      <c r="E560" t="s">
        <v>7119</v>
      </c>
      <c r="F560" t="s">
        <v>3481</v>
      </c>
      <c r="G560" s="3" t="str">
        <f t="shared" si="8"/>
        <v>https://scholar.google.co.jp/scholar?hl=ja&amp;as_sdt=0%2C5&amp;q=Bahiopsis+reticulata+self+compatibility&amp;btnG=</v>
      </c>
      <c r="H560" t="s">
        <v>7131</v>
      </c>
      <c r="I560" t="s">
        <v>23</v>
      </c>
      <c r="J560" t="s">
        <v>23</v>
      </c>
      <c r="L560" t="s">
        <v>17722</v>
      </c>
      <c r="N560" t="s">
        <v>7132</v>
      </c>
      <c r="O560" t="s">
        <v>28</v>
      </c>
      <c r="Q560" t="s">
        <v>16419</v>
      </c>
      <c r="R560" t="s">
        <v>2072</v>
      </c>
      <c r="S560">
        <v>1.7216</v>
      </c>
    </row>
    <row r="561" spans="1:19">
      <c r="A561" t="s">
        <v>16</v>
      </c>
      <c r="B561" t="s">
        <v>17</v>
      </c>
      <c r="C561" t="s">
        <v>18</v>
      </c>
      <c r="D561" t="s">
        <v>19</v>
      </c>
      <c r="E561" t="s">
        <v>7119</v>
      </c>
      <c r="F561" t="s">
        <v>242</v>
      </c>
      <c r="G561" s="3" t="str">
        <f t="shared" si="8"/>
        <v>https://scholar.google.co.jp/scholar?hl=ja&amp;as_sdt=0%2C5&amp;q=Bahiopsis+tomentosa+self+compatibility&amp;btnG=</v>
      </c>
      <c r="H561" t="s">
        <v>7124</v>
      </c>
      <c r="I561" t="s">
        <v>23</v>
      </c>
      <c r="J561" t="s">
        <v>23</v>
      </c>
      <c r="L561" t="s">
        <v>17722</v>
      </c>
      <c r="N561" t="s">
        <v>7134</v>
      </c>
      <c r="O561" t="s">
        <v>28</v>
      </c>
      <c r="Q561" t="s">
        <v>16420</v>
      </c>
      <c r="R561" t="s">
        <v>2075</v>
      </c>
      <c r="S561">
        <v>2.3948</v>
      </c>
    </row>
    <row r="562" spans="1:19">
      <c r="A562" t="s">
        <v>16</v>
      </c>
      <c r="B562" t="s">
        <v>17</v>
      </c>
      <c r="C562" t="s">
        <v>18</v>
      </c>
      <c r="D562" t="s">
        <v>19</v>
      </c>
      <c r="E562" t="s">
        <v>3769</v>
      </c>
      <c r="F562" t="s">
        <v>2761</v>
      </c>
      <c r="G562" s="3" t="str">
        <f t="shared" si="8"/>
        <v>https://scholar.google.co.jp/scholar?hl=ja&amp;as_sdt=0%2C5&amp;q=Baileya+multiradiata+self+compatibility&amp;btnG=</v>
      </c>
      <c r="H562" t="s">
        <v>1449</v>
      </c>
      <c r="I562" t="s">
        <v>23</v>
      </c>
      <c r="J562" t="s">
        <v>23</v>
      </c>
      <c r="L562" t="s">
        <v>17722</v>
      </c>
      <c r="N562" t="s">
        <v>5141</v>
      </c>
      <c r="O562" t="s">
        <v>28</v>
      </c>
      <c r="Q562" t="s">
        <v>16221</v>
      </c>
      <c r="R562" t="s">
        <v>2080</v>
      </c>
      <c r="S562">
        <v>0.87956000000000001</v>
      </c>
    </row>
    <row r="563" spans="1:19">
      <c r="A563" t="s">
        <v>16</v>
      </c>
      <c r="B563" t="s">
        <v>17</v>
      </c>
      <c r="C563" t="s">
        <v>18</v>
      </c>
      <c r="D563" t="s">
        <v>19</v>
      </c>
      <c r="E563" t="s">
        <v>3769</v>
      </c>
      <c r="F563" t="s">
        <v>3770</v>
      </c>
      <c r="G563" s="3" t="str">
        <f t="shared" si="8"/>
        <v>https://scholar.google.co.jp/scholar?hl=ja&amp;as_sdt=0%2C5&amp;q=Baileya+pleniradiata+self+compatibility&amp;btnG=</v>
      </c>
      <c r="H563" t="s">
        <v>1449</v>
      </c>
      <c r="I563" t="s">
        <v>23</v>
      </c>
      <c r="J563" t="s">
        <v>23</v>
      </c>
      <c r="L563" t="s">
        <v>17722</v>
      </c>
      <c r="N563" t="s">
        <v>3771</v>
      </c>
      <c r="O563" t="s">
        <v>28</v>
      </c>
      <c r="Q563" t="s">
        <v>15917</v>
      </c>
      <c r="R563" t="s">
        <v>2085</v>
      </c>
      <c r="S563">
        <v>0.4</v>
      </c>
    </row>
    <row r="564" spans="1:19">
      <c r="A564" t="s">
        <v>16</v>
      </c>
      <c r="B564" t="s">
        <v>17</v>
      </c>
      <c r="C564" t="s">
        <v>18</v>
      </c>
      <c r="D564" t="s">
        <v>19</v>
      </c>
      <c r="E564" t="s">
        <v>3769</v>
      </c>
      <c r="F564" t="s">
        <v>5167</v>
      </c>
      <c r="G564" s="3" t="str">
        <f t="shared" si="8"/>
        <v>https://scholar.google.co.jp/scholar?hl=ja&amp;as_sdt=0%2C5&amp;q=Baileya+pleriradiata+self+compatibility&amp;btnG=</v>
      </c>
      <c r="H564" t="s">
        <v>1449</v>
      </c>
      <c r="I564" t="s">
        <v>23</v>
      </c>
      <c r="J564" t="s">
        <v>23</v>
      </c>
      <c r="L564" t="s">
        <v>17722</v>
      </c>
      <c r="N564" t="s">
        <v>5168</v>
      </c>
      <c r="O564" t="s">
        <v>28</v>
      </c>
      <c r="Q564" t="s">
        <v>16230</v>
      </c>
      <c r="R564" t="s">
        <v>2089</v>
      </c>
      <c r="S564">
        <v>0.66679999999999995</v>
      </c>
    </row>
    <row r="565" spans="1:19">
      <c r="A565" t="s">
        <v>16</v>
      </c>
      <c r="B565" t="s">
        <v>17</v>
      </c>
      <c r="C565" t="s">
        <v>18</v>
      </c>
      <c r="D565" t="s">
        <v>19</v>
      </c>
      <c r="E565" t="s">
        <v>5132</v>
      </c>
      <c r="F565" t="s">
        <v>5133</v>
      </c>
      <c r="G565" s="3" t="str">
        <f t="shared" si="8"/>
        <v>https://scholar.google.co.jp/scholar?hl=ja&amp;as_sdt=0%2C5&amp;q=Balbisia+peduncularis+self+compatibility&amp;btnG=</v>
      </c>
      <c r="H565" t="s">
        <v>23</v>
      </c>
      <c r="I565" t="s">
        <v>23</v>
      </c>
      <c r="J565" t="s">
        <v>23</v>
      </c>
      <c r="L565" t="s">
        <v>17722</v>
      </c>
      <c r="N565" t="s">
        <v>5134</v>
      </c>
      <c r="O565" t="s">
        <v>28</v>
      </c>
      <c r="Q565" t="s">
        <v>16219</v>
      </c>
      <c r="R565" t="s">
        <v>2094</v>
      </c>
      <c r="S565">
        <v>0.309</v>
      </c>
    </row>
    <row r="566" spans="1:19">
      <c r="A566" t="s">
        <v>16</v>
      </c>
      <c r="B566" t="s">
        <v>17</v>
      </c>
      <c r="C566" t="s">
        <v>18</v>
      </c>
      <c r="D566" t="s">
        <v>19</v>
      </c>
      <c r="E566" t="s">
        <v>5132</v>
      </c>
      <c r="F566" t="s">
        <v>8825</v>
      </c>
      <c r="G566" s="3" t="str">
        <f t="shared" si="8"/>
        <v>https://scholar.google.co.jp/scholar?hl=ja&amp;as_sdt=0%2C5&amp;q=Balbisia+stitchkinii+self+compatibility&amp;btnG=</v>
      </c>
      <c r="H566" t="s">
        <v>8826</v>
      </c>
      <c r="I566" t="s">
        <v>23</v>
      </c>
      <c r="J566" t="s">
        <v>23</v>
      </c>
      <c r="L566" t="s">
        <v>17722</v>
      </c>
      <c r="N566" t="s">
        <v>8827</v>
      </c>
      <c r="O566" t="s">
        <v>28</v>
      </c>
      <c r="Q566" t="s">
        <v>16617</v>
      </c>
      <c r="R566" t="s">
        <v>2097</v>
      </c>
      <c r="S566">
        <v>0.63119999999999998</v>
      </c>
    </row>
    <row r="567" spans="1:19">
      <c r="A567" t="s">
        <v>16</v>
      </c>
      <c r="B567" t="s">
        <v>17</v>
      </c>
      <c r="C567" t="s">
        <v>18</v>
      </c>
      <c r="D567" t="s">
        <v>19</v>
      </c>
      <c r="E567" t="s">
        <v>3773</v>
      </c>
      <c r="F567" t="s">
        <v>3774</v>
      </c>
      <c r="G567" s="3" t="str">
        <f t="shared" si="8"/>
        <v>https://scholar.google.co.jp/scholar?hl=ja&amp;as_sdt=0%2C5&amp;q=Balsamorhiza+hookeri+self+compatibility&amp;btnG=</v>
      </c>
      <c r="H567" t="s">
        <v>23</v>
      </c>
      <c r="I567" t="s">
        <v>31</v>
      </c>
      <c r="J567" t="s">
        <v>2103</v>
      </c>
      <c r="L567" t="s">
        <v>17722</v>
      </c>
      <c r="N567" t="s">
        <v>3775</v>
      </c>
      <c r="O567" t="s">
        <v>28</v>
      </c>
      <c r="Q567" t="s">
        <v>15918</v>
      </c>
      <c r="R567" t="s">
        <v>2100</v>
      </c>
      <c r="S567">
        <v>1.6</v>
      </c>
    </row>
    <row r="568" spans="1:19">
      <c r="A568" t="s">
        <v>16</v>
      </c>
      <c r="B568" t="s">
        <v>17</v>
      </c>
      <c r="C568" t="s">
        <v>18</v>
      </c>
      <c r="D568" t="s">
        <v>19</v>
      </c>
      <c r="E568" t="s">
        <v>3773</v>
      </c>
      <c r="F568" t="s">
        <v>3774</v>
      </c>
      <c r="G568" s="3" t="str">
        <f t="shared" si="8"/>
        <v>https://scholar.google.co.jp/scholar?hl=ja&amp;as_sdt=0%2C5&amp;q=Balsamorhiza+hookeri+self+compatibility&amp;btnG=</v>
      </c>
      <c r="H568" t="s">
        <v>23</v>
      </c>
      <c r="I568" t="s">
        <v>31</v>
      </c>
      <c r="J568" t="s">
        <v>2876</v>
      </c>
      <c r="L568" t="s">
        <v>17722</v>
      </c>
      <c r="N568" t="s">
        <v>3777</v>
      </c>
      <c r="O568" t="s">
        <v>28</v>
      </c>
      <c r="Q568" t="s">
        <v>15918</v>
      </c>
      <c r="R568" t="s">
        <v>2102</v>
      </c>
      <c r="S568">
        <v>6.32944</v>
      </c>
    </row>
    <row r="569" spans="1:19">
      <c r="A569" t="s">
        <v>16</v>
      </c>
      <c r="B569" t="s">
        <v>17</v>
      </c>
      <c r="C569" t="s">
        <v>18</v>
      </c>
      <c r="D569" t="s">
        <v>19</v>
      </c>
      <c r="E569" t="s">
        <v>3773</v>
      </c>
      <c r="F569" t="s">
        <v>3774</v>
      </c>
      <c r="G569" s="3" t="str">
        <f t="shared" si="8"/>
        <v>https://scholar.google.co.jp/scholar?hl=ja&amp;as_sdt=0%2C5&amp;q=Balsamorhiza+hookeri+self+compatibility&amp;btnG=</v>
      </c>
      <c r="H569" t="s">
        <v>172</v>
      </c>
      <c r="I569" t="s">
        <v>23</v>
      </c>
      <c r="J569" t="s">
        <v>23</v>
      </c>
      <c r="L569" t="s">
        <v>17722</v>
      </c>
      <c r="N569" t="s">
        <v>5136</v>
      </c>
      <c r="O569" t="s">
        <v>28</v>
      </c>
      <c r="Q569" t="s">
        <v>15918</v>
      </c>
      <c r="R569" t="s">
        <v>2105</v>
      </c>
      <c r="S569">
        <v>5.7380000000000004</v>
      </c>
    </row>
    <row r="570" spans="1:19">
      <c r="A570" t="s">
        <v>16</v>
      </c>
      <c r="B570" t="s">
        <v>17</v>
      </c>
      <c r="C570" t="s">
        <v>18</v>
      </c>
      <c r="D570" t="s">
        <v>19</v>
      </c>
      <c r="E570" t="s">
        <v>3773</v>
      </c>
      <c r="F570" t="s">
        <v>3779</v>
      </c>
      <c r="G570" s="3" t="str">
        <f t="shared" si="8"/>
        <v>https://scholar.google.co.jp/scholar?hl=ja&amp;as_sdt=0%2C5&amp;q=Balsamorhiza+macrophylla+self+compatibility&amp;btnG=</v>
      </c>
      <c r="H570" t="s">
        <v>172</v>
      </c>
      <c r="I570" t="s">
        <v>23</v>
      </c>
      <c r="J570" t="s">
        <v>23</v>
      </c>
      <c r="L570" t="s">
        <v>17722</v>
      </c>
      <c r="N570" t="s">
        <v>3780</v>
      </c>
      <c r="O570" t="s">
        <v>28</v>
      </c>
      <c r="Q570" t="s">
        <v>15919</v>
      </c>
      <c r="R570" t="s">
        <v>2108</v>
      </c>
      <c r="S570">
        <v>18.948399999999999</v>
      </c>
    </row>
    <row r="571" spans="1:19">
      <c r="A571" t="s">
        <v>16</v>
      </c>
      <c r="B571" t="s">
        <v>17</v>
      </c>
      <c r="C571" t="s">
        <v>18</v>
      </c>
      <c r="D571" t="s">
        <v>19</v>
      </c>
      <c r="E571" t="s">
        <v>3773</v>
      </c>
      <c r="F571" t="s">
        <v>1180</v>
      </c>
      <c r="G571" s="3" t="str">
        <f t="shared" si="8"/>
        <v>https://scholar.google.co.jp/scholar?hl=ja&amp;as_sdt=0%2C5&amp;q=Balsamorhiza+rosea+self+compatibility&amp;btnG=</v>
      </c>
      <c r="H571" t="s">
        <v>5138</v>
      </c>
      <c r="I571" t="s">
        <v>23</v>
      </c>
      <c r="J571" t="s">
        <v>23</v>
      </c>
      <c r="L571" t="s">
        <v>17722</v>
      </c>
      <c r="N571" t="s">
        <v>7136</v>
      </c>
      <c r="O571" t="s">
        <v>28</v>
      </c>
      <c r="Q571" t="s">
        <v>16421</v>
      </c>
      <c r="R571" t="s">
        <v>2111</v>
      </c>
      <c r="S571">
        <v>4.5224000000000002</v>
      </c>
    </row>
    <row r="572" spans="1:19">
      <c r="A572" t="s">
        <v>16</v>
      </c>
      <c r="B572" t="s">
        <v>17</v>
      </c>
      <c r="C572" t="s">
        <v>18</v>
      </c>
      <c r="D572" t="s">
        <v>19</v>
      </c>
      <c r="E572" t="s">
        <v>3773</v>
      </c>
      <c r="F572" t="s">
        <v>3782</v>
      </c>
      <c r="G572" s="3" t="str">
        <f t="shared" si="8"/>
        <v>https://scholar.google.co.jp/scholar?hl=ja&amp;as_sdt=0%2C5&amp;q=Balsamorhiza+sagittata+self+compatibility&amp;btnG=</v>
      </c>
      <c r="H572" t="s">
        <v>3783</v>
      </c>
      <c r="I572" t="s">
        <v>23</v>
      </c>
      <c r="J572" t="s">
        <v>23</v>
      </c>
      <c r="L572" t="s">
        <v>54</v>
      </c>
      <c r="N572" t="s">
        <v>3784</v>
      </c>
      <c r="O572" t="s">
        <v>26</v>
      </c>
      <c r="Q572" t="s">
        <v>15920</v>
      </c>
      <c r="R572" t="s">
        <v>2114</v>
      </c>
      <c r="S572">
        <v>5.54</v>
      </c>
    </row>
    <row r="573" spans="1:19">
      <c r="A573" t="s">
        <v>16</v>
      </c>
      <c r="B573" t="s">
        <v>17</v>
      </c>
      <c r="C573" t="s">
        <v>18</v>
      </c>
      <c r="D573" t="s">
        <v>19</v>
      </c>
      <c r="E573" t="s">
        <v>3773</v>
      </c>
      <c r="F573" t="s">
        <v>2667</v>
      </c>
      <c r="G573" s="3" t="str">
        <f t="shared" si="8"/>
        <v>https://scholar.google.co.jp/scholar?hl=ja&amp;as_sdt=0%2C5&amp;q=Balsamorhiza+serrata+self+compatibility&amp;btnG=</v>
      </c>
      <c r="H573" t="s">
        <v>5138</v>
      </c>
      <c r="I573" t="s">
        <v>23</v>
      </c>
      <c r="J573" t="s">
        <v>23</v>
      </c>
      <c r="L573" t="s">
        <v>17722</v>
      </c>
      <c r="N573" t="s">
        <v>5139</v>
      </c>
      <c r="O573" t="s">
        <v>28</v>
      </c>
      <c r="Q573" t="s">
        <v>16220</v>
      </c>
      <c r="R573" t="s">
        <v>2118</v>
      </c>
      <c r="S573">
        <v>5.8528000000000002</v>
      </c>
    </row>
    <row r="574" spans="1:19">
      <c r="A574" t="s">
        <v>16</v>
      </c>
      <c r="B574" t="s">
        <v>17</v>
      </c>
      <c r="C574" t="s">
        <v>18</v>
      </c>
      <c r="D574" t="s">
        <v>19</v>
      </c>
      <c r="E574" t="s">
        <v>3786</v>
      </c>
      <c r="F574" t="s">
        <v>3787</v>
      </c>
      <c r="G574" s="3" t="str">
        <f t="shared" si="8"/>
        <v>https://scholar.google.co.jp/scholar?hl=ja&amp;as_sdt=0%2C5&amp;q=Barkleyanthus+salicifolius+self+compatibility&amp;btnG=</v>
      </c>
      <c r="H574" t="s">
        <v>3788</v>
      </c>
      <c r="I574" t="s">
        <v>23</v>
      </c>
      <c r="J574" t="s">
        <v>23</v>
      </c>
      <c r="L574" t="s">
        <v>17722</v>
      </c>
      <c r="N574" t="s">
        <v>3789</v>
      </c>
      <c r="O574" t="s">
        <v>28</v>
      </c>
      <c r="Q574" t="s">
        <v>15921</v>
      </c>
      <c r="R574" t="s">
        <v>2120</v>
      </c>
      <c r="S574">
        <v>0.52700000000000002</v>
      </c>
    </row>
    <row r="575" spans="1:19">
      <c r="A575" t="s">
        <v>16</v>
      </c>
      <c r="B575" t="s">
        <v>17</v>
      </c>
      <c r="C575" t="s">
        <v>18</v>
      </c>
      <c r="D575" t="s">
        <v>19</v>
      </c>
      <c r="E575" t="s">
        <v>3906</v>
      </c>
      <c r="F575" t="s">
        <v>6481</v>
      </c>
      <c r="G575" s="3" t="str">
        <f t="shared" si="8"/>
        <v>https://scholar.google.co.jp/scholar?hl=ja&amp;as_sdt=0%2C5&amp;q=Bebbia+atriplicifolia+self+compatibility&amp;btnG=</v>
      </c>
      <c r="H575" t="s">
        <v>695</v>
      </c>
      <c r="I575" t="s">
        <v>23</v>
      </c>
      <c r="J575" t="s">
        <v>23</v>
      </c>
      <c r="L575" t="s">
        <v>17722</v>
      </c>
      <c r="N575" t="s">
        <v>7138</v>
      </c>
      <c r="O575" t="s">
        <v>28</v>
      </c>
      <c r="Q575" t="s">
        <v>16422</v>
      </c>
      <c r="R575" t="s">
        <v>2123</v>
      </c>
      <c r="S575">
        <v>0.56499999999999995</v>
      </c>
    </row>
    <row r="576" spans="1:19">
      <c r="A576" t="s">
        <v>16</v>
      </c>
      <c r="B576" t="s">
        <v>17</v>
      </c>
      <c r="C576" t="s">
        <v>18</v>
      </c>
      <c r="D576" t="s">
        <v>19</v>
      </c>
      <c r="E576" t="s">
        <v>3906</v>
      </c>
      <c r="F576" t="s">
        <v>2752</v>
      </c>
      <c r="G576" s="3" t="str">
        <f t="shared" si="8"/>
        <v>https://scholar.google.co.jp/scholar?hl=ja&amp;as_sdt=0%2C5&amp;q=Bebbia+juncea+self+compatibility&amp;btnG=</v>
      </c>
      <c r="H576" t="s">
        <v>127</v>
      </c>
      <c r="I576" t="s">
        <v>23</v>
      </c>
      <c r="J576" t="s">
        <v>23</v>
      </c>
      <c r="L576" t="s">
        <v>17722</v>
      </c>
      <c r="N576" t="s">
        <v>3907</v>
      </c>
      <c r="O576" t="s">
        <v>28</v>
      </c>
      <c r="Q576" t="s">
        <v>15951</v>
      </c>
      <c r="R576" t="s">
        <v>2125</v>
      </c>
      <c r="S576">
        <v>0.95079999999999998</v>
      </c>
    </row>
    <row r="577" spans="1:19">
      <c r="A577" t="s">
        <v>16</v>
      </c>
      <c r="B577" t="s">
        <v>17</v>
      </c>
      <c r="C577" t="s">
        <v>18</v>
      </c>
      <c r="D577" t="s">
        <v>19</v>
      </c>
      <c r="E577" t="s">
        <v>3906</v>
      </c>
      <c r="F577" t="s">
        <v>2752</v>
      </c>
      <c r="G577" s="3" t="str">
        <f t="shared" si="8"/>
        <v>https://scholar.google.co.jp/scholar?hl=ja&amp;as_sdt=0%2C5&amp;q=Bebbia+juncea+self+compatibility&amp;btnG=</v>
      </c>
      <c r="H577" t="s">
        <v>23</v>
      </c>
      <c r="I577" t="s">
        <v>137</v>
      </c>
      <c r="J577" t="s">
        <v>1340</v>
      </c>
      <c r="L577" t="s">
        <v>17722</v>
      </c>
      <c r="N577" t="s">
        <v>3909</v>
      </c>
      <c r="O577" t="s">
        <v>28</v>
      </c>
      <c r="Q577" t="s">
        <v>15951</v>
      </c>
      <c r="R577" t="s">
        <v>2128</v>
      </c>
      <c r="S577">
        <v>0.89600000000000002</v>
      </c>
    </row>
    <row r="578" spans="1:19">
      <c r="A578" t="s">
        <v>16</v>
      </c>
      <c r="B578" t="s">
        <v>17</v>
      </c>
      <c r="C578" t="s">
        <v>18</v>
      </c>
      <c r="D578" t="s">
        <v>19</v>
      </c>
      <c r="E578" t="s">
        <v>3906</v>
      </c>
      <c r="F578" t="s">
        <v>2752</v>
      </c>
      <c r="G578" s="3" t="str">
        <f t="shared" ref="G578:G641" si="9">HYPERLINK(Q578)</f>
        <v>https://scholar.google.co.jp/scholar?hl=ja&amp;as_sdt=0%2C5&amp;q=Bebbia+juncea+self+compatibility&amp;btnG=</v>
      </c>
      <c r="H578" t="s">
        <v>23</v>
      </c>
      <c r="I578" t="s">
        <v>31</v>
      </c>
      <c r="J578" t="s">
        <v>1340</v>
      </c>
      <c r="L578" t="s">
        <v>17722</v>
      </c>
      <c r="N578" t="s">
        <v>3914</v>
      </c>
      <c r="O578" t="s">
        <v>28</v>
      </c>
      <c r="Q578" t="s">
        <v>15951</v>
      </c>
      <c r="R578" t="s">
        <v>2132</v>
      </c>
      <c r="S578">
        <v>0.89100000000000001</v>
      </c>
    </row>
    <row r="579" spans="1:19">
      <c r="A579" t="s">
        <v>16</v>
      </c>
      <c r="B579" t="s">
        <v>17</v>
      </c>
      <c r="C579" t="s">
        <v>18</v>
      </c>
      <c r="D579" t="s">
        <v>19</v>
      </c>
      <c r="E579" t="s">
        <v>3906</v>
      </c>
      <c r="F579" t="s">
        <v>2752</v>
      </c>
      <c r="G579" s="3" t="str">
        <f t="shared" si="9"/>
        <v>https://scholar.google.co.jp/scholar?hl=ja&amp;as_sdt=0%2C5&amp;q=Bebbia+juncea+self+compatibility&amp;btnG=</v>
      </c>
      <c r="H579" t="s">
        <v>127</v>
      </c>
      <c r="I579" t="s">
        <v>31</v>
      </c>
      <c r="J579" t="s">
        <v>2752</v>
      </c>
      <c r="L579" t="s">
        <v>17722</v>
      </c>
      <c r="N579" t="s">
        <v>7140</v>
      </c>
      <c r="O579" t="s">
        <v>28</v>
      </c>
      <c r="Q579" t="s">
        <v>15951</v>
      </c>
      <c r="R579" t="s">
        <v>2135</v>
      </c>
      <c r="S579">
        <v>1.1644000000000001</v>
      </c>
    </row>
    <row r="580" spans="1:19">
      <c r="A580" t="s">
        <v>16</v>
      </c>
      <c r="B580" t="s">
        <v>17</v>
      </c>
      <c r="C580" t="s">
        <v>18</v>
      </c>
      <c r="D580" t="s">
        <v>19</v>
      </c>
      <c r="E580" t="s">
        <v>5170</v>
      </c>
      <c r="F580" t="s">
        <v>1595</v>
      </c>
      <c r="G580" s="3" t="str">
        <f t="shared" si="9"/>
        <v>https://scholar.google.co.jp/scholar?hl=ja&amp;as_sdt=0%2C5&amp;q=Bedfordia+arborescens+self+compatibility&amp;btnG=</v>
      </c>
      <c r="H580" t="s">
        <v>5171</v>
      </c>
      <c r="I580" t="s">
        <v>23</v>
      </c>
      <c r="J580" t="s">
        <v>23</v>
      </c>
      <c r="L580" t="s">
        <v>17722</v>
      </c>
      <c r="N580" t="s">
        <v>5172</v>
      </c>
      <c r="O580" t="s">
        <v>28</v>
      </c>
      <c r="Q580" t="s">
        <v>16231</v>
      </c>
      <c r="R580" t="s">
        <v>2137</v>
      </c>
      <c r="S580">
        <v>0.74660000000000004</v>
      </c>
    </row>
    <row r="581" spans="1:19">
      <c r="A581" t="s">
        <v>16</v>
      </c>
      <c r="B581" t="s">
        <v>17</v>
      </c>
      <c r="C581" t="s">
        <v>18</v>
      </c>
      <c r="D581" t="s">
        <v>19</v>
      </c>
      <c r="E581" t="s">
        <v>5170</v>
      </c>
      <c r="F581" t="s">
        <v>99</v>
      </c>
      <c r="G581" s="3" t="str">
        <f t="shared" si="9"/>
        <v>https://scholar.google.co.jp/scholar?hl=ja&amp;as_sdt=0%2C5&amp;q=Bedfordia+linearis+self+compatibility&amp;btnG=</v>
      </c>
      <c r="H581" t="s">
        <v>23</v>
      </c>
      <c r="I581" t="s">
        <v>137</v>
      </c>
      <c r="J581" t="s">
        <v>4393</v>
      </c>
      <c r="L581" t="s">
        <v>17722</v>
      </c>
      <c r="N581" t="s">
        <v>5174</v>
      </c>
      <c r="O581" t="s">
        <v>28</v>
      </c>
      <c r="Q581" t="s">
        <v>16232</v>
      </c>
      <c r="R581" t="s">
        <v>2139</v>
      </c>
      <c r="S581">
        <v>0.83399999999999996</v>
      </c>
    </row>
    <row r="582" spans="1:19">
      <c r="A582" t="s">
        <v>16</v>
      </c>
      <c r="B582" t="s">
        <v>17</v>
      </c>
      <c r="C582" t="s">
        <v>18</v>
      </c>
      <c r="D582" t="s">
        <v>19</v>
      </c>
      <c r="E582" t="s">
        <v>5170</v>
      </c>
      <c r="F582" t="s">
        <v>1012</v>
      </c>
      <c r="G582" s="3" t="str">
        <f t="shared" si="9"/>
        <v>https://scholar.google.co.jp/scholar?hl=ja&amp;as_sdt=0%2C5&amp;q=Bedfordia+salicina+self+compatibility&amp;btnG=</v>
      </c>
      <c r="H582" t="s">
        <v>5176</v>
      </c>
      <c r="I582" t="s">
        <v>23</v>
      </c>
      <c r="J582" t="s">
        <v>23</v>
      </c>
      <c r="L582" t="s">
        <v>17722</v>
      </c>
      <c r="N582" t="s">
        <v>5177</v>
      </c>
      <c r="O582" t="s">
        <v>28</v>
      </c>
      <c r="Q582" t="s">
        <v>16233</v>
      </c>
      <c r="R582" t="s">
        <v>2143</v>
      </c>
      <c r="S582">
        <v>0.53920000000000001</v>
      </c>
    </row>
    <row r="583" spans="1:19">
      <c r="A583" t="s">
        <v>16</v>
      </c>
      <c r="B583" t="s">
        <v>17</v>
      </c>
      <c r="C583" t="s">
        <v>18</v>
      </c>
      <c r="D583" t="s">
        <v>19</v>
      </c>
      <c r="E583" t="s">
        <v>4074</v>
      </c>
      <c r="F583" t="s">
        <v>4075</v>
      </c>
      <c r="G583" s="3" t="str">
        <f t="shared" si="9"/>
        <v>https://scholar.google.co.jp/scholar?hl=ja&amp;as_sdt=0%2C5&amp;q=Bejaranoa+semistriata+self+compatibility&amp;btnG=</v>
      </c>
      <c r="H583" t="s">
        <v>4076</v>
      </c>
      <c r="I583" t="s">
        <v>23</v>
      </c>
      <c r="J583" t="s">
        <v>23</v>
      </c>
      <c r="L583" t="s">
        <v>17722</v>
      </c>
      <c r="N583" t="s">
        <v>4077</v>
      </c>
      <c r="O583" t="s">
        <v>28</v>
      </c>
      <c r="Q583" t="s">
        <v>15985</v>
      </c>
      <c r="R583" t="s">
        <v>2145</v>
      </c>
      <c r="S583">
        <v>0.3</v>
      </c>
    </row>
    <row r="584" spans="1:19">
      <c r="A584" t="s">
        <v>16</v>
      </c>
      <c r="B584" t="s">
        <v>17</v>
      </c>
      <c r="C584" t="s">
        <v>18</v>
      </c>
      <c r="D584" t="s">
        <v>19</v>
      </c>
      <c r="E584" t="s">
        <v>4092</v>
      </c>
      <c r="F584" t="s">
        <v>2741</v>
      </c>
      <c r="G584" s="3" t="str">
        <f t="shared" si="9"/>
        <v>https://scholar.google.co.jp/scholar?hl=ja&amp;as_sdt=0%2C5&amp;q=Bellida+graminea+self+compatibility&amp;btnG=</v>
      </c>
      <c r="H584" t="s">
        <v>4093</v>
      </c>
      <c r="I584" t="s">
        <v>23</v>
      </c>
      <c r="J584" t="s">
        <v>23</v>
      </c>
      <c r="L584" t="s">
        <v>17722</v>
      </c>
      <c r="N584" t="s">
        <v>4094</v>
      </c>
      <c r="O584" t="s">
        <v>28</v>
      </c>
      <c r="Q584" t="s">
        <v>15990</v>
      </c>
      <c r="R584" t="s">
        <v>2149</v>
      </c>
      <c r="S584">
        <v>1.5508</v>
      </c>
    </row>
    <row r="585" spans="1:19">
      <c r="A585" t="s">
        <v>16</v>
      </c>
      <c r="B585" t="s">
        <v>17</v>
      </c>
      <c r="C585" t="s">
        <v>18</v>
      </c>
      <c r="D585" t="s">
        <v>19</v>
      </c>
      <c r="E585" t="s">
        <v>4100</v>
      </c>
      <c r="F585" t="s">
        <v>1375</v>
      </c>
      <c r="G585" s="3" t="str">
        <f t="shared" si="9"/>
        <v>https://scholar.google.co.jp/scholar?hl=ja&amp;as_sdt=0%2C5&amp;q=Bellis+annua+self+compatibility&amp;btnG=</v>
      </c>
      <c r="H585" t="s">
        <v>22</v>
      </c>
      <c r="I585" t="s">
        <v>23</v>
      </c>
      <c r="J585" t="s">
        <v>23</v>
      </c>
      <c r="L585" t="s">
        <v>17722</v>
      </c>
      <c r="N585" t="s">
        <v>9157</v>
      </c>
      <c r="O585" t="s">
        <v>28</v>
      </c>
      <c r="Q585" t="s">
        <v>16710</v>
      </c>
      <c r="R585" t="s">
        <v>2152</v>
      </c>
      <c r="S585">
        <v>0.08</v>
      </c>
    </row>
    <row r="586" spans="1:19">
      <c r="A586" t="s">
        <v>16</v>
      </c>
      <c r="B586" t="s">
        <v>17</v>
      </c>
      <c r="C586" t="s">
        <v>18</v>
      </c>
      <c r="D586" t="s">
        <v>19</v>
      </c>
      <c r="E586" t="s">
        <v>4100</v>
      </c>
      <c r="F586" t="s">
        <v>1375</v>
      </c>
      <c r="G586" s="3" t="str">
        <f t="shared" si="9"/>
        <v>https://scholar.google.co.jp/scholar?hl=ja&amp;as_sdt=0%2C5&amp;q=Bellis+annua+self+compatibility&amp;btnG=</v>
      </c>
      <c r="H586" t="s">
        <v>22</v>
      </c>
      <c r="I586" t="s">
        <v>137</v>
      </c>
      <c r="J586" t="s">
        <v>1375</v>
      </c>
      <c r="L586" t="s">
        <v>17722</v>
      </c>
      <c r="N586" t="s">
        <v>11972</v>
      </c>
      <c r="O586" t="s">
        <v>28</v>
      </c>
      <c r="Q586" t="s">
        <v>16710</v>
      </c>
      <c r="R586" t="s">
        <v>2154</v>
      </c>
      <c r="S586">
        <v>6.4799999999999996E-2</v>
      </c>
    </row>
    <row r="587" spans="1:19">
      <c r="A587" t="s">
        <v>16</v>
      </c>
      <c r="B587" t="s">
        <v>17</v>
      </c>
      <c r="C587" t="s">
        <v>18</v>
      </c>
      <c r="D587" t="s">
        <v>19</v>
      </c>
      <c r="E587" t="s">
        <v>4100</v>
      </c>
      <c r="F587" t="s">
        <v>1101</v>
      </c>
      <c r="G587" s="3" t="str">
        <f t="shared" si="9"/>
        <v>https://scholar.google.co.jp/scholar?hl=ja&amp;as_sdt=0%2C5&amp;q=Bellis+perennis+self+compatibility&amp;btnG=</v>
      </c>
      <c r="H587" t="s">
        <v>22</v>
      </c>
      <c r="I587" t="s">
        <v>23</v>
      </c>
      <c r="J587" t="s">
        <v>23</v>
      </c>
      <c r="L587" t="s">
        <v>17722</v>
      </c>
      <c r="N587" t="s">
        <v>4101</v>
      </c>
      <c r="O587" t="s">
        <v>28</v>
      </c>
      <c r="Q587" t="s">
        <v>15992</v>
      </c>
      <c r="R587" t="s">
        <v>2158</v>
      </c>
      <c r="S587">
        <v>0.1</v>
      </c>
    </row>
    <row r="588" spans="1:19">
      <c r="A588" t="s">
        <v>16</v>
      </c>
      <c r="B588" t="s">
        <v>17</v>
      </c>
      <c r="C588" t="s">
        <v>18</v>
      </c>
      <c r="D588" t="s">
        <v>19</v>
      </c>
      <c r="E588" t="s">
        <v>4100</v>
      </c>
      <c r="F588" t="s">
        <v>4103</v>
      </c>
      <c r="G588" s="3" t="str">
        <f t="shared" si="9"/>
        <v>https://scholar.google.co.jp/scholar?hl=ja&amp;as_sdt=0%2C5&amp;q=Bellis+sylvestris+self+compatibility&amp;btnG=</v>
      </c>
      <c r="H588" t="s">
        <v>4104</v>
      </c>
      <c r="I588" t="s">
        <v>23</v>
      </c>
      <c r="J588" t="s">
        <v>23</v>
      </c>
      <c r="L588" t="s">
        <v>17722</v>
      </c>
      <c r="N588" t="s">
        <v>4105</v>
      </c>
      <c r="O588" t="s">
        <v>28</v>
      </c>
      <c r="Q588" t="s">
        <v>15993</v>
      </c>
      <c r="R588" t="s">
        <v>2161</v>
      </c>
      <c r="S588">
        <v>0.26</v>
      </c>
    </row>
    <row r="589" spans="1:19">
      <c r="A589" t="s">
        <v>16</v>
      </c>
      <c r="B589" t="s">
        <v>17</v>
      </c>
      <c r="C589" t="s">
        <v>18</v>
      </c>
      <c r="D589" t="s">
        <v>19</v>
      </c>
      <c r="E589" t="s">
        <v>7142</v>
      </c>
      <c r="F589" t="s">
        <v>7143</v>
      </c>
      <c r="G589" s="3" t="str">
        <f t="shared" si="9"/>
        <v>https://scholar.google.co.jp/scholar?hl=ja&amp;as_sdt=0%2C5&amp;q=Bellium+crassifolium+self+compatibility&amp;btnG=</v>
      </c>
      <c r="H589" t="s">
        <v>7144</v>
      </c>
      <c r="I589" t="s">
        <v>31</v>
      </c>
      <c r="J589" t="s">
        <v>280</v>
      </c>
      <c r="L589" t="s">
        <v>17722</v>
      </c>
      <c r="N589" t="s">
        <v>7145</v>
      </c>
      <c r="O589" t="s">
        <v>28</v>
      </c>
      <c r="Q589" t="s">
        <v>16423</v>
      </c>
      <c r="R589" t="s">
        <v>2164</v>
      </c>
      <c r="S589">
        <v>9.3600000000000003E-2</v>
      </c>
    </row>
    <row r="590" spans="1:19">
      <c r="A590" t="s">
        <v>16</v>
      </c>
      <c r="B590" t="s">
        <v>17</v>
      </c>
      <c r="C590" t="s">
        <v>18</v>
      </c>
      <c r="D590" t="s">
        <v>19</v>
      </c>
      <c r="E590" t="s">
        <v>13488</v>
      </c>
      <c r="F590" t="s">
        <v>13489</v>
      </c>
      <c r="G590" s="3" t="str">
        <f t="shared" si="9"/>
        <v>https://scholar.google.co.jp/scholar?hl=ja&amp;as_sdt=0%2C5&amp;q=Berardia+subacaulis+self+compatibility&amp;btnG=</v>
      </c>
      <c r="H590" t="s">
        <v>7879</v>
      </c>
      <c r="I590" t="s">
        <v>23</v>
      </c>
      <c r="J590" t="s">
        <v>23</v>
      </c>
      <c r="L590" t="s">
        <v>17722</v>
      </c>
      <c r="N590" t="s">
        <v>13490</v>
      </c>
      <c r="O590" t="s">
        <v>28</v>
      </c>
      <c r="Q590" t="s">
        <v>17352</v>
      </c>
      <c r="R590" t="s">
        <v>2169</v>
      </c>
      <c r="S590">
        <v>12.6662207</v>
      </c>
    </row>
    <row r="591" spans="1:19">
      <c r="A591" t="s">
        <v>16</v>
      </c>
      <c r="B591" t="s">
        <v>17</v>
      </c>
      <c r="C591" t="s">
        <v>18</v>
      </c>
      <c r="D591" t="s">
        <v>19</v>
      </c>
      <c r="E591" t="s">
        <v>4242</v>
      </c>
      <c r="F591" t="s">
        <v>3085</v>
      </c>
      <c r="G591" s="3" t="str">
        <f t="shared" si="9"/>
        <v>https://scholar.google.co.jp/scholar?hl=ja&amp;as_sdt=0%2C5&amp;q=Berkheya+barbata+self+compatibility&amp;btnG=</v>
      </c>
      <c r="H591" t="s">
        <v>13485</v>
      </c>
      <c r="I591" t="s">
        <v>23</v>
      </c>
      <c r="J591" t="s">
        <v>23</v>
      </c>
      <c r="L591" t="s">
        <v>17722</v>
      </c>
      <c r="N591" t="s">
        <v>13486</v>
      </c>
      <c r="O591" t="s">
        <v>28</v>
      </c>
      <c r="Q591" t="s">
        <v>17351</v>
      </c>
      <c r="R591" t="s">
        <v>2173</v>
      </c>
      <c r="S591">
        <v>1.8892</v>
      </c>
    </row>
    <row r="592" spans="1:19">
      <c r="A592" t="s">
        <v>16</v>
      </c>
      <c r="B592" t="s">
        <v>17</v>
      </c>
      <c r="C592" t="s">
        <v>18</v>
      </c>
      <c r="D592" t="s">
        <v>19</v>
      </c>
      <c r="E592" t="s">
        <v>4242</v>
      </c>
      <c r="F592" t="s">
        <v>4980</v>
      </c>
      <c r="G592" s="3" t="str">
        <f t="shared" si="9"/>
        <v>https://scholar.google.co.jp/scholar?hl=ja&amp;as_sdt=0%2C5&amp;q=Berkheya+bipinnatifida+self+compatibility&amp;btnG=</v>
      </c>
      <c r="H592" t="s">
        <v>23</v>
      </c>
      <c r="I592" t="s">
        <v>137</v>
      </c>
      <c r="J592" t="s">
        <v>4981</v>
      </c>
      <c r="L592" t="s">
        <v>17722</v>
      </c>
      <c r="N592" t="s">
        <v>4982</v>
      </c>
      <c r="O592" t="s">
        <v>28</v>
      </c>
      <c r="Q592" t="s">
        <v>16173</v>
      </c>
      <c r="R592" t="s">
        <v>2176</v>
      </c>
      <c r="S592">
        <v>0.9536</v>
      </c>
    </row>
    <row r="593" spans="1:19">
      <c r="A593" t="s">
        <v>16</v>
      </c>
      <c r="B593" t="s">
        <v>17</v>
      </c>
      <c r="C593" t="s">
        <v>18</v>
      </c>
      <c r="D593" t="s">
        <v>19</v>
      </c>
      <c r="E593" t="s">
        <v>4242</v>
      </c>
      <c r="F593" t="s">
        <v>280</v>
      </c>
      <c r="G593" s="3" t="str">
        <f t="shared" si="9"/>
        <v>https://scholar.google.co.jp/scholar?hl=ja&amp;as_sdt=0%2C5&amp;q=Berkheya+canescens+self+compatibility&amp;btnG=</v>
      </c>
      <c r="H593" t="s">
        <v>104</v>
      </c>
      <c r="I593" t="s">
        <v>23</v>
      </c>
      <c r="J593" t="s">
        <v>23</v>
      </c>
      <c r="L593" t="s">
        <v>17722</v>
      </c>
      <c r="N593" t="s">
        <v>5214</v>
      </c>
      <c r="O593" t="s">
        <v>28</v>
      </c>
      <c r="Q593" t="s">
        <v>16243</v>
      </c>
      <c r="R593" t="s">
        <v>2179</v>
      </c>
      <c r="S593">
        <v>2.0556999999999999</v>
      </c>
    </row>
    <row r="594" spans="1:19">
      <c r="A594" t="s">
        <v>16</v>
      </c>
      <c r="B594" t="s">
        <v>17</v>
      </c>
      <c r="C594" t="s">
        <v>18</v>
      </c>
      <c r="D594" t="s">
        <v>19</v>
      </c>
      <c r="E594" t="s">
        <v>4242</v>
      </c>
      <c r="F594" t="s">
        <v>2057</v>
      </c>
      <c r="G594" s="3" t="str">
        <f t="shared" si="9"/>
        <v>https://scholar.google.co.jp/scholar?hl=ja&amp;as_sdt=0%2C5&amp;q=Berkheya+carduoides+self+compatibility&amp;btnG=</v>
      </c>
      <c r="H594" t="s">
        <v>7147</v>
      </c>
      <c r="I594" t="s">
        <v>23</v>
      </c>
      <c r="J594" t="s">
        <v>23</v>
      </c>
      <c r="L594" t="s">
        <v>17722</v>
      </c>
      <c r="N594" t="s">
        <v>7148</v>
      </c>
      <c r="O594" t="s">
        <v>28</v>
      </c>
      <c r="Q594" t="s">
        <v>16424</v>
      </c>
      <c r="R594" t="s">
        <v>2182</v>
      </c>
      <c r="S594">
        <v>0.98499999999999999</v>
      </c>
    </row>
    <row r="595" spans="1:19">
      <c r="A595" t="s">
        <v>16</v>
      </c>
      <c r="B595" t="s">
        <v>17</v>
      </c>
      <c r="C595" t="s">
        <v>18</v>
      </c>
      <c r="D595" t="s">
        <v>19</v>
      </c>
      <c r="E595" t="s">
        <v>4242</v>
      </c>
      <c r="F595" t="s">
        <v>14010</v>
      </c>
      <c r="G595" s="3" t="str">
        <f t="shared" si="9"/>
        <v>https://scholar.google.co.jp/scholar?hl=ja&amp;as_sdt=0%2C5&amp;q=Berkheya+cruciata+self+compatibility&amp;btnG=</v>
      </c>
      <c r="H595" t="s">
        <v>14011</v>
      </c>
      <c r="I595" t="s">
        <v>23</v>
      </c>
      <c r="J595" t="s">
        <v>23</v>
      </c>
      <c r="L595" t="s">
        <v>17722</v>
      </c>
      <c r="N595" t="s">
        <v>14012</v>
      </c>
      <c r="O595" t="s">
        <v>28</v>
      </c>
      <c r="Q595" t="s">
        <v>17450</v>
      </c>
      <c r="R595" t="s">
        <v>2184</v>
      </c>
      <c r="S595">
        <v>1.4556</v>
      </c>
    </row>
    <row r="596" spans="1:19">
      <c r="A596" t="s">
        <v>16</v>
      </c>
      <c r="B596" t="s">
        <v>17</v>
      </c>
      <c r="C596" t="s">
        <v>18</v>
      </c>
      <c r="D596" t="s">
        <v>19</v>
      </c>
      <c r="E596" t="s">
        <v>4242</v>
      </c>
      <c r="F596" t="s">
        <v>1135</v>
      </c>
      <c r="G596" s="3" t="str">
        <f t="shared" si="9"/>
        <v>https://scholar.google.co.jp/scholar?hl=ja&amp;as_sdt=0%2C5&amp;q=Berkheya+decurrens+self+compatibility&amp;btnG=</v>
      </c>
      <c r="H596" t="s">
        <v>791</v>
      </c>
      <c r="I596" t="s">
        <v>23</v>
      </c>
      <c r="J596" t="s">
        <v>23</v>
      </c>
      <c r="L596" t="s">
        <v>17722</v>
      </c>
      <c r="N596" t="s">
        <v>4905</v>
      </c>
      <c r="O596" t="s">
        <v>28</v>
      </c>
      <c r="Q596" t="s">
        <v>16152</v>
      </c>
      <c r="R596" t="s">
        <v>2189</v>
      </c>
      <c r="S596">
        <v>2.3216000000000001</v>
      </c>
    </row>
    <row r="597" spans="1:19">
      <c r="A597" t="s">
        <v>16</v>
      </c>
      <c r="B597" t="s">
        <v>17</v>
      </c>
      <c r="C597" t="s">
        <v>18</v>
      </c>
      <c r="D597" t="s">
        <v>19</v>
      </c>
      <c r="E597" t="s">
        <v>4242</v>
      </c>
      <c r="F597" t="s">
        <v>155</v>
      </c>
      <c r="G597" s="3" t="str">
        <f>HYPERLINK(Q597)</f>
        <v>https://scholar.google.co.jp/scholar?hl=ja&amp;as_sdt=0%2C5&amp;q=Berkheya+fruticosa+self+compatibility&amp;btnG=</v>
      </c>
      <c r="H597" t="s">
        <v>13482</v>
      </c>
      <c r="I597" t="s">
        <v>23</v>
      </c>
      <c r="J597" t="s">
        <v>23</v>
      </c>
      <c r="L597" t="s">
        <v>17722</v>
      </c>
      <c r="N597" t="s">
        <v>13483</v>
      </c>
      <c r="O597" t="s">
        <v>28</v>
      </c>
      <c r="Q597" t="s">
        <v>17350</v>
      </c>
      <c r="R597" t="s">
        <v>2192</v>
      </c>
      <c r="S597">
        <v>1.3975200000000001</v>
      </c>
    </row>
    <row r="598" spans="1:19">
      <c r="A598" t="s">
        <v>16</v>
      </c>
      <c r="B598" t="s">
        <v>17</v>
      </c>
      <c r="C598" t="s">
        <v>18</v>
      </c>
      <c r="D598" t="s">
        <v>19</v>
      </c>
      <c r="E598" t="s">
        <v>4242</v>
      </c>
      <c r="F598" t="s">
        <v>1163</v>
      </c>
      <c r="G598" s="3" t="str">
        <f t="shared" si="9"/>
        <v>https://scholar.google.co.jp/scholar?hl=ja&amp;as_sdt=0%2C5&amp;q=Berkheya+glabrata+self+compatibility&amp;btnG=</v>
      </c>
      <c r="H598" t="s">
        <v>11974</v>
      </c>
      <c r="I598" t="s">
        <v>23</v>
      </c>
      <c r="J598" t="s">
        <v>23</v>
      </c>
      <c r="L598" t="s">
        <v>17722</v>
      </c>
      <c r="N598" t="s">
        <v>11975</v>
      </c>
      <c r="O598" t="s">
        <v>28</v>
      </c>
      <c r="Q598" t="s">
        <v>17126</v>
      </c>
      <c r="R598" t="s">
        <v>2195</v>
      </c>
      <c r="S598">
        <v>3.0703999999999998</v>
      </c>
    </row>
    <row r="599" spans="1:19">
      <c r="A599" t="s">
        <v>16</v>
      </c>
      <c r="B599" t="s">
        <v>17</v>
      </c>
      <c r="C599" t="s">
        <v>18</v>
      </c>
      <c r="D599" t="s">
        <v>19</v>
      </c>
      <c r="E599" t="s">
        <v>4242</v>
      </c>
      <c r="F599" t="s">
        <v>8952</v>
      </c>
      <c r="G599" s="3" t="str">
        <f t="shared" si="9"/>
        <v>https://scholar.google.co.jp/scholar?hl=ja&amp;as_sdt=0%2C5&amp;q=Berkheya+herbacea+self+compatibility&amp;btnG=</v>
      </c>
      <c r="H599" t="s">
        <v>700</v>
      </c>
      <c r="I599" t="s">
        <v>23</v>
      </c>
      <c r="J599" t="s">
        <v>23</v>
      </c>
      <c r="L599" t="s">
        <v>17722</v>
      </c>
      <c r="N599" t="s">
        <v>9159</v>
      </c>
      <c r="O599" t="s">
        <v>28</v>
      </c>
      <c r="Q599" t="s">
        <v>16711</v>
      </c>
      <c r="R599" t="s">
        <v>2199</v>
      </c>
      <c r="S599">
        <v>4.2691999999999997</v>
      </c>
    </row>
    <row r="600" spans="1:19">
      <c r="A600" t="s">
        <v>16</v>
      </c>
      <c r="B600" t="s">
        <v>17</v>
      </c>
      <c r="C600" t="s">
        <v>18</v>
      </c>
      <c r="D600" t="s">
        <v>19</v>
      </c>
      <c r="E600" t="s">
        <v>4242</v>
      </c>
      <c r="F600" t="s">
        <v>3127</v>
      </c>
      <c r="G600" s="3" t="str">
        <f t="shared" si="9"/>
        <v>https://scholar.google.co.jp/scholar?hl=ja&amp;as_sdt=0%2C5&amp;q=Berkheya+montana+self+compatibility&amp;btnG=</v>
      </c>
      <c r="H600" t="s">
        <v>4243</v>
      </c>
      <c r="I600" t="s">
        <v>23</v>
      </c>
      <c r="J600" t="s">
        <v>23</v>
      </c>
      <c r="L600" t="s">
        <v>17722</v>
      </c>
      <c r="N600" t="s">
        <v>4244</v>
      </c>
      <c r="O600" t="s">
        <v>28</v>
      </c>
      <c r="Q600" t="s">
        <v>16036</v>
      </c>
      <c r="R600" t="s">
        <v>2202</v>
      </c>
      <c r="S600">
        <v>0.73799999999999999</v>
      </c>
    </row>
    <row r="601" spans="1:19">
      <c r="A601" t="s">
        <v>16</v>
      </c>
      <c r="B601" t="s">
        <v>17</v>
      </c>
      <c r="C601" t="s">
        <v>18</v>
      </c>
      <c r="D601" t="s">
        <v>19</v>
      </c>
      <c r="E601" t="s">
        <v>4242</v>
      </c>
      <c r="F601" t="s">
        <v>4251</v>
      </c>
      <c r="G601" s="3" t="str">
        <f t="shared" si="9"/>
        <v>https://scholar.google.co.jp/scholar?hl=ja&amp;as_sdt=0%2C5&amp;q=Berkheya+rhapontica+self+compatibility&amp;btnG=</v>
      </c>
      <c r="H601" t="s">
        <v>23</v>
      </c>
      <c r="I601" t="s">
        <v>137</v>
      </c>
      <c r="J601" t="s">
        <v>4251</v>
      </c>
      <c r="L601" t="s">
        <v>17722</v>
      </c>
      <c r="N601" t="s">
        <v>4252</v>
      </c>
      <c r="O601" t="s">
        <v>28</v>
      </c>
      <c r="Q601" t="s">
        <v>16038</v>
      </c>
      <c r="R601" t="s">
        <v>2207</v>
      </c>
      <c r="S601">
        <v>0.97840000000000005</v>
      </c>
    </row>
    <row r="602" spans="1:19">
      <c r="A602" t="s">
        <v>16</v>
      </c>
      <c r="B602" t="s">
        <v>17</v>
      </c>
      <c r="C602" t="s">
        <v>18</v>
      </c>
      <c r="D602" t="s">
        <v>19</v>
      </c>
      <c r="E602" t="s">
        <v>4242</v>
      </c>
      <c r="F602" t="s">
        <v>12232</v>
      </c>
      <c r="G602" s="3" t="str">
        <f t="shared" si="9"/>
        <v>https://scholar.google.co.jp/scholar?hl=ja&amp;as_sdt=0%2C5&amp;q=Berkheya+rosulata+self+compatibility&amp;btnG=</v>
      </c>
      <c r="H602" t="s">
        <v>14276</v>
      </c>
      <c r="I602" t="s">
        <v>23</v>
      </c>
      <c r="J602" t="s">
        <v>23</v>
      </c>
      <c r="L602" t="s">
        <v>17722</v>
      </c>
      <c r="N602" t="s">
        <v>14277</v>
      </c>
      <c r="O602" t="s">
        <v>28</v>
      </c>
      <c r="Q602" t="s">
        <v>17480</v>
      </c>
      <c r="R602" t="s">
        <v>2211</v>
      </c>
      <c r="S602">
        <v>2.4202970000000001</v>
      </c>
    </row>
    <row r="603" spans="1:19">
      <c r="A603" t="s">
        <v>16</v>
      </c>
      <c r="B603" t="s">
        <v>17</v>
      </c>
      <c r="C603" t="s">
        <v>18</v>
      </c>
      <c r="D603" t="s">
        <v>19</v>
      </c>
      <c r="E603" t="s">
        <v>4242</v>
      </c>
      <c r="F603" t="s">
        <v>4907</v>
      </c>
      <c r="G603" s="3" t="str">
        <f t="shared" si="9"/>
        <v>https://scholar.google.co.jp/scholar?hl=ja&amp;as_sdt=0%2C5&amp;q=Berkheya+schinzii+self+compatibility&amp;btnG=</v>
      </c>
      <c r="H603" t="s">
        <v>4908</v>
      </c>
      <c r="I603" t="s">
        <v>23</v>
      </c>
      <c r="J603" t="s">
        <v>23</v>
      </c>
      <c r="L603" t="s">
        <v>17722</v>
      </c>
      <c r="N603" t="s">
        <v>4909</v>
      </c>
      <c r="O603" t="s">
        <v>28</v>
      </c>
      <c r="Q603" t="s">
        <v>16153</v>
      </c>
      <c r="R603" t="s">
        <v>2215</v>
      </c>
      <c r="S603">
        <v>1.8148</v>
      </c>
    </row>
    <row r="604" spans="1:19">
      <c r="A604" t="s">
        <v>16</v>
      </c>
      <c r="B604" t="s">
        <v>17</v>
      </c>
      <c r="C604" t="s">
        <v>18</v>
      </c>
      <c r="D604" t="s">
        <v>19</v>
      </c>
      <c r="E604" t="s">
        <v>4242</v>
      </c>
      <c r="F604" t="s">
        <v>4256</v>
      </c>
      <c r="G604" s="3" t="str">
        <f t="shared" si="9"/>
        <v>https://scholar.google.co.jp/scholar?hl=ja&amp;as_sdt=0%2C5&amp;q=Berkheya+setifera+self+compatibility&amp;btnG=</v>
      </c>
      <c r="H604" t="s">
        <v>104</v>
      </c>
      <c r="I604" t="s">
        <v>23</v>
      </c>
      <c r="J604" t="s">
        <v>23</v>
      </c>
      <c r="L604" t="s">
        <v>17722</v>
      </c>
      <c r="N604" t="s">
        <v>4257</v>
      </c>
      <c r="O604" t="s">
        <v>28</v>
      </c>
      <c r="Q604" t="s">
        <v>16040</v>
      </c>
      <c r="R604" t="s">
        <v>2220</v>
      </c>
      <c r="S604">
        <v>1.4430000000000001</v>
      </c>
    </row>
    <row r="605" spans="1:19">
      <c r="A605" t="s">
        <v>16</v>
      </c>
      <c r="B605" t="s">
        <v>17</v>
      </c>
      <c r="C605" t="s">
        <v>18</v>
      </c>
      <c r="D605" t="s">
        <v>19</v>
      </c>
      <c r="E605" t="s">
        <v>4242</v>
      </c>
      <c r="F605" t="s">
        <v>2786</v>
      </c>
      <c r="G605" s="3" t="str">
        <f t="shared" si="9"/>
        <v>https://scholar.google.co.jp/scholar?hl=ja&amp;as_sdt=0%2C5&amp;q=Berkheya+speciosa+self+compatibility&amp;btnG=</v>
      </c>
      <c r="H605" t="s">
        <v>4263</v>
      </c>
      <c r="I605" t="s">
        <v>23</v>
      </c>
      <c r="J605" t="s">
        <v>23</v>
      </c>
      <c r="L605" t="s">
        <v>17722</v>
      </c>
      <c r="N605" t="s">
        <v>4264</v>
      </c>
      <c r="O605" t="s">
        <v>28</v>
      </c>
      <c r="Q605" t="s">
        <v>16042</v>
      </c>
      <c r="R605" t="s">
        <v>2224</v>
      </c>
      <c r="S605">
        <v>1.5716000000000001</v>
      </c>
    </row>
    <row r="606" spans="1:19">
      <c r="A606" t="s">
        <v>16</v>
      </c>
      <c r="B606" t="s">
        <v>17</v>
      </c>
      <c r="C606" t="s">
        <v>18</v>
      </c>
      <c r="D606" t="s">
        <v>19</v>
      </c>
      <c r="E606" t="s">
        <v>4242</v>
      </c>
      <c r="F606" t="s">
        <v>1858</v>
      </c>
      <c r="G606" s="3" t="str">
        <f t="shared" si="9"/>
        <v>https://scholar.google.co.jp/scholar?hl=ja&amp;as_sdt=0%2C5&amp;q=Berkheya+spinosa+self+compatibility&amp;btnG=</v>
      </c>
      <c r="H606" t="s">
        <v>13479</v>
      </c>
      <c r="I606" t="s">
        <v>23</v>
      </c>
      <c r="J606" t="s">
        <v>23</v>
      </c>
      <c r="L606" t="s">
        <v>17722</v>
      </c>
      <c r="N606" t="s">
        <v>13480</v>
      </c>
      <c r="O606" t="s">
        <v>28</v>
      </c>
      <c r="Q606" t="s">
        <v>17349</v>
      </c>
      <c r="R606" t="s">
        <v>2227</v>
      </c>
      <c r="S606">
        <v>1.4039999999999999</v>
      </c>
    </row>
    <row r="607" spans="1:19">
      <c r="A607" t="s">
        <v>16</v>
      </c>
      <c r="B607" t="s">
        <v>17</v>
      </c>
      <c r="C607" t="s">
        <v>18</v>
      </c>
      <c r="D607" t="s">
        <v>19</v>
      </c>
      <c r="E607" t="s">
        <v>4242</v>
      </c>
      <c r="F607" t="s">
        <v>2960</v>
      </c>
      <c r="G607" s="3" t="str">
        <f t="shared" si="9"/>
        <v>https://scholar.google.co.jp/scholar?hl=ja&amp;as_sdt=0%2C5&amp;q=Berkheya+subulata+self+compatibility&amp;btnG=</v>
      </c>
      <c r="H607" t="s">
        <v>100</v>
      </c>
      <c r="I607" t="s">
        <v>23</v>
      </c>
      <c r="J607" t="s">
        <v>23</v>
      </c>
      <c r="L607" t="s">
        <v>17722</v>
      </c>
      <c r="N607" t="s">
        <v>4911</v>
      </c>
      <c r="O607" t="s">
        <v>28</v>
      </c>
      <c r="Q607" t="s">
        <v>16154</v>
      </c>
      <c r="R607" t="s">
        <v>2231</v>
      </c>
      <c r="S607">
        <v>0.98599999999999999</v>
      </c>
    </row>
    <row r="608" spans="1:19">
      <c r="A608" t="s">
        <v>16</v>
      </c>
      <c r="B608" t="s">
        <v>17</v>
      </c>
      <c r="C608" t="s">
        <v>18</v>
      </c>
      <c r="D608" t="s">
        <v>19</v>
      </c>
      <c r="E608" t="s">
        <v>4242</v>
      </c>
      <c r="F608" t="s">
        <v>4271</v>
      </c>
      <c r="G608" s="3" t="str">
        <f t="shared" si="9"/>
        <v>https://scholar.google.co.jp/scholar?hl=ja&amp;as_sdt=0%2C5&amp;q=Berkheya+umbellata+self+compatibility&amp;btnG=</v>
      </c>
      <c r="H608" t="s">
        <v>104</v>
      </c>
      <c r="I608" t="s">
        <v>23</v>
      </c>
      <c r="J608" t="s">
        <v>23</v>
      </c>
      <c r="L608" t="s">
        <v>17722</v>
      </c>
      <c r="N608" t="s">
        <v>4272</v>
      </c>
      <c r="O608" t="s">
        <v>28</v>
      </c>
      <c r="Q608" t="s">
        <v>16044</v>
      </c>
      <c r="R608" t="s">
        <v>2235</v>
      </c>
      <c r="S608">
        <v>1.9128000000000001</v>
      </c>
    </row>
    <row r="609" spans="1:19">
      <c r="A609" t="s">
        <v>16</v>
      </c>
      <c r="B609" t="s">
        <v>17</v>
      </c>
      <c r="C609" t="s">
        <v>18</v>
      </c>
      <c r="D609" t="s">
        <v>19</v>
      </c>
      <c r="E609" t="s">
        <v>4242</v>
      </c>
      <c r="F609" t="s">
        <v>4913</v>
      </c>
      <c r="G609" s="3" t="str">
        <f t="shared" si="9"/>
        <v>https://scholar.google.co.jp/scholar?hl=ja&amp;as_sdt=0%2C5&amp;q=Berkheya+zeyheri+self+compatibility&amp;btnG=</v>
      </c>
      <c r="H609" t="s">
        <v>4914</v>
      </c>
      <c r="I609" t="s">
        <v>23</v>
      </c>
      <c r="J609" t="s">
        <v>23</v>
      </c>
      <c r="L609" t="s">
        <v>17722</v>
      </c>
      <c r="N609" t="s">
        <v>4915</v>
      </c>
      <c r="O609" t="s">
        <v>28</v>
      </c>
      <c r="Q609" t="s">
        <v>16155</v>
      </c>
      <c r="R609" t="s">
        <v>2239</v>
      </c>
      <c r="S609">
        <v>1.7567999999999999</v>
      </c>
    </row>
    <row r="610" spans="1:19">
      <c r="A610" t="s">
        <v>16</v>
      </c>
      <c r="B610" t="s">
        <v>17</v>
      </c>
      <c r="C610" t="s">
        <v>18</v>
      </c>
      <c r="D610" t="s">
        <v>19</v>
      </c>
      <c r="E610" t="s">
        <v>7150</v>
      </c>
      <c r="F610" t="s">
        <v>4673</v>
      </c>
      <c r="G610" s="3" t="str">
        <f t="shared" si="9"/>
        <v>https://scholar.google.co.jp/scholar?hl=ja&amp;as_sdt=0%2C5&amp;q=Berlandiera+pumila+self+compatibility&amp;btnG=</v>
      </c>
      <c r="H610" t="s">
        <v>9161</v>
      </c>
      <c r="I610" t="s">
        <v>23</v>
      </c>
      <c r="J610" t="s">
        <v>23</v>
      </c>
      <c r="L610" t="s">
        <v>24</v>
      </c>
      <c r="N610" t="s">
        <v>9162</v>
      </c>
      <c r="O610" t="s">
        <v>26</v>
      </c>
      <c r="Q610" t="s">
        <v>16712</v>
      </c>
      <c r="R610" t="s">
        <v>2243</v>
      </c>
      <c r="S610">
        <v>3.0356000000000001</v>
      </c>
    </row>
    <row r="611" spans="1:19">
      <c r="A611" t="s">
        <v>16</v>
      </c>
      <c r="B611" t="s">
        <v>17</v>
      </c>
      <c r="C611" t="s">
        <v>18</v>
      </c>
      <c r="D611" t="s">
        <v>19</v>
      </c>
      <c r="E611" t="s">
        <v>7150</v>
      </c>
      <c r="F611" t="s">
        <v>7151</v>
      </c>
      <c r="G611" s="3" t="str">
        <f t="shared" si="9"/>
        <v>https://scholar.google.co.jp/scholar?hl=ja&amp;as_sdt=0%2C5&amp;q=Berlandiera+x</v>
      </c>
      <c r="H611" t="s">
        <v>7152</v>
      </c>
      <c r="I611" t="s">
        <v>23</v>
      </c>
      <c r="J611" t="s">
        <v>23</v>
      </c>
      <c r="L611" t="s">
        <v>17722</v>
      </c>
      <c r="N611" t="s">
        <v>7153</v>
      </c>
      <c r="O611" t="s">
        <v>28</v>
      </c>
      <c r="Q611" t="s">
        <v>16425</v>
      </c>
      <c r="R611" t="s">
        <v>2246</v>
      </c>
      <c r="S611">
        <v>3.7195999999999998</v>
      </c>
    </row>
    <row r="612" spans="1:19">
      <c r="A612" t="s">
        <v>16</v>
      </c>
      <c r="B612" t="s">
        <v>17</v>
      </c>
      <c r="C612" t="s">
        <v>18</v>
      </c>
      <c r="D612" t="s">
        <v>19</v>
      </c>
      <c r="E612" t="s">
        <v>4383</v>
      </c>
      <c r="F612" t="s">
        <v>9164</v>
      </c>
      <c r="G612" s="3" t="str">
        <f t="shared" si="9"/>
        <v>https://scholar.google.co.jp/scholar?hl=ja&amp;as_sdt=0%2C5&amp;q=Bidens+acuticaulis+self+compatibility&amp;btnG=</v>
      </c>
      <c r="H612" t="s">
        <v>4458</v>
      </c>
      <c r="I612" t="s">
        <v>31</v>
      </c>
      <c r="J612" t="s">
        <v>9165</v>
      </c>
      <c r="L612" t="s">
        <v>17722</v>
      </c>
      <c r="N612" t="s">
        <v>9166</v>
      </c>
      <c r="O612" t="s">
        <v>28</v>
      </c>
      <c r="Q612" t="s">
        <v>16713</v>
      </c>
      <c r="R612" t="s">
        <v>2249</v>
      </c>
      <c r="S612">
        <v>2.0716000000000001</v>
      </c>
    </row>
    <row r="613" spans="1:19">
      <c r="A613" t="s">
        <v>16</v>
      </c>
      <c r="B613" t="s">
        <v>17</v>
      </c>
      <c r="C613" t="s">
        <v>18</v>
      </c>
      <c r="D613" t="s">
        <v>19</v>
      </c>
      <c r="E613" t="s">
        <v>4383</v>
      </c>
      <c r="F613" t="s">
        <v>9168</v>
      </c>
      <c r="G613" s="3" t="str">
        <f t="shared" si="9"/>
        <v>https://scholar.google.co.jp/scholar?hl=ja&amp;as_sdt=0%2C5&amp;q=Bidens+amplissima+self+compatibility&amp;btnG=</v>
      </c>
      <c r="H613" t="s">
        <v>120</v>
      </c>
      <c r="I613" t="s">
        <v>23</v>
      </c>
      <c r="J613" t="s">
        <v>23</v>
      </c>
      <c r="L613" t="s">
        <v>17722</v>
      </c>
      <c r="N613" t="s">
        <v>9169</v>
      </c>
      <c r="O613" t="s">
        <v>28</v>
      </c>
      <c r="Q613" t="s">
        <v>16714</v>
      </c>
      <c r="R613" t="s">
        <v>2252</v>
      </c>
      <c r="S613">
        <v>2.2976000000000001</v>
      </c>
    </row>
    <row r="614" spans="1:19">
      <c r="A614" t="s">
        <v>16</v>
      </c>
      <c r="B614" t="s">
        <v>17</v>
      </c>
      <c r="C614" t="s">
        <v>18</v>
      </c>
      <c r="D614" t="s">
        <v>19</v>
      </c>
      <c r="E614" t="s">
        <v>4383</v>
      </c>
      <c r="F614" t="s">
        <v>4384</v>
      </c>
      <c r="G614" s="3" t="str">
        <f t="shared" si="9"/>
        <v>https://scholar.google.co.jp/scholar?hl=ja&amp;as_sdt=0%2C5&amp;q=Bidens+andicola+self+compatibility&amp;btnG=</v>
      </c>
      <c r="H614" t="s">
        <v>23</v>
      </c>
      <c r="I614" t="s">
        <v>31</v>
      </c>
      <c r="J614" t="s">
        <v>4385</v>
      </c>
      <c r="L614" t="s">
        <v>17722</v>
      </c>
      <c r="N614" t="s">
        <v>4386</v>
      </c>
      <c r="O614" t="s">
        <v>28</v>
      </c>
      <c r="Q614" t="s">
        <v>16074</v>
      </c>
      <c r="R614" t="s">
        <v>2255</v>
      </c>
      <c r="S614">
        <v>1.1000000000000001</v>
      </c>
    </row>
    <row r="615" spans="1:19">
      <c r="A615" t="s">
        <v>16</v>
      </c>
      <c r="B615" t="s">
        <v>17</v>
      </c>
      <c r="C615" t="s">
        <v>18</v>
      </c>
      <c r="D615" t="s">
        <v>19</v>
      </c>
      <c r="E615" t="s">
        <v>4383</v>
      </c>
      <c r="F615" t="s">
        <v>4396</v>
      </c>
      <c r="G615" s="3" t="str">
        <f t="shared" si="9"/>
        <v>https://scholar.google.co.jp/scholar?hl=ja&amp;as_sdt=0%2C5&amp;q=Bidens+aristosa+self+compatibility&amp;btnG=</v>
      </c>
      <c r="H615" t="s">
        <v>553</v>
      </c>
      <c r="I615" t="s">
        <v>23</v>
      </c>
      <c r="J615" t="s">
        <v>23</v>
      </c>
      <c r="L615" t="s">
        <v>24</v>
      </c>
      <c r="N615" t="s">
        <v>4397</v>
      </c>
      <c r="O615" t="s">
        <v>26</v>
      </c>
      <c r="Q615" t="s">
        <v>16077</v>
      </c>
      <c r="R615" t="s">
        <v>2258</v>
      </c>
      <c r="S615">
        <v>2.101</v>
      </c>
    </row>
    <row r="616" spans="1:19">
      <c r="A616" t="s">
        <v>16</v>
      </c>
      <c r="B616" t="s">
        <v>17</v>
      </c>
      <c r="C616" t="s">
        <v>18</v>
      </c>
      <c r="D616" t="s">
        <v>19</v>
      </c>
      <c r="E616" t="s">
        <v>4383</v>
      </c>
      <c r="F616" t="s">
        <v>4933</v>
      </c>
      <c r="G616" s="3" t="str">
        <f t="shared" si="9"/>
        <v>https://scholar.google.co.jp/scholar?hl=ja&amp;as_sdt=0%2C5&amp;q=Bidens+aurea+self+compatibility&amp;btnG=</v>
      </c>
      <c r="H616" t="s">
        <v>4934</v>
      </c>
      <c r="I616" t="s">
        <v>23</v>
      </c>
      <c r="J616" t="s">
        <v>23</v>
      </c>
      <c r="L616" t="s">
        <v>17722</v>
      </c>
      <c r="N616" t="s">
        <v>4935</v>
      </c>
      <c r="O616" t="s">
        <v>28</v>
      </c>
      <c r="Q616" t="s">
        <v>16161</v>
      </c>
      <c r="R616" t="s">
        <v>2263</v>
      </c>
      <c r="S616">
        <v>1.1879999999999999</v>
      </c>
    </row>
    <row r="617" spans="1:19">
      <c r="A617" t="s">
        <v>16</v>
      </c>
      <c r="B617" t="s">
        <v>17</v>
      </c>
      <c r="C617" t="s">
        <v>18</v>
      </c>
      <c r="D617" t="s">
        <v>19</v>
      </c>
      <c r="E617" t="s">
        <v>4383</v>
      </c>
      <c r="F617" t="s">
        <v>486</v>
      </c>
      <c r="G617" s="3" t="str">
        <f t="shared" si="9"/>
        <v>https://scholar.google.co.jp/scholar?hl=ja&amp;as_sdt=0%2C5&amp;q=Bidens+bigelovii+self+compatibility&amp;btnG=</v>
      </c>
      <c r="H617" t="s">
        <v>438</v>
      </c>
      <c r="I617" t="s">
        <v>23</v>
      </c>
      <c r="J617" t="s">
        <v>23</v>
      </c>
      <c r="L617" t="s">
        <v>17722</v>
      </c>
      <c r="N617" t="s">
        <v>4931</v>
      </c>
      <c r="O617" t="s">
        <v>28</v>
      </c>
      <c r="Q617" t="s">
        <v>16160</v>
      </c>
      <c r="R617" t="s">
        <v>2267</v>
      </c>
      <c r="S617">
        <v>3.1160000000000001</v>
      </c>
    </row>
    <row r="618" spans="1:19">
      <c r="A618" t="s">
        <v>16</v>
      </c>
      <c r="B618" t="s">
        <v>17</v>
      </c>
      <c r="C618" t="s">
        <v>18</v>
      </c>
      <c r="D618" t="s">
        <v>19</v>
      </c>
      <c r="E618" t="s">
        <v>4383</v>
      </c>
      <c r="F618" t="s">
        <v>4408</v>
      </c>
      <c r="G618" s="3" t="str">
        <f t="shared" si="9"/>
        <v>https://scholar.google.co.jp/scholar?hl=ja&amp;as_sdt=0%2C5&amp;q=Bidens+bipinnata+self+compatibility&amp;btnG=</v>
      </c>
      <c r="H618" t="s">
        <v>22</v>
      </c>
      <c r="I618" t="s">
        <v>23</v>
      </c>
      <c r="J618" t="s">
        <v>23</v>
      </c>
      <c r="L618" t="s">
        <v>54</v>
      </c>
      <c r="N618" t="s">
        <v>4409</v>
      </c>
      <c r="O618" t="s">
        <v>26</v>
      </c>
      <c r="Q618" t="s">
        <v>16080</v>
      </c>
      <c r="R618" t="s">
        <v>2270</v>
      </c>
      <c r="S618">
        <v>2.54</v>
      </c>
    </row>
    <row r="619" spans="1:19">
      <c r="A619" t="s">
        <v>16</v>
      </c>
      <c r="B619" t="s">
        <v>17</v>
      </c>
      <c r="C619" t="s">
        <v>18</v>
      </c>
      <c r="D619" t="s">
        <v>19</v>
      </c>
      <c r="E619" t="s">
        <v>4383</v>
      </c>
      <c r="F619" t="s">
        <v>4411</v>
      </c>
      <c r="G619" s="3" t="str">
        <f t="shared" si="9"/>
        <v>https://scholar.google.co.jp/scholar?hl=ja&amp;as_sdt=0%2C5&amp;q=Bidens+biternata+self+compatibility&amp;btnG=</v>
      </c>
      <c r="H619" t="s">
        <v>4412</v>
      </c>
      <c r="I619" t="s">
        <v>23</v>
      </c>
      <c r="J619" t="s">
        <v>23</v>
      </c>
      <c r="L619" t="s">
        <v>17722</v>
      </c>
      <c r="N619" t="s">
        <v>4413</v>
      </c>
      <c r="O619" t="s">
        <v>28</v>
      </c>
      <c r="Q619" t="s">
        <v>16081</v>
      </c>
      <c r="R619" t="s">
        <v>2275</v>
      </c>
      <c r="S619">
        <v>2.8</v>
      </c>
    </row>
    <row r="620" spans="1:19">
      <c r="A620" t="s">
        <v>16</v>
      </c>
      <c r="B620" t="s">
        <v>17</v>
      </c>
      <c r="C620" t="s">
        <v>18</v>
      </c>
      <c r="D620" t="s">
        <v>19</v>
      </c>
      <c r="E620" t="s">
        <v>4383</v>
      </c>
      <c r="F620" t="s">
        <v>7155</v>
      </c>
      <c r="G620" s="3" t="str">
        <f t="shared" si="9"/>
        <v>https://scholar.google.co.jp/scholar?hl=ja&amp;as_sdt=0%2C5&amp;q=Bidens+borianiana+self+compatibility&amp;btnG=</v>
      </c>
      <c r="H620" t="s">
        <v>7156</v>
      </c>
      <c r="I620" t="s">
        <v>23</v>
      </c>
      <c r="J620" t="s">
        <v>23</v>
      </c>
      <c r="L620" t="s">
        <v>17722</v>
      </c>
      <c r="N620" t="s">
        <v>7157</v>
      </c>
      <c r="O620" t="s">
        <v>28</v>
      </c>
      <c r="Q620" t="s">
        <v>16426</v>
      </c>
      <c r="R620" t="s">
        <v>2279</v>
      </c>
      <c r="S620">
        <v>3.6589999999999998</v>
      </c>
    </row>
    <row r="621" spans="1:19">
      <c r="A621" t="s">
        <v>16</v>
      </c>
      <c r="B621" t="s">
        <v>17</v>
      </c>
      <c r="C621" t="s">
        <v>18</v>
      </c>
      <c r="D621" t="s">
        <v>19</v>
      </c>
      <c r="E621" t="s">
        <v>4383</v>
      </c>
      <c r="F621" t="s">
        <v>211</v>
      </c>
      <c r="G621" s="3" t="str">
        <f t="shared" si="9"/>
        <v>https://scholar.google.co.jp/scholar?hl=ja&amp;as_sdt=0%2C5&amp;q=Bidens+cernua+self+compatibility&amp;btnG=</v>
      </c>
      <c r="H621" t="s">
        <v>22</v>
      </c>
      <c r="I621" t="s">
        <v>23</v>
      </c>
      <c r="J621" t="s">
        <v>23</v>
      </c>
      <c r="L621" t="s">
        <v>54</v>
      </c>
      <c r="N621" t="s">
        <v>4415</v>
      </c>
      <c r="O621" t="s">
        <v>26</v>
      </c>
      <c r="Q621" t="s">
        <v>16082</v>
      </c>
      <c r="R621" t="s">
        <v>2284</v>
      </c>
      <c r="S621">
        <v>3.33</v>
      </c>
    </row>
    <row r="622" spans="1:19">
      <c r="A622" t="s">
        <v>16</v>
      </c>
      <c r="B622" t="s">
        <v>17</v>
      </c>
      <c r="C622" t="s">
        <v>18</v>
      </c>
      <c r="D622" t="s">
        <v>19</v>
      </c>
      <c r="E622" t="s">
        <v>4383</v>
      </c>
      <c r="F622" t="s">
        <v>211</v>
      </c>
      <c r="G622" s="3" t="str">
        <f t="shared" si="9"/>
        <v>https://scholar.google.co.jp/scholar?hl=ja&amp;as_sdt=0%2C5&amp;q=Bidens+cernua+self+compatibility&amp;btnG=</v>
      </c>
      <c r="H622" t="s">
        <v>22</v>
      </c>
      <c r="I622" t="s">
        <v>31</v>
      </c>
      <c r="J622" t="s">
        <v>965</v>
      </c>
      <c r="L622" t="s">
        <v>54</v>
      </c>
      <c r="N622" t="s">
        <v>11977</v>
      </c>
      <c r="O622" t="s">
        <v>26</v>
      </c>
      <c r="Q622" t="s">
        <v>16082</v>
      </c>
      <c r="R622" t="s">
        <v>2288</v>
      </c>
      <c r="S622">
        <v>1.0697000000000001</v>
      </c>
    </row>
    <row r="623" spans="1:19">
      <c r="A623" t="s">
        <v>16</v>
      </c>
      <c r="B623" t="s">
        <v>17</v>
      </c>
      <c r="C623" t="s">
        <v>18</v>
      </c>
      <c r="D623" t="s">
        <v>19</v>
      </c>
      <c r="E623" t="s">
        <v>4383</v>
      </c>
      <c r="F623" t="s">
        <v>4417</v>
      </c>
      <c r="G623" s="3" t="str">
        <f t="shared" si="9"/>
        <v>https://scholar.google.co.jp/scholar?hl=ja&amp;as_sdt=0%2C5&amp;q=Bidens+comosa+self+compatibility&amp;btnG=</v>
      </c>
      <c r="H623" t="s">
        <v>4418</v>
      </c>
      <c r="I623" t="s">
        <v>23</v>
      </c>
      <c r="J623" t="s">
        <v>23</v>
      </c>
      <c r="L623" t="s">
        <v>17722</v>
      </c>
      <c r="N623" t="s">
        <v>4419</v>
      </c>
      <c r="O623" t="s">
        <v>28</v>
      </c>
      <c r="Q623" t="s">
        <v>16083</v>
      </c>
      <c r="R623" t="s">
        <v>2290</v>
      </c>
      <c r="S623">
        <v>3.081</v>
      </c>
    </row>
    <row r="624" spans="1:19">
      <c r="A624" t="s">
        <v>16</v>
      </c>
      <c r="B624" t="s">
        <v>17</v>
      </c>
      <c r="C624" t="s">
        <v>18</v>
      </c>
      <c r="D624" t="s">
        <v>19</v>
      </c>
      <c r="E624" t="s">
        <v>17753</v>
      </c>
      <c r="F624" t="s">
        <v>17752</v>
      </c>
      <c r="G624" s="3" t="str">
        <f t="shared" si="9"/>
        <v>https://scholar.google.co.jp/scholar?hl=ja&amp;as_sdt=0%2C5&amp;q=Bidens+connata+self+compatibility&amp;btnG=</v>
      </c>
      <c r="H624" t="s">
        <v>2790</v>
      </c>
      <c r="I624" t="s">
        <v>23</v>
      </c>
      <c r="J624" t="s">
        <v>23</v>
      </c>
      <c r="L624" t="s">
        <v>17722</v>
      </c>
      <c r="N624" t="s">
        <v>4439</v>
      </c>
      <c r="O624" t="s">
        <v>28</v>
      </c>
      <c r="Q624" t="s">
        <v>16084</v>
      </c>
      <c r="R624" t="s">
        <v>2293</v>
      </c>
      <c r="S624">
        <v>2.7410000000000001</v>
      </c>
    </row>
    <row r="625" spans="1:19">
      <c r="A625" t="s">
        <v>16</v>
      </c>
      <c r="B625" t="s">
        <v>17</v>
      </c>
      <c r="C625" t="s">
        <v>18</v>
      </c>
      <c r="D625" t="s">
        <v>19</v>
      </c>
      <c r="E625" t="s">
        <v>4383</v>
      </c>
      <c r="F625" t="s">
        <v>9171</v>
      </c>
      <c r="G625" s="3" t="str">
        <f t="shared" si="9"/>
        <v>https://scholar.google.co.jp/scholar?hl=ja&amp;as_sdt=0%2C5&amp;q=Bidens+coronata+self+compatibility&amp;btnG=</v>
      </c>
      <c r="H625" t="s">
        <v>9172</v>
      </c>
      <c r="I625" t="s">
        <v>23</v>
      </c>
      <c r="J625" t="s">
        <v>23</v>
      </c>
      <c r="L625" t="s">
        <v>17722</v>
      </c>
      <c r="N625" t="s">
        <v>9173</v>
      </c>
      <c r="O625" t="s">
        <v>28</v>
      </c>
      <c r="Q625" t="s">
        <v>16715</v>
      </c>
      <c r="R625" t="s">
        <v>2296</v>
      </c>
      <c r="S625">
        <v>2.6240000000000001</v>
      </c>
    </row>
    <row r="626" spans="1:19">
      <c r="A626" t="s">
        <v>16</v>
      </c>
      <c r="B626" t="s">
        <v>17</v>
      </c>
      <c r="C626" t="s">
        <v>18</v>
      </c>
      <c r="D626" t="s">
        <v>19</v>
      </c>
      <c r="E626" t="s">
        <v>4383</v>
      </c>
      <c r="F626" t="s">
        <v>5820</v>
      </c>
      <c r="G626" s="3" t="str">
        <f t="shared" si="9"/>
        <v>https://scholar.google.co.jp/scholar?hl=ja&amp;as_sdt=0%2C5&amp;q=Bidens+crocea+self+compatibility&amp;btnG=</v>
      </c>
      <c r="H626" t="s">
        <v>9175</v>
      </c>
      <c r="I626" t="s">
        <v>23</v>
      </c>
      <c r="J626" t="s">
        <v>23</v>
      </c>
      <c r="L626" t="s">
        <v>17722</v>
      </c>
      <c r="N626" t="s">
        <v>9176</v>
      </c>
      <c r="O626" t="s">
        <v>28</v>
      </c>
      <c r="Q626" t="s">
        <v>16716</v>
      </c>
      <c r="R626" t="s">
        <v>2300</v>
      </c>
      <c r="S626">
        <v>3.9914800000000001</v>
      </c>
    </row>
    <row r="627" spans="1:19">
      <c r="A627" t="s">
        <v>16</v>
      </c>
      <c r="B627" t="s">
        <v>17</v>
      </c>
      <c r="C627" t="s">
        <v>18</v>
      </c>
      <c r="D627" t="s">
        <v>19</v>
      </c>
      <c r="E627" t="s">
        <v>4383</v>
      </c>
      <c r="F627" t="s">
        <v>1469</v>
      </c>
      <c r="G627" s="3" t="str">
        <f t="shared" si="9"/>
        <v>https://scholar.google.co.jp/scholar?hl=ja&amp;as_sdt=0%2C5&amp;q=Bidens+discoidea+self+compatibility&amp;btnG=</v>
      </c>
      <c r="H627" t="s">
        <v>4441</v>
      </c>
      <c r="I627" t="s">
        <v>23</v>
      </c>
      <c r="J627" t="s">
        <v>23</v>
      </c>
      <c r="L627" t="s">
        <v>54</v>
      </c>
      <c r="N627" t="s">
        <v>4442</v>
      </c>
      <c r="O627" t="s">
        <v>26</v>
      </c>
      <c r="Q627" t="s">
        <v>16085</v>
      </c>
      <c r="R627" t="s">
        <v>2304</v>
      </c>
      <c r="S627">
        <v>1.4</v>
      </c>
    </row>
    <row r="628" spans="1:19">
      <c r="A628" t="s">
        <v>16</v>
      </c>
      <c r="B628" t="s">
        <v>17</v>
      </c>
      <c r="C628" t="s">
        <v>18</v>
      </c>
      <c r="D628" t="s">
        <v>19</v>
      </c>
      <c r="E628" t="s">
        <v>4383</v>
      </c>
      <c r="F628" t="s">
        <v>7159</v>
      </c>
      <c r="G628" s="3" t="str">
        <f t="shared" si="9"/>
        <v>https://scholar.google.co.jp/scholar?hl=ja&amp;as_sdt=0%2C5&amp;q=Bidens+ferulifolia+self+compatibility&amp;btnG=</v>
      </c>
      <c r="H628" t="s">
        <v>7160</v>
      </c>
      <c r="I628" t="s">
        <v>23</v>
      </c>
      <c r="J628" t="s">
        <v>23</v>
      </c>
      <c r="L628" t="s">
        <v>17722</v>
      </c>
      <c r="N628" t="s">
        <v>7161</v>
      </c>
      <c r="O628" t="s">
        <v>28</v>
      </c>
      <c r="Q628" t="s">
        <v>16427</v>
      </c>
      <c r="R628" t="s">
        <v>2308</v>
      </c>
      <c r="S628">
        <v>1.6696</v>
      </c>
    </row>
    <row r="629" spans="1:19">
      <c r="A629" t="s">
        <v>16</v>
      </c>
      <c r="B629" t="s">
        <v>17</v>
      </c>
      <c r="C629" t="s">
        <v>18</v>
      </c>
      <c r="D629" t="s">
        <v>19</v>
      </c>
      <c r="E629" t="s">
        <v>4383</v>
      </c>
      <c r="F629" t="s">
        <v>4454</v>
      </c>
      <c r="G629" s="3" t="str">
        <f t="shared" si="9"/>
        <v>https://scholar.google.co.jp/scholar?hl=ja&amp;as_sdt=0%2C5&amp;q=Bidens+frondosa+self+compatibility&amp;btnG=</v>
      </c>
      <c r="H629" t="s">
        <v>22</v>
      </c>
      <c r="I629" t="s">
        <v>23</v>
      </c>
      <c r="J629" t="s">
        <v>23</v>
      </c>
      <c r="L629" t="s">
        <v>54</v>
      </c>
      <c r="N629" t="s">
        <v>4455</v>
      </c>
      <c r="O629" t="s">
        <v>26</v>
      </c>
      <c r="Q629" t="s">
        <v>16086</v>
      </c>
      <c r="R629" t="s">
        <v>2311</v>
      </c>
      <c r="S629">
        <v>4.9000000000000004</v>
      </c>
    </row>
    <row r="630" spans="1:19">
      <c r="A630" t="s">
        <v>16</v>
      </c>
      <c r="B630" t="s">
        <v>17</v>
      </c>
      <c r="C630" t="s">
        <v>18</v>
      </c>
      <c r="D630" t="s">
        <v>19</v>
      </c>
      <c r="E630" t="s">
        <v>4383</v>
      </c>
      <c r="F630" t="s">
        <v>4457</v>
      </c>
      <c r="G630" s="3" t="str">
        <f t="shared" si="9"/>
        <v>https://scholar.google.co.jp/scholar?hl=ja&amp;as_sdt=0%2C5&amp;q=Bidens+gentryi+self+compatibility&amp;btnG=</v>
      </c>
      <c r="H630" t="s">
        <v>4458</v>
      </c>
      <c r="I630" t="s">
        <v>23</v>
      </c>
      <c r="J630" t="s">
        <v>23</v>
      </c>
      <c r="L630" t="s">
        <v>17722</v>
      </c>
      <c r="N630" t="s">
        <v>4459</v>
      </c>
      <c r="O630" t="s">
        <v>28</v>
      </c>
      <c r="Q630" t="s">
        <v>16087</v>
      </c>
      <c r="R630" t="s">
        <v>2316</v>
      </c>
      <c r="S630">
        <v>1.7</v>
      </c>
    </row>
    <row r="631" spans="1:19">
      <c r="A631" t="s">
        <v>16</v>
      </c>
      <c r="B631" t="s">
        <v>17</v>
      </c>
      <c r="C631" t="s">
        <v>18</v>
      </c>
      <c r="D631" t="s">
        <v>19</v>
      </c>
      <c r="E631" t="s">
        <v>4383</v>
      </c>
      <c r="F631" t="s">
        <v>4461</v>
      </c>
      <c r="G631" s="3" t="str">
        <f t="shared" si="9"/>
        <v>https://scholar.google.co.jp/scholar?hl=ja&amp;as_sdt=0%2C5&amp;q=Bidens+hildebrandtii+self+compatibility&amp;btnG=</v>
      </c>
      <c r="H631" t="s">
        <v>2237</v>
      </c>
      <c r="I631" t="s">
        <v>23</v>
      </c>
      <c r="J631" t="s">
        <v>23</v>
      </c>
      <c r="L631" t="s">
        <v>17722</v>
      </c>
      <c r="N631" t="s">
        <v>4462</v>
      </c>
      <c r="O631" t="s">
        <v>28</v>
      </c>
      <c r="Q631" t="s">
        <v>16088</v>
      </c>
      <c r="R631" t="s">
        <v>2318</v>
      </c>
      <c r="S631">
        <v>1.8708</v>
      </c>
    </row>
    <row r="632" spans="1:19">
      <c r="A632" t="s">
        <v>16</v>
      </c>
      <c r="B632" t="s">
        <v>17</v>
      </c>
      <c r="C632" t="s">
        <v>18</v>
      </c>
      <c r="D632" t="s">
        <v>19</v>
      </c>
      <c r="E632" t="s">
        <v>4383</v>
      </c>
      <c r="F632" t="s">
        <v>4928</v>
      </c>
      <c r="G632" s="3" t="str">
        <f t="shared" si="9"/>
        <v>https://scholar.google.co.jp/scholar?hl=ja&amp;as_sdt=0%2C5&amp;q=Bidens+kilimandscharica+self+compatibility&amp;btnG=</v>
      </c>
      <c r="H632" t="s">
        <v>4458</v>
      </c>
      <c r="I632" t="s">
        <v>23</v>
      </c>
      <c r="J632" t="s">
        <v>23</v>
      </c>
      <c r="L632" t="s">
        <v>17722</v>
      </c>
      <c r="N632" t="s">
        <v>4929</v>
      </c>
      <c r="O632" t="s">
        <v>28</v>
      </c>
      <c r="Q632" t="s">
        <v>16159</v>
      </c>
      <c r="R632" t="s">
        <v>2320</v>
      </c>
      <c r="S632">
        <v>2.5095999999999998</v>
      </c>
    </row>
    <row r="633" spans="1:19">
      <c r="A633" t="s">
        <v>16</v>
      </c>
      <c r="B633" t="s">
        <v>17</v>
      </c>
      <c r="C633" t="s">
        <v>18</v>
      </c>
      <c r="D633" t="s">
        <v>19</v>
      </c>
      <c r="E633" t="s">
        <v>4383</v>
      </c>
      <c r="F633" t="s">
        <v>636</v>
      </c>
      <c r="G633" s="3" t="str">
        <f t="shared" si="9"/>
        <v>https://scholar.google.co.jp/scholar?hl=ja&amp;as_sdt=0%2C5&amp;q=Bidens+laevis+self+compatibility&amp;btnG=</v>
      </c>
      <c r="H633" t="s">
        <v>4483</v>
      </c>
      <c r="I633" t="s">
        <v>23</v>
      </c>
      <c r="J633" t="s">
        <v>23</v>
      </c>
      <c r="L633" t="s">
        <v>24</v>
      </c>
      <c r="N633" t="s">
        <v>4484</v>
      </c>
      <c r="O633" t="s">
        <v>26</v>
      </c>
      <c r="Q633" t="s">
        <v>16089</v>
      </c>
      <c r="R633" t="s">
        <v>2324</v>
      </c>
      <c r="S633">
        <v>2.1389999999999998</v>
      </c>
    </row>
    <row r="634" spans="1:19">
      <c r="A634" t="s">
        <v>16</v>
      </c>
      <c r="B634" t="s">
        <v>17</v>
      </c>
      <c r="C634" t="s">
        <v>18</v>
      </c>
      <c r="D634" t="s">
        <v>19</v>
      </c>
      <c r="E634" t="s">
        <v>4383</v>
      </c>
      <c r="F634" t="s">
        <v>7163</v>
      </c>
      <c r="G634" s="3" t="str">
        <f t="shared" si="9"/>
        <v>https://scholar.google.co.jp/scholar?hl=ja&amp;as_sdt=0%2C5&amp;q=Bidens+lineariloba+self+compatibility&amp;btnG=</v>
      </c>
      <c r="H634" t="s">
        <v>4670</v>
      </c>
      <c r="I634" t="s">
        <v>23</v>
      </c>
      <c r="J634" t="s">
        <v>23</v>
      </c>
      <c r="L634" t="s">
        <v>17722</v>
      </c>
      <c r="N634" t="s">
        <v>7164</v>
      </c>
      <c r="O634" t="s">
        <v>28</v>
      </c>
      <c r="Q634" t="s">
        <v>16428</v>
      </c>
      <c r="R634" t="s">
        <v>2327</v>
      </c>
      <c r="S634">
        <v>5.1092000000000004</v>
      </c>
    </row>
    <row r="635" spans="1:19">
      <c r="A635" t="s">
        <v>16</v>
      </c>
      <c r="B635" t="s">
        <v>17</v>
      </c>
      <c r="C635" t="s">
        <v>18</v>
      </c>
      <c r="D635" t="s">
        <v>19</v>
      </c>
      <c r="E635" t="s">
        <v>4383</v>
      </c>
      <c r="F635" t="s">
        <v>2018</v>
      </c>
      <c r="G635" s="3" t="str">
        <f t="shared" si="9"/>
        <v>https://scholar.google.co.jp/scholar?hl=ja&amp;as_sdt=0%2C5&amp;q=Bidens+odorata+self+compatibility&amp;btnG=</v>
      </c>
      <c r="H635" t="s">
        <v>252</v>
      </c>
      <c r="I635" t="s">
        <v>23</v>
      </c>
      <c r="J635" t="s">
        <v>23</v>
      </c>
      <c r="L635" t="s">
        <v>24</v>
      </c>
      <c r="N635" t="s">
        <v>7166</v>
      </c>
      <c r="O635" t="s">
        <v>26</v>
      </c>
      <c r="Q635" t="s">
        <v>16429</v>
      </c>
      <c r="R635" t="s">
        <v>2329</v>
      </c>
      <c r="S635">
        <v>1.24</v>
      </c>
    </row>
    <row r="636" spans="1:19">
      <c r="A636" t="s">
        <v>16</v>
      </c>
      <c r="B636" t="s">
        <v>17</v>
      </c>
      <c r="C636" t="s">
        <v>18</v>
      </c>
      <c r="D636" t="s">
        <v>19</v>
      </c>
      <c r="E636" t="s">
        <v>4383</v>
      </c>
      <c r="F636" t="s">
        <v>14827</v>
      </c>
      <c r="G636" s="3" t="str">
        <f t="shared" si="9"/>
        <v>https://scholar.google.co.jp/scholar?hl=ja&amp;as_sdt=0%2C5&amp;q=Bidens+oligoflora+self+compatibility&amp;btnG=</v>
      </c>
      <c r="H636" t="s">
        <v>14828</v>
      </c>
      <c r="I636" t="s">
        <v>23</v>
      </c>
      <c r="J636" t="s">
        <v>23</v>
      </c>
      <c r="L636" t="s">
        <v>17722</v>
      </c>
      <c r="N636" t="s">
        <v>14829</v>
      </c>
      <c r="O636" t="s">
        <v>28</v>
      </c>
      <c r="Q636" t="s">
        <v>17525</v>
      </c>
      <c r="R636" t="s">
        <v>2332</v>
      </c>
      <c r="S636">
        <v>1.9288000000000001</v>
      </c>
    </row>
    <row r="637" spans="1:19">
      <c r="A637" t="s">
        <v>16</v>
      </c>
      <c r="B637" t="s">
        <v>17</v>
      </c>
      <c r="C637" t="s">
        <v>18</v>
      </c>
      <c r="D637" t="s">
        <v>19</v>
      </c>
      <c r="E637" t="s">
        <v>4383</v>
      </c>
      <c r="F637" t="s">
        <v>4486</v>
      </c>
      <c r="G637" s="3" t="str">
        <f t="shared" si="9"/>
        <v>https://scholar.google.co.jp/scholar?hl=ja&amp;as_sdt=0%2C5&amp;q=Bidens+pilosa+self+compatibility&amp;btnG=</v>
      </c>
      <c r="H637" t="s">
        <v>22</v>
      </c>
      <c r="I637" t="s">
        <v>23</v>
      </c>
      <c r="J637" t="s">
        <v>23</v>
      </c>
      <c r="L637" t="s">
        <v>54</v>
      </c>
      <c r="N637" t="s">
        <v>4487</v>
      </c>
      <c r="O637" t="s">
        <v>26</v>
      </c>
      <c r="Q637" t="s">
        <v>16090</v>
      </c>
      <c r="R637" t="s">
        <v>2334</v>
      </c>
      <c r="S637">
        <v>2</v>
      </c>
    </row>
    <row r="638" spans="1:19">
      <c r="A638" t="s">
        <v>16</v>
      </c>
      <c r="B638" t="s">
        <v>17</v>
      </c>
      <c r="C638" t="s">
        <v>18</v>
      </c>
      <c r="D638" t="s">
        <v>19</v>
      </c>
      <c r="E638" t="s">
        <v>4383</v>
      </c>
      <c r="F638" t="s">
        <v>4486</v>
      </c>
      <c r="G638" s="3" t="str">
        <f t="shared" si="9"/>
        <v>https://scholar.google.co.jp/scholar?hl=ja&amp;as_sdt=0%2C5&amp;q=Bidens+pilosa+self+compatibility&amp;btnG=</v>
      </c>
      <c r="H638" t="s">
        <v>23</v>
      </c>
      <c r="I638" t="s">
        <v>31</v>
      </c>
      <c r="J638" t="s">
        <v>965</v>
      </c>
      <c r="L638" t="s">
        <v>54</v>
      </c>
      <c r="N638" t="s">
        <v>4492</v>
      </c>
      <c r="O638" t="s">
        <v>26</v>
      </c>
      <c r="Q638" t="s">
        <v>16090</v>
      </c>
      <c r="R638" t="s">
        <v>2337</v>
      </c>
      <c r="S638">
        <v>1</v>
      </c>
    </row>
    <row r="639" spans="1:19">
      <c r="A639" t="s">
        <v>16</v>
      </c>
      <c r="B639" t="s">
        <v>17</v>
      </c>
      <c r="C639" t="s">
        <v>18</v>
      </c>
      <c r="D639" t="s">
        <v>19</v>
      </c>
      <c r="E639" t="s">
        <v>4383</v>
      </c>
      <c r="F639" t="s">
        <v>4924</v>
      </c>
      <c r="G639" s="3" t="str">
        <f t="shared" si="9"/>
        <v>https://scholar.google.co.jp/scholar?hl=ja&amp;as_sdt=0%2C5&amp;q=Bidens+pinnatipartita+self+compatibility&amp;btnG=</v>
      </c>
      <c r="H639" t="s">
        <v>4925</v>
      </c>
      <c r="I639" t="s">
        <v>23</v>
      </c>
      <c r="J639" t="s">
        <v>23</v>
      </c>
      <c r="L639" t="s">
        <v>17722</v>
      </c>
      <c r="N639" t="s">
        <v>4926</v>
      </c>
      <c r="O639" t="s">
        <v>28</v>
      </c>
      <c r="Q639" t="s">
        <v>16158</v>
      </c>
      <c r="R639" t="s">
        <v>2339</v>
      </c>
      <c r="S639">
        <v>1.544</v>
      </c>
    </row>
    <row r="640" spans="1:19">
      <c r="A640" t="s">
        <v>16</v>
      </c>
      <c r="B640" t="s">
        <v>17</v>
      </c>
      <c r="C640" t="s">
        <v>18</v>
      </c>
      <c r="D640" t="s">
        <v>19</v>
      </c>
      <c r="E640" t="s">
        <v>4383</v>
      </c>
      <c r="F640" t="s">
        <v>4497</v>
      </c>
      <c r="G640" s="3" t="str">
        <f t="shared" si="9"/>
        <v>https://scholar.google.co.jp/scholar?hl=ja&amp;as_sdt=0%2C5&amp;q=Bidens+schimperi+self+compatibility&amp;btnG=</v>
      </c>
      <c r="H640" t="s">
        <v>3435</v>
      </c>
      <c r="I640" t="s">
        <v>23</v>
      </c>
      <c r="J640" t="s">
        <v>23</v>
      </c>
      <c r="L640" t="s">
        <v>54</v>
      </c>
      <c r="N640" t="s">
        <v>4498</v>
      </c>
      <c r="O640" t="s">
        <v>26</v>
      </c>
      <c r="Q640" t="s">
        <v>16091</v>
      </c>
      <c r="R640" t="s">
        <v>2343</v>
      </c>
      <c r="S640">
        <v>2.1907999999999999</v>
      </c>
    </row>
    <row r="641" spans="1:19">
      <c r="A641" t="s">
        <v>16</v>
      </c>
      <c r="B641" t="s">
        <v>17</v>
      </c>
      <c r="C641" t="s">
        <v>18</v>
      </c>
      <c r="D641" t="s">
        <v>19</v>
      </c>
      <c r="E641" t="s">
        <v>4383</v>
      </c>
      <c r="F641" t="s">
        <v>4937</v>
      </c>
      <c r="G641" s="3" t="str">
        <f t="shared" si="9"/>
        <v>https://scholar.google.co.jp/scholar?hl=ja&amp;as_sdt=0%2C5&amp;q=Bidens+serrulata+self+compatibility&amp;btnG=</v>
      </c>
      <c r="H641" t="s">
        <v>4938</v>
      </c>
      <c r="I641" t="s">
        <v>23</v>
      </c>
      <c r="J641" t="s">
        <v>23</v>
      </c>
      <c r="L641" t="s">
        <v>17722</v>
      </c>
      <c r="N641" t="s">
        <v>4939</v>
      </c>
      <c r="O641" t="s">
        <v>28</v>
      </c>
      <c r="Q641" t="s">
        <v>16162</v>
      </c>
      <c r="R641" t="s">
        <v>2347</v>
      </c>
      <c r="S641">
        <v>2.1436000000000002</v>
      </c>
    </row>
    <row r="642" spans="1:19">
      <c r="A642" t="s">
        <v>16</v>
      </c>
      <c r="B642" t="s">
        <v>17</v>
      </c>
      <c r="C642" t="s">
        <v>18</v>
      </c>
      <c r="D642" t="s">
        <v>19</v>
      </c>
      <c r="E642" t="s">
        <v>4383</v>
      </c>
      <c r="F642" t="s">
        <v>4920</v>
      </c>
      <c r="G642" s="3" t="str">
        <f t="shared" ref="G642:G705" si="10">HYPERLINK(Q642)</f>
        <v>https://scholar.google.co.jp/scholar?hl=ja&amp;as_sdt=0%2C5&amp;q=Bidens+trichosperma+self+compatibility&amp;btnG=</v>
      </c>
      <c r="H642" t="s">
        <v>4921</v>
      </c>
      <c r="I642" t="s">
        <v>23</v>
      </c>
      <c r="J642" t="s">
        <v>23</v>
      </c>
      <c r="L642" t="s">
        <v>24</v>
      </c>
      <c r="N642" t="s">
        <v>4922</v>
      </c>
      <c r="O642" t="s">
        <v>26</v>
      </c>
      <c r="Q642" t="s">
        <v>16157</v>
      </c>
      <c r="R642" t="s">
        <v>2351</v>
      </c>
      <c r="S642">
        <v>3.3389600000000002</v>
      </c>
    </row>
    <row r="643" spans="1:19">
      <c r="A643" t="s">
        <v>16</v>
      </c>
      <c r="B643" t="s">
        <v>17</v>
      </c>
      <c r="C643" t="s">
        <v>18</v>
      </c>
      <c r="D643" t="s">
        <v>19</v>
      </c>
      <c r="E643" t="s">
        <v>4383</v>
      </c>
      <c r="F643" t="s">
        <v>3342</v>
      </c>
      <c r="G643" s="3" t="str">
        <f t="shared" si="10"/>
        <v>https://scholar.google.co.jp/scholar?hl=ja&amp;as_sdt=0%2C5&amp;q=Bidens+tripartita+self+compatibility&amp;btnG=</v>
      </c>
      <c r="H643" t="s">
        <v>22</v>
      </c>
      <c r="I643" t="s">
        <v>23</v>
      </c>
      <c r="J643" t="s">
        <v>23</v>
      </c>
      <c r="L643" t="s">
        <v>54</v>
      </c>
      <c r="N643" t="s">
        <v>4510</v>
      </c>
      <c r="O643" t="s">
        <v>26</v>
      </c>
      <c r="Q643" t="s">
        <v>16092</v>
      </c>
      <c r="R643" t="s">
        <v>2354</v>
      </c>
      <c r="S643">
        <v>2.2999999999999998</v>
      </c>
    </row>
    <row r="644" spans="1:19">
      <c r="A644" t="s">
        <v>16</v>
      </c>
      <c r="B644" t="s">
        <v>17</v>
      </c>
      <c r="C644" t="s">
        <v>18</v>
      </c>
      <c r="D644" t="s">
        <v>19</v>
      </c>
      <c r="E644" t="s">
        <v>4383</v>
      </c>
      <c r="F644" t="s">
        <v>4917</v>
      </c>
      <c r="G644" s="3" t="str">
        <f t="shared" si="10"/>
        <v>https://scholar.google.co.jp/scholar?hl=ja&amp;as_sdt=0%2C5&amp;q=Bidens+vulgata+self+compatibility&amp;btnG=</v>
      </c>
      <c r="H644" t="s">
        <v>120</v>
      </c>
      <c r="I644" t="s">
        <v>23</v>
      </c>
      <c r="J644" t="s">
        <v>23</v>
      </c>
      <c r="L644" t="s">
        <v>54</v>
      </c>
      <c r="N644" t="s">
        <v>4918</v>
      </c>
      <c r="O644" t="s">
        <v>26</v>
      </c>
      <c r="Q644" t="s">
        <v>16156</v>
      </c>
      <c r="R644" t="s">
        <v>2358</v>
      </c>
      <c r="S644">
        <v>7.1816000000000004</v>
      </c>
    </row>
    <row r="645" spans="1:19">
      <c r="A645" t="s">
        <v>16</v>
      </c>
      <c r="B645" t="s">
        <v>17</v>
      </c>
      <c r="C645" t="s">
        <v>18</v>
      </c>
      <c r="D645" t="s">
        <v>19</v>
      </c>
      <c r="E645" t="s">
        <v>4383</v>
      </c>
      <c r="F645" t="s">
        <v>7168</v>
      </c>
      <c r="G645" s="3" t="str">
        <f t="shared" si="10"/>
        <v>https://scholar.google.co.jp/scholar?hl=ja&amp;as_sdt=0%2C5&amp;q=Bidens+whytei+self+compatibility&amp;btnG=</v>
      </c>
      <c r="H645" t="s">
        <v>4458</v>
      </c>
      <c r="I645" t="s">
        <v>23</v>
      </c>
      <c r="J645" t="s">
        <v>23</v>
      </c>
      <c r="L645" t="s">
        <v>17722</v>
      </c>
      <c r="N645" t="s">
        <v>7169</v>
      </c>
      <c r="O645" t="s">
        <v>28</v>
      </c>
      <c r="Q645" t="s">
        <v>16430</v>
      </c>
      <c r="R645" t="s">
        <v>2362</v>
      </c>
      <c r="S645">
        <v>1.0844</v>
      </c>
    </row>
    <row r="646" spans="1:19">
      <c r="A646" t="s">
        <v>16</v>
      </c>
      <c r="B646" t="s">
        <v>17</v>
      </c>
      <c r="C646" t="s">
        <v>18</v>
      </c>
      <c r="D646" t="s">
        <v>19</v>
      </c>
      <c r="E646" t="s">
        <v>7171</v>
      </c>
      <c r="F646" t="s">
        <v>7172</v>
      </c>
      <c r="G646" s="3" t="str">
        <f t="shared" si="10"/>
        <v>https://scholar.google.co.jp/scholar?hl=ja&amp;as_sdt=0%2C5&amp;q=Bigelowia+nudata+self+compatibility&amp;btnG=</v>
      </c>
      <c r="H646" t="s">
        <v>7173</v>
      </c>
      <c r="I646" t="s">
        <v>137</v>
      </c>
      <c r="J646" t="s">
        <v>7172</v>
      </c>
      <c r="L646" t="s">
        <v>17722</v>
      </c>
      <c r="N646" t="s">
        <v>7174</v>
      </c>
      <c r="O646" t="s">
        <v>28</v>
      </c>
      <c r="Q646" t="s">
        <v>16431</v>
      </c>
      <c r="R646" t="s">
        <v>2365</v>
      </c>
      <c r="S646">
        <v>0.38840000000000002</v>
      </c>
    </row>
    <row r="647" spans="1:19">
      <c r="A647" t="s">
        <v>16</v>
      </c>
      <c r="B647" t="s">
        <v>17</v>
      </c>
      <c r="C647" t="s">
        <v>18</v>
      </c>
      <c r="D647" t="s">
        <v>19</v>
      </c>
      <c r="E647" t="s">
        <v>4606</v>
      </c>
      <c r="F647" t="s">
        <v>4607</v>
      </c>
      <c r="G647" s="3" t="str">
        <f t="shared" si="10"/>
        <v>https://scholar.google.co.jp/scholar?hl=ja&amp;as_sdt=0%2C5&amp;q=Blainvillea+acmella+self+compatibility&amp;btnG=</v>
      </c>
      <c r="H647" t="s">
        <v>4608</v>
      </c>
      <c r="I647" t="s">
        <v>23</v>
      </c>
      <c r="J647" t="s">
        <v>23</v>
      </c>
      <c r="L647" t="s">
        <v>17722</v>
      </c>
      <c r="N647" t="s">
        <v>4609</v>
      </c>
      <c r="O647" t="s">
        <v>28</v>
      </c>
      <c r="Q647" t="s">
        <v>16099</v>
      </c>
      <c r="R647" t="s">
        <v>2370</v>
      </c>
      <c r="S647">
        <v>3.778</v>
      </c>
    </row>
    <row r="648" spans="1:19">
      <c r="A648" t="s">
        <v>16</v>
      </c>
      <c r="B648" t="s">
        <v>17</v>
      </c>
      <c r="C648" t="s">
        <v>18</v>
      </c>
      <c r="D648" t="s">
        <v>19</v>
      </c>
      <c r="E648" t="s">
        <v>4606</v>
      </c>
      <c r="F648" t="s">
        <v>4611</v>
      </c>
      <c r="G648" s="3" t="str">
        <f t="shared" si="10"/>
        <v>https://scholar.google.co.jp/scholar?hl=ja&amp;as_sdt=0%2C5&amp;q=Blainvillea+rhomboidea+self+compatibility&amp;btnG=</v>
      </c>
      <c r="H648" t="s">
        <v>1231</v>
      </c>
      <c r="I648" t="s">
        <v>23</v>
      </c>
      <c r="J648" t="s">
        <v>23</v>
      </c>
      <c r="L648" t="s">
        <v>17722</v>
      </c>
      <c r="N648" t="s">
        <v>4612</v>
      </c>
      <c r="O648" t="s">
        <v>28</v>
      </c>
      <c r="Q648" t="s">
        <v>16100</v>
      </c>
      <c r="R648" t="s">
        <v>2375</v>
      </c>
      <c r="S648">
        <v>2.5007999999999999</v>
      </c>
    </row>
    <row r="649" spans="1:19">
      <c r="A649" t="s">
        <v>16</v>
      </c>
      <c r="B649" t="s">
        <v>17</v>
      </c>
      <c r="C649" t="s">
        <v>18</v>
      </c>
      <c r="D649" t="s">
        <v>19</v>
      </c>
      <c r="E649" t="s">
        <v>13575</v>
      </c>
      <c r="F649" t="s">
        <v>1195</v>
      </c>
      <c r="G649" s="3" t="str">
        <f t="shared" si="10"/>
        <v>https://scholar.google.co.jp/scholar?hl=ja&amp;as_sdt=0%2C5&amp;q=Blanchetia+heterotricha+self+compatibility&amp;btnG=</v>
      </c>
      <c r="H649" t="s">
        <v>104</v>
      </c>
      <c r="I649" t="s">
        <v>23</v>
      </c>
      <c r="J649" t="s">
        <v>23</v>
      </c>
      <c r="L649" t="s">
        <v>17722</v>
      </c>
      <c r="N649" t="s">
        <v>13576</v>
      </c>
      <c r="O649" t="s">
        <v>28</v>
      </c>
      <c r="Q649" t="s">
        <v>17376</v>
      </c>
      <c r="R649" t="s">
        <v>2379</v>
      </c>
      <c r="S649">
        <v>0.80820000000000003</v>
      </c>
    </row>
    <row r="650" spans="1:19">
      <c r="A650" t="s">
        <v>16</v>
      </c>
      <c r="B650" t="s">
        <v>17</v>
      </c>
      <c r="C650" t="s">
        <v>18</v>
      </c>
      <c r="D650" t="s">
        <v>19</v>
      </c>
      <c r="E650" t="s">
        <v>4653</v>
      </c>
      <c r="F650" t="s">
        <v>4654</v>
      </c>
      <c r="G650" s="3" t="str">
        <f t="shared" si="10"/>
        <v>https://scholar.google.co.jp/scholar?hl=ja&amp;as_sdt=0%2C5&amp;q=Blennosperma+bakeri+self+compatibility&amp;btnG=</v>
      </c>
      <c r="H650" t="s">
        <v>4655</v>
      </c>
      <c r="I650" t="s">
        <v>23</v>
      </c>
      <c r="J650" t="s">
        <v>23</v>
      </c>
      <c r="L650" t="s">
        <v>15620</v>
      </c>
      <c r="N650" t="s">
        <v>4656</v>
      </c>
      <c r="O650" t="s">
        <v>17754</v>
      </c>
      <c r="Q650" t="s">
        <v>16113</v>
      </c>
      <c r="R650" t="s">
        <v>2383</v>
      </c>
      <c r="S650">
        <v>2.056</v>
      </c>
    </row>
    <row r="651" spans="1:19">
      <c r="A651" t="s">
        <v>16</v>
      </c>
      <c r="B651" t="s">
        <v>17</v>
      </c>
      <c r="C651" t="s">
        <v>18</v>
      </c>
      <c r="D651" t="s">
        <v>19</v>
      </c>
      <c r="E651" t="s">
        <v>4653</v>
      </c>
      <c r="F651" t="s">
        <v>4658</v>
      </c>
      <c r="G651" s="3" t="str">
        <f t="shared" si="10"/>
        <v>https://scholar.google.co.jp/scholar?hl=ja&amp;as_sdt=0%2C5&amp;q=Blennosperma+nanum+self+compatibility&amp;btnG=</v>
      </c>
      <c r="H651" t="s">
        <v>4659</v>
      </c>
      <c r="I651" t="s">
        <v>23</v>
      </c>
      <c r="J651" t="s">
        <v>23</v>
      </c>
      <c r="L651" t="s">
        <v>24</v>
      </c>
      <c r="N651" t="s">
        <v>4660</v>
      </c>
      <c r="O651" t="s">
        <v>26</v>
      </c>
      <c r="Q651" t="s">
        <v>16114</v>
      </c>
      <c r="R651" t="s">
        <v>2386</v>
      </c>
      <c r="S651">
        <v>1.3360000000000001</v>
      </c>
    </row>
    <row r="652" spans="1:19">
      <c r="A652" t="s">
        <v>16</v>
      </c>
      <c r="B652" t="s">
        <v>17</v>
      </c>
      <c r="C652" t="s">
        <v>18</v>
      </c>
      <c r="D652" t="s">
        <v>19</v>
      </c>
      <c r="E652" t="s">
        <v>13790</v>
      </c>
      <c r="F652" t="s">
        <v>1045</v>
      </c>
      <c r="G652" s="3" t="str">
        <f t="shared" si="10"/>
        <v>https://scholar.google.co.jp/scholar?hl=ja&amp;as_sdt=0%2C5&amp;q=Blennospora+drummondii+self+compatibility&amp;btnG=</v>
      </c>
      <c r="H652" t="s">
        <v>438</v>
      </c>
      <c r="I652" t="s">
        <v>23</v>
      </c>
      <c r="J652" t="s">
        <v>23</v>
      </c>
      <c r="L652" t="s">
        <v>54</v>
      </c>
      <c r="N652" t="s">
        <v>13801</v>
      </c>
      <c r="O652" t="s">
        <v>26</v>
      </c>
      <c r="Q652" t="s">
        <v>17412</v>
      </c>
      <c r="R652" t="s">
        <v>2391</v>
      </c>
      <c r="S652">
        <v>0.3644</v>
      </c>
    </row>
    <row r="653" spans="1:19">
      <c r="A653" t="s">
        <v>16</v>
      </c>
      <c r="B653" t="s">
        <v>17</v>
      </c>
      <c r="C653" t="s">
        <v>18</v>
      </c>
      <c r="D653" t="s">
        <v>19</v>
      </c>
      <c r="E653" t="s">
        <v>13790</v>
      </c>
      <c r="F653" t="s">
        <v>13791</v>
      </c>
      <c r="G653" s="3" t="str">
        <f t="shared" si="10"/>
        <v>https://scholar.google.co.jp/scholar?hl=ja&amp;as_sdt=0%2C5&amp;q=Blennospora+phlegmatocarpa+self+compatibility&amp;btnG=</v>
      </c>
      <c r="H653" t="s">
        <v>13792</v>
      </c>
      <c r="I653" t="s">
        <v>23</v>
      </c>
      <c r="J653" t="s">
        <v>23</v>
      </c>
      <c r="L653" t="s">
        <v>17722</v>
      </c>
      <c r="N653" t="s">
        <v>13793</v>
      </c>
      <c r="O653" t="s">
        <v>28</v>
      </c>
      <c r="Q653" t="s">
        <v>17411</v>
      </c>
      <c r="R653" t="s">
        <v>2396</v>
      </c>
      <c r="S653">
        <v>0.2636</v>
      </c>
    </row>
    <row r="654" spans="1:19">
      <c r="A654" t="s">
        <v>16</v>
      </c>
      <c r="B654" t="s">
        <v>17</v>
      </c>
      <c r="C654" t="s">
        <v>18</v>
      </c>
      <c r="D654" t="s">
        <v>19</v>
      </c>
      <c r="E654" t="s">
        <v>4664</v>
      </c>
      <c r="F654" t="s">
        <v>4665</v>
      </c>
      <c r="G654" s="3" t="str">
        <f t="shared" si="10"/>
        <v>https://scholar.google.co.jp/scholar?hl=ja&amp;as_sdt=0%2C5&amp;q=Blepharipappus+scaber+self+compatibility&amp;btnG=</v>
      </c>
      <c r="H654" t="s">
        <v>719</v>
      </c>
      <c r="I654" t="s">
        <v>23</v>
      </c>
      <c r="J654" t="s">
        <v>23</v>
      </c>
      <c r="L654" t="s">
        <v>24</v>
      </c>
      <c r="N654" t="s">
        <v>4666</v>
      </c>
      <c r="O654" t="s">
        <v>26</v>
      </c>
      <c r="Q654" t="s">
        <v>16115</v>
      </c>
      <c r="R654" t="s">
        <v>2400</v>
      </c>
      <c r="S654">
        <v>1.0382</v>
      </c>
    </row>
    <row r="655" spans="1:19">
      <c r="A655" t="s">
        <v>16</v>
      </c>
      <c r="B655" t="s">
        <v>17</v>
      </c>
      <c r="C655" t="s">
        <v>18</v>
      </c>
      <c r="D655" t="s">
        <v>19</v>
      </c>
      <c r="E655" t="s">
        <v>4668</v>
      </c>
      <c r="F655" t="s">
        <v>4889</v>
      </c>
      <c r="G655" s="3" t="str">
        <f t="shared" si="10"/>
        <v>https://scholar.google.co.jp/scholar?hl=ja&amp;as_sdt=0%2C5&amp;q=Blepharispermum+ellenbeckii+self+compatibility&amp;btnG=</v>
      </c>
      <c r="H655" t="s">
        <v>4890</v>
      </c>
      <c r="I655" t="s">
        <v>23</v>
      </c>
      <c r="J655" t="s">
        <v>23</v>
      </c>
      <c r="L655" t="s">
        <v>17722</v>
      </c>
      <c r="N655" t="s">
        <v>4891</v>
      </c>
      <c r="O655" t="s">
        <v>28</v>
      </c>
      <c r="Q655" t="s">
        <v>16147</v>
      </c>
      <c r="R655" t="s">
        <v>2404</v>
      </c>
      <c r="S655">
        <v>3.8180999999999998</v>
      </c>
    </row>
    <row r="656" spans="1:19">
      <c r="A656" t="s">
        <v>16</v>
      </c>
      <c r="B656" t="s">
        <v>17</v>
      </c>
      <c r="C656" t="s">
        <v>18</v>
      </c>
      <c r="D656" t="s">
        <v>19</v>
      </c>
      <c r="E656" t="s">
        <v>4668</v>
      </c>
      <c r="F656" t="s">
        <v>4669</v>
      </c>
      <c r="G656" s="3" t="str">
        <f t="shared" si="10"/>
        <v>https://scholar.google.co.jp/scholar?hl=ja&amp;as_sdt=0%2C5&amp;q=Blepharispermum+hirtum+self+compatibility&amp;btnG=</v>
      </c>
      <c r="H656" t="s">
        <v>4670</v>
      </c>
      <c r="I656" t="s">
        <v>23</v>
      </c>
      <c r="J656" t="s">
        <v>23</v>
      </c>
      <c r="L656" t="s">
        <v>17722</v>
      </c>
      <c r="N656" t="s">
        <v>4671</v>
      </c>
      <c r="O656" t="s">
        <v>28</v>
      </c>
      <c r="Q656" t="s">
        <v>16116</v>
      </c>
      <c r="R656" t="s">
        <v>2407</v>
      </c>
      <c r="S656">
        <v>1.7</v>
      </c>
    </row>
    <row r="657" spans="1:19">
      <c r="A657" t="s">
        <v>16</v>
      </c>
      <c r="B657" t="s">
        <v>17</v>
      </c>
      <c r="C657" t="s">
        <v>18</v>
      </c>
      <c r="D657" t="s">
        <v>19</v>
      </c>
      <c r="E657" t="s">
        <v>4668</v>
      </c>
      <c r="F657" t="s">
        <v>4893</v>
      </c>
      <c r="G657" s="3" t="str">
        <f t="shared" si="10"/>
        <v>https://scholar.google.co.jp/scholar?hl=ja&amp;as_sdt=0%2C5&amp;q=Blepharispermum+villosum+self+compatibility&amp;btnG=</v>
      </c>
      <c r="H657" t="s">
        <v>2237</v>
      </c>
      <c r="I657" t="s">
        <v>23</v>
      </c>
      <c r="J657" t="s">
        <v>23</v>
      </c>
      <c r="L657" t="s">
        <v>17722</v>
      </c>
      <c r="N657" t="s">
        <v>4894</v>
      </c>
      <c r="O657" t="s">
        <v>28</v>
      </c>
      <c r="Q657" t="s">
        <v>16148</v>
      </c>
      <c r="R657" t="s">
        <v>2411</v>
      </c>
      <c r="S657">
        <v>0.4728</v>
      </c>
    </row>
    <row r="658" spans="1:19">
      <c r="A658" t="s">
        <v>16</v>
      </c>
      <c r="B658" t="s">
        <v>17</v>
      </c>
      <c r="C658" t="s">
        <v>18</v>
      </c>
      <c r="D658" t="s">
        <v>19</v>
      </c>
      <c r="E658" t="s">
        <v>4668</v>
      </c>
      <c r="F658" t="s">
        <v>4688</v>
      </c>
      <c r="G658" s="3" t="str">
        <f t="shared" si="10"/>
        <v>https://scholar.google.co.jp/scholar?hl=ja&amp;as_sdt=0%2C5&amp;q=Blepharispermum+zanguebaricum+self+compatibility&amp;btnG=</v>
      </c>
      <c r="H658" t="s">
        <v>4541</v>
      </c>
      <c r="I658" t="s">
        <v>23</v>
      </c>
      <c r="J658" t="s">
        <v>23</v>
      </c>
      <c r="L658" t="s">
        <v>17722</v>
      </c>
      <c r="N658" t="s">
        <v>4689</v>
      </c>
      <c r="O658" t="s">
        <v>28</v>
      </c>
      <c r="Q658" t="s">
        <v>16117</v>
      </c>
      <c r="R658" t="s">
        <v>2414</v>
      </c>
      <c r="S658">
        <v>1.2312000000000001</v>
      </c>
    </row>
    <row r="659" spans="1:19">
      <c r="A659" t="s">
        <v>16</v>
      </c>
      <c r="B659" t="s">
        <v>17</v>
      </c>
      <c r="C659" t="s">
        <v>18</v>
      </c>
      <c r="D659" t="s">
        <v>19</v>
      </c>
      <c r="E659" t="s">
        <v>4896</v>
      </c>
      <c r="F659" t="s">
        <v>14172</v>
      </c>
      <c r="G659" s="3" t="str">
        <f t="shared" si="10"/>
        <v>https://scholar.google.co.jp/scholar?hl=ja&amp;as_sdt=0%2C5&amp;q=Blumea+adamsii+self+compatibility&amp;btnG=</v>
      </c>
      <c r="H659" t="s">
        <v>14173</v>
      </c>
      <c r="I659" t="s">
        <v>23</v>
      </c>
      <c r="J659" t="s">
        <v>23</v>
      </c>
      <c r="L659" t="s">
        <v>17722</v>
      </c>
      <c r="N659" t="s">
        <v>14174</v>
      </c>
      <c r="O659" t="s">
        <v>28</v>
      </c>
      <c r="Q659" t="s">
        <v>17471</v>
      </c>
      <c r="R659" t="s">
        <v>2417</v>
      </c>
      <c r="S659">
        <v>5.3199999999999997E-2</v>
      </c>
    </row>
    <row r="660" spans="1:19">
      <c r="A660" t="s">
        <v>16</v>
      </c>
      <c r="B660" t="s">
        <v>17</v>
      </c>
      <c r="C660" t="s">
        <v>18</v>
      </c>
      <c r="D660" t="s">
        <v>19</v>
      </c>
      <c r="E660" t="s">
        <v>4896</v>
      </c>
      <c r="F660" t="s">
        <v>6963</v>
      </c>
      <c r="G660" s="3" t="str">
        <f t="shared" si="10"/>
        <v>https://scholar.google.co.jp/scholar?hl=ja&amp;as_sdt=0%2C5&amp;q=Blumea+aromatica+self+compatibility&amp;btnG=</v>
      </c>
      <c r="H660" t="s">
        <v>104</v>
      </c>
      <c r="I660" t="s">
        <v>23</v>
      </c>
      <c r="J660" t="s">
        <v>23</v>
      </c>
      <c r="L660" t="s">
        <v>17722</v>
      </c>
      <c r="N660" t="s">
        <v>9178</v>
      </c>
      <c r="O660" t="s">
        <v>28</v>
      </c>
      <c r="Q660" t="s">
        <v>16717</v>
      </c>
      <c r="R660" t="s">
        <v>2420</v>
      </c>
      <c r="S660">
        <v>7.4399999999999994E-2</v>
      </c>
    </row>
    <row r="661" spans="1:19">
      <c r="A661" t="s">
        <v>16</v>
      </c>
      <c r="B661" t="s">
        <v>17</v>
      </c>
      <c r="C661" t="s">
        <v>18</v>
      </c>
      <c r="D661" t="s">
        <v>19</v>
      </c>
      <c r="E661" t="s">
        <v>4896</v>
      </c>
      <c r="F661" t="s">
        <v>1050</v>
      </c>
      <c r="G661" s="3" t="str">
        <f t="shared" si="10"/>
        <v>https://scholar.google.co.jp/scholar?hl=ja&amp;as_sdt=0%2C5&amp;q=Blumea+axillaris+self+compatibility&amp;btnG=</v>
      </c>
      <c r="H661" t="s">
        <v>4897</v>
      </c>
      <c r="I661" t="s">
        <v>23</v>
      </c>
      <c r="J661" t="s">
        <v>23</v>
      </c>
      <c r="L661" t="s">
        <v>17722</v>
      </c>
      <c r="N661" t="s">
        <v>4898</v>
      </c>
      <c r="O661" t="s">
        <v>28</v>
      </c>
      <c r="Q661" t="s">
        <v>16149</v>
      </c>
      <c r="R661" t="s">
        <v>2425</v>
      </c>
      <c r="S661">
        <v>5.6000000000000001E-2</v>
      </c>
    </row>
    <row r="662" spans="1:19">
      <c r="A662" t="s">
        <v>16</v>
      </c>
      <c r="B662" t="s">
        <v>17</v>
      </c>
      <c r="C662" t="s">
        <v>18</v>
      </c>
      <c r="D662" t="s">
        <v>19</v>
      </c>
      <c r="E662" t="s">
        <v>4896</v>
      </c>
      <c r="F662" t="s">
        <v>9180</v>
      </c>
      <c r="G662" s="3" t="str">
        <f t="shared" si="10"/>
        <v>https://scholar.google.co.jp/scholar?hl=ja&amp;as_sdt=0%2C5&amp;q=Blumea+balsamifera+self+compatibility&amp;btnG=</v>
      </c>
      <c r="H662" t="s">
        <v>84</v>
      </c>
      <c r="I662" t="s">
        <v>23</v>
      </c>
      <c r="J662" t="s">
        <v>23</v>
      </c>
      <c r="L662" t="s">
        <v>17722</v>
      </c>
      <c r="N662" t="s">
        <v>9181</v>
      </c>
      <c r="O662" t="s">
        <v>28</v>
      </c>
      <c r="Q662" t="s">
        <v>16718</v>
      </c>
      <c r="R662" t="s">
        <v>2429</v>
      </c>
      <c r="S662">
        <v>2.52E-2</v>
      </c>
    </row>
    <row r="663" spans="1:19">
      <c r="A663" t="s">
        <v>16</v>
      </c>
      <c r="B663" t="s">
        <v>17</v>
      </c>
      <c r="C663" t="s">
        <v>18</v>
      </c>
      <c r="D663" t="s">
        <v>19</v>
      </c>
      <c r="E663" t="s">
        <v>4896</v>
      </c>
      <c r="F663" t="s">
        <v>9183</v>
      </c>
      <c r="G663" s="3" t="str">
        <f t="shared" si="10"/>
        <v>https://scholar.google.co.jp/scholar?hl=ja&amp;as_sdt=0%2C5&amp;q=Blumea+diffusa+self+compatibility&amp;btnG=</v>
      </c>
      <c r="H663" t="s">
        <v>2015</v>
      </c>
      <c r="I663" t="s">
        <v>23</v>
      </c>
      <c r="J663" t="s">
        <v>23</v>
      </c>
      <c r="L663" t="s">
        <v>17722</v>
      </c>
      <c r="N663" t="s">
        <v>9184</v>
      </c>
      <c r="O663" t="s">
        <v>28</v>
      </c>
      <c r="Q663" t="s">
        <v>16719</v>
      </c>
      <c r="R663" t="s">
        <v>2433</v>
      </c>
      <c r="S663">
        <v>0.02</v>
      </c>
    </row>
    <row r="664" spans="1:19">
      <c r="A664" t="s">
        <v>16</v>
      </c>
      <c r="B664" t="s">
        <v>17</v>
      </c>
      <c r="C664" t="s">
        <v>18</v>
      </c>
      <c r="D664" t="s">
        <v>19</v>
      </c>
      <c r="E664" t="s">
        <v>4896</v>
      </c>
      <c r="F664" t="s">
        <v>13779</v>
      </c>
      <c r="G664" s="3" t="str">
        <f t="shared" si="10"/>
        <v>https://scholar.google.co.jp/scholar?hl=ja&amp;as_sdt=0%2C5&amp;q=Blumea+dregeanoides+self+compatibility&amp;btnG=</v>
      </c>
      <c r="H664" t="s">
        <v>13780</v>
      </c>
      <c r="I664" t="s">
        <v>23</v>
      </c>
      <c r="J664" t="s">
        <v>23</v>
      </c>
      <c r="L664" t="s">
        <v>17722</v>
      </c>
      <c r="N664" t="s">
        <v>13781</v>
      </c>
      <c r="O664" t="s">
        <v>28</v>
      </c>
      <c r="Q664" t="s">
        <v>17408</v>
      </c>
      <c r="R664" t="s">
        <v>2436</v>
      </c>
      <c r="S664">
        <v>2.5600000000000001E-2</v>
      </c>
    </row>
    <row r="665" spans="1:19">
      <c r="A665" t="s">
        <v>16</v>
      </c>
      <c r="B665" t="s">
        <v>17</v>
      </c>
      <c r="C665" t="s">
        <v>18</v>
      </c>
      <c r="D665" t="s">
        <v>19</v>
      </c>
      <c r="E665" t="s">
        <v>4896</v>
      </c>
      <c r="F665" t="s">
        <v>685</v>
      </c>
      <c r="G665" s="3" t="str">
        <f t="shared" si="10"/>
        <v>https://scholar.google.co.jp/scholar?hl=ja&amp;as_sdt=0%2C5&amp;q=Blumea+pungens+self+compatibility&amp;btnG=</v>
      </c>
      <c r="H665" t="s">
        <v>4900</v>
      </c>
      <c r="I665" t="s">
        <v>23</v>
      </c>
      <c r="J665" t="s">
        <v>23</v>
      </c>
      <c r="L665" t="s">
        <v>17722</v>
      </c>
      <c r="N665" t="s">
        <v>4901</v>
      </c>
      <c r="O665" t="s">
        <v>28</v>
      </c>
      <c r="Q665" t="s">
        <v>16150</v>
      </c>
      <c r="R665" t="s">
        <v>2439</v>
      </c>
      <c r="S665">
        <v>1.24E-2</v>
      </c>
    </row>
    <row r="666" spans="1:19">
      <c r="A666" t="s">
        <v>16</v>
      </c>
      <c r="B666" t="s">
        <v>17</v>
      </c>
      <c r="C666" t="s">
        <v>18</v>
      </c>
      <c r="D666" t="s">
        <v>19</v>
      </c>
      <c r="E666" t="s">
        <v>4896</v>
      </c>
      <c r="F666" t="s">
        <v>1214</v>
      </c>
      <c r="G666" s="3" t="str">
        <f t="shared" si="10"/>
        <v>https://scholar.google.co.jp/scholar?hl=ja&amp;as_sdt=0%2C5&amp;q=Blumea+saxatilis+self+compatibility&amp;btnG=</v>
      </c>
      <c r="H666" t="s">
        <v>9186</v>
      </c>
      <c r="I666" t="s">
        <v>23</v>
      </c>
      <c r="J666" t="s">
        <v>23</v>
      </c>
      <c r="L666" t="s">
        <v>17722</v>
      </c>
      <c r="N666" t="s">
        <v>9187</v>
      </c>
      <c r="O666" t="s">
        <v>28</v>
      </c>
      <c r="Q666" t="s">
        <v>16720</v>
      </c>
      <c r="R666" t="s">
        <v>2442</v>
      </c>
      <c r="S666">
        <v>4.7199999999999999E-2</v>
      </c>
    </row>
    <row r="667" spans="1:19">
      <c r="A667" t="s">
        <v>16</v>
      </c>
      <c r="B667" t="s">
        <v>17</v>
      </c>
      <c r="C667" t="s">
        <v>18</v>
      </c>
      <c r="D667" t="s">
        <v>19</v>
      </c>
      <c r="E667" t="s">
        <v>4896</v>
      </c>
      <c r="F667" t="s">
        <v>1336</v>
      </c>
      <c r="G667" s="3" t="str">
        <f t="shared" si="10"/>
        <v>https://scholar.google.co.jp/scholar?hl=ja&amp;as_sdt=0%2C5&amp;q=Blumea+tenella+self+compatibility&amp;btnG=</v>
      </c>
      <c r="H667" t="s">
        <v>104</v>
      </c>
      <c r="I667" t="s">
        <v>23</v>
      </c>
      <c r="J667" t="s">
        <v>23</v>
      </c>
      <c r="L667" t="s">
        <v>17722</v>
      </c>
      <c r="N667" t="s">
        <v>4903</v>
      </c>
      <c r="O667" t="s">
        <v>28</v>
      </c>
      <c r="Q667" t="s">
        <v>16151</v>
      </c>
      <c r="R667" t="s">
        <v>2445</v>
      </c>
      <c r="S667">
        <v>0.04</v>
      </c>
    </row>
    <row r="668" spans="1:19">
      <c r="A668" t="s">
        <v>16</v>
      </c>
      <c r="B668" t="s">
        <v>17</v>
      </c>
      <c r="C668" t="s">
        <v>18</v>
      </c>
      <c r="D668" t="s">
        <v>19</v>
      </c>
      <c r="E668" t="s">
        <v>4957</v>
      </c>
      <c r="F668" t="s">
        <v>2639</v>
      </c>
      <c r="G668" s="3" t="str">
        <f t="shared" si="10"/>
        <v>https://scholar.google.co.jp/scholar?hl=ja&amp;as_sdt=0%2C5&amp;q=Boltonia+asteroides+self+compatibility&amp;btnG=</v>
      </c>
      <c r="H668" t="s">
        <v>4958</v>
      </c>
      <c r="I668" t="s">
        <v>23</v>
      </c>
      <c r="J668" t="s">
        <v>23</v>
      </c>
      <c r="L668" t="s">
        <v>17722</v>
      </c>
      <c r="N668" t="s">
        <v>4959</v>
      </c>
      <c r="O668" t="s">
        <v>28</v>
      </c>
      <c r="Q668" t="s">
        <v>16167</v>
      </c>
      <c r="R668" t="s">
        <v>2448</v>
      </c>
      <c r="S668">
        <v>0.4</v>
      </c>
    </row>
    <row r="669" spans="1:19">
      <c r="A669" t="s">
        <v>16</v>
      </c>
      <c r="B669" t="s">
        <v>17</v>
      </c>
      <c r="C669" t="s">
        <v>18</v>
      </c>
      <c r="D669" t="s">
        <v>19</v>
      </c>
      <c r="E669" t="s">
        <v>4953</v>
      </c>
      <c r="F669" t="s">
        <v>388</v>
      </c>
      <c r="G669" s="3" t="str">
        <f t="shared" si="10"/>
        <v>https://scholar.google.co.jp/scholar?hl=ja&amp;as_sdt=0%2C5&amp;q=Bombycilaena+erecta+self+compatibility&amp;btnG=</v>
      </c>
      <c r="H669" t="s">
        <v>4954</v>
      </c>
      <c r="I669" t="s">
        <v>23</v>
      </c>
      <c r="J669" t="s">
        <v>23</v>
      </c>
      <c r="L669" t="s">
        <v>17722</v>
      </c>
      <c r="N669" t="s">
        <v>4955</v>
      </c>
      <c r="O669" t="s">
        <v>28</v>
      </c>
      <c r="Q669" t="s">
        <v>16166</v>
      </c>
      <c r="R669" t="s">
        <v>2451</v>
      </c>
      <c r="S669">
        <v>0.1084</v>
      </c>
    </row>
    <row r="670" spans="1:19">
      <c r="A670" t="s">
        <v>16</v>
      </c>
      <c r="B670" t="s">
        <v>17</v>
      </c>
      <c r="C670" t="s">
        <v>18</v>
      </c>
      <c r="D670" t="s">
        <v>19</v>
      </c>
      <c r="E670" t="s">
        <v>5083</v>
      </c>
      <c r="F670" t="s">
        <v>1595</v>
      </c>
      <c r="G670" s="3" t="str">
        <f t="shared" si="10"/>
        <v>https://scholar.google.co.jp/scholar?hl=ja&amp;as_sdt=0%2C5&amp;q=Borrichia+arborescens+self+compatibility&amp;btnG=</v>
      </c>
      <c r="H670" t="s">
        <v>104</v>
      </c>
      <c r="I670" t="s">
        <v>23</v>
      </c>
      <c r="J670" t="s">
        <v>23</v>
      </c>
      <c r="L670" t="s">
        <v>17722</v>
      </c>
      <c r="N670" t="s">
        <v>5084</v>
      </c>
      <c r="O670" t="s">
        <v>28</v>
      </c>
      <c r="Q670" t="s">
        <v>16203</v>
      </c>
      <c r="R670" t="s">
        <v>2454</v>
      </c>
      <c r="S670">
        <v>1.538</v>
      </c>
    </row>
    <row r="671" spans="1:19">
      <c r="A671" t="s">
        <v>16</v>
      </c>
      <c r="B671" t="s">
        <v>17</v>
      </c>
      <c r="C671" t="s">
        <v>18</v>
      </c>
      <c r="D671" t="s">
        <v>19</v>
      </c>
      <c r="E671" t="s">
        <v>17755</v>
      </c>
      <c r="F671" t="s">
        <v>1053</v>
      </c>
      <c r="G671" s="3" t="str">
        <f t="shared" si="10"/>
        <v>https://scholar.google.co.jp/scholar?hl=ja&amp;as_sdt=0%2C5&amp;q=Borrichia+frutescens+self+compatibility&amp;btnG=</v>
      </c>
      <c r="H671" t="s">
        <v>84</v>
      </c>
      <c r="I671" t="s">
        <v>23</v>
      </c>
      <c r="J671" t="s">
        <v>23</v>
      </c>
      <c r="L671" t="s">
        <v>17722</v>
      </c>
      <c r="N671" t="s">
        <v>5092</v>
      </c>
      <c r="O671" t="s">
        <v>28</v>
      </c>
      <c r="Q671" t="s">
        <v>16206</v>
      </c>
      <c r="R671" t="s">
        <v>2458</v>
      </c>
      <c r="S671">
        <v>2.7679999999999998</v>
      </c>
    </row>
    <row r="672" spans="1:19">
      <c r="A672" t="s">
        <v>16</v>
      </c>
      <c r="B672" t="s">
        <v>17</v>
      </c>
      <c r="C672" t="s">
        <v>18</v>
      </c>
      <c r="D672" t="s">
        <v>19</v>
      </c>
      <c r="E672" t="s">
        <v>4941</v>
      </c>
      <c r="F672" t="s">
        <v>9189</v>
      </c>
      <c r="G672" s="3" t="str">
        <f t="shared" si="10"/>
        <v>https://scholar.google.co.jp/scholar?hl=ja&amp;as_sdt=0%2C5&amp;q=Bothriocline+amplifolia+self+compatibility&amp;btnG=</v>
      </c>
      <c r="H672" t="s">
        <v>9190</v>
      </c>
      <c r="I672" t="s">
        <v>23</v>
      </c>
      <c r="J672" t="s">
        <v>23</v>
      </c>
      <c r="L672" t="s">
        <v>17722</v>
      </c>
      <c r="N672" t="s">
        <v>9191</v>
      </c>
      <c r="O672" t="s">
        <v>28</v>
      </c>
      <c r="Q672" t="s">
        <v>16721</v>
      </c>
      <c r="R672" t="s">
        <v>2462</v>
      </c>
      <c r="S672">
        <v>1.1328</v>
      </c>
    </row>
    <row r="673" spans="1:19">
      <c r="A673" t="s">
        <v>16</v>
      </c>
      <c r="B673" t="s">
        <v>17</v>
      </c>
      <c r="C673" t="s">
        <v>18</v>
      </c>
      <c r="D673" t="s">
        <v>19</v>
      </c>
      <c r="E673" t="s">
        <v>4941</v>
      </c>
      <c r="F673" t="s">
        <v>7176</v>
      </c>
      <c r="G673" s="3" t="str">
        <f t="shared" si="10"/>
        <v>https://scholar.google.co.jp/scholar?hl=ja&amp;as_sdt=0%2C5&amp;q=Bothriocline+fusca+self+compatibility&amp;btnG=</v>
      </c>
      <c r="H673" t="s">
        <v>7177</v>
      </c>
      <c r="I673" t="s">
        <v>23</v>
      </c>
      <c r="J673" t="s">
        <v>23</v>
      </c>
      <c r="L673" t="s">
        <v>17722</v>
      </c>
      <c r="N673" t="s">
        <v>7178</v>
      </c>
      <c r="O673" t="s">
        <v>28</v>
      </c>
      <c r="Q673" t="s">
        <v>16432</v>
      </c>
      <c r="R673" t="s">
        <v>2464</v>
      </c>
      <c r="S673">
        <v>0.4924</v>
      </c>
    </row>
    <row r="674" spans="1:19">
      <c r="A674" t="s">
        <v>16</v>
      </c>
      <c r="B674" t="s">
        <v>17</v>
      </c>
      <c r="C674" t="s">
        <v>18</v>
      </c>
      <c r="D674" t="s">
        <v>19</v>
      </c>
      <c r="E674" t="s">
        <v>4941</v>
      </c>
      <c r="F674" t="s">
        <v>4942</v>
      </c>
      <c r="G674" s="3" t="str">
        <f t="shared" si="10"/>
        <v>https://scholar.google.co.jp/scholar?hl=ja&amp;as_sdt=0%2C5&amp;q=Bothriocline+laxa+self+compatibility&amp;btnG=</v>
      </c>
      <c r="H674" t="s">
        <v>4480</v>
      </c>
      <c r="I674" t="s">
        <v>23</v>
      </c>
      <c r="J674" t="s">
        <v>23</v>
      </c>
      <c r="L674" t="s">
        <v>17722</v>
      </c>
      <c r="N674" t="s">
        <v>4943</v>
      </c>
      <c r="O674" t="s">
        <v>28</v>
      </c>
      <c r="Q674" t="s">
        <v>16163</v>
      </c>
      <c r="R674" t="s">
        <v>2467</v>
      </c>
      <c r="S674">
        <v>0.216</v>
      </c>
    </row>
    <row r="675" spans="1:19">
      <c r="A675" t="s">
        <v>16</v>
      </c>
      <c r="B675" t="s">
        <v>17</v>
      </c>
      <c r="C675" t="s">
        <v>18</v>
      </c>
      <c r="D675" t="s">
        <v>19</v>
      </c>
      <c r="E675" t="s">
        <v>4941</v>
      </c>
      <c r="F675" t="s">
        <v>3050</v>
      </c>
      <c r="G675" s="3" t="str">
        <f t="shared" si="10"/>
        <v>https://scholar.google.co.jp/scholar?hl=ja&amp;as_sdt=0%2C5&amp;q=Bothriocline+longipes+self+compatibility&amp;btnG=</v>
      </c>
      <c r="H675" t="s">
        <v>5211</v>
      </c>
      <c r="I675" t="s">
        <v>23</v>
      </c>
      <c r="J675" t="s">
        <v>23</v>
      </c>
      <c r="L675" t="s">
        <v>17722</v>
      </c>
      <c r="N675" t="s">
        <v>5212</v>
      </c>
      <c r="O675" t="s">
        <v>28</v>
      </c>
      <c r="Q675" t="s">
        <v>16242</v>
      </c>
      <c r="R675" t="s">
        <v>2470</v>
      </c>
      <c r="S675">
        <v>0.16300000000000001</v>
      </c>
    </row>
    <row r="676" spans="1:19">
      <c r="A676" t="s">
        <v>16</v>
      </c>
      <c r="B676" t="s">
        <v>17</v>
      </c>
      <c r="C676" t="s">
        <v>18</v>
      </c>
      <c r="D676" t="s">
        <v>19</v>
      </c>
      <c r="E676" t="s">
        <v>4941</v>
      </c>
      <c r="F676" t="s">
        <v>4945</v>
      </c>
      <c r="G676" s="3" t="str">
        <f t="shared" si="10"/>
        <v>https://scholar.google.co.jp/scholar?hl=ja&amp;as_sdt=0%2C5&amp;q=Bothriocline+milanjiensis+self+compatibility&amp;btnG=</v>
      </c>
      <c r="H676" t="s">
        <v>4946</v>
      </c>
      <c r="I676" t="s">
        <v>23</v>
      </c>
      <c r="J676" t="s">
        <v>23</v>
      </c>
      <c r="L676" t="s">
        <v>17722</v>
      </c>
      <c r="N676" t="s">
        <v>4947</v>
      </c>
      <c r="O676" t="s">
        <v>28</v>
      </c>
      <c r="Q676" t="s">
        <v>16164</v>
      </c>
      <c r="R676" t="s">
        <v>2474</v>
      </c>
      <c r="S676">
        <v>0.57840000000000003</v>
      </c>
    </row>
    <row r="677" spans="1:19">
      <c r="A677" t="s">
        <v>16</v>
      </c>
      <c r="B677" t="s">
        <v>17</v>
      </c>
      <c r="C677" t="s">
        <v>18</v>
      </c>
      <c r="D677" t="s">
        <v>19</v>
      </c>
      <c r="E677" t="s">
        <v>4941</v>
      </c>
      <c r="F677" t="s">
        <v>4949</v>
      </c>
      <c r="G677" s="3" t="str">
        <f t="shared" si="10"/>
        <v>https://scholar.google.co.jp/scholar?hl=ja&amp;as_sdt=0%2C5&amp;q=Bothriocline+trifoliata+self+compatibility&amp;btnG=</v>
      </c>
      <c r="H677" t="s">
        <v>4950</v>
      </c>
      <c r="I677" t="s">
        <v>23</v>
      </c>
      <c r="J677" t="s">
        <v>23</v>
      </c>
      <c r="L677" t="s">
        <v>17722</v>
      </c>
      <c r="N677" t="s">
        <v>4951</v>
      </c>
      <c r="O677" t="s">
        <v>28</v>
      </c>
      <c r="Q677" t="s">
        <v>16165</v>
      </c>
      <c r="R677" t="s">
        <v>2477</v>
      </c>
      <c r="S677">
        <v>0.80640000000000001</v>
      </c>
    </row>
    <row r="678" spans="1:19">
      <c r="A678" t="s">
        <v>16</v>
      </c>
      <c r="B678" t="s">
        <v>17</v>
      </c>
      <c r="C678" t="s">
        <v>18</v>
      </c>
      <c r="D678" t="s">
        <v>19</v>
      </c>
      <c r="E678" t="s">
        <v>7180</v>
      </c>
      <c r="F678" t="s">
        <v>7181</v>
      </c>
      <c r="G678" s="3" t="str">
        <f t="shared" si="10"/>
        <v>https://scholar.google.co.jp/scholar?hl=ja&amp;as_sdt=0%2C5&amp;q=Brachanthemum+kirghisorum+self+compatibility&amp;btnG=</v>
      </c>
      <c r="H678" t="s">
        <v>7182</v>
      </c>
      <c r="I678" t="s">
        <v>23</v>
      </c>
      <c r="J678" t="s">
        <v>23</v>
      </c>
      <c r="L678" t="s">
        <v>17722</v>
      </c>
      <c r="N678" t="s">
        <v>7183</v>
      </c>
      <c r="O678" t="s">
        <v>28</v>
      </c>
      <c r="Q678" t="s">
        <v>16433</v>
      </c>
      <c r="R678" t="s">
        <v>2481</v>
      </c>
      <c r="S678">
        <v>0.43959999999999999</v>
      </c>
    </row>
    <row r="679" spans="1:19">
      <c r="A679" t="s">
        <v>16</v>
      </c>
      <c r="B679" t="s">
        <v>17</v>
      </c>
      <c r="C679" t="s">
        <v>18</v>
      </c>
      <c r="D679" t="s">
        <v>19</v>
      </c>
      <c r="E679" t="s">
        <v>5305</v>
      </c>
      <c r="F679" t="s">
        <v>9193</v>
      </c>
      <c r="G679" s="3" t="str">
        <f t="shared" si="10"/>
        <v>https://scholar.google.co.jp/scholar?hl=ja&amp;as_sdt=0%2C5&amp;q=Brachyglottis+brunonis+self+compatibility&amp;btnG=</v>
      </c>
      <c r="H679" t="s">
        <v>7186</v>
      </c>
      <c r="I679" t="s">
        <v>23</v>
      </c>
      <c r="J679" t="s">
        <v>23</v>
      </c>
      <c r="L679" t="s">
        <v>17722</v>
      </c>
      <c r="N679" t="s">
        <v>9194</v>
      </c>
      <c r="O679" t="s">
        <v>28</v>
      </c>
      <c r="Q679" t="s">
        <v>16722</v>
      </c>
      <c r="R679" t="s">
        <v>2485</v>
      </c>
      <c r="S679">
        <v>0.52759999999999996</v>
      </c>
    </row>
    <row r="680" spans="1:19">
      <c r="A680" t="s">
        <v>16</v>
      </c>
      <c r="B680" t="s">
        <v>17</v>
      </c>
      <c r="C680" t="s">
        <v>18</v>
      </c>
      <c r="D680" t="s">
        <v>19</v>
      </c>
      <c r="E680" t="s">
        <v>5305</v>
      </c>
      <c r="F680" t="s">
        <v>4791</v>
      </c>
      <c r="G680" s="3" t="str">
        <f t="shared" si="10"/>
        <v>https://scholar.google.co.jp/scholar?hl=ja&amp;as_sdt=0%2C5&amp;q=Brachyglottis+buchananii+self+compatibility&amp;btnG=</v>
      </c>
      <c r="H680" t="s">
        <v>5306</v>
      </c>
      <c r="I680" t="s">
        <v>23</v>
      </c>
      <c r="J680" t="s">
        <v>23</v>
      </c>
      <c r="L680" t="s">
        <v>17722</v>
      </c>
      <c r="N680" t="s">
        <v>5307</v>
      </c>
      <c r="O680" t="s">
        <v>28</v>
      </c>
      <c r="Q680" t="s">
        <v>16268</v>
      </c>
      <c r="R680" t="s">
        <v>2488</v>
      </c>
      <c r="S680">
        <v>0.8</v>
      </c>
    </row>
    <row r="681" spans="1:19">
      <c r="A681" t="s">
        <v>16</v>
      </c>
      <c r="B681" t="s">
        <v>17</v>
      </c>
      <c r="C681" t="s">
        <v>18</v>
      </c>
      <c r="D681" t="s">
        <v>19</v>
      </c>
      <c r="E681" t="s">
        <v>5305</v>
      </c>
      <c r="F681" t="s">
        <v>7185</v>
      </c>
      <c r="G681" s="3" t="str">
        <f t="shared" si="10"/>
        <v>https://scholar.google.co.jp/scholar?hl=ja&amp;as_sdt=0%2C5&amp;q=Brachyglottis+perdiciodes+self+compatibility&amp;btnG=</v>
      </c>
      <c r="H681" t="s">
        <v>7186</v>
      </c>
      <c r="I681" t="s">
        <v>23</v>
      </c>
      <c r="J681" t="s">
        <v>23</v>
      </c>
      <c r="L681" t="s">
        <v>17722</v>
      </c>
      <c r="N681" t="s">
        <v>7187</v>
      </c>
      <c r="O681" t="s">
        <v>28</v>
      </c>
      <c r="Q681" t="s">
        <v>16434</v>
      </c>
      <c r="R681" t="s">
        <v>2492</v>
      </c>
      <c r="S681">
        <v>1.0888</v>
      </c>
    </row>
    <row r="682" spans="1:19">
      <c r="A682" t="s">
        <v>16</v>
      </c>
      <c r="B682" t="s">
        <v>17</v>
      </c>
      <c r="C682" t="s">
        <v>18</v>
      </c>
      <c r="D682" t="s">
        <v>19</v>
      </c>
      <c r="E682" t="s">
        <v>5305</v>
      </c>
      <c r="F682" t="s">
        <v>5314</v>
      </c>
      <c r="G682" s="3" t="str">
        <f t="shared" si="10"/>
        <v>https://scholar.google.co.jp/scholar?hl=ja&amp;as_sdt=0%2C5&amp;q=Brachyglottis+repanda+self+compatibility&amp;btnG=</v>
      </c>
      <c r="H682" t="s">
        <v>5315</v>
      </c>
      <c r="I682" t="s">
        <v>23</v>
      </c>
      <c r="J682" t="s">
        <v>23</v>
      </c>
      <c r="L682" t="s">
        <v>17722</v>
      </c>
      <c r="N682" t="s">
        <v>5316</v>
      </c>
      <c r="O682" t="s">
        <v>28</v>
      </c>
      <c r="Q682" t="s">
        <v>16270</v>
      </c>
      <c r="R682" t="s">
        <v>2495</v>
      </c>
      <c r="S682">
        <v>0.19</v>
      </c>
    </row>
    <row r="683" spans="1:19">
      <c r="A683" t="s">
        <v>16</v>
      </c>
      <c r="B683" t="s">
        <v>17</v>
      </c>
      <c r="C683" t="s">
        <v>18</v>
      </c>
      <c r="D683" t="s">
        <v>19</v>
      </c>
      <c r="E683" t="s">
        <v>5305</v>
      </c>
      <c r="F683" t="s">
        <v>8777</v>
      </c>
      <c r="G683" s="3" t="str">
        <f t="shared" si="10"/>
        <v>https://scholar.google.co.jp/scholar?hl=ja&amp;as_sdt=0%2C5&amp;q=Brachyglottis+revoluta+self+compatibility&amp;btnG=</v>
      </c>
      <c r="H683" t="s">
        <v>9196</v>
      </c>
      <c r="I683" t="s">
        <v>23</v>
      </c>
      <c r="J683" t="s">
        <v>23</v>
      </c>
      <c r="L683" t="s">
        <v>17722</v>
      </c>
      <c r="N683" t="s">
        <v>9197</v>
      </c>
      <c r="O683" t="s">
        <v>28</v>
      </c>
      <c r="Q683" t="s">
        <v>16723</v>
      </c>
      <c r="R683" t="s">
        <v>2498</v>
      </c>
      <c r="S683">
        <v>0.60119999999999996</v>
      </c>
    </row>
    <row r="684" spans="1:19">
      <c r="A684" t="s">
        <v>16</v>
      </c>
      <c r="B684" t="s">
        <v>17</v>
      </c>
      <c r="C684" t="s">
        <v>18</v>
      </c>
      <c r="D684" t="s">
        <v>19</v>
      </c>
      <c r="E684" t="s">
        <v>5318</v>
      </c>
      <c r="F684" t="s">
        <v>5319</v>
      </c>
      <c r="G684" s="3" t="str">
        <f t="shared" si="10"/>
        <v>https://scholar.google.co.jp/scholar?hl=ja&amp;as_sdt=0%2C5&amp;q=Brachylaena+discolor+self+compatibility&amp;btnG=</v>
      </c>
      <c r="H684" t="s">
        <v>104</v>
      </c>
      <c r="I684" t="s">
        <v>23</v>
      </c>
      <c r="J684" t="s">
        <v>23</v>
      </c>
      <c r="L684" t="s">
        <v>17722</v>
      </c>
      <c r="N684" t="s">
        <v>5320</v>
      </c>
      <c r="O684" t="s">
        <v>28</v>
      </c>
      <c r="Q684" t="s">
        <v>16271</v>
      </c>
      <c r="R684" t="s">
        <v>2501</v>
      </c>
      <c r="S684">
        <v>0.95050000000000001</v>
      </c>
    </row>
    <row r="685" spans="1:19">
      <c r="A685" t="s">
        <v>16</v>
      </c>
      <c r="B685" t="s">
        <v>17</v>
      </c>
      <c r="C685" t="s">
        <v>18</v>
      </c>
      <c r="D685" t="s">
        <v>19</v>
      </c>
      <c r="E685" t="s">
        <v>5318</v>
      </c>
      <c r="F685" t="s">
        <v>5322</v>
      </c>
      <c r="G685" s="3" t="str">
        <f t="shared" si="10"/>
        <v>https://scholar.google.co.jp/scholar?hl=ja&amp;as_sdt=0%2C5&amp;q=Brachylaena+huillensis+self+compatibility&amp;btnG=</v>
      </c>
      <c r="H685" t="s">
        <v>2237</v>
      </c>
      <c r="I685" t="s">
        <v>23</v>
      </c>
      <c r="J685" t="s">
        <v>23</v>
      </c>
      <c r="L685" t="s">
        <v>17756</v>
      </c>
      <c r="N685" t="s">
        <v>5323</v>
      </c>
      <c r="O685" t="s">
        <v>28</v>
      </c>
      <c r="Q685" t="s">
        <v>16272</v>
      </c>
      <c r="R685" t="s">
        <v>2504</v>
      </c>
      <c r="S685">
        <v>2.6057999999999999</v>
      </c>
    </row>
    <row r="686" spans="1:19">
      <c r="A686" t="s">
        <v>16</v>
      </c>
      <c r="B686" t="s">
        <v>17</v>
      </c>
      <c r="C686" t="s">
        <v>18</v>
      </c>
      <c r="D686" t="s">
        <v>19</v>
      </c>
      <c r="E686" t="s">
        <v>5318</v>
      </c>
      <c r="F686" t="s">
        <v>11979</v>
      </c>
      <c r="G686" s="3" t="str">
        <f t="shared" si="10"/>
        <v>https://scholar.google.co.jp/scholar?hl=ja&amp;as_sdt=0%2C5&amp;q=Brachylaena+merana+self+compatibility&amp;btnG=</v>
      </c>
      <c r="H686" t="s">
        <v>11980</v>
      </c>
      <c r="I686" t="s">
        <v>23</v>
      </c>
      <c r="J686" t="s">
        <v>23</v>
      </c>
      <c r="L686" t="s">
        <v>17722</v>
      </c>
      <c r="N686" t="s">
        <v>11981</v>
      </c>
      <c r="O686" t="s">
        <v>28</v>
      </c>
      <c r="Q686" t="s">
        <v>17127</v>
      </c>
      <c r="R686" t="s">
        <v>2508</v>
      </c>
      <c r="S686">
        <v>0.54400000000000004</v>
      </c>
    </row>
    <row r="687" spans="1:19">
      <c r="A687" t="s">
        <v>16</v>
      </c>
      <c r="B687" t="s">
        <v>17</v>
      </c>
      <c r="C687" t="s">
        <v>18</v>
      </c>
      <c r="D687" t="s">
        <v>19</v>
      </c>
      <c r="E687" t="s">
        <v>5318</v>
      </c>
      <c r="F687" t="s">
        <v>13473</v>
      </c>
      <c r="G687" s="3" t="str">
        <f t="shared" si="10"/>
        <v>https://scholar.google.co.jp/scholar?hl=ja&amp;as_sdt=0%2C5&amp;q=Brachylaena+neriifolia+self+compatibility&amp;btnG=</v>
      </c>
      <c r="H687" t="s">
        <v>13474</v>
      </c>
      <c r="I687" t="s">
        <v>23</v>
      </c>
      <c r="J687" t="s">
        <v>23</v>
      </c>
      <c r="L687" t="s">
        <v>17722</v>
      </c>
      <c r="N687" t="s">
        <v>13475</v>
      </c>
      <c r="O687" t="s">
        <v>28</v>
      </c>
      <c r="Q687" t="s">
        <v>17347</v>
      </c>
      <c r="R687" t="s">
        <v>2511</v>
      </c>
      <c r="S687">
        <v>0.90964999999999996</v>
      </c>
    </row>
    <row r="688" spans="1:19">
      <c r="A688" t="s">
        <v>16</v>
      </c>
      <c r="B688" t="s">
        <v>17</v>
      </c>
      <c r="C688" t="s">
        <v>18</v>
      </c>
      <c r="D688" t="s">
        <v>19</v>
      </c>
      <c r="E688" t="s">
        <v>5318</v>
      </c>
      <c r="F688" t="s">
        <v>11983</v>
      </c>
      <c r="G688" s="3" t="str">
        <f t="shared" si="10"/>
        <v>https://scholar.google.co.jp/scholar?hl=ja&amp;as_sdt=0%2C5&amp;q=Brachylaena+perrieri+self+compatibility&amp;btnG=</v>
      </c>
      <c r="H688" t="s">
        <v>6895</v>
      </c>
      <c r="I688" t="s">
        <v>23</v>
      </c>
      <c r="J688" t="s">
        <v>23</v>
      </c>
      <c r="L688" t="s">
        <v>17722</v>
      </c>
      <c r="N688" t="s">
        <v>11984</v>
      </c>
      <c r="O688" t="s">
        <v>28</v>
      </c>
      <c r="Q688" t="s">
        <v>17128</v>
      </c>
      <c r="R688" t="s">
        <v>2515</v>
      </c>
      <c r="S688">
        <v>1.0247999999999999</v>
      </c>
    </row>
    <row r="689" spans="1:19">
      <c r="A689" t="s">
        <v>16</v>
      </c>
      <c r="B689" t="s">
        <v>17</v>
      </c>
      <c r="C689" t="s">
        <v>18</v>
      </c>
      <c r="D689" t="s">
        <v>19</v>
      </c>
      <c r="E689" t="s">
        <v>5318</v>
      </c>
      <c r="F689" t="s">
        <v>11986</v>
      </c>
      <c r="G689" s="3" t="str">
        <f t="shared" si="10"/>
        <v>https://scholar.google.co.jp/scholar?hl=ja&amp;as_sdt=0%2C5&amp;q=Brachylaena+ramiflora+self+compatibility&amp;btnG=</v>
      </c>
      <c r="H689" t="s">
        <v>11987</v>
      </c>
      <c r="I689" t="s">
        <v>23</v>
      </c>
      <c r="J689" t="s">
        <v>23</v>
      </c>
      <c r="L689" t="s">
        <v>17722</v>
      </c>
      <c r="N689" t="s">
        <v>11988</v>
      </c>
      <c r="O689" t="s">
        <v>28</v>
      </c>
      <c r="Q689" t="s">
        <v>17129</v>
      </c>
      <c r="R689" t="s">
        <v>2518</v>
      </c>
      <c r="S689">
        <v>0.76400000000000001</v>
      </c>
    </row>
    <row r="690" spans="1:19">
      <c r="A690" t="s">
        <v>16</v>
      </c>
      <c r="B690" t="s">
        <v>17</v>
      </c>
      <c r="C690" t="s">
        <v>18</v>
      </c>
      <c r="D690" t="s">
        <v>19</v>
      </c>
      <c r="E690" t="s">
        <v>5398</v>
      </c>
      <c r="F690" t="s">
        <v>5399</v>
      </c>
      <c r="G690" s="3" t="str">
        <f t="shared" si="10"/>
        <v>https://scholar.google.co.jp/scholar?hl=ja&amp;as_sdt=0%2C5&amp;q=Brachyscome+aff.</v>
      </c>
      <c r="H690" t="s">
        <v>23</v>
      </c>
      <c r="I690" t="s">
        <v>23</v>
      </c>
      <c r="J690" t="s">
        <v>23</v>
      </c>
      <c r="L690" t="s">
        <v>17722</v>
      </c>
      <c r="N690" t="s">
        <v>5400</v>
      </c>
      <c r="O690" t="s">
        <v>28</v>
      </c>
      <c r="Q690" t="s">
        <v>16293</v>
      </c>
      <c r="R690" t="s">
        <v>2521</v>
      </c>
      <c r="S690">
        <v>0.54</v>
      </c>
    </row>
    <row r="691" spans="1:19">
      <c r="A691" t="s">
        <v>16</v>
      </c>
      <c r="B691" t="s">
        <v>17</v>
      </c>
      <c r="C691" t="s">
        <v>18</v>
      </c>
      <c r="D691" t="s">
        <v>19</v>
      </c>
      <c r="E691" t="s">
        <v>5398</v>
      </c>
      <c r="F691" t="s">
        <v>9199</v>
      </c>
      <c r="G691" s="3" t="str">
        <f t="shared" si="10"/>
        <v>https://scholar.google.co.jp/scholar?hl=ja&amp;as_sdt=0%2C5&amp;q=Brachyscome+campylocarpa+self+compatibility&amp;btnG=</v>
      </c>
      <c r="H691" t="s">
        <v>9200</v>
      </c>
      <c r="I691" t="s">
        <v>23</v>
      </c>
      <c r="J691" t="s">
        <v>23</v>
      </c>
      <c r="L691" t="s">
        <v>17722</v>
      </c>
      <c r="N691" t="s">
        <v>9201</v>
      </c>
      <c r="O691" t="s">
        <v>28</v>
      </c>
      <c r="Q691" t="s">
        <v>16724</v>
      </c>
      <c r="R691" t="s">
        <v>2524</v>
      </c>
      <c r="S691">
        <v>0.37</v>
      </c>
    </row>
    <row r="692" spans="1:19">
      <c r="A692" t="s">
        <v>16</v>
      </c>
      <c r="B692" t="s">
        <v>17</v>
      </c>
      <c r="C692" t="s">
        <v>18</v>
      </c>
      <c r="D692" t="s">
        <v>19</v>
      </c>
      <c r="E692" t="s">
        <v>5398</v>
      </c>
      <c r="F692" t="s">
        <v>511</v>
      </c>
      <c r="G692" s="3" t="str">
        <f t="shared" si="10"/>
        <v>https://scholar.google.co.jp/scholar?hl=ja&amp;as_sdt=0%2C5&amp;q=Brachyscome+ciliaris+self+compatibility&amp;btnG=</v>
      </c>
      <c r="H692" t="s">
        <v>1249</v>
      </c>
      <c r="I692" t="s">
        <v>23</v>
      </c>
      <c r="J692" t="s">
        <v>23</v>
      </c>
      <c r="L692" t="s">
        <v>17722</v>
      </c>
      <c r="N692" t="s">
        <v>5414</v>
      </c>
      <c r="O692" t="s">
        <v>28</v>
      </c>
      <c r="Q692" t="s">
        <v>16297</v>
      </c>
      <c r="R692" t="s">
        <v>2527</v>
      </c>
      <c r="S692">
        <v>0.12</v>
      </c>
    </row>
    <row r="693" spans="1:19">
      <c r="A693" t="s">
        <v>16</v>
      </c>
      <c r="B693" t="s">
        <v>17</v>
      </c>
      <c r="C693" t="s">
        <v>18</v>
      </c>
      <c r="D693" t="s">
        <v>19</v>
      </c>
      <c r="E693" t="s">
        <v>5398</v>
      </c>
      <c r="F693" t="s">
        <v>511</v>
      </c>
      <c r="G693" s="3" t="str">
        <f t="shared" si="10"/>
        <v>https://scholar.google.co.jp/scholar?hl=ja&amp;as_sdt=0%2C5&amp;q=Brachyscome+ciliaris+self+compatibility&amp;btnG=</v>
      </c>
      <c r="H693" t="s">
        <v>23</v>
      </c>
      <c r="I693" t="s">
        <v>31</v>
      </c>
      <c r="J693" t="s">
        <v>5416</v>
      </c>
      <c r="L693" t="s">
        <v>17722</v>
      </c>
      <c r="N693" t="s">
        <v>5417</v>
      </c>
      <c r="O693" t="s">
        <v>28</v>
      </c>
      <c r="Q693" t="s">
        <v>16297</v>
      </c>
      <c r="R693" t="s">
        <v>2530</v>
      </c>
      <c r="S693">
        <v>0.17</v>
      </c>
    </row>
    <row r="694" spans="1:19">
      <c r="A694" t="s">
        <v>16</v>
      </c>
      <c r="B694" t="s">
        <v>17</v>
      </c>
      <c r="C694" t="s">
        <v>18</v>
      </c>
      <c r="D694" t="s">
        <v>19</v>
      </c>
      <c r="E694" t="s">
        <v>5398</v>
      </c>
      <c r="F694" t="s">
        <v>17757</v>
      </c>
      <c r="G694" s="3" t="str">
        <f t="shared" si="10"/>
        <v>https://scholar.google.co.jp/scholar?hl=ja&amp;as_sdt=0%2C5&amp;q=Brachyscome+decipiens+self+compatibility&amp;btnG=</v>
      </c>
      <c r="H694" t="s">
        <v>1696</v>
      </c>
      <c r="I694" t="s">
        <v>23</v>
      </c>
      <c r="J694" t="s">
        <v>23</v>
      </c>
      <c r="L694" t="s">
        <v>17722</v>
      </c>
      <c r="N694" t="s">
        <v>9204</v>
      </c>
      <c r="O694" t="s">
        <v>28</v>
      </c>
      <c r="Q694" t="s">
        <v>16725</v>
      </c>
      <c r="R694" t="s">
        <v>2533</v>
      </c>
      <c r="S694">
        <v>0.56879999999999997</v>
      </c>
    </row>
    <row r="695" spans="1:19">
      <c r="A695" t="s">
        <v>16</v>
      </c>
      <c r="B695" t="s">
        <v>17</v>
      </c>
      <c r="C695" t="s">
        <v>18</v>
      </c>
      <c r="D695" t="s">
        <v>19</v>
      </c>
      <c r="E695" t="s">
        <v>5398</v>
      </c>
      <c r="F695" t="s">
        <v>9206</v>
      </c>
      <c r="G695" s="3" t="str">
        <f t="shared" si="10"/>
        <v>https://scholar.google.co.jp/scholar?hl=ja&amp;as_sdt=0%2C5&amp;q=Brachyscome+eriogona+self+compatibility&amp;btnG=</v>
      </c>
      <c r="H695" t="s">
        <v>9207</v>
      </c>
      <c r="I695" t="s">
        <v>23</v>
      </c>
      <c r="J695" t="s">
        <v>23</v>
      </c>
      <c r="L695" t="s">
        <v>17722</v>
      </c>
      <c r="N695" t="s">
        <v>9208</v>
      </c>
      <c r="O695" t="s">
        <v>28</v>
      </c>
      <c r="Q695" t="s">
        <v>16726</v>
      </c>
      <c r="R695" t="s">
        <v>2536</v>
      </c>
      <c r="S695">
        <v>0.42159999999999997</v>
      </c>
    </row>
    <row r="696" spans="1:19">
      <c r="A696" t="s">
        <v>16</v>
      </c>
      <c r="B696" t="s">
        <v>17</v>
      </c>
      <c r="C696" t="s">
        <v>18</v>
      </c>
      <c r="D696" t="s">
        <v>19</v>
      </c>
      <c r="E696" t="s">
        <v>5398</v>
      </c>
      <c r="F696" t="s">
        <v>1452</v>
      </c>
      <c r="G696" s="3" t="str">
        <f t="shared" si="10"/>
        <v>https://scholar.google.co.jp/scholar?hl=ja&amp;as_sdt=0%2C5&amp;q=Brachyscome+foliosa+self+compatibility&amp;btnG=</v>
      </c>
      <c r="H696" t="s">
        <v>6569</v>
      </c>
      <c r="I696" t="s">
        <v>23</v>
      </c>
      <c r="J696" t="s">
        <v>23</v>
      </c>
      <c r="L696" t="s">
        <v>17722</v>
      </c>
      <c r="N696" t="s">
        <v>14408</v>
      </c>
      <c r="O696" t="s">
        <v>28</v>
      </c>
      <c r="Q696" t="s">
        <v>17493</v>
      </c>
      <c r="R696" t="s">
        <v>2539</v>
      </c>
      <c r="S696">
        <v>0.16239999999999999</v>
      </c>
    </row>
    <row r="697" spans="1:19">
      <c r="A697" t="s">
        <v>16</v>
      </c>
      <c r="B697" t="s">
        <v>17</v>
      </c>
      <c r="C697" t="s">
        <v>18</v>
      </c>
      <c r="D697" t="s">
        <v>19</v>
      </c>
      <c r="E697" t="s">
        <v>5398</v>
      </c>
      <c r="F697" t="s">
        <v>9210</v>
      </c>
      <c r="G697" s="3" t="str">
        <f t="shared" si="10"/>
        <v>https://scholar.google.co.jp/scholar?hl=ja&amp;as_sdt=0%2C5&amp;q=Brachyscome+goniocarpa+self+compatibility&amp;btnG=</v>
      </c>
      <c r="H697" t="s">
        <v>9211</v>
      </c>
      <c r="I697" t="s">
        <v>23</v>
      </c>
      <c r="J697" t="s">
        <v>23</v>
      </c>
      <c r="L697" t="s">
        <v>17722</v>
      </c>
      <c r="N697" t="s">
        <v>9212</v>
      </c>
      <c r="O697" t="s">
        <v>28</v>
      </c>
      <c r="Q697" t="s">
        <v>16727</v>
      </c>
      <c r="R697" t="s">
        <v>2541</v>
      </c>
      <c r="S697">
        <v>0.43880000000000002</v>
      </c>
    </row>
    <row r="698" spans="1:19">
      <c r="A698" t="s">
        <v>16</v>
      </c>
      <c r="B698" t="s">
        <v>17</v>
      </c>
      <c r="C698" t="s">
        <v>18</v>
      </c>
      <c r="D698" t="s">
        <v>19</v>
      </c>
      <c r="E698" t="s">
        <v>5398</v>
      </c>
      <c r="F698" t="s">
        <v>5423</v>
      </c>
      <c r="G698" s="3" t="str">
        <f t="shared" si="10"/>
        <v>https://scholar.google.co.jp/scholar?hl=ja&amp;as_sdt=0%2C5&amp;q=Brachyscome+iberidifolia+self+compatibility&amp;btnG=</v>
      </c>
      <c r="H698" t="s">
        <v>2066</v>
      </c>
      <c r="I698" t="s">
        <v>23</v>
      </c>
      <c r="J698" t="s">
        <v>23</v>
      </c>
      <c r="L698" t="s">
        <v>17722</v>
      </c>
      <c r="N698" t="s">
        <v>5424</v>
      </c>
      <c r="O698" t="s">
        <v>28</v>
      </c>
      <c r="Q698" t="s">
        <v>16299</v>
      </c>
      <c r="R698" t="s">
        <v>2544</v>
      </c>
      <c r="S698">
        <v>0.4</v>
      </c>
    </row>
    <row r="699" spans="1:19">
      <c r="A699" t="s">
        <v>16</v>
      </c>
      <c r="B699" t="s">
        <v>17</v>
      </c>
      <c r="C699" t="s">
        <v>18</v>
      </c>
      <c r="D699" t="s">
        <v>19</v>
      </c>
      <c r="E699" t="s">
        <v>5398</v>
      </c>
      <c r="F699" t="s">
        <v>5431</v>
      </c>
      <c r="G699" s="3" t="str">
        <f t="shared" si="10"/>
        <v>https://scholar.google.co.jp/scholar?hl=ja&amp;as_sdt=0%2C5&amp;q=Brachyscome+latisquamea+self+compatibility&amp;btnG=</v>
      </c>
      <c r="H699" t="s">
        <v>577</v>
      </c>
      <c r="I699" t="s">
        <v>23</v>
      </c>
      <c r="J699" t="s">
        <v>23</v>
      </c>
      <c r="L699" t="s">
        <v>17722</v>
      </c>
      <c r="N699" t="s">
        <v>5432</v>
      </c>
      <c r="O699" t="s">
        <v>28</v>
      </c>
      <c r="Q699" t="s">
        <v>16301</v>
      </c>
      <c r="R699" t="s">
        <v>2547</v>
      </c>
      <c r="S699">
        <v>36</v>
      </c>
    </row>
    <row r="700" spans="1:19">
      <c r="A700" t="s">
        <v>16</v>
      </c>
      <c r="B700" t="s">
        <v>17</v>
      </c>
      <c r="C700" t="s">
        <v>18</v>
      </c>
      <c r="D700" t="s">
        <v>19</v>
      </c>
      <c r="E700" t="s">
        <v>5398</v>
      </c>
      <c r="F700" t="s">
        <v>9214</v>
      </c>
      <c r="G700" s="3" t="str">
        <f t="shared" si="10"/>
        <v>https://scholar.google.co.jp/scholar?hl=ja&amp;as_sdt=0%2C5&amp;q=Brachyscome+muelleroides+self+compatibility&amp;btnG=</v>
      </c>
      <c r="H700" t="s">
        <v>5014</v>
      </c>
      <c r="I700" t="s">
        <v>23</v>
      </c>
      <c r="J700" t="s">
        <v>23</v>
      </c>
      <c r="L700" t="s">
        <v>17722</v>
      </c>
      <c r="N700" t="s">
        <v>9215</v>
      </c>
      <c r="O700" t="s">
        <v>28</v>
      </c>
      <c r="Q700" t="s">
        <v>16728</v>
      </c>
      <c r="R700" t="s">
        <v>2549</v>
      </c>
      <c r="S700">
        <v>4.6800000000000001E-2</v>
      </c>
    </row>
    <row r="701" spans="1:19">
      <c r="A701" t="s">
        <v>16</v>
      </c>
      <c r="B701" t="s">
        <v>17</v>
      </c>
      <c r="C701" t="s">
        <v>18</v>
      </c>
      <c r="D701" t="s">
        <v>19</v>
      </c>
      <c r="E701" t="s">
        <v>5398</v>
      </c>
      <c r="F701" t="s">
        <v>9217</v>
      </c>
      <c r="G701" s="3" t="str">
        <f t="shared" si="10"/>
        <v>https://scholar.google.co.jp/scholar?hl=ja&amp;as_sdt=0%2C5&amp;q=Brachyscome+multifida+self+compatibility&amp;btnG=</v>
      </c>
      <c r="H701" t="s">
        <v>104</v>
      </c>
      <c r="I701" t="s">
        <v>23</v>
      </c>
      <c r="J701" t="s">
        <v>23</v>
      </c>
      <c r="L701" t="s">
        <v>17722</v>
      </c>
      <c r="N701" t="s">
        <v>9218</v>
      </c>
      <c r="O701" t="s">
        <v>28</v>
      </c>
      <c r="Q701" t="s">
        <v>16729</v>
      </c>
      <c r="R701" t="s">
        <v>2552</v>
      </c>
      <c r="S701">
        <v>0.22532749999999999</v>
      </c>
    </row>
    <row r="702" spans="1:19">
      <c r="A702" t="s">
        <v>16</v>
      </c>
      <c r="B702" t="s">
        <v>17</v>
      </c>
      <c r="C702" t="s">
        <v>18</v>
      </c>
      <c r="D702" t="s">
        <v>19</v>
      </c>
      <c r="E702" t="s">
        <v>5398</v>
      </c>
      <c r="F702" t="s">
        <v>7254</v>
      </c>
      <c r="G702" s="3" t="str">
        <f t="shared" si="10"/>
        <v>https://scholar.google.co.jp/scholar?hl=ja&amp;as_sdt=0%2C5&amp;q=Brachyscome+nivalis+self+compatibility&amp;btnG=</v>
      </c>
      <c r="H702" t="s">
        <v>577</v>
      </c>
      <c r="I702" t="s">
        <v>23</v>
      </c>
      <c r="J702" t="s">
        <v>23</v>
      </c>
      <c r="L702" t="s">
        <v>17722</v>
      </c>
      <c r="N702" t="s">
        <v>11990</v>
      </c>
      <c r="O702" t="s">
        <v>28</v>
      </c>
      <c r="Q702" t="s">
        <v>17130</v>
      </c>
      <c r="R702" t="s">
        <v>2555</v>
      </c>
      <c r="S702">
        <v>0.30880000000000002</v>
      </c>
    </row>
    <row r="703" spans="1:19">
      <c r="A703" t="s">
        <v>16</v>
      </c>
      <c r="B703" t="s">
        <v>17</v>
      </c>
      <c r="C703" t="s">
        <v>18</v>
      </c>
      <c r="D703" t="s">
        <v>19</v>
      </c>
      <c r="E703" t="s">
        <v>5398</v>
      </c>
      <c r="F703" t="s">
        <v>9220</v>
      </c>
      <c r="G703" s="3" t="str">
        <f t="shared" si="10"/>
        <v>https://scholar.google.co.jp/scholar?hl=ja&amp;as_sdt=0%2C5&amp;q=Brachyscome+papillosa+self+compatibility&amp;btnG=</v>
      </c>
      <c r="H703" t="s">
        <v>5014</v>
      </c>
      <c r="I703" t="s">
        <v>23</v>
      </c>
      <c r="J703" t="s">
        <v>23</v>
      </c>
      <c r="L703" t="s">
        <v>17722</v>
      </c>
      <c r="N703" t="s">
        <v>9221</v>
      </c>
      <c r="O703" t="s">
        <v>28</v>
      </c>
      <c r="Q703" t="s">
        <v>16730</v>
      </c>
      <c r="R703" t="s">
        <v>2559</v>
      </c>
      <c r="S703">
        <v>0.25359999999999999</v>
      </c>
    </row>
    <row r="704" spans="1:19">
      <c r="A704" t="s">
        <v>16</v>
      </c>
      <c r="B704" t="s">
        <v>17</v>
      </c>
      <c r="C704" t="s">
        <v>18</v>
      </c>
      <c r="D704" t="s">
        <v>19</v>
      </c>
      <c r="E704" t="s">
        <v>5398</v>
      </c>
      <c r="F704" t="s">
        <v>9223</v>
      </c>
      <c r="G704" s="3" t="str">
        <f t="shared" si="10"/>
        <v>https://scholar.google.co.jp/scholar?hl=ja&amp;as_sdt=0%2C5&amp;q=Brachyscome+parvula+self+compatibility&amp;btnG=</v>
      </c>
      <c r="H704" t="s">
        <v>1696</v>
      </c>
      <c r="I704" t="s">
        <v>31</v>
      </c>
      <c r="J704" t="s">
        <v>9223</v>
      </c>
      <c r="L704" t="s">
        <v>17722</v>
      </c>
      <c r="N704" t="s">
        <v>9224</v>
      </c>
      <c r="O704" t="s">
        <v>28</v>
      </c>
      <c r="Q704" t="s">
        <v>16731</v>
      </c>
      <c r="R704" t="s">
        <v>2562</v>
      </c>
      <c r="S704">
        <v>6.4799999999999996E-2</v>
      </c>
    </row>
    <row r="705" spans="1:19">
      <c r="A705" t="s">
        <v>16</v>
      </c>
      <c r="B705" t="s">
        <v>17</v>
      </c>
      <c r="C705" t="s">
        <v>18</v>
      </c>
      <c r="D705" t="s">
        <v>19</v>
      </c>
      <c r="E705" t="s">
        <v>5398</v>
      </c>
      <c r="F705" t="s">
        <v>9226</v>
      </c>
      <c r="G705" s="3" t="str">
        <f t="shared" si="10"/>
        <v>https://scholar.google.co.jp/scholar?hl=ja&amp;as_sdt=0%2C5&amp;q=Brachyscome+perpusilla+self+compatibility&amp;btnG=</v>
      </c>
      <c r="H705" t="s">
        <v>9227</v>
      </c>
      <c r="I705" t="s">
        <v>23</v>
      </c>
      <c r="J705" t="s">
        <v>23</v>
      </c>
      <c r="L705" t="s">
        <v>17722</v>
      </c>
      <c r="N705" t="s">
        <v>9228</v>
      </c>
      <c r="O705" t="s">
        <v>28</v>
      </c>
      <c r="Q705" t="s">
        <v>16732</v>
      </c>
      <c r="R705" t="s">
        <v>2566</v>
      </c>
      <c r="S705">
        <v>0.30499999999999999</v>
      </c>
    </row>
    <row r="706" spans="1:19">
      <c r="A706" t="s">
        <v>16</v>
      </c>
      <c r="B706" t="s">
        <v>17</v>
      </c>
      <c r="C706" t="s">
        <v>18</v>
      </c>
      <c r="D706" t="s">
        <v>19</v>
      </c>
      <c r="E706" t="s">
        <v>5398</v>
      </c>
      <c r="F706" t="s">
        <v>9230</v>
      </c>
      <c r="G706" s="3" t="str">
        <f t="shared" ref="G706:G769" si="11">HYPERLINK(Q706)</f>
        <v>https://scholar.google.co.jp/scholar?hl=ja&amp;as_sdt=0%2C5&amp;q=Brachyscome+ptychocarpa+self+compatibility&amp;btnG=</v>
      </c>
      <c r="H706" t="s">
        <v>577</v>
      </c>
      <c r="I706" t="s">
        <v>23</v>
      </c>
      <c r="J706" t="s">
        <v>23</v>
      </c>
      <c r="L706" t="s">
        <v>17722</v>
      </c>
      <c r="N706" t="s">
        <v>9231</v>
      </c>
      <c r="O706" t="s">
        <v>28</v>
      </c>
      <c r="Q706" t="s">
        <v>16733</v>
      </c>
      <c r="R706" t="s">
        <v>2569</v>
      </c>
      <c r="S706">
        <v>0.14000000000000001</v>
      </c>
    </row>
    <row r="707" spans="1:19">
      <c r="A707" t="s">
        <v>16</v>
      </c>
      <c r="B707" t="s">
        <v>17</v>
      </c>
      <c r="C707" t="s">
        <v>18</v>
      </c>
      <c r="D707" t="s">
        <v>19</v>
      </c>
      <c r="E707" t="s">
        <v>5398</v>
      </c>
      <c r="F707" t="s">
        <v>9233</v>
      </c>
      <c r="G707" s="3" t="str">
        <f t="shared" si="11"/>
        <v>https://scholar.google.co.jp/scholar?hl=ja&amp;as_sdt=0%2C5&amp;q=Brachyscome+rara+self+compatibility&amp;btnG=</v>
      </c>
      <c r="H707" t="s">
        <v>5014</v>
      </c>
      <c r="I707" t="s">
        <v>23</v>
      </c>
      <c r="J707" t="s">
        <v>23</v>
      </c>
      <c r="L707" t="s">
        <v>17722</v>
      </c>
      <c r="N707" t="s">
        <v>9234</v>
      </c>
      <c r="O707" t="s">
        <v>28</v>
      </c>
      <c r="Q707" t="s">
        <v>16734</v>
      </c>
      <c r="R707" t="s">
        <v>2572</v>
      </c>
      <c r="S707">
        <v>0.14360000000000001</v>
      </c>
    </row>
    <row r="708" spans="1:19">
      <c r="A708" t="s">
        <v>16</v>
      </c>
      <c r="B708" t="s">
        <v>17</v>
      </c>
      <c r="C708" t="s">
        <v>18</v>
      </c>
      <c r="D708" t="s">
        <v>19</v>
      </c>
      <c r="E708" t="s">
        <v>5398</v>
      </c>
      <c r="F708" t="s">
        <v>5468</v>
      </c>
      <c r="G708" s="3" t="str">
        <f t="shared" si="11"/>
        <v>https://scholar.google.co.jp/scholar?hl=ja&amp;as_sdt=0%2C5&amp;q=Brachyscome+rigidula+self+compatibility&amp;btnG=</v>
      </c>
      <c r="H708" t="s">
        <v>5469</v>
      </c>
      <c r="I708" t="s">
        <v>23</v>
      </c>
      <c r="J708" t="s">
        <v>23</v>
      </c>
      <c r="L708" t="s">
        <v>15620</v>
      </c>
      <c r="N708" t="s">
        <v>5470</v>
      </c>
      <c r="O708" t="s">
        <v>17758</v>
      </c>
      <c r="Q708" t="s">
        <v>16313</v>
      </c>
      <c r="R708" t="s">
        <v>2575</v>
      </c>
      <c r="S708">
        <v>0.27300000000000002</v>
      </c>
    </row>
    <row r="709" spans="1:19">
      <c r="A709" t="s">
        <v>16</v>
      </c>
      <c r="B709" t="s">
        <v>17</v>
      </c>
      <c r="C709" t="s">
        <v>18</v>
      </c>
      <c r="D709" t="s">
        <v>19</v>
      </c>
      <c r="E709" t="s">
        <v>5398</v>
      </c>
      <c r="F709" t="s">
        <v>9236</v>
      </c>
      <c r="G709" s="3" t="str">
        <f t="shared" si="11"/>
        <v>https://scholar.google.co.jp/scholar?hl=ja&amp;as_sdt=0%2C5&amp;q=Brachyscome+salkiniae+self+compatibility&amp;btnG=</v>
      </c>
      <c r="H709" t="s">
        <v>6569</v>
      </c>
      <c r="I709" t="s">
        <v>23</v>
      </c>
      <c r="J709" t="s">
        <v>23</v>
      </c>
      <c r="L709" t="s">
        <v>17722</v>
      </c>
      <c r="N709" t="s">
        <v>9237</v>
      </c>
      <c r="O709" t="s">
        <v>28</v>
      </c>
      <c r="Q709" t="s">
        <v>16735</v>
      </c>
      <c r="R709" t="s">
        <v>2578</v>
      </c>
      <c r="S709">
        <v>0.26240000000000002</v>
      </c>
    </row>
    <row r="710" spans="1:19">
      <c r="A710" t="s">
        <v>16</v>
      </c>
      <c r="B710" t="s">
        <v>17</v>
      </c>
      <c r="C710" t="s">
        <v>18</v>
      </c>
      <c r="D710" t="s">
        <v>19</v>
      </c>
      <c r="E710" t="s">
        <v>5398</v>
      </c>
      <c r="F710" t="s">
        <v>5006</v>
      </c>
      <c r="G710" s="3" t="str">
        <f t="shared" si="11"/>
        <v>https://scholar.google.co.jp/scholar?hl=ja&amp;as_sdt=0%2C5&amp;q=Brachyscome+scapigera+self+compatibility&amp;btnG=</v>
      </c>
      <c r="H710" t="s">
        <v>9239</v>
      </c>
      <c r="I710" t="s">
        <v>23</v>
      </c>
      <c r="J710" t="s">
        <v>23</v>
      </c>
      <c r="L710" t="s">
        <v>17722</v>
      </c>
      <c r="N710" t="s">
        <v>9240</v>
      </c>
      <c r="O710" t="s">
        <v>28</v>
      </c>
      <c r="Q710" t="s">
        <v>16736</v>
      </c>
      <c r="R710" t="s">
        <v>2581</v>
      </c>
      <c r="S710">
        <v>0.32500000000000001</v>
      </c>
    </row>
    <row r="711" spans="1:19">
      <c r="A711" t="s">
        <v>16</v>
      </c>
      <c r="B711" t="s">
        <v>17</v>
      </c>
      <c r="C711" t="s">
        <v>18</v>
      </c>
      <c r="D711" t="s">
        <v>19</v>
      </c>
      <c r="E711" t="s">
        <v>5398</v>
      </c>
      <c r="F711" t="s">
        <v>4295</v>
      </c>
      <c r="G711" s="3" t="str">
        <f t="shared" si="11"/>
        <v>https://scholar.google.co.jp/scholar?hl=ja&amp;as_sdt=0%2C5&amp;q=Brachyscome+spathulata+self+compatibility&amp;btnG=</v>
      </c>
      <c r="H711" t="s">
        <v>9242</v>
      </c>
      <c r="I711" t="s">
        <v>137</v>
      </c>
      <c r="J711" t="s">
        <v>969</v>
      </c>
      <c r="L711" t="s">
        <v>17722</v>
      </c>
      <c r="N711" t="s">
        <v>9243</v>
      </c>
      <c r="O711" t="s">
        <v>28</v>
      </c>
      <c r="Q711" t="s">
        <v>16737</v>
      </c>
      <c r="R711" t="s">
        <v>2584</v>
      </c>
      <c r="S711">
        <v>0.32840000000000003</v>
      </c>
    </row>
    <row r="712" spans="1:19">
      <c r="A712" t="s">
        <v>16</v>
      </c>
      <c r="B712" t="s">
        <v>17</v>
      </c>
      <c r="C712" t="s">
        <v>18</v>
      </c>
      <c r="D712" t="s">
        <v>19</v>
      </c>
      <c r="E712" t="s">
        <v>5398</v>
      </c>
      <c r="F712" t="s">
        <v>4295</v>
      </c>
      <c r="G712" s="3" t="str">
        <f t="shared" si="11"/>
        <v>https://scholar.google.co.jp/scholar?hl=ja&amp;as_sdt=0%2C5&amp;q=Brachyscome+spathulata+self+compatibility&amp;btnG=</v>
      </c>
      <c r="H712" t="s">
        <v>9242</v>
      </c>
      <c r="I712" t="s">
        <v>137</v>
      </c>
      <c r="J712" t="s">
        <v>4295</v>
      </c>
      <c r="L712" t="s">
        <v>17722</v>
      </c>
      <c r="N712" t="s">
        <v>9245</v>
      </c>
      <c r="O712" t="s">
        <v>28</v>
      </c>
      <c r="Q712" t="s">
        <v>16737</v>
      </c>
      <c r="R712" t="s">
        <v>2588</v>
      </c>
      <c r="S712">
        <v>0.50919999999999999</v>
      </c>
    </row>
    <row r="713" spans="1:19">
      <c r="A713" t="s">
        <v>16</v>
      </c>
      <c r="B713" t="s">
        <v>17</v>
      </c>
      <c r="C713" t="s">
        <v>18</v>
      </c>
      <c r="D713" t="s">
        <v>19</v>
      </c>
      <c r="E713" t="s">
        <v>5398</v>
      </c>
      <c r="F713" t="s">
        <v>9247</v>
      </c>
      <c r="G713" s="3" t="str">
        <f t="shared" si="11"/>
        <v>https://scholar.google.co.jp/scholar?hl=ja&amp;as_sdt=0%2C5&amp;q=Brachyscome+tadgellii+self+compatibility&amp;btnG=</v>
      </c>
      <c r="H713" t="s">
        <v>9248</v>
      </c>
      <c r="I713" t="s">
        <v>23</v>
      </c>
      <c r="J713" t="s">
        <v>23</v>
      </c>
      <c r="L713" t="s">
        <v>17722</v>
      </c>
      <c r="N713" t="s">
        <v>9249</v>
      </c>
      <c r="O713" t="s">
        <v>28</v>
      </c>
      <c r="Q713" t="s">
        <v>16738</v>
      </c>
      <c r="R713" t="s">
        <v>2591</v>
      </c>
      <c r="S713">
        <v>0.25719999999999998</v>
      </c>
    </row>
    <row r="714" spans="1:19">
      <c r="A714" t="s">
        <v>16</v>
      </c>
      <c r="B714" t="s">
        <v>17</v>
      </c>
      <c r="C714" t="s">
        <v>18</v>
      </c>
      <c r="D714" t="s">
        <v>19</v>
      </c>
      <c r="E714" t="s">
        <v>5398</v>
      </c>
      <c r="F714" t="s">
        <v>5482</v>
      </c>
      <c r="G714" s="3" t="str">
        <f t="shared" si="11"/>
        <v>https://scholar.google.co.jp/scholar?hl=ja&amp;as_sdt=0%2C5&amp;q=Brachyscome+tenuiscapa+self+compatibility&amp;btnG=</v>
      </c>
      <c r="H714" t="s">
        <v>23</v>
      </c>
      <c r="I714" t="s">
        <v>31</v>
      </c>
      <c r="J714" t="s">
        <v>5189</v>
      </c>
      <c r="L714" t="s">
        <v>17722</v>
      </c>
      <c r="N714" t="s">
        <v>5483</v>
      </c>
      <c r="O714" t="s">
        <v>28</v>
      </c>
      <c r="Q714" t="s">
        <v>16317</v>
      </c>
      <c r="R714" t="s">
        <v>2594</v>
      </c>
      <c r="S714">
        <v>0.56879999999999997</v>
      </c>
    </row>
    <row r="715" spans="1:19">
      <c r="A715" t="s">
        <v>16</v>
      </c>
      <c r="B715" t="s">
        <v>17</v>
      </c>
      <c r="C715" t="s">
        <v>18</v>
      </c>
      <c r="D715" t="s">
        <v>19</v>
      </c>
      <c r="E715" t="s">
        <v>5398</v>
      </c>
      <c r="F715" t="s">
        <v>5482</v>
      </c>
      <c r="G715" s="3" t="str">
        <f t="shared" si="11"/>
        <v>https://scholar.google.co.jp/scholar?hl=ja&amp;as_sdt=0%2C5&amp;q=Brachyscome+tenuiscapa+self+compatibility&amp;btnG=</v>
      </c>
      <c r="H715" t="s">
        <v>1696</v>
      </c>
      <c r="I715" t="s">
        <v>23</v>
      </c>
      <c r="J715" t="s">
        <v>23</v>
      </c>
      <c r="L715" t="s">
        <v>17722</v>
      </c>
      <c r="N715" t="s">
        <v>11992</v>
      </c>
      <c r="O715" t="s">
        <v>28</v>
      </c>
      <c r="Q715" t="s">
        <v>16317</v>
      </c>
      <c r="R715" t="s">
        <v>2597</v>
      </c>
      <c r="S715">
        <v>0.22040000000000001</v>
      </c>
    </row>
    <row r="716" spans="1:19">
      <c r="A716" t="s">
        <v>16</v>
      </c>
      <c r="B716" t="s">
        <v>17</v>
      </c>
      <c r="C716" t="s">
        <v>18</v>
      </c>
      <c r="D716" t="s">
        <v>19</v>
      </c>
      <c r="E716" t="s">
        <v>5398</v>
      </c>
      <c r="F716" t="s">
        <v>9251</v>
      </c>
      <c r="G716" s="3" t="str">
        <f t="shared" si="11"/>
        <v>https://scholar.google.co.jp/scholar?hl=ja&amp;as_sdt=0%2C5&amp;q=Brachyscome+tesquorum+self+compatibility&amp;btnG=</v>
      </c>
      <c r="H716" t="s">
        <v>9200</v>
      </c>
      <c r="I716" t="s">
        <v>23</v>
      </c>
      <c r="J716" t="s">
        <v>23</v>
      </c>
      <c r="L716" t="s">
        <v>17722</v>
      </c>
      <c r="N716" t="s">
        <v>9252</v>
      </c>
      <c r="O716" t="s">
        <v>28</v>
      </c>
      <c r="Q716" t="s">
        <v>16739</v>
      </c>
      <c r="R716" t="s">
        <v>2601</v>
      </c>
      <c r="S716">
        <v>0.188</v>
      </c>
    </row>
    <row r="717" spans="1:19">
      <c r="A717" t="s">
        <v>16</v>
      </c>
      <c r="B717" t="s">
        <v>17</v>
      </c>
      <c r="C717" t="s">
        <v>18</v>
      </c>
      <c r="D717" t="s">
        <v>19</v>
      </c>
      <c r="E717" t="s">
        <v>5398</v>
      </c>
      <c r="F717" t="s">
        <v>9254</v>
      </c>
      <c r="G717" s="3" t="str">
        <f t="shared" si="11"/>
        <v>https://scholar.google.co.jp/scholar?hl=ja&amp;as_sdt=0%2C5&amp;q=Brachyscome+xanthocarpa+self+compatibility&amp;btnG=</v>
      </c>
      <c r="H717" t="s">
        <v>6633</v>
      </c>
      <c r="I717" t="s">
        <v>23</v>
      </c>
      <c r="J717" t="s">
        <v>23</v>
      </c>
      <c r="L717" t="s">
        <v>17722</v>
      </c>
      <c r="N717" t="s">
        <v>9255</v>
      </c>
      <c r="O717" t="s">
        <v>28</v>
      </c>
      <c r="Q717" t="s">
        <v>16740</v>
      </c>
      <c r="R717" t="s">
        <v>2605</v>
      </c>
      <c r="S717">
        <v>0.14280000000000001</v>
      </c>
    </row>
    <row r="718" spans="1:19">
      <c r="A718" t="s">
        <v>16</v>
      </c>
      <c r="B718" t="s">
        <v>17</v>
      </c>
      <c r="C718" t="s">
        <v>18</v>
      </c>
      <c r="D718" t="s">
        <v>19</v>
      </c>
      <c r="E718" t="s">
        <v>4885</v>
      </c>
      <c r="F718" t="s">
        <v>9257</v>
      </c>
      <c r="G718" s="3" t="str">
        <f t="shared" si="11"/>
        <v>https://scholar.google.co.jp/scholar?hl=ja&amp;as_sdt=0%2C5&amp;q=Brachythrix+malawiensis+self+compatibility&amp;btnG=</v>
      </c>
      <c r="H718" t="s">
        <v>9258</v>
      </c>
      <c r="I718" t="s">
        <v>23</v>
      </c>
      <c r="J718" t="s">
        <v>23</v>
      </c>
      <c r="L718" t="s">
        <v>17722</v>
      </c>
      <c r="N718" t="s">
        <v>9259</v>
      </c>
      <c r="O718" t="s">
        <v>28</v>
      </c>
      <c r="Q718" t="s">
        <v>16741</v>
      </c>
      <c r="R718" t="s">
        <v>2608</v>
      </c>
      <c r="S718">
        <v>0.48520000000000002</v>
      </c>
    </row>
    <row r="719" spans="1:19">
      <c r="A719" t="s">
        <v>16</v>
      </c>
      <c r="B719" t="s">
        <v>17</v>
      </c>
      <c r="C719" t="s">
        <v>18</v>
      </c>
      <c r="D719" t="s">
        <v>19</v>
      </c>
      <c r="E719" t="s">
        <v>4885</v>
      </c>
      <c r="F719" t="s">
        <v>4886</v>
      </c>
      <c r="G719" s="3" t="str">
        <f t="shared" si="11"/>
        <v>https://scholar.google.co.jp/scholar?hl=ja&amp;as_sdt=0%2C5&amp;q=Brachythrix+pawekiae+self+compatibility&amp;btnG=</v>
      </c>
      <c r="H719" t="s">
        <v>23</v>
      </c>
      <c r="I719" t="s">
        <v>23</v>
      </c>
      <c r="J719" t="s">
        <v>23</v>
      </c>
      <c r="L719" t="s">
        <v>17722</v>
      </c>
      <c r="N719" t="s">
        <v>4887</v>
      </c>
      <c r="O719" t="s">
        <v>28</v>
      </c>
      <c r="Q719" t="s">
        <v>16146</v>
      </c>
      <c r="R719" t="s">
        <v>2611</v>
      </c>
      <c r="S719">
        <v>0.441</v>
      </c>
    </row>
    <row r="720" spans="1:19">
      <c r="A720" t="s">
        <v>16</v>
      </c>
      <c r="B720" t="s">
        <v>17</v>
      </c>
      <c r="C720" t="s">
        <v>18</v>
      </c>
      <c r="D720" t="s">
        <v>19</v>
      </c>
      <c r="E720" t="s">
        <v>4874</v>
      </c>
      <c r="F720" t="s">
        <v>2892</v>
      </c>
      <c r="G720" s="3" t="str">
        <f t="shared" si="11"/>
        <v>https://scholar.google.co.jp/scholar?hl=ja&amp;as_sdt=0%2C5&amp;q=Brickellia+arguta+self+compatibility&amp;btnG=</v>
      </c>
      <c r="H720" t="s">
        <v>23</v>
      </c>
      <c r="I720" t="s">
        <v>137</v>
      </c>
      <c r="J720" t="s">
        <v>5801</v>
      </c>
      <c r="L720" t="s">
        <v>17722</v>
      </c>
      <c r="N720" t="s">
        <v>5802</v>
      </c>
      <c r="O720" t="s">
        <v>28</v>
      </c>
      <c r="Q720" t="s">
        <v>16338</v>
      </c>
      <c r="R720" t="s">
        <v>2614</v>
      </c>
      <c r="S720">
        <v>0.24</v>
      </c>
    </row>
    <row r="721" spans="1:19">
      <c r="A721" t="s">
        <v>16</v>
      </c>
      <c r="B721" t="s">
        <v>17</v>
      </c>
      <c r="C721" t="s">
        <v>18</v>
      </c>
      <c r="D721" t="s">
        <v>19</v>
      </c>
      <c r="E721" t="s">
        <v>4874</v>
      </c>
      <c r="F721" t="s">
        <v>7189</v>
      </c>
      <c r="G721" s="3" t="str">
        <f t="shared" si="11"/>
        <v>https://scholar.google.co.jp/scholar?hl=ja&amp;as_sdt=0%2C5&amp;q=Brickellia+brandegei+self+compatibility&amp;btnG=</v>
      </c>
      <c r="H721" t="s">
        <v>5980</v>
      </c>
      <c r="I721" t="s">
        <v>23</v>
      </c>
      <c r="J721" t="s">
        <v>23</v>
      </c>
      <c r="L721" t="s">
        <v>17722</v>
      </c>
      <c r="N721" t="s">
        <v>7190</v>
      </c>
      <c r="O721" t="s">
        <v>28</v>
      </c>
      <c r="Q721" t="s">
        <v>16435</v>
      </c>
      <c r="R721" t="s">
        <v>2617</v>
      </c>
      <c r="S721">
        <v>0.82720000000000005</v>
      </c>
    </row>
    <row r="722" spans="1:19">
      <c r="A722" t="s">
        <v>16</v>
      </c>
      <c r="B722" t="s">
        <v>17</v>
      </c>
      <c r="C722" t="s">
        <v>18</v>
      </c>
      <c r="D722" t="s">
        <v>19</v>
      </c>
      <c r="E722" t="s">
        <v>4874</v>
      </c>
      <c r="F722" t="s">
        <v>171</v>
      </c>
      <c r="G722" s="3" t="str">
        <f t="shared" si="11"/>
        <v>https://scholar.google.co.jp/scholar?hl=ja&amp;as_sdt=0%2C5&amp;q=Brickellia+californica+self+compatibility&amp;btnG=</v>
      </c>
      <c r="H722" t="s">
        <v>1188</v>
      </c>
      <c r="I722" t="s">
        <v>23</v>
      </c>
      <c r="J722" t="s">
        <v>23</v>
      </c>
      <c r="L722" t="s">
        <v>17722</v>
      </c>
      <c r="N722" t="s">
        <v>5811</v>
      </c>
      <c r="O722" t="s">
        <v>28</v>
      </c>
      <c r="Q722" t="s">
        <v>16339</v>
      </c>
      <c r="R722" t="s">
        <v>2621</v>
      </c>
      <c r="S722">
        <v>0.2</v>
      </c>
    </row>
    <row r="723" spans="1:19">
      <c r="A723" t="s">
        <v>16</v>
      </c>
      <c r="B723" t="s">
        <v>17</v>
      </c>
      <c r="C723" t="s">
        <v>18</v>
      </c>
      <c r="D723" t="s">
        <v>19</v>
      </c>
      <c r="E723" t="s">
        <v>4874</v>
      </c>
      <c r="F723" t="s">
        <v>7192</v>
      </c>
      <c r="G723" s="3" t="str">
        <f t="shared" si="11"/>
        <v>https://scholar.google.co.jp/scholar?hl=ja&amp;as_sdt=0%2C5&amp;q=Brickellia+cavanillesii+self+compatibility&amp;btnG=</v>
      </c>
      <c r="H723" t="s">
        <v>7193</v>
      </c>
      <c r="I723" t="s">
        <v>23</v>
      </c>
      <c r="J723" t="s">
        <v>23</v>
      </c>
      <c r="L723" t="s">
        <v>17722</v>
      </c>
      <c r="N723" t="s">
        <v>7194</v>
      </c>
      <c r="O723" t="s">
        <v>28</v>
      </c>
      <c r="Q723" t="s">
        <v>16436</v>
      </c>
      <c r="R723" t="s">
        <v>2624</v>
      </c>
      <c r="S723">
        <v>0.69</v>
      </c>
    </row>
    <row r="724" spans="1:19">
      <c r="A724" t="s">
        <v>16</v>
      </c>
      <c r="B724" t="s">
        <v>17</v>
      </c>
      <c r="C724" t="s">
        <v>18</v>
      </c>
      <c r="D724" t="s">
        <v>19</v>
      </c>
      <c r="E724" t="s">
        <v>4874</v>
      </c>
      <c r="F724" t="s">
        <v>1343</v>
      </c>
      <c r="G724" s="3" t="str">
        <f t="shared" si="11"/>
        <v>https://scholar.google.co.jp/scholar?hl=ja&amp;as_sdt=0%2C5&amp;q=Brickellia+cylindracea+self+compatibility&amp;btnG=</v>
      </c>
      <c r="H724" t="s">
        <v>3040</v>
      </c>
      <c r="I724" t="s">
        <v>23</v>
      </c>
      <c r="J724" t="s">
        <v>23</v>
      </c>
      <c r="L724" t="s">
        <v>17722</v>
      </c>
      <c r="N724" t="s">
        <v>5818</v>
      </c>
      <c r="O724" t="s">
        <v>28</v>
      </c>
      <c r="Q724" t="s">
        <v>16340</v>
      </c>
      <c r="R724" t="s">
        <v>2626</v>
      </c>
      <c r="S724">
        <v>1.2724</v>
      </c>
    </row>
    <row r="725" spans="1:19">
      <c r="A725" t="s">
        <v>16</v>
      </c>
      <c r="B725" t="s">
        <v>17</v>
      </c>
      <c r="C725" t="s">
        <v>18</v>
      </c>
      <c r="D725" t="s">
        <v>19</v>
      </c>
      <c r="E725" t="s">
        <v>4874</v>
      </c>
      <c r="F725" t="s">
        <v>1913</v>
      </c>
      <c r="G725" s="3" t="str">
        <f t="shared" si="11"/>
        <v>https://scholar.google.co.jp/scholar?hl=ja&amp;as_sdt=0%2C5&amp;q=Brickellia+dentata+self+compatibility&amp;btnG=</v>
      </c>
      <c r="H725" t="s">
        <v>3826</v>
      </c>
      <c r="I725" t="s">
        <v>23</v>
      </c>
      <c r="J725" t="s">
        <v>23</v>
      </c>
      <c r="L725" t="s">
        <v>17722</v>
      </c>
      <c r="N725" t="s">
        <v>4875</v>
      </c>
      <c r="O725" t="s">
        <v>28</v>
      </c>
      <c r="Q725" t="s">
        <v>16142</v>
      </c>
      <c r="R725" t="s">
        <v>2629</v>
      </c>
      <c r="S725">
        <v>2.4039999999999999</v>
      </c>
    </row>
    <row r="726" spans="1:19">
      <c r="A726" t="s">
        <v>16</v>
      </c>
      <c r="B726" t="s">
        <v>17</v>
      </c>
      <c r="C726" t="s">
        <v>18</v>
      </c>
      <c r="D726" t="s">
        <v>19</v>
      </c>
      <c r="E726" t="s">
        <v>4874</v>
      </c>
      <c r="F726" t="s">
        <v>5825</v>
      </c>
      <c r="G726" s="3" t="str">
        <f t="shared" si="11"/>
        <v>https://scholar.google.co.jp/scholar?hl=ja&amp;as_sdt=0%2C5&amp;q=Brickellia+desertorum+self+compatibility&amp;btnG=</v>
      </c>
      <c r="H726" t="s">
        <v>5826</v>
      </c>
      <c r="I726" t="s">
        <v>23</v>
      </c>
      <c r="J726" t="s">
        <v>23</v>
      </c>
      <c r="L726" t="s">
        <v>17722</v>
      </c>
      <c r="N726" t="s">
        <v>5827</v>
      </c>
      <c r="O726" t="s">
        <v>28</v>
      </c>
      <c r="Q726" t="s">
        <v>16341</v>
      </c>
      <c r="R726" t="s">
        <v>2632</v>
      </c>
      <c r="S726">
        <v>0.23799999999999999</v>
      </c>
    </row>
    <row r="727" spans="1:19">
      <c r="A727" t="s">
        <v>16</v>
      </c>
      <c r="B727" t="s">
        <v>17</v>
      </c>
      <c r="C727" t="s">
        <v>18</v>
      </c>
      <c r="D727" t="s">
        <v>19</v>
      </c>
      <c r="E727" t="s">
        <v>4874</v>
      </c>
      <c r="F727" t="s">
        <v>2372</v>
      </c>
      <c r="G727" s="3" t="str">
        <f t="shared" si="11"/>
        <v>https://scholar.google.co.jp/scholar?hl=ja&amp;as_sdt=0%2C5&amp;q=Brickellia+eupatorioides+self+compatibility&amp;btnG=</v>
      </c>
      <c r="H727" t="s">
        <v>5829</v>
      </c>
      <c r="I727" t="s">
        <v>23</v>
      </c>
      <c r="J727" t="s">
        <v>23</v>
      </c>
      <c r="L727" t="s">
        <v>17722</v>
      </c>
      <c r="N727" t="s">
        <v>5830</v>
      </c>
      <c r="O727" t="s">
        <v>28</v>
      </c>
      <c r="Q727" t="s">
        <v>16342</v>
      </c>
      <c r="R727" t="s">
        <v>2634</v>
      </c>
      <c r="S727">
        <v>0.71099999999999997</v>
      </c>
    </row>
    <row r="728" spans="1:19">
      <c r="A728" t="s">
        <v>16</v>
      </c>
      <c r="B728" t="s">
        <v>17</v>
      </c>
      <c r="C728" t="s">
        <v>18</v>
      </c>
      <c r="D728" t="s">
        <v>19</v>
      </c>
      <c r="E728" t="s">
        <v>4874</v>
      </c>
      <c r="F728" t="s">
        <v>2372</v>
      </c>
      <c r="G728" s="3" t="str">
        <f t="shared" si="11"/>
        <v>https://scholar.google.co.jp/scholar?hl=ja&amp;as_sdt=0%2C5&amp;q=Brickellia+eupatorioides+self+compatibility&amp;btnG=</v>
      </c>
      <c r="H728" t="s">
        <v>5829</v>
      </c>
      <c r="I728" t="s">
        <v>31</v>
      </c>
      <c r="J728" t="s">
        <v>6520</v>
      </c>
      <c r="L728" t="s">
        <v>17722</v>
      </c>
      <c r="N728" t="s">
        <v>9261</v>
      </c>
      <c r="O728" t="s">
        <v>28</v>
      </c>
      <c r="Q728" t="s">
        <v>16342</v>
      </c>
      <c r="R728" t="s">
        <v>2637</v>
      </c>
      <c r="S728">
        <v>0.56200000000000006</v>
      </c>
    </row>
    <row r="729" spans="1:19">
      <c r="A729" t="s">
        <v>16</v>
      </c>
      <c r="B729" t="s">
        <v>17</v>
      </c>
      <c r="C729" t="s">
        <v>18</v>
      </c>
      <c r="D729" t="s">
        <v>19</v>
      </c>
      <c r="E729" t="s">
        <v>4874</v>
      </c>
      <c r="F729" t="s">
        <v>2291</v>
      </c>
      <c r="G729" s="3" t="str">
        <f t="shared" si="11"/>
        <v>https://scholar.google.co.jp/scholar?hl=ja&amp;as_sdt=0%2C5&amp;q=Brickellia+floribunda+self+compatibility&amp;btnG=</v>
      </c>
      <c r="H729" t="s">
        <v>438</v>
      </c>
      <c r="I729" t="s">
        <v>23</v>
      </c>
      <c r="J729" t="s">
        <v>23</v>
      </c>
      <c r="L729" t="s">
        <v>17722</v>
      </c>
      <c r="N729" t="s">
        <v>5832</v>
      </c>
      <c r="O729" t="s">
        <v>28</v>
      </c>
      <c r="Q729" t="s">
        <v>16343</v>
      </c>
      <c r="R729" t="s">
        <v>2642</v>
      </c>
      <c r="S729">
        <v>0.26919999999999999</v>
      </c>
    </row>
    <row r="730" spans="1:19">
      <c r="A730" t="s">
        <v>16</v>
      </c>
      <c r="B730" t="s">
        <v>17</v>
      </c>
      <c r="C730" t="s">
        <v>18</v>
      </c>
      <c r="D730" t="s">
        <v>19</v>
      </c>
      <c r="E730" t="s">
        <v>4874</v>
      </c>
      <c r="F730" t="s">
        <v>1053</v>
      </c>
      <c r="G730" s="3" t="str">
        <f t="shared" si="11"/>
        <v>https://scholar.google.co.jp/scholar?hl=ja&amp;as_sdt=0%2C5&amp;q=Brickellia+frutescens+self+compatibility&amp;btnG=</v>
      </c>
      <c r="H730" t="s">
        <v>438</v>
      </c>
      <c r="I730" t="s">
        <v>23</v>
      </c>
      <c r="J730" t="s">
        <v>23</v>
      </c>
      <c r="L730" t="s">
        <v>17722</v>
      </c>
      <c r="N730" t="s">
        <v>14421</v>
      </c>
      <c r="O730" t="s">
        <v>28</v>
      </c>
      <c r="Q730" t="s">
        <v>17495</v>
      </c>
      <c r="R730" t="s">
        <v>2647</v>
      </c>
      <c r="S730">
        <v>0.71279999999999999</v>
      </c>
    </row>
    <row r="731" spans="1:19">
      <c r="A731" t="s">
        <v>16</v>
      </c>
      <c r="B731" t="s">
        <v>17</v>
      </c>
      <c r="C731" t="s">
        <v>18</v>
      </c>
      <c r="D731" t="s">
        <v>19</v>
      </c>
      <c r="E731" t="s">
        <v>4874</v>
      </c>
      <c r="F731" t="s">
        <v>114</v>
      </c>
      <c r="G731" s="3" t="str">
        <f t="shared" si="11"/>
        <v>https://scholar.google.co.jp/scholar?hl=ja&amp;as_sdt=0%2C5&amp;q=Brickellia+grandiflora+self+compatibility&amp;btnG=</v>
      </c>
      <c r="H731" t="s">
        <v>172</v>
      </c>
      <c r="I731" t="s">
        <v>23</v>
      </c>
      <c r="J731" t="s">
        <v>23</v>
      </c>
      <c r="L731" t="s">
        <v>17722</v>
      </c>
      <c r="N731" t="s">
        <v>4877</v>
      </c>
      <c r="O731" t="s">
        <v>28</v>
      </c>
      <c r="Q731" t="s">
        <v>16143</v>
      </c>
      <c r="R731" t="s">
        <v>2651</v>
      </c>
      <c r="S731">
        <v>0.77080000000000004</v>
      </c>
    </row>
    <row r="732" spans="1:19">
      <c r="A732" t="s">
        <v>16</v>
      </c>
      <c r="B732" t="s">
        <v>17</v>
      </c>
      <c r="C732" t="s">
        <v>18</v>
      </c>
      <c r="D732" t="s">
        <v>19</v>
      </c>
      <c r="E732" t="s">
        <v>4874</v>
      </c>
      <c r="F732" t="s">
        <v>1898</v>
      </c>
      <c r="G732" s="3" t="str">
        <f t="shared" si="11"/>
        <v>https://scholar.google.co.jp/scholar?hl=ja&amp;as_sdt=0%2C5&amp;q=Brickellia+incana+self+compatibility&amp;btnG=</v>
      </c>
      <c r="H732" t="s">
        <v>438</v>
      </c>
      <c r="I732" t="s">
        <v>23</v>
      </c>
      <c r="J732" t="s">
        <v>23</v>
      </c>
      <c r="L732" t="s">
        <v>17722</v>
      </c>
      <c r="N732" t="s">
        <v>5840</v>
      </c>
      <c r="O732" t="s">
        <v>28</v>
      </c>
      <c r="Q732" t="s">
        <v>16344</v>
      </c>
      <c r="R732" t="s">
        <v>2653</v>
      </c>
      <c r="S732">
        <v>3.8428</v>
      </c>
    </row>
    <row r="733" spans="1:19">
      <c r="A733" t="s">
        <v>16</v>
      </c>
      <c r="B733" t="s">
        <v>17</v>
      </c>
      <c r="C733" t="s">
        <v>18</v>
      </c>
      <c r="D733" t="s">
        <v>19</v>
      </c>
      <c r="E733" t="s">
        <v>4874</v>
      </c>
      <c r="F733" t="s">
        <v>1098</v>
      </c>
      <c r="G733" s="3" t="str">
        <f t="shared" si="11"/>
        <v>https://scholar.google.co.jp/scholar?hl=ja&amp;as_sdt=0%2C5&amp;q=Brickellia+laciniata+self+compatibility&amp;btnG=</v>
      </c>
      <c r="H733" t="s">
        <v>438</v>
      </c>
      <c r="I733" t="s">
        <v>23</v>
      </c>
      <c r="J733" t="s">
        <v>23</v>
      </c>
      <c r="L733" t="s">
        <v>17722</v>
      </c>
      <c r="N733" t="s">
        <v>5857</v>
      </c>
      <c r="O733" t="s">
        <v>28</v>
      </c>
      <c r="Q733" t="s">
        <v>16345</v>
      </c>
      <c r="R733" t="s">
        <v>2657</v>
      </c>
      <c r="S733">
        <v>0.24490000000000001</v>
      </c>
    </row>
    <row r="734" spans="1:19">
      <c r="A734" t="s">
        <v>16</v>
      </c>
      <c r="B734" t="s">
        <v>17</v>
      </c>
      <c r="C734" t="s">
        <v>18</v>
      </c>
      <c r="D734" t="s">
        <v>19</v>
      </c>
      <c r="E734" t="s">
        <v>4874</v>
      </c>
      <c r="F734" t="s">
        <v>3103</v>
      </c>
      <c r="G734" s="3" t="str">
        <f t="shared" si="11"/>
        <v>https://scholar.google.co.jp/scholar?hl=ja&amp;as_sdt=0%2C5&amp;q=Brickellia+longifolia+self+compatibility&amp;btnG=</v>
      </c>
      <c r="H734" t="s">
        <v>23</v>
      </c>
      <c r="I734" t="s">
        <v>31</v>
      </c>
      <c r="J734" t="s">
        <v>3475</v>
      </c>
      <c r="L734" t="s">
        <v>17722</v>
      </c>
      <c r="N734" t="s">
        <v>4879</v>
      </c>
      <c r="O734" t="s">
        <v>28</v>
      </c>
      <c r="Q734" t="s">
        <v>16144</v>
      </c>
      <c r="R734" t="s">
        <v>2661</v>
      </c>
      <c r="S734">
        <v>0.73719999999999997</v>
      </c>
    </row>
    <row r="735" spans="1:19">
      <c r="A735" t="s">
        <v>16</v>
      </c>
      <c r="B735" t="s">
        <v>17</v>
      </c>
      <c r="C735" t="s">
        <v>18</v>
      </c>
      <c r="D735" t="s">
        <v>19</v>
      </c>
      <c r="E735" t="s">
        <v>4874</v>
      </c>
      <c r="F735" t="s">
        <v>17759</v>
      </c>
      <c r="G735" s="3" t="str">
        <f t="shared" si="11"/>
        <v>https://scholar.google.co.jp/scholar?hl=ja&amp;as_sdt=0%2C5&amp;q=Brickellia+oblongifolia+self+compatibility&amp;btnG=</v>
      </c>
      <c r="H735" t="s">
        <v>172</v>
      </c>
      <c r="I735" t="s">
        <v>23</v>
      </c>
      <c r="J735" t="s">
        <v>23</v>
      </c>
      <c r="L735" t="s">
        <v>17722</v>
      </c>
      <c r="N735" t="s">
        <v>5859</v>
      </c>
      <c r="O735" t="s">
        <v>28</v>
      </c>
      <c r="Q735" t="s">
        <v>16346</v>
      </c>
      <c r="R735" t="s">
        <v>2663</v>
      </c>
      <c r="S735">
        <v>1.016</v>
      </c>
    </row>
    <row r="736" spans="1:19">
      <c r="A736" t="s">
        <v>16</v>
      </c>
      <c r="B736" t="s">
        <v>17</v>
      </c>
      <c r="C736" t="s">
        <v>18</v>
      </c>
      <c r="D736" t="s">
        <v>19</v>
      </c>
      <c r="E736" t="s">
        <v>4874</v>
      </c>
      <c r="F736" t="s">
        <v>7196</v>
      </c>
      <c r="G736" s="3" t="str">
        <f t="shared" si="11"/>
        <v>https://scholar.google.co.jp/scholar?hl=ja&amp;as_sdt=0%2C5&amp;q=Brickellia+peninsularis+self+compatibility&amp;btnG=</v>
      </c>
      <c r="H736" t="s">
        <v>656</v>
      </c>
      <c r="I736" t="s">
        <v>23</v>
      </c>
      <c r="J736" t="s">
        <v>23</v>
      </c>
      <c r="L736" t="s">
        <v>17722</v>
      </c>
      <c r="N736" t="s">
        <v>7197</v>
      </c>
      <c r="O736" t="s">
        <v>28</v>
      </c>
      <c r="Q736" t="s">
        <v>16437</v>
      </c>
      <c r="R736" t="s">
        <v>2666</v>
      </c>
      <c r="S736">
        <v>0.84599999999999997</v>
      </c>
    </row>
    <row r="737" spans="1:19">
      <c r="A737" t="s">
        <v>16</v>
      </c>
      <c r="B737" t="s">
        <v>17</v>
      </c>
      <c r="C737" t="s">
        <v>18</v>
      </c>
      <c r="D737" t="s">
        <v>19</v>
      </c>
      <c r="E737" t="s">
        <v>4874</v>
      </c>
      <c r="F737" t="s">
        <v>3283</v>
      </c>
      <c r="G737" s="3" t="str">
        <f t="shared" si="11"/>
        <v>https://scholar.google.co.jp/scholar?hl=ja&amp;as_sdt=0%2C5&amp;q=Brickellia+scoparia+self+compatibility&amp;btnG=</v>
      </c>
      <c r="H737" t="s">
        <v>23</v>
      </c>
      <c r="I737" t="s">
        <v>31</v>
      </c>
      <c r="J737" t="s">
        <v>5866</v>
      </c>
      <c r="L737" t="s">
        <v>17722</v>
      </c>
      <c r="N737" t="s">
        <v>5867</v>
      </c>
      <c r="O737" t="s">
        <v>28</v>
      </c>
      <c r="Q737" t="s">
        <v>16347</v>
      </c>
      <c r="R737" t="s">
        <v>2669</v>
      </c>
      <c r="S737">
        <v>0.5</v>
      </c>
    </row>
    <row r="738" spans="1:19">
      <c r="A738" t="s">
        <v>16</v>
      </c>
      <c r="B738" t="s">
        <v>17</v>
      </c>
      <c r="C738" t="s">
        <v>18</v>
      </c>
      <c r="D738" t="s">
        <v>19</v>
      </c>
      <c r="E738" t="s">
        <v>4874</v>
      </c>
      <c r="F738" t="s">
        <v>4881</v>
      </c>
      <c r="G738" s="3" t="str">
        <f t="shared" si="11"/>
        <v>https://scholar.google.co.jp/scholar?hl=ja&amp;as_sdt=0%2C5&amp;q=Brickellia+secundiflora+self+compatibility&amp;btnG=</v>
      </c>
      <c r="H738" t="s">
        <v>23</v>
      </c>
      <c r="I738" t="s">
        <v>31</v>
      </c>
      <c r="J738" t="s">
        <v>4882</v>
      </c>
      <c r="L738" t="s">
        <v>17722</v>
      </c>
      <c r="N738" t="s">
        <v>4883</v>
      </c>
      <c r="O738" t="s">
        <v>28</v>
      </c>
      <c r="Q738" t="s">
        <v>16145</v>
      </c>
      <c r="R738" t="s">
        <v>2672</v>
      </c>
      <c r="S738">
        <v>0.50875999999999999</v>
      </c>
    </row>
    <row r="739" spans="1:19">
      <c r="A739" t="s">
        <v>16</v>
      </c>
      <c r="B739" t="s">
        <v>17</v>
      </c>
      <c r="C739" t="s">
        <v>18</v>
      </c>
      <c r="D739" t="s">
        <v>19</v>
      </c>
      <c r="E739" t="s">
        <v>4874</v>
      </c>
      <c r="F739" t="s">
        <v>4881</v>
      </c>
      <c r="G739" s="3" t="str">
        <f t="shared" si="11"/>
        <v>https://scholar.google.co.jp/scholar?hl=ja&amp;as_sdt=0%2C5&amp;q=Brickellia+secundiflora+self+compatibility&amp;btnG=</v>
      </c>
      <c r="H739" t="s">
        <v>9263</v>
      </c>
      <c r="I739" t="s">
        <v>23</v>
      </c>
      <c r="J739" t="s">
        <v>23</v>
      </c>
      <c r="L739" t="s">
        <v>17722</v>
      </c>
      <c r="N739" t="s">
        <v>9264</v>
      </c>
      <c r="O739" t="s">
        <v>28</v>
      </c>
      <c r="Q739" t="s">
        <v>16145</v>
      </c>
      <c r="R739" t="s">
        <v>2676</v>
      </c>
      <c r="S739">
        <v>0.92200000000000004</v>
      </c>
    </row>
    <row r="740" spans="1:19">
      <c r="A740" t="s">
        <v>16</v>
      </c>
      <c r="B740" t="s">
        <v>17</v>
      </c>
      <c r="C740" t="s">
        <v>18</v>
      </c>
      <c r="D740" t="s">
        <v>19</v>
      </c>
      <c r="E740" t="s">
        <v>4874</v>
      </c>
      <c r="F740" t="s">
        <v>14226</v>
      </c>
      <c r="G740" s="3" t="str">
        <f t="shared" si="11"/>
        <v>https://scholar.google.co.jp/scholar?hl=ja&amp;as_sdt=0%2C5&amp;q=Brickellia+subuligera+self+compatibility&amp;btnG=</v>
      </c>
      <c r="H740" t="s">
        <v>14227</v>
      </c>
      <c r="I740" t="s">
        <v>23</v>
      </c>
      <c r="J740" t="s">
        <v>23</v>
      </c>
      <c r="L740" t="s">
        <v>17722</v>
      </c>
      <c r="N740" t="s">
        <v>14228</v>
      </c>
      <c r="O740" t="s">
        <v>28</v>
      </c>
      <c r="Q740" t="s">
        <v>17475</v>
      </c>
      <c r="R740" t="s">
        <v>2681</v>
      </c>
      <c r="S740">
        <v>0.29320000000000002</v>
      </c>
    </row>
    <row r="741" spans="1:19">
      <c r="A741" t="s">
        <v>16</v>
      </c>
      <c r="B741" t="s">
        <v>17</v>
      </c>
      <c r="C741" t="s">
        <v>18</v>
      </c>
      <c r="D741" t="s">
        <v>19</v>
      </c>
      <c r="E741" t="s">
        <v>4874</v>
      </c>
      <c r="F741" t="s">
        <v>5494</v>
      </c>
      <c r="G741" s="3" t="str">
        <f t="shared" si="11"/>
        <v>https://scholar.google.co.jp/scholar?hl=ja&amp;as_sdt=0%2C5&amp;q=Brickellia+tomentella+self+compatibility&amp;btnG=</v>
      </c>
      <c r="H741" t="s">
        <v>438</v>
      </c>
      <c r="I741" t="s">
        <v>23</v>
      </c>
      <c r="J741" t="s">
        <v>23</v>
      </c>
      <c r="L741" t="s">
        <v>17722</v>
      </c>
      <c r="N741" t="s">
        <v>5892</v>
      </c>
      <c r="O741" t="s">
        <v>28</v>
      </c>
      <c r="Q741" t="s">
        <v>16348</v>
      </c>
      <c r="R741" t="s">
        <v>2686</v>
      </c>
      <c r="S741">
        <v>0.97760000000000002</v>
      </c>
    </row>
    <row r="742" spans="1:19">
      <c r="A742" t="s">
        <v>16</v>
      </c>
      <c r="B742" t="s">
        <v>17</v>
      </c>
      <c r="C742" t="s">
        <v>18</v>
      </c>
      <c r="D742" t="s">
        <v>19</v>
      </c>
      <c r="E742" t="s">
        <v>4874</v>
      </c>
      <c r="F742" t="s">
        <v>5896</v>
      </c>
      <c r="G742" s="3" t="str">
        <f t="shared" si="11"/>
        <v>https://scholar.google.co.jp/scholar?hl=ja&amp;as_sdt=0%2C5&amp;q=Brickellia+veronicifolia+self+compatibility&amp;btnG=</v>
      </c>
      <c r="H742" t="s">
        <v>5897</v>
      </c>
      <c r="I742" t="s">
        <v>23</v>
      </c>
      <c r="J742" t="s">
        <v>23</v>
      </c>
      <c r="L742" t="s">
        <v>17722</v>
      </c>
      <c r="N742" t="s">
        <v>5898</v>
      </c>
      <c r="O742" t="s">
        <v>28</v>
      </c>
      <c r="Q742" t="s">
        <v>16349</v>
      </c>
      <c r="R742" t="s">
        <v>2690</v>
      </c>
      <c r="S742">
        <v>0.39029999999999998</v>
      </c>
    </row>
    <row r="743" spans="1:19">
      <c r="A743" t="s">
        <v>16</v>
      </c>
      <c r="B743" t="s">
        <v>17</v>
      </c>
      <c r="C743" t="s">
        <v>18</v>
      </c>
      <c r="D743" t="s">
        <v>19</v>
      </c>
      <c r="E743" t="s">
        <v>6403</v>
      </c>
      <c r="F743" t="s">
        <v>6404</v>
      </c>
      <c r="G743" s="3" t="str">
        <f t="shared" si="11"/>
        <v>https://scholar.google.co.jp/scholar?hl=ja&amp;as_sdt=0%2C5&amp;q=Buphthalmum+salicifolium+self+compatibility&amp;btnG=</v>
      </c>
      <c r="H743" t="s">
        <v>22</v>
      </c>
      <c r="I743" t="s">
        <v>23</v>
      </c>
      <c r="J743" t="s">
        <v>23</v>
      </c>
      <c r="L743" t="s">
        <v>17722</v>
      </c>
      <c r="N743" t="s">
        <v>6405</v>
      </c>
      <c r="O743" t="s">
        <v>28</v>
      </c>
      <c r="Q743" t="s">
        <v>16350</v>
      </c>
      <c r="R743" t="s">
        <v>2693</v>
      </c>
      <c r="S743">
        <v>0.66</v>
      </c>
    </row>
    <row r="744" spans="1:19">
      <c r="A744" t="s">
        <v>16</v>
      </c>
      <c r="B744" t="s">
        <v>17</v>
      </c>
      <c r="C744" t="s">
        <v>18</v>
      </c>
      <c r="D744" t="s">
        <v>19</v>
      </c>
      <c r="E744" t="s">
        <v>6403</v>
      </c>
      <c r="F744" t="s">
        <v>6404</v>
      </c>
      <c r="G744" s="3" t="str">
        <f t="shared" si="11"/>
        <v>https://scholar.google.co.jp/scholar?hl=ja&amp;as_sdt=0%2C5&amp;q=Buphthalmum+salicifolium+self+compatibility&amp;btnG=</v>
      </c>
      <c r="H744" t="s">
        <v>22</v>
      </c>
      <c r="I744" t="s">
        <v>137</v>
      </c>
      <c r="J744" t="s">
        <v>11994</v>
      </c>
      <c r="L744" t="s">
        <v>17722</v>
      </c>
      <c r="N744" t="s">
        <v>11995</v>
      </c>
      <c r="O744" t="s">
        <v>28</v>
      </c>
      <c r="Q744" t="s">
        <v>16350</v>
      </c>
      <c r="R744" t="s">
        <v>2696</v>
      </c>
      <c r="S744">
        <v>0.55120000000000002</v>
      </c>
    </row>
    <row r="745" spans="1:19">
      <c r="A745" t="s">
        <v>16</v>
      </c>
      <c r="B745" t="s">
        <v>17</v>
      </c>
      <c r="C745" t="s">
        <v>18</v>
      </c>
      <c r="D745" t="s">
        <v>19</v>
      </c>
      <c r="E745" t="s">
        <v>6480</v>
      </c>
      <c r="F745" t="s">
        <v>6481</v>
      </c>
      <c r="G745" s="3" t="str">
        <f t="shared" si="11"/>
        <v>https://scholar.google.co.jp/scholar?hl=ja&amp;as_sdt=0%2C5&amp;q=Cacalia+atriplicifolia+self+compatibility&amp;btnG=</v>
      </c>
      <c r="H745" t="s">
        <v>22</v>
      </c>
      <c r="I745" t="s">
        <v>23</v>
      </c>
      <c r="J745" t="s">
        <v>23</v>
      </c>
      <c r="L745" t="s">
        <v>17722</v>
      </c>
      <c r="N745" t="s">
        <v>6482</v>
      </c>
      <c r="O745" t="s">
        <v>28</v>
      </c>
      <c r="Q745" t="s">
        <v>16351</v>
      </c>
      <c r="R745" t="s">
        <v>2699</v>
      </c>
      <c r="S745">
        <v>2.4209999999999998</v>
      </c>
    </row>
    <row r="746" spans="1:19">
      <c r="A746" t="s">
        <v>16</v>
      </c>
      <c r="B746" t="s">
        <v>17</v>
      </c>
      <c r="C746" t="s">
        <v>18</v>
      </c>
      <c r="D746" t="s">
        <v>19</v>
      </c>
      <c r="E746" t="s">
        <v>6480</v>
      </c>
      <c r="F746" t="s">
        <v>4385</v>
      </c>
      <c r="G746" s="3" t="str">
        <f t="shared" si="11"/>
        <v>https://scholar.google.co.jp/scholar?hl=ja&amp;as_sdt=0%2C5&amp;q=Cacalia+decomposita+self+compatibility&amp;btnG=</v>
      </c>
      <c r="H746" t="s">
        <v>438</v>
      </c>
      <c r="I746" t="s">
        <v>23</v>
      </c>
      <c r="J746" t="s">
        <v>23</v>
      </c>
      <c r="L746" t="s">
        <v>17722</v>
      </c>
      <c r="N746" t="s">
        <v>6489</v>
      </c>
      <c r="O746" t="s">
        <v>28</v>
      </c>
      <c r="Q746" t="s">
        <v>16352</v>
      </c>
      <c r="R746" t="s">
        <v>2702</v>
      </c>
      <c r="S746">
        <v>3.5</v>
      </c>
    </row>
    <row r="747" spans="1:19">
      <c r="A747" t="s">
        <v>16</v>
      </c>
      <c r="B747" t="s">
        <v>17</v>
      </c>
      <c r="C747" t="s">
        <v>18</v>
      </c>
      <c r="D747" t="s">
        <v>19</v>
      </c>
      <c r="E747" t="s">
        <v>6480</v>
      </c>
      <c r="F747" t="s">
        <v>6491</v>
      </c>
      <c r="G747" s="3" t="str">
        <f t="shared" si="11"/>
        <v>https://scholar.google.co.jp/scholar?hl=ja&amp;as_sdt=0%2C5&amp;q=Cacalia+plantaginea+self+compatibility&amp;btnG=</v>
      </c>
      <c r="H747" t="s">
        <v>6492</v>
      </c>
      <c r="I747" t="s">
        <v>23</v>
      </c>
      <c r="J747" t="s">
        <v>23</v>
      </c>
      <c r="L747" t="s">
        <v>17722</v>
      </c>
      <c r="N747" t="s">
        <v>6493</v>
      </c>
      <c r="O747" t="s">
        <v>28</v>
      </c>
      <c r="Q747" t="s">
        <v>16353</v>
      </c>
      <c r="R747" t="s">
        <v>2705</v>
      </c>
      <c r="S747">
        <v>4.2</v>
      </c>
    </row>
    <row r="748" spans="1:19">
      <c r="A748" t="s">
        <v>16</v>
      </c>
      <c r="B748" t="s">
        <v>17</v>
      </c>
      <c r="C748" t="s">
        <v>18</v>
      </c>
      <c r="D748" t="s">
        <v>19</v>
      </c>
      <c r="E748" t="s">
        <v>6480</v>
      </c>
      <c r="F748" t="s">
        <v>6495</v>
      </c>
      <c r="G748" s="3" t="str">
        <f t="shared" si="11"/>
        <v>https://scholar.google.co.jp/scholar?hl=ja&amp;as_sdt=0%2C5&amp;q=Cacalia+tuberosa+self+compatibility&amp;btnG=</v>
      </c>
      <c r="H748" t="s">
        <v>172</v>
      </c>
      <c r="I748" t="s">
        <v>23</v>
      </c>
      <c r="J748" t="s">
        <v>23</v>
      </c>
      <c r="L748" t="s">
        <v>17722</v>
      </c>
      <c r="N748" t="s">
        <v>6496</v>
      </c>
      <c r="O748" t="s">
        <v>28</v>
      </c>
      <c r="Q748" t="s">
        <v>16354</v>
      </c>
      <c r="R748" t="s">
        <v>2708</v>
      </c>
      <c r="S748">
        <v>2.6</v>
      </c>
    </row>
    <row r="749" spans="1:19">
      <c r="A749" t="s">
        <v>16</v>
      </c>
      <c r="B749" t="s">
        <v>17</v>
      </c>
      <c r="C749" t="s">
        <v>18</v>
      </c>
      <c r="D749" t="s">
        <v>19</v>
      </c>
      <c r="E749" t="s">
        <v>7199</v>
      </c>
      <c r="F749" t="s">
        <v>7200</v>
      </c>
      <c r="G749" s="3" t="str">
        <f t="shared" si="11"/>
        <v>https://scholar.google.co.jp/scholar?hl=ja&amp;as_sdt=0%2C5&amp;q=Calanticaria+greggii+self+compatibility&amp;btnG=</v>
      </c>
      <c r="H749" t="s">
        <v>7124</v>
      </c>
      <c r="I749" t="s">
        <v>23</v>
      </c>
      <c r="J749" t="s">
        <v>23</v>
      </c>
      <c r="L749" t="s">
        <v>17722</v>
      </c>
      <c r="N749" t="s">
        <v>7201</v>
      </c>
      <c r="O749" t="s">
        <v>28</v>
      </c>
      <c r="Q749" t="s">
        <v>16438</v>
      </c>
      <c r="R749" t="s">
        <v>2711</v>
      </c>
      <c r="S749">
        <v>1.2112000000000001</v>
      </c>
    </row>
    <row r="750" spans="1:19">
      <c r="A750" t="s">
        <v>16</v>
      </c>
      <c r="B750" t="s">
        <v>17</v>
      </c>
      <c r="C750" t="s">
        <v>18</v>
      </c>
      <c r="D750" t="s">
        <v>19</v>
      </c>
      <c r="E750" t="s">
        <v>4969</v>
      </c>
      <c r="F750" t="s">
        <v>6906</v>
      </c>
      <c r="G750" s="3" t="str">
        <f t="shared" si="11"/>
        <v>https://scholar.google.co.jp/scholar?hl=ja&amp;as_sdt=0%2C5&amp;q=Calea+lucidivenia+self+compatibility&amp;btnG=</v>
      </c>
      <c r="H750" t="s">
        <v>6907</v>
      </c>
      <c r="I750" t="s">
        <v>23</v>
      </c>
      <c r="J750" t="s">
        <v>23</v>
      </c>
      <c r="L750" t="s">
        <v>17722</v>
      </c>
      <c r="N750" t="s">
        <v>6908</v>
      </c>
      <c r="O750" t="s">
        <v>28</v>
      </c>
      <c r="Q750" t="s">
        <v>16357</v>
      </c>
      <c r="R750" t="s">
        <v>2714</v>
      </c>
      <c r="S750">
        <v>0.15</v>
      </c>
    </row>
    <row r="751" spans="1:19">
      <c r="A751" t="s">
        <v>16</v>
      </c>
      <c r="B751" t="s">
        <v>17</v>
      </c>
      <c r="C751" t="s">
        <v>18</v>
      </c>
      <c r="D751" t="s">
        <v>19</v>
      </c>
      <c r="E751" t="s">
        <v>4969</v>
      </c>
      <c r="F751" t="s">
        <v>4970</v>
      </c>
      <c r="G751" s="3" t="str">
        <f t="shared" si="11"/>
        <v>https://scholar.google.co.jp/scholar?hl=ja&amp;as_sdt=0%2C5&amp;q=Calea+ternifolia+self+compatibility&amp;btnG=</v>
      </c>
      <c r="H751" t="s">
        <v>23</v>
      </c>
      <c r="I751" t="s">
        <v>31</v>
      </c>
      <c r="J751" t="s">
        <v>4970</v>
      </c>
      <c r="L751" t="s">
        <v>17722</v>
      </c>
      <c r="N751" t="s">
        <v>4971</v>
      </c>
      <c r="O751" t="s">
        <v>28</v>
      </c>
      <c r="Q751" t="s">
        <v>16170</v>
      </c>
      <c r="R751" t="s">
        <v>2717</v>
      </c>
      <c r="S751">
        <v>0.60919999999999996</v>
      </c>
    </row>
    <row r="752" spans="1:19">
      <c r="A752" t="s">
        <v>16</v>
      </c>
      <c r="B752" t="s">
        <v>17</v>
      </c>
      <c r="C752" t="s">
        <v>18</v>
      </c>
      <c r="D752" t="s">
        <v>19</v>
      </c>
      <c r="E752" t="s">
        <v>4969</v>
      </c>
      <c r="F752" t="s">
        <v>4970</v>
      </c>
      <c r="G752" s="3" t="str">
        <f t="shared" si="11"/>
        <v>https://scholar.google.co.jp/scholar?hl=ja&amp;as_sdt=0%2C5&amp;q=Calea+ternifolia+self+compatibility&amp;btnG=</v>
      </c>
      <c r="H752" t="s">
        <v>324</v>
      </c>
      <c r="I752" t="s">
        <v>23</v>
      </c>
      <c r="J752" t="s">
        <v>23</v>
      </c>
      <c r="L752" t="s">
        <v>17722</v>
      </c>
      <c r="N752" t="s">
        <v>6910</v>
      </c>
      <c r="O752" t="s">
        <v>28</v>
      </c>
      <c r="Q752" t="s">
        <v>16170</v>
      </c>
      <c r="R752" t="s">
        <v>2721</v>
      </c>
      <c r="S752">
        <v>0.33800000000000002</v>
      </c>
    </row>
    <row r="753" spans="1:19">
      <c r="A753" t="s">
        <v>16</v>
      </c>
      <c r="B753" t="s">
        <v>17</v>
      </c>
      <c r="C753" t="s">
        <v>18</v>
      </c>
      <c r="D753" t="s">
        <v>19</v>
      </c>
      <c r="E753" t="s">
        <v>4969</v>
      </c>
      <c r="F753" t="s">
        <v>6912</v>
      </c>
      <c r="G753" s="3" t="str">
        <f t="shared" si="11"/>
        <v>https://scholar.google.co.jp/scholar?hl=ja&amp;as_sdt=0%2C5&amp;q=Calea+urticifolia+self+compatibility&amp;btnG=</v>
      </c>
      <c r="H753" t="s">
        <v>6913</v>
      </c>
      <c r="I753" t="s">
        <v>23</v>
      </c>
      <c r="J753" t="s">
        <v>23</v>
      </c>
      <c r="L753" t="s">
        <v>17722</v>
      </c>
      <c r="N753" t="s">
        <v>6914</v>
      </c>
      <c r="O753" t="s">
        <v>28</v>
      </c>
      <c r="Q753" t="s">
        <v>16358</v>
      </c>
      <c r="R753" t="s">
        <v>2724</v>
      </c>
      <c r="S753">
        <v>0.3</v>
      </c>
    </row>
    <row r="754" spans="1:19">
      <c r="A754" t="s">
        <v>16</v>
      </c>
      <c r="B754" t="s">
        <v>17</v>
      </c>
      <c r="C754" t="s">
        <v>18</v>
      </c>
      <c r="D754" t="s">
        <v>19</v>
      </c>
      <c r="E754" t="s">
        <v>4969</v>
      </c>
      <c r="F754" t="s">
        <v>6912</v>
      </c>
      <c r="G754" s="3" t="str">
        <f t="shared" si="11"/>
        <v>https://scholar.google.co.jp/scholar?hl=ja&amp;as_sdt=0%2C5&amp;q=Calea+urticifolia+self+compatibility&amp;btnG=</v>
      </c>
      <c r="H754" t="s">
        <v>6913</v>
      </c>
      <c r="I754" t="s">
        <v>31</v>
      </c>
      <c r="J754" t="s">
        <v>6912</v>
      </c>
      <c r="L754" t="s">
        <v>17722</v>
      </c>
      <c r="N754" t="s">
        <v>7203</v>
      </c>
      <c r="O754" t="s">
        <v>28</v>
      </c>
      <c r="Q754" t="s">
        <v>16358</v>
      </c>
      <c r="R754" t="s">
        <v>2727</v>
      </c>
      <c r="S754">
        <v>0.372</v>
      </c>
    </row>
    <row r="755" spans="1:19">
      <c r="A755" t="s">
        <v>16</v>
      </c>
      <c r="B755" t="s">
        <v>17</v>
      </c>
      <c r="C755" t="s">
        <v>18</v>
      </c>
      <c r="D755" t="s">
        <v>19</v>
      </c>
      <c r="E755" t="s">
        <v>6916</v>
      </c>
      <c r="F755" t="s">
        <v>1364</v>
      </c>
      <c r="G755" s="3" t="str">
        <f t="shared" si="11"/>
        <v>https://scholar.google.co.jp/scholar?hl=ja&amp;as_sdt=0%2C5&amp;q=Calendula+arvensis+self+compatibility&amp;btnG=</v>
      </c>
      <c r="H755" t="s">
        <v>22</v>
      </c>
      <c r="I755" t="s">
        <v>23</v>
      </c>
      <c r="J755" t="s">
        <v>23</v>
      </c>
      <c r="L755" t="s">
        <v>54</v>
      </c>
      <c r="N755" t="s">
        <v>6917</v>
      </c>
      <c r="O755" t="s">
        <v>26</v>
      </c>
      <c r="Q755" t="s">
        <v>16359</v>
      </c>
      <c r="R755" t="s">
        <v>2730</v>
      </c>
      <c r="S755">
        <v>6.1</v>
      </c>
    </row>
    <row r="756" spans="1:19">
      <c r="A756" t="s">
        <v>16</v>
      </c>
      <c r="B756" t="s">
        <v>17</v>
      </c>
      <c r="C756" t="s">
        <v>18</v>
      </c>
      <c r="D756" t="s">
        <v>19</v>
      </c>
      <c r="E756" t="s">
        <v>6916</v>
      </c>
      <c r="F756" t="s">
        <v>1898</v>
      </c>
      <c r="G756" s="3" t="str">
        <f t="shared" si="11"/>
        <v>https://scholar.google.co.jp/scholar?hl=ja&amp;as_sdt=0%2C5&amp;q=Calendula+incana+self+compatibility&amp;btnG=</v>
      </c>
      <c r="H756" t="s">
        <v>791</v>
      </c>
      <c r="I756" t="s">
        <v>137</v>
      </c>
      <c r="J756" t="s">
        <v>3256</v>
      </c>
      <c r="L756" t="s">
        <v>17722</v>
      </c>
      <c r="N756" t="s">
        <v>9266</v>
      </c>
      <c r="O756" t="s">
        <v>28</v>
      </c>
      <c r="Q756" t="s">
        <v>16742</v>
      </c>
      <c r="R756" t="s">
        <v>2733</v>
      </c>
      <c r="S756">
        <v>8.484</v>
      </c>
    </row>
    <row r="757" spans="1:19">
      <c r="A757" t="s">
        <v>16</v>
      </c>
      <c r="B757" t="s">
        <v>17</v>
      </c>
      <c r="C757" t="s">
        <v>18</v>
      </c>
      <c r="D757" t="s">
        <v>19</v>
      </c>
      <c r="E757" t="s">
        <v>6916</v>
      </c>
      <c r="F757" t="s">
        <v>1898</v>
      </c>
      <c r="G757" s="3" t="str">
        <f t="shared" si="11"/>
        <v>https://scholar.google.co.jp/scholar?hl=ja&amp;as_sdt=0%2C5&amp;q=Calendula+incana+self+compatibility&amp;btnG=</v>
      </c>
      <c r="H757" t="s">
        <v>791</v>
      </c>
      <c r="I757" t="s">
        <v>137</v>
      </c>
      <c r="J757" t="s">
        <v>11997</v>
      </c>
      <c r="L757" t="s">
        <v>17722</v>
      </c>
      <c r="N757" t="s">
        <v>11998</v>
      </c>
      <c r="O757" t="s">
        <v>28</v>
      </c>
      <c r="Q757" t="s">
        <v>16742</v>
      </c>
      <c r="R757" t="s">
        <v>2736</v>
      </c>
      <c r="S757">
        <v>7.6955999999999998</v>
      </c>
    </row>
    <row r="758" spans="1:19">
      <c r="A758" t="s">
        <v>16</v>
      </c>
      <c r="B758" t="s">
        <v>17</v>
      </c>
      <c r="C758" t="s">
        <v>18</v>
      </c>
      <c r="D758" t="s">
        <v>19</v>
      </c>
      <c r="E758" t="s">
        <v>6916</v>
      </c>
      <c r="F758" t="s">
        <v>6919</v>
      </c>
      <c r="G758" s="3" t="str">
        <f t="shared" si="11"/>
        <v>https://scholar.google.co.jp/scholar?hl=ja&amp;as_sdt=0%2C5&amp;q=Calendula+maroccana+self+compatibility&amp;btnG=</v>
      </c>
      <c r="H758" t="s">
        <v>6416</v>
      </c>
      <c r="I758" t="s">
        <v>23</v>
      </c>
      <c r="J758" t="s">
        <v>23</v>
      </c>
      <c r="L758" t="s">
        <v>17722</v>
      </c>
      <c r="N758" t="s">
        <v>6920</v>
      </c>
      <c r="O758" t="s">
        <v>28</v>
      </c>
      <c r="Q758" t="s">
        <v>16360</v>
      </c>
      <c r="R758" t="s">
        <v>2740</v>
      </c>
      <c r="S758">
        <v>8.2463999999999995</v>
      </c>
    </row>
    <row r="759" spans="1:19">
      <c r="A759" t="s">
        <v>16</v>
      </c>
      <c r="B759" t="s">
        <v>17</v>
      </c>
      <c r="C759" t="s">
        <v>18</v>
      </c>
      <c r="D759" t="s">
        <v>19</v>
      </c>
      <c r="E759" t="s">
        <v>6916</v>
      </c>
      <c r="F759" t="s">
        <v>6922</v>
      </c>
      <c r="G759" s="3" t="str">
        <f t="shared" si="11"/>
        <v>https://scholar.google.co.jp/scholar?hl=ja&amp;as_sdt=0%2C5&amp;q=Calendula+officinalis+self+compatibility&amp;btnG=</v>
      </c>
      <c r="H759" t="s">
        <v>22</v>
      </c>
      <c r="I759" t="s">
        <v>23</v>
      </c>
      <c r="J759" t="s">
        <v>23</v>
      </c>
      <c r="L759" t="s">
        <v>17722</v>
      </c>
      <c r="N759" t="s">
        <v>6923</v>
      </c>
      <c r="O759" t="s">
        <v>28</v>
      </c>
      <c r="Q759" t="s">
        <v>16361</v>
      </c>
      <c r="R759" t="s">
        <v>2744</v>
      </c>
      <c r="S759">
        <v>4.5999999999999996</v>
      </c>
    </row>
    <row r="760" spans="1:19">
      <c r="A760" t="s">
        <v>16</v>
      </c>
      <c r="B760" t="s">
        <v>17</v>
      </c>
      <c r="C760" t="s">
        <v>18</v>
      </c>
      <c r="D760" t="s">
        <v>19</v>
      </c>
      <c r="E760" t="s">
        <v>6916</v>
      </c>
      <c r="F760" t="s">
        <v>9268</v>
      </c>
      <c r="G760" s="3" t="str">
        <f t="shared" si="11"/>
        <v>https://scholar.google.co.jp/scholar?hl=ja&amp;as_sdt=0%2C5&amp;q=Calendula+pachysperma+self+compatibility&amp;btnG=</v>
      </c>
      <c r="H760" t="s">
        <v>9269</v>
      </c>
      <c r="I760" t="s">
        <v>23</v>
      </c>
      <c r="J760" t="s">
        <v>23</v>
      </c>
      <c r="L760" t="s">
        <v>54</v>
      </c>
      <c r="N760" t="s">
        <v>9270</v>
      </c>
      <c r="O760" t="s">
        <v>26</v>
      </c>
      <c r="Q760" t="s">
        <v>16743</v>
      </c>
      <c r="R760" t="s">
        <v>2748</v>
      </c>
      <c r="S760">
        <v>31.484745799999999</v>
      </c>
    </row>
    <row r="761" spans="1:19">
      <c r="A761" t="s">
        <v>16</v>
      </c>
      <c r="B761" t="s">
        <v>17</v>
      </c>
      <c r="C761" t="s">
        <v>18</v>
      </c>
      <c r="D761" t="s">
        <v>19</v>
      </c>
      <c r="E761" t="s">
        <v>6916</v>
      </c>
      <c r="F761" t="s">
        <v>5220</v>
      </c>
      <c r="G761" s="3" t="str">
        <f t="shared" si="11"/>
        <v>https://scholar.google.co.jp/scholar?hl=ja&amp;as_sdt=0%2C5&amp;q=Calendula+palaestina+self+compatibility&amp;btnG=</v>
      </c>
      <c r="H761" t="s">
        <v>821</v>
      </c>
      <c r="I761" t="s">
        <v>23</v>
      </c>
      <c r="J761" t="s">
        <v>23</v>
      </c>
      <c r="L761" t="s">
        <v>54</v>
      </c>
      <c r="N761" t="s">
        <v>7205</v>
      </c>
      <c r="O761" t="s">
        <v>26</v>
      </c>
      <c r="Q761" t="s">
        <v>16439</v>
      </c>
      <c r="R761" t="s">
        <v>2751</v>
      </c>
      <c r="S761">
        <v>20.64</v>
      </c>
    </row>
    <row r="762" spans="1:19">
      <c r="A762" t="s">
        <v>16</v>
      </c>
      <c r="B762" t="s">
        <v>17</v>
      </c>
      <c r="C762" t="s">
        <v>18</v>
      </c>
      <c r="D762" t="s">
        <v>19</v>
      </c>
      <c r="E762" t="s">
        <v>6916</v>
      </c>
      <c r="F762" t="s">
        <v>4162</v>
      </c>
      <c r="G762" s="3" t="str">
        <f t="shared" si="11"/>
        <v>https://scholar.google.co.jp/scholar?hl=ja&amp;as_sdt=0%2C5&amp;q=Calendula+suffruticosa+self+compatibility&amp;btnG=</v>
      </c>
      <c r="H762" t="s">
        <v>23</v>
      </c>
      <c r="I762" t="s">
        <v>137</v>
      </c>
      <c r="J762" t="s">
        <v>6925</v>
      </c>
      <c r="L762" t="s">
        <v>17722</v>
      </c>
      <c r="N762" t="s">
        <v>6926</v>
      </c>
      <c r="O762" t="s">
        <v>28</v>
      </c>
      <c r="Q762" t="s">
        <v>16362</v>
      </c>
      <c r="R762" t="s">
        <v>2754</v>
      </c>
      <c r="S762">
        <v>8.5803999999999991</v>
      </c>
    </row>
    <row r="763" spans="1:19">
      <c r="A763" t="s">
        <v>16</v>
      </c>
      <c r="B763" t="s">
        <v>17</v>
      </c>
      <c r="C763" t="s">
        <v>18</v>
      </c>
      <c r="D763" t="s">
        <v>19</v>
      </c>
      <c r="E763" t="s">
        <v>4973</v>
      </c>
      <c r="F763" t="s">
        <v>4779</v>
      </c>
      <c r="G763" s="3" t="str">
        <f t="shared" si="11"/>
        <v>https://scholar.google.co.jp/scholar?hl=ja&amp;as_sdt=0%2C5&amp;q=Callicephalus+nitens+self+compatibility&amp;btnG=</v>
      </c>
      <c r="H763" t="s">
        <v>1758</v>
      </c>
      <c r="I763" t="s">
        <v>23</v>
      </c>
      <c r="J763" t="s">
        <v>23</v>
      </c>
      <c r="L763" t="s">
        <v>17722</v>
      </c>
      <c r="N763" t="s">
        <v>4974</v>
      </c>
      <c r="O763" t="s">
        <v>28</v>
      </c>
      <c r="Q763" t="s">
        <v>16171</v>
      </c>
      <c r="R763" t="s">
        <v>2757</v>
      </c>
      <c r="S763">
        <v>3.2008999999999999</v>
      </c>
    </row>
    <row r="764" spans="1:19">
      <c r="A764" t="s">
        <v>16</v>
      </c>
      <c r="B764" t="s">
        <v>17</v>
      </c>
      <c r="C764" t="s">
        <v>18</v>
      </c>
      <c r="D764" t="s">
        <v>19</v>
      </c>
      <c r="E764" t="s">
        <v>4976</v>
      </c>
      <c r="F764" t="s">
        <v>7207</v>
      </c>
      <c r="G764" s="3" t="str">
        <f t="shared" si="11"/>
        <v>https://scholar.google.co.jp/scholar?hl=ja&amp;as_sdt=0%2C5&amp;q=Callilepis+caerulea+self+compatibility&amp;btnG=</v>
      </c>
      <c r="H764" t="s">
        <v>7208</v>
      </c>
      <c r="I764" t="s">
        <v>23</v>
      </c>
      <c r="J764" t="s">
        <v>23</v>
      </c>
      <c r="L764" t="s">
        <v>17722</v>
      </c>
      <c r="N764" t="s">
        <v>7209</v>
      </c>
      <c r="O764" t="s">
        <v>28</v>
      </c>
      <c r="Q764" t="s">
        <v>16440</v>
      </c>
      <c r="R764" t="s">
        <v>2760</v>
      </c>
      <c r="S764">
        <v>2.0415999999999999</v>
      </c>
    </row>
    <row r="765" spans="1:19">
      <c r="A765" t="s">
        <v>16</v>
      </c>
      <c r="B765" t="s">
        <v>17</v>
      </c>
      <c r="C765" t="s">
        <v>18</v>
      </c>
      <c r="D765" t="s">
        <v>19</v>
      </c>
      <c r="E765" t="s">
        <v>4976</v>
      </c>
      <c r="F765" t="s">
        <v>3460</v>
      </c>
      <c r="G765" s="3" t="str">
        <f t="shared" si="11"/>
        <v>https://scholar.google.co.jp/scholar?hl=ja&amp;as_sdt=0%2C5&amp;q=Callilepis+lancifolia+self+compatibility&amp;btnG=</v>
      </c>
      <c r="H765" t="s">
        <v>13470</v>
      </c>
      <c r="I765" t="s">
        <v>23</v>
      </c>
      <c r="J765" t="s">
        <v>23</v>
      </c>
      <c r="L765" t="s">
        <v>17722</v>
      </c>
      <c r="N765" t="s">
        <v>13471</v>
      </c>
      <c r="O765" t="s">
        <v>28</v>
      </c>
      <c r="Q765" t="s">
        <v>17346</v>
      </c>
      <c r="R765" t="s">
        <v>2763</v>
      </c>
      <c r="S765">
        <v>5.3567999999999998</v>
      </c>
    </row>
    <row r="766" spans="1:19">
      <c r="A766" t="s">
        <v>16</v>
      </c>
      <c r="B766" t="s">
        <v>17</v>
      </c>
      <c r="C766" t="s">
        <v>18</v>
      </c>
      <c r="D766" t="s">
        <v>19</v>
      </c>
      <c r="E766" t="s">
        <v>4976</v>
      </c>
      <c r="F766" t="s">
        <v>4977</v>
      </c>
      <c r="G766" s="3" t="str">
        <f t="shared" si="11"/>
        <v>https://scholar.google.co.jp/scholar?hl=ja&amp;as_sdt=0%2C5&amp;q=Callilepis+laureola+self+compatibility&amp;btnG=</v>
      </c>
      <c r="H766" t="s">
        <v>104</v>
      </c>
      <c r="I766" t="s">
        <v>23</v>
      </c>
      <c r="J766" t="s">
        <v>23</v>
      </c>
      <c r="L766" t="s">
        <v>17722</v>
      </c>
      <c r="N766" t="s">
        <v>4978</v>
      </c>
      <c r="O766" t="s">
        <v>28</v>
      </c>
      <c r="Q766" t="s">
        <v>16172</v>
      </c>
      <c r="R766" t="s">
        <v>2765</v>
      </c>
      <c r="S766">
        <v>5.0048000000000004</v>
      </c>
    </row>
    <row r="767" spans="1:19">
      <c r="A767" t="s">
        <v>16</v>
      </c>
      <c r="B767" t="s">
        <v>17</v>
      </c>
      <c r="C767" t="s">
        <v>18</v>
      </c>
      <c r="D767" t="s">
        <v>19</v>
      </c>
      <c r="E767" t="s">
        <v>7276</v>
      </c>
      <c r="F767" t="s">
        <v>7007</v>
      </c>
      <c r="G767" s="3" t="str">
        <f t="shared" si="11"/>
        <v>https://scholar.google.co.jp/scholar?hl=ja&amp;as_sdt=0%2C5&amp;q=Callistephus+chinensis+self+compatibility&amp;btnG=</v>
      </c>
      <c r="H767" t="s">
        <v>3648</v>
      </c>
      <c r="I767" t="s">
        <v>23</v>
      </c>
      <c r="J767" t="s">
        <v>23</v>
      </c>
      <c r="L767" t="s">
        <v>54</v>
      </c>
      <c r="N767" t="s">
        <v>7277</v>
      </c>
      <c r="O767" t="s">
        <v>26</v>
      </c>
      <c r="Q767" t="s">
        <v>16459</v>
      </c>
      <c r="R767" t="s">
        <v>2768</v>
      </c>
      <c r="S767">
        <v>2</v>
      </c>
    </row>
    <row r="768" spans="1:19">
      <c r="A768" t="s">
        <v>16</v>
      </c>
      <c r="B768" t="s">
        <v>17</v>
      </c>
      <c r="C768" t="s">
        <v>18</v>
      </c>
      <c r="D768" t="s">
        <v>19</v>
      </c>
      <c r="E768" t="s">
        <v>4991</v>
      </c>
      <c r="F768" t="s">
        <v>4992</v>
      </c>
      <c r="G768" s="3" t="str">
        <f t="shared" si="11"/>
        <v>https://scholar.google.co.jp/scholar?hl=ja&amp;as_sdt=0%2C5&amp;q=Calocephalus+citreus+self+compatibility&amp;btnG=</v>
      </c>
      <c r="H768" t="s">
        <v>92</v>
      </c>
      <c r="I768" t="s">
        <v>23</v>
      </c>
      <c r="J768" t="s">
        <v>23</v>
      </c>
      <c r="L768" t="s">
        <v>17722</v>
      </c>
      <c r="N768" t="s">
        <v>4993</v>
      </c>
      <c r="O768" t="s">
        <v>28</v>
      </c>
      <c r="Q768" t="s">
        <v>16176</v>
      </c>
      <c r="R768" t="s">
        <v>2771</v>
      </c>
      <c r="S768">
        <v>7.0000000000000007E-2</v>
      </c>
    </row>
    <row r="769" spans="1:19">
      <c r="A769" t="s">
        <v>16</v>
      </c>
      <c r="B769" t="s">
        <v>17</v>
      </c>
      <c r="C769" t="s">
        <v>18</v>
      </c>
      <c r="D769" t="s">
        <v>19</v>
      </c>
      <c r="E769" t="s">
        <v>4991</v>
      </c>
      <c r="F769" t="s">
        <v>4995</v>
      </c>
      <c r="G769" s="3" t="str">
        <f t="shared" si="11"/>
        <v>https://scholar.google.co.jp/scholar?hl=ja&amp;as_sdt=0%2C5&amp;q=Calocephalus+knappii+self+compatibility&amp;btnG=</v>
      </c>
      <c r="H769" t="s">
        <v>4996</v>
      </c>
      <c r="I769" t="s">
        <v>23</v>
      </c>
      <c r="J769" t="s">
        <v>23</v>
      </c>
      <c r="L769" t="s">
        <v>17722</v>
      </c>
      <c r="N769" t="s">
        <v>4997</v>
      </c>
      <c r="O769" t="s">
        <v>28</v>
      </c>
      <c r="Q769" t="s">
        <v>16177</v>
      </c>
      <c r="R769" t="s">
        <v>2773</v>
      </c>
      <c r="S769">
        <v>2.4799999999999999E-2</v>
      </c>
    </row>
    <row r="770" spans="1:19">
      <c r="A770" t="s">
        <v>16</v>
      </c>
      <c r="B770" t="s">
        <v>17</v>
      </c>
      <c r="C770" t="s">
        <v>18</v>
      </c>
      <c r="D770" t="s">
        <v>19</v>
      </c>
      <c r="E770" t="s">
        <v>4991</v>
      </c>
      <c r="F770" t="s">
        <v>4999</v>
      </c>
      <c r="G770" s="3" t="str">
        <f t="shared" ref="G770:G833" si="12">HYPERLINK(Q770)</f>
        <v>https://scholar.google.co.jp/scholar?hl=ja&amp;as_sdt=0%2C5&amp;q=Calocephalus+lacteus+self+compatibility&amp;btnG=</v>
      </c>
      <c r="H770" t="s">
        <v>92</v>
      </c>
      <c r="I770" t="s">
        <v>23</v>
      </c>
      <c r="J770" t="s">
        <v>23</v>
      </c>
      <c r="L770" t="s">
        <v>17722</v>
      </c>
      <c r="N770" t="s">
        <v>5000</v>
      </c>
      <c r="O770" t="s">
        <v>28</v>
      </c>
      <c r="Q770" t="s">
        <v>16178</v>
      </c>
      <c r="R770" t="s">
        <v>2776</v>
      </c>
      <c r="S770">
        <v>9.5000000000000001E-2</v>
      </c>
    </row>
    <row r="771" spans="1:19">
      <c r="A771" t="s">
        <v>16</v>
      </c>
      <c r="B771" t="s">
        <v>17</v>
      </c>
      <c r="C771" t="s">
        <v>18</v>
      </c>
      <c r="D771" t="s">
        <v>19</v>
      </c>
      <c r="E771" t="s">
        <v>4991</v>
      </c>
      <c r="F771" t="s">
        <v>8205</v>
      </c>
      <c r="G771" s="3" t="str">
        <f t="shared" si="12"/>
        <v>https://scholar.google.co.jp/scholar?hl=ja&amp;as_sdt=0%2C5&amp;q=Calocephalus+platycephalus+self+compatibility&amp;btnG=</v>
      </c>
      <c r="H771" t="s">
        <v>1693</v>
      </c>
      <c r="I771" t="s">
        <v>23</v>
      </c>
      <c r="J771" t="s">
        <v>23</v>
      </c>
      <c r="L771" t="s">
        <v>17722</v>
      </c>
      <c r="N771" t="s">
        <v>8206</v>
      </c>
      <c r="O771" t="s">
        <v>28</v>
      </c>
      <c r="Q771" t="s">
        <v>16612</v>
      </c>
      <c r="R771" t="s">
        <v>2779</v>
      </c>
      <c r="S771">
        <v>2.8000000000000001E-2</v>
      </c>
    </row>
    <row r="772" spans="1:19">
      <c r="A772" t="s">
        <v>16</v>
      </c>
      <c r="B772" t="s">
        <v>17</v>
      </c>
      <c r="C772" t="s">
        <v>18</v>
      </c>
      <c r="D772" t="s">
        <v>19</v>
      </c>
      <c r="E772" t="s">
        <v>4991</v>
      </c>
      <c r="F772" t="s">
        <v>5002</v>
      </c>
      <c r="G772" s="3" t="str">
        <f t="shared" si="12"/>
        <v>https://scholar.google.co.jp/scholar?hl=ja&amp;as_sdt=0%2C5&amp;q=Calocephalus+sonderi+self+compatibility&amp;btnG=</v>
      </c>
      <c r="H772" t="s">
        <v>577</v>
      </c>
      <c r="I772" t="s">
        <v>23</v>
      </c>
      <c r="J772" t="s">
        <v>23</v>
      </c>
      <c r="L772" t="s">
        <v>17722</v>
      </c>
      <c r="N772" t="s">
        <v>5003</v>
      </c>
      <c r="O772" t="s">
        <v>28</v>
      </c>
      <c r="Q772" t="s">
        <v>16179</v>
      </c>
      <c r="R772" t="s">
        <v>2782</v>
      </c>
      <c r="S772">
        <v>4.3999999999999997E-2</v>
      </c>
    </row>
    <row r="773" spans="1:19">
      <c r="A773" t="s">
        <v>16</v>
      </c>
      <c r="B773" t="s">
        <v>17</v>
      </c>
      <c r="C773" t="s">
        <v>18</v>
      </c>
      <c r="D773" t="s">
        <v>19</v>
      </c>
      <c r="E773" t="s">
        <v>13885</v>
      </c>
      <c r="F773" t="s">
        <v>13886</v>
      </c>
      <c r="G773" s="3" t="str">
        <f t="shared" si="12"/>
        <v>https://scholar.google.co.jp/scholar?hl=ja&amp;as_sdt=0%2C5&amp;q=Calomeria+amaranthoides+self+compatibility&amp;btnG=</v>
      </c>
      <c r="H773" t="s">
        <v>3811</v>
      </c>
      <c r="I773" t="s">
        <v>23</v>
      </c>
      <c r="J773" t="s">
        <v>23</v>
      </c>
      <c r="L773" t="s">
        <v>17722</v>
      </c>
      <c r="N773" t="s">
        <v>13887</v>
      </c>
      <c r="O773" t="s">
        <v>28</v>
      </c>
      <c r="Q773" t="s">
        <v>17427</v>
      </c>
      <c r="R773" t="s">
        <v>2785</v>
      </c>
      <c r="S773">
        <v>8.9599999999999999E-2</v>
      </c>
    </row>
    <row r="774" spans="1:19">
      <c r="A774" t="s">
        <v>16</v>
      </c>
      <c r="B774" t="s">
        <v>17</v>
      </c>
      <c r="C774" t="s">
        <v>18</v>
      </c>
      <c r="D774" t="s">
        <v>19</v>
      </c>
      <c r="E774" t="s">
        <v>5017</v>
      </c>
      <c r="F774" t="s">
        <v>2196</v>
      </c>
      <c r="G774" s="3" t="str">
        <f t="shared" si="12"/>
        <v>https://scholar.google.co.jp/scholar?hl=ja&amp;as_sdt=0%2C5&amp;q=Calostephane+divaricata+self+compatibility&amp;btnG=</v>
      </c>
      <c r="H774" t="s">
        <v>2066</v>
      </c>
      <c r="I774" t="s">
        <v>23</v>
      </c>
      <c r="J774" t="s">
        <v>23</v>
      </c>
      <c r="L774" t="s">
        <v>17722</v>
      </c>
      <c r="N774" t="s">
        <v>5018</v>
      </c>
      <c r="O774" t="s">
        <v>28</v>
      </c>
      <c r="Q774" t="s">
        <v>16183</v>
      </c>
      <c r="R774" t="s">
        <v>2788</v>
      </c>
      <c r="S774">
        <v>1.9198</v>
      </c>
    </row>
    <row r="775" spans="1:19">
      <c r="A775" t="s">
        <v>16</v>
      </c>
      <c r="B775" t="s">
        <v>17</v>
      </c>
      <c r="C775" t="s">
        <v>18</v>
      </c>
      <c r="D775" t="s">
        <v>19</v>
      </c>
      <c r="E775" t="s">
        <v>5017</v>
      </c>
      <c r="F775" t="s">
        <v>4379</v>
      </c>
      <c r="G775" s="3" t="str">
        <f t="shared" si="12"/>
        <v>https://scholar.google.co.jp/scholar?hl=ja&amp;as_sdt=0%2C5&amp;q=Calostephane+marlothiana+self+compatibility&amp;btnG=</v>
      </c>
      <c r="H775" t="s">
        <v>2237</v>
      </c>
      <c r="I775" t="s">
        <v>23</v>
      </c>
      <c r="J775" t="s">
        <v>23</v>
      </c>
      <c r="L775" t="s">
        <v>17722</v>
      </c>
      <c r="N775" t="s">
        <v>5020</v>
      </c>
      <c r="O775" t="s">
        <v>28</v>
      </c>
      <c r="Q775" t="s">
        <v>16184</v>
      </c>
      <c r="R775" t="s">
        <v>2792</v>
      </c>
      <c r="S775">
        <v>0.37916</v>
      </c>
    </row>
    <row r="776" spans="1:19">
      <c r="A776" t="s">
        <v>16</v>
      </c>
      <c r="B776" t="s">
        <v>17</v>
      </c>
      <c r="C776" t="s">
        <v>18</v>
      </c>
      <c r="D776" t="s">
        <v>19</v>
      </c>
      <c r="E776" t="s">
        <v>5005</v>
      </c>
      <c r="F776" t="s">
        <v>9272</v>
      </c>
      <c r="G776" s="3" t="str">
        <f t="shared" si="12"/>
        <v>https://scholar.google.co.jp/scholar?hl=ja&amp;as_sdt=0%2C5&amp;q=Calotis+ancyrocarpa+self+compatibility&amp;btnG=</v>
      </c>
      <c r="H776" t="s">
        <v>9200</v>
      </c>
      <c r="I776" t="s">
        <v>23</v>
      </c>
      <c r="J776" t="s">
        <v>23</v>
      </c>
      <c r="L776" t="s">
        <v>17722</v>
      </c>
      <c r="N776" t="s">
        <v>9273</v>
      </c>
      <c r="O776" t="s">
        <v>28</v>
      </c>
      <c r="Q776" t="s">
        <v>16744</v>
      </c>
      <c r="R776" t="s">
        <v>2795</v>
      </c>
      <c r="S776">
        <v>0.79079999999999995</v>
      </c>
    </row>
    <row r="777" spans="1:19">
      <c r="A777" t="s">
        <v>16</v>
      </c>
      <c r="B777" t="s">
        <v>17</v>
      </c>
      <c r="C777" t="s">
        <v>18</v>
      </c>
      <c r="D777" t="s">
        <v>19</v>
      </c>
      <c r="E777" t="s">
        <v>5005</v>
      </c>
      <c r="F777" t="s">
        <v>5022</v>
      </c>
      <c r="G777" s="3" t="str">
        <f t="shared" si="12"/>
        <v>https://scholar.google.co.jp/scholar?hl=ja&amp;as_sdt=0%2C5&amp;q=Calotis+breviseta+self+compatibility&amp;btnG=</v>
      </c>
      <c r="H777" t="s">
        <v>2066</v>
      </c>
      <c r="I777" t="s">
        <v>23</v>
      </c>
      <c r="J777" t="s">
        <v>23</v>
      </c>
      <c r="L777" t="s">
        <v>17722</v>
      </c>
      <c r="N777" t="s">
        <v>5023</v>
      </c>
      <c r="O777" t="s">
        <v>28</v>
      </c>
      <c r="Q777" t="s">
        <v>16185</v>
      </c>
      <c r="R777" t="s">
        <v>2798</v>
      </c>
      <c r="S777">
        <v>0.33439999999999998</v>
      </c>
    </row>
    <row r="778" spans="1:19">
      <c r="A778" t="s">
        <v>16</v>
      </c>
      <c r="B778" t="s">
        <v>17</v>
      </c>
      <c r="C778" t="s">
        <v>18</v>
      </c>
      <c r="D778" t="s">
        <v>19</v>
      </c>
      <c r="E778" t="s">
        <v>5005</v>
      </c>
      <c r="F778" t="s">
        <v>3490</v>
      </c>
      <c r="G778" s="3" t="str">
        <f t="shared" si="12"/>
        <v>https://scholar.google.co.jp/scholar?hl=ja&amp;as_sdt=0%2C5&amp;q=Calotis+cuneata+self+compatibility&amp;btnG=</v>
      </c>
      <c r="H778" t="s">
        <v>23</v>
      </c>
      <c r="I778" t="s">
        <v>31</v>
      </c>
      <c r="J778" t="s">
        <v>3490</v>
      </c>
      <c r="L778" t="s">
        <v>17722</v>
      </c>
      <c r="N778" t="s">
        <v>5012</v>
      </c>
      <c r="O778" t="s">
        <v>28</v>
      </c>
      <c r="Q778" t="s">
        <v>16182</v>
      </c>
      <c r="R778" t="s">
        <v>2801</v>
      </c>
      <c r="S778">
        <v>1.9563999999999999</v>
      </c>
    </row>
    <row r="779" spans="1:19">
      <c r="A779" t="s">
        <v>16</v>
      </c>
      <c r="B779" t="s">
        <v>17</v>
      </c>
      <c r="C779" t="s">
        <v>18</v>
      </c>
      <c r="D779" t="s">
        <v>19</v>
      </c>
      <c r="E779" t="s">
        <v>5005</v>
      </c>
      <c r="F779" t="s">
        <v>3490</v>
      </c>
      <c r="G779" s="3" t="str">
        <f t="shared" si="12"/>
        <v>https://scholar.google.co.jp/scholar?hl=ja&amp;as_sdt=0%2C5&amp;q=Calotis+cuneata+self+compatibility&amp;btnG=</v>
      </c>
      <c r="H779" t="s">
        <v>5014</v>
      </c>
      <c r="I779" t="s">
        <v>23</v>
      </c>
      <c r="J779" t="s">
        <v>23</v>
      </c>
      <c r="L779" t="s">
        <v>17722</v>
      </c>
      <c r="N779" t="s">
        <v>5015</v>
      </c>
      <c r="O779" t="s">
        <v>28</v>
      </c>
      <c r="Q779" t="s">
        <v>16182</v>
      </c>
      <c r="R779" t="s">
        <v>2806</v>
      </c>
      <c r="S779">
        <v>2.2125599999999999</v>
      </c>
    </row>
    <row r="780" spans="1:19">
      <c r="A780" t="s">
        <v>16</v>
      </c>
      <c r="B780" t="s">
        <v>17</v>
      </c>
      <c r="C780" t="s">
        <v>18</v>
      </c>
      <c r="D780" t="s">
        <v>19</v>
      </c>
      <c r="E780" t="s">
        <v>5005</v>
      </c>
      <c r="F780" t="s">
        <v>5869</v>
      </c>
      <c r="G780" s="3" t="str">
        <f t="shared" si="12"/>
        <v>https://scholar.google.co.jp/scholar?hl=ja&amp;as_sdt=0%2C5&amp;q=Calotis+cuneifolia+self+compatibility&amp;btnG=</v>
      </c>
      <c r="H780" t="s">
        <v>1651</v>
      </c>
      <c r="I780" t="s">
        <v>23</v>
      </c>
      <c r="J780" t="s">
        <v>23</v>
      </c>
      <c r="L780" t="s">
        <v>24</v>
      </c>
      <c r="N780" t="s">
        <v>8814</v>
      </c>
      <c r="O780" t="s">
        <v>26</v>
      </c>
      <c r="Q780" t="s">
        <v>16613</v>
      </c>
      <c r="R780" t="s">
        <v>2809</v>
      </c>
      <c r="S780">
        <v>0.71</v>
      </c>
    </row>
    <row r="781" spans="1:19">
      <c r="A781" t="s">
        <v>16</v>
      </c>
      <c r="B781" t="s">
        <v>17</v>
      </c>
      <c r="C781" t="s">
        <v>18</v>
      </c>
      <c r="D781" t="s">
        <v>19</v>
      </c>
      <c r="E781" t="s">
        <v>5005</v>
      </c>
      <c r="F781" t="s">
        <v>5009</v>
      </c>
      <c r="G781" s="3" t="str">
        <f t="shared" si="12"/>
        <v>https://scholar.google.co.jp/scholar?hl=ja&amp;as_sdt=0%2C5&amp;q=Calotis+cymbacantha+self+compatibility&amp;btnG=</v>
      </c>
      <c r="H781" t="s">
        <v>577</v>
      </c>
      <c r="I781" t="s">
        <v>23</v>
      </c>
      <c r="J781" t="s">
        <v>23</v>
      </c>
      <c r="L781" t="s">
        <v>17722</v>
      </c>
      <c r="N781" t="s">
        <v>5010</v>
      </c>
      <c r="O781" t="s">
        <v>28</v>
      </c>
      <c r="Q781" t="s">
        <v>16181</v>
      </c>
      <c r="R781" t="s">
        <v>2812</v>
      </c>
      <c r="S781">
        <v>1.2667999999999999</v>
      </c>
    </row>
    <row r="782" spans="1:19">
      <c r="A782" t="s">
        <v>16</v>
      </c>
      <c r="B782" t="s">
        <v>17</v>
      </c>
      <c r="C782" t="s">
        <v>18</v>
      </c>
      <c r="D782" t="s">
        <v>19</v>
      </c>
      <c r="E782" t="s">
        <v>5005</v>
      </c>
      <c r="F782" t="s">
        <v>2014</v>
      </c>
      <c r="G782" s="3" t="str">
        <f t="shared" si="12"/>
        <v>https://scholar.google.co.jp/scholar?hl=ja&amp;as_sdt=0%2C5&amp;q=Calotis+dentex+self+compatibility&amp;btnG=</v>
      </c>
      <c r="H782" t="s">
        <v>1651</v>
      </c>
      <c r="I782" t="s">
        <v>23</v>
      </c>
      <c r="J782" t="s">
        <v>23</v>
      </c>
      <c r="L782" t="s">
        <v>17722</v>
      </c>
      <c r="N782" t="s">
        <v>8816</v>
      </c>
      <c r="O782" t="s">
        <v>28</v>
      </c>
      <c r="Q782" t="s">
        <v>16614</v>
      </c>
      <c r="R782" t="s">
        <v>2816</v>
      </c>
      <c r="S782">
        <v>1.52</v>
      </c>
    </row>
    <row r="783" spans="1:19">
      <c r="A783" t="s">
        <v>16</v>
      </c>
      <c r="B783" t="s">
        <v>17</v>
      </c>
      <c r="C783" t="s">
        <v>18</v>
      </c>
      <c r="D783" t="s">
        <v>19</v>
      </c>
      <c r="E783" t="s">
        <v>5005</v>
      </c>
      <c r="F783" t="s">
        <v>8818</v>
      </c>
      <c r="G783" s="3" t="str">
        <f t="shared" si="12"/>
        <v>https://scholar.google.co.jp/scholar?hl=ja&amp;as_sdt=0%2C5&amp;q=Calotis+erinacea+self+compatibility&amp;btnG=</v>
      </c>
      <c r="H783" t="s">
        <v>8819</v>
      </c>
      <c r="I783" t="s">
        <v>23</v>
      </c>
      <c r="J783" t="s">
        <v>23</v>
      </c>
      <c r="L783" t="s">
        <v>17722</v>
      </c>
      <c r="N783" t="s">
        <v>8820</v>
      </c>
      <c r="O783" t="s">
        <v>28</v>
      </c>
      <c r="Q783" t="s">
        <v>16615</v>
      </c>
      <c r="R783" t="s">
        <v>2820</v>
      </c>
      <c r="S783">
        <v>1.1399999999999999</v>
      </c>
    </row>
    <row r="784" spans="1:19">
      <c r="A784" t="s">
        <v>16</v>
      </c>
      <c r="B784" t="s">
        <v>17</v>
      </c>
      <c r="C784" t="s">
        <v>18</v>
      </c>
      <c r="D784" t="s">
        <v>19</v>
      </c>
      <c r="E784" t="s">
        <v>5005</v>
      </c>
      <c r="F784" t="s">
        <v>1191</v>
      </c>
      <c r="G784" s="3" t="str">
        <f t="shared" si="12"/>
        <v>https://scholar.google.co.jp/scholar?hl=ja&amp;as_sdt=0%2C5&amp;q=Calotis+glandulosa+self+compatibility&amp;btnG=</v>
      </c>
      <c r="H784" t="s">
        <v>577</v>
      </c>
      <c r="I784" t="s">
        <v>23</v>
      </c>
      <c r="J784" t="s">
        <v>23</v>
      </c>
      <c r="L784" t="s">
        <v>17722</v>
      </c>
      <c r="N784" t="s">
        <v>9275</v>
      </c>
      <c r="O784" t="s">
        <v>28</v>
      </c>
      <c r="Q784" t="s">
        <v>16745</v>
      </c>
      <c r="R784" t="s">
        <v>2823</v>
      </c>
      <c r="S784">
        <v>1.1596</v>
      </c>
    </row>
    <row r="785" spans="1:19">
      <c r="A785" t="s">
        <v>16</v>
      </c>
      <c r="B785" t="s">
        <v>17</v>
      </c>
      <c r="C785" t="s">
        <v>18</v>
      </c>
      <c r="D785" t="s">
        <v>19</v>
      </c>
      <c r="E785" t="s">
        <v>5005</v>
      </c>
      <c r="F785" t="s">
        <v>8822</v>
      </c>
      <c r="G785" s="3" t="str">
        <f t="shared" si="12"/>
        <v>https://scholar.google.co.jp/scholar?hl=ja&amp;as_sdt=0%2C5&amp;q=Calotis+hispidula+self+compatibility&amp;btnG=</v>
      </c>
      <c r="H785" t="s">
        <v>2048</v>
      </c>
      <c r="I785" t="s">
        <v>23</v>
      </c>
      <c r="J785" t="s">
        <v>23</v>
      </c>
      <c r="L785" t="s">
        <v>17722</v>
      </c>
      <c r="N785" t="s">
        <v>8823</v>
      </c>
      <c r="O785" t="s">
        <v>28</v>
      </c>
      <c r="Q785" t="s">
        <v>16616</v>
      </c>
      <c r="R785" t="s">
        <v>2826</v>
      </c>
      <c r="S785">
        <v>0.86</v>
      </c>
    </row>
    <row r="786" spans="1:19">
      <c r="A786" t="s">
        <v>16</v>
      </c>
      <c r="B786" t="s">
        <v>17</v>
      </c>
      <c r="C786" t="s">
        <v>18</v>
      </c>
      <c r="D786" t="s">
        <v>19</v>
      </c>
      <c r="E786" t="s">
        <v>5005</v>
      </c>
      <c r="F786" t="s">
        <v>8829</v>
      </c>
      <c r="G786" s="3" t="str">
        <f t="shared" si="12"/>
        <v>https://scholar.google.co.jp/scholar?hl=ja&amp;as_sdt=0%2C5&amp;q=Calotis+lappulacea+self+compatibility&amp;btnG=</v>
      </c>
      <c r="H786" t="s">
        <v>2066</v>
      </c>
      <c r="I786" t="s">
        <v>23</v>
      </c>
      <c r="J786" t="s">
        <v>23</v>
      </c>
      <c r="L786" t="s">
        <v>17722</v>
      </c>
      <c r="N786" t="s">
        <v>8830</v>
      </c>
      <c r="O786" t="s">
        <v>28</v>
      </c>
      <c r="Q786" t="s">
        <v>16618</v>
      </c>
      <c r="R786" t="s">
        <v>2829</v>
      </c>
      <c r="S786">
        <v>0.39479999999999998</v>
      </c>
    </row>
    <row r="787" spans="1:19">
      <c r="A787" t="s">
        <v>16</v>
      </c>
      <c r="B787" t="s">
        <v>17</v>
      </c>
      <c r="C787" t="s">
        <v>18</v>
      </c>
      <c r="D787" t="s">
        <v>19</v>
      </c>
      <c r="E787" t="s">
        <v>5005</v>
      </c>
      <c r="F787" t="s">
        <v>8832</v>
      </c>
      <c r="G787" s="3" t="str">
        <f t="shared" si="12"/>
        <v>https://scholar.google.co.jp/scholar?hl=ja&amp;as_sdt=0%2C5&amp;q=Calotis+latiuscula+self+compatibility&amp;btnG=</v>
      </c>
      <c r="H787" t="s">
        <v>8833</v>
      </c>
      <c r="I787" t="s">
        <v>23</v>
      </c>
      <c r="J787" t="s">
        <v>23</v>
      </c>
      <c r="L787" t="s">
        <v>17722</v>
      </c>
      <c r="N787" t="s">
        <v>8834</v>
      </c>
      <c r="O787" t="s">
        <v>28</v>
      </c>
      <c r="Q787" t="s">
        <v>16619</v>
      </c>
      <c r="R787" t="s">
        <v>2833</v>
      </c>
      <c r="S787">
        <v>3.399</v>
      </c>
    </row>
    <row r="788" spans="1:19">
      <c r="A788" t="s">
        <v>16</v>
      </c>
      <c r="B788" t="s">
        <v>17</v>
      </c>
      <c r="C788" t="s">
        <v>18</v>
      </c>
      <c r="D788" t="s">
        <v>19</v>
      </c>
      <c r="E788" t="s">
        <v>5005</v>
      </c>
      <c r="F788" t="s">
        <v>9277</v>
      </c>
      <c r="G788" s="3" t="str">
        <f t="shared" si="12"/>
        <v>https://scholar.google.co.jp/scholar?hl=ja&amp;as_sdt=0%2C5&amp;q=Calotis+moorei+self+compatibility&amp;btnG=</v>
      </c>
      <c r="H788" t="s">
        <v>6569</v>
      </c>
      <c r="I788" t="s">
        <v>23</v>
      </c>
      <c r="J788" t="s">
        <v>23</v>
      </c>
      <c r="L788" t="s">
        <v>17722</v>
      </c>
      <c r="N788" t="s">
        <v>9278</v>
      </c>
      <c r="O788" t="s">
        <v>28</v>
      </c>
      <c r="Q788" t="s">
        <v>16746</v>
      </c>
      <c r="R788" t="s">
        <v>2837</v>
      </c>
      <c r="S788">
        <v>1.6811024000000001</v>
      </c>
    </row>
    <row r="789" spans="1:19">
      <c r="A789" t="s">
        <v>16</v>
      </c>
      <c r="B789" t="s">
        <v>17</v>
      </c>
      <c r="C789" t="s">
        <v>18</v>
      </c>
      <c r="D789" t="s">
        <v>19</v>
      </c>
      <c r="E789" t="s">
        <v>5005</v>
      </c>
      <c r="F789" t="s">
        <v>5217</v>
      </c>
      <c r="G789" s="3" t="str">
        <f t="shared" si="12"/>
        <v>https://scholar.google.co.jp/scholar?hl=ja&amp;as_sdt=0%2C5&amp;q=Calotis+multicaulis+self+compatibility&amp;btnG=</v>
      </c>
      <c r="H789" t="s">
        <v>8836</v>
      </c>
      <c r="I789" t="s">
        <v>23</v>
      </c>
      <c r="J789" t="s">
        <v>23</v>
      </c>
      <c r="L789" t="s">
        <v>17722</v>
      </c>
      <c r="N789" t="s">
        <v>8837</v>
      </c>
      <c r="O789" t="s">
        <v>28</v>
      </c>
      <c r="Q789" t="s">
        <v>16620</v>
      </c>
      <c r="R789" t="s">
        <v>2840</v>
      </c>
      <c r="S789">
        <v>1.2258</v>
      </c>
    </row>
    <row r="790" spans="1:19">
      <c r="A790" t="s">
        <v>16</v>
      </c>
      <c r="B790" t="s">
        <v>17</v>
      </c>
      <c r="C790" t="s">
        <v>18</v>
      </c>
      <c r="D790" t="s">
        <v>19</v>
      </c>
      <c r="E790" t="s">
        <v>5005</v>
      </c>
      <c r="F790" t="s">
        <v>8839</v>
      </c>
      <c r="G790" s="3" t="str">
        <f t="shared" si="12"/>
        <v>https://scholar.google.co.jp/scholar?hl=ja&amp;as_sdt=0%2C5&amp;q=Calotis+plumulifera+self+compatibility&amp;btnG=</v>
      </c>
      <c r="H790" t="s">
        <v>577</v>
      </c>
      <c r="I790" t="s">
        <v>23</v>
      </c>
      <c r="J790" t="s">
        <v>23</v>
      </c>
      <c r="L790" t="s">
        <v>17722</v>
      </c>
      <c r="N790" t="s">
        <v>8840</v>
      </c>
      <c r="O790" t="s">
        <v>28</v>
      </c>
      <c r="Q790" t="s">
        <v>16621</v>
      </c>
      <c r="R790" t="s">
        <v>2844</v>
      </c>
      <c r="S790">
        <v>0.5</v>
      </c>
    </row>
    <row r="791" spans="1:19">
      <c r="A791" t="s">
        <v>16</v>
      </c>
      <c r="B791" t="s">
        <v>17</v>
      </c>
      <c r="C791" t="s">
        <v>18</v>
      </c>
      <c r="D791" t="s">
        <v>19</v>
      </c>
      <c r="E791" t="s">
        <v>5005</v>
      </c>
      <c r="F791" t="s">
        <v>9280</v>
      </c>
      <c r="G791" s="3" t="str">
        <f t="shared" si="12"/>
        <v>https://scholar.google.co.jp/scholar?hl=ja&amp;as_sdt=0%2C5&amp;q=Calotis+porphyroglossa+self+compatibility&amp;btnG=</v>
      </c>
      <c r="H791" t="s">
        <v>2066</v>
      </c>
      <c r="I791" t="s">
        <v>23</v>
      </c>
      <c r="J791" t="s">
        <v>23</v>
      </c>
      <c r="L791" t="s">
        <v>17722</v>
      </c>
      <c r="N791" t="s">
        <v>9281</v>
      </c>
      <c r="O791" t="s">
        <v>28</v>
      </c>
      <c r="Q791" t="s">
        <v>16747</v>
      </c>
      <c r="R791" t="s">
        <v>2848</v>
      </c>
      <c r="S791">
        <v>0.48120000000000002</v>
      </c>
    </row>
    <row r="792" spans="1:19">
      <c r="A792" t="s">
        <v>16</v>
      </c>
      <c r="B792" t="s">
        <v>17</v>
      </c>
      <c r="C792" t="s">
        <v>18</v>
      </c>
      <c r="D792" t="s">
        <v>19</v>
      </c>
      <c r="E792" t="s">
        <v>5005</v>
      </c>
      <c r="F792" t="s">
        <v>5189</v>
      </c>
      <c r="G792" s="3" t="str">
        <f t="shared" si="12"/>
        <v>https://scholar.google.co.jp/scholar?hl=ja&amp;as_sdt=0%2C5&amp;q=Calotis+pubescens+self+compatibility&amp;btnG=</v>
      </c>
      <c r="H792" t="s">
        <v>9283</v>
      </c>
      <c r="I792" t="s">
        <v>23</v>
      </c>
      <c r="J792" t="s">
        <v>23</v>
      </c>
      <c r="L792" t="s">
        <v>17722</v>
      </c>
      <c r="N792" t="s">
        <v>9284</v>
      </c>
      <c r="O792" t="s">
        <v>28</v>
      </c>
      <c r="Q792" t="s">
        <v>16748</v>
      </c>
      <c r="R792" t="s">
        <v>2851</v>
      </c>
      <c r="S792">
        <v>3.77</v>
      </c>
    </row>
    <row r="793" spans="1:19">
      <c r="A793" t="s">
        <v>16</v>
      </c>
      <c r="B793" t="s">
        <v>17</v>
      </c>
      <c r="C793" t="s">
        <v>18</v>
      </c>
      <c r="D793" t="s">
        <v>19</v>
      </c>
      <c r="E793" t="s">
        <v>5005</v>
      </c>
      <c r="F793" t="s">
        <v>9286</v>
      </c>
      <c r="G793" s="3" t="str">
        <f t="shared" si="12"/>
        <v>https://scholar.google.co.jp/scholar?hl=ja&amp;as_sdt=0%2C5&amp;q=Calotis+scabiosifolia+self+compatibility&amp;btnG=</v>
      </c>
      <c r="H793" t="s">
        <v>9287</v>
      </c>
      <c r="I793" t="s">
        <v>23</v>
      </c>
      <c r="J793" t="s">
        <v>23</v>
      </c>
      <c r="L793" t="s">
        <v>17722</v>
      </c>
      <c r="N793" t="s">
        <v>9288</v>
      </c>
      <c r="O793" t="s">
        <v>28</v>
      </c>
      <c r="Q793" t="s">
        <v>16749</v>
      </c>
      <c r="R793" t="s">
        <v>2856</v>
      </c>
      <c r="S793">
        <v>3.1412</v>
      </c>
    </row>
    <row r="794" spans="1:19">
      <c r="A794" t="s">
        <v>16</v>
      </c>
      <c r="B794" t="s">
        <v>17</v>
      </c>
      <c r="C794" t="s">
        <v>18</v>
      </c>
      <c r="D794" t="s">
        <v>19</v>
      </c>
      <c r="E794" t="s">
        <v>5005</v>
      </c>
      <c r="F794" t="s">
        <v>5006</v>
      </c>
      <c r="G794" s="3" t="str">
        <f t="shared" si="12"/>
        <v>https://scholar.google.co.jp/scholar?hl=ja&amp;as_sdt=0%2C5&amp;q=Calotis+scapigera+self+compatibility&amp;btnG=</v>
      </c>
      <c r="H794" t="s">
        <v>719</v>
      </c>
      <c r="I794" t="s">
        <v>23</v>
      </c>
      <c r="J794" t="s">
        <v>23</v>
      </c>
      <c r="L794" t="s">
        <v>17722</v>
      </c>
      <c r="N794" t="s">
        <v>5007</v>
      </c>
      <c r="O794" t="s">
        <v>28</v>
      </c>
      <c r="Q794" t="s">
        <v>16180</v>
      </c>
      <c r="R794" t="s">
        <v>2859</v>
      </c>
      <c r="S794">
        <v>3.5251999999999999</v>
      </c>
    </row>
    <row r="795" spans="1:19">
      <c r="A795" t="s">
        <v>16</v>
      </c>
      <c r="B795" t="s">
        <v>17</v>
      </c>
      <c r="C795" t="s">
        <v>18</v>
      </c>
      <c r="D795" t="s">
        <v>19</v>
      </c>
      <c r="E795" t="s">
        <v>5005</v>
      </c>
      <c r="F795" t="s">
        <v>8842</v>
      </c>
      <c r="G795" s="3" t="str">
        <f t="shared" si="12"/>
        <v>https://scholar.google.co.jp/scholar?hl=ja&amp;as_sdt=0%2C5&amp;q=Calotis+squamigera+self+compatibility&amp;btnG=</v>
      </c>
      <c r="H795" t="s">
        <v>8843</v>
      </c>
      <c r="I795" t="s">
        <v>23</v>
      </c>
      <c r="J795" t="s">
        <v>23</v>
      </c>
      <c r="L795" t="s">
        <v>17722</v>
      </c>
      <c r="N795" t="s">
        <v>8844</v>
      </c>
      <c r="O795" t="s">
        <v>28</v>
      </c>
      <c r="Q795" t="s">
        <v>16622</v>
      </c>
      <c r="R795" t="s">
        <v>2861</v>
      </c>
      <c r="S795">
        <v>0.75</v>
      </c>
    </row>
    <row r="796" spans="1:19">
      <c r="A796" t="s">
        <v>16</v>
      </c>
      <c r="B796" t="s">
        <v>17</v>
      </c>
      <c r="C796" t="s">
        <v>18</v>
      </c>
      <c r="D796" t="s">
        <v>19</v>
      </c>
      <c r="E796" t="s">
        <v>8846</v>
      </c>
      <c r="F796" t="s">
        <v>8847</v>
      </c>
      <c r="G796" s="3" t="str">
        <f t="shared" si="12"/>
        <v>https://scholar.google.co.jp/scholar?hl=ja&amp;as_sdt=0%2C5&amp;q=Calycadenia+multiglandulosa+self+compatibility&amp;btnG=</v>
      </c>
      <c r="H796" t="s">
        <v>104</v>
      </c>
      <c r="I796" t="s">
        <v>23</v>
      </c>
      <c r="J796" t="s">
        <v>23</v>
      </c>
      <c r="L796" t="s">
        <v>24</v>
      </c>
      <c r="N796" t="s">
        <v>8848</v>
      </c>
      <c r="O796" t="s">
        <v>26</v>
      </c>
      <c r="Q796" t="s">
        <v>16623</v>
      </c>
      <c r="R796" t="s">
        <v>2863</v>
      </c>
      <c r="S796">
        <v>1.1870000000000001</v>
      </c>
    </row>
    <row r="797" spans="1:19">
      <c r="A797" t="s">
        <v>16</v>
      </c>
      <c r="B797" t="s">
        <v>17</v>
      </c>
      <c r="C797" t="s">
        <v>18</v>
      </c>
      <c r="D797" t="s">
        <v>19</v>
      </c>
      <c r="E797" t="s">
        <v>8846</v>
      </c>
      <c r="F797" t="s">
        <v>3838</v>
      </c>
      <c r="G797" s="3" t="str">
        <f t="shared" si="12"/>
        <v>https://scholar.google.co.jp/scholar?hl=ja&amp;as_sdt=0%2C5&amp;q=Calycadenia+oppositifolia+self+compatibility&amp;btnG=</v>
      </c>
      <c r="H797" t="s">
        <v>1037</v>
      </c>
      <c r="I797" t="s">
        <v>23</v>
      </c>
      <c r="J797" t="s">
        <v>23</v>
      </c>
      <c r="L797" t="s">
        <v>24</v>
      </c>
      <c r="N797" t="s">
        <v>8850</v>
      </c>
      <c r="O797" t="s">
        <v>26</v>
      </c>
      <c r="Q797" t="s">
        <v>16624</v>
      </c>
      <c r="R797" t="s">
        <v>2866</v>
      </c>
      <c r="S797">
        <v>0.78</v>
      </c>
    </row>
    <row r="798" spans="1:19">
      <c r="A798" t="s">
        <v>16</v>
      </c>
      <c r="B798" t="s">
        <v>17</v>
      </c>
      <c r="C798" t="s">
        <v>18</v>
      </c>
      <c r="D798" t="s">
        <v>19</v>
      </c>
      <c r="E798" t="s">
        <v>8846</v>
      </c>
      <c r="F798" t="s">
        <v>2082</v>
      </c>
      <c r="G798" s="3" t="str">
        <f t="shared" si="12"/>
        <v>https://scholar.google.co.jp/scholar?hl=ja&amp;as_sdt=0%2C5&amp;q=Calycadenia+pauciflora+self+compatibility&amp;btnG=</v>
      </c>
      <c r="H798" t="s">
        <v>438</v>
      </c>
      <c r="I798" t="s">
        <v>23</v>
      </c>
      <c r="J798" t="s">
        <v>23</v>
      </c>
      <c r="L798" t="s">
        <v>24</v>
      </c>
      <c r="N798" t="s">
        <v>8852</v>
      </c>
      <c r="O798" t="s">
        <v>26</v>
      </c>
      <c r="Q798" t="s">
        <v>16625</v>
      </c>
      <c r="R798" t="s">
        <v>2869</v>
      </c>
      <c r="S798">
        <v>0.84</v>
      </c>
    </row>
    <row r="799" spans="1:19">
      <c r="A799" t="s">
        <v>16</v>
      </c>
      <c r="B799" t="s">
        <v>17</v>
      </c>
      <c r="C799" t="s">
        <v>18</v>
      </c>
      <c r="D799" t="s">
        <v>19</v>
      </c>
      <c r="E799" t="s">
        <v>8846</v>
      </c>
      <c r="F799" t="s">
        <v>4867</v>
      </c>
      <c r="G799" s="3" t="str">
        <f t="shared" si="12"/>
        <v>https://scholar.google.co.jp/scholar?hl=ja&amp;as_sdt=0%2C5&amp;q=Calycadenia+truncata+self+compatibility&amp;btnG=</v>
      </c>
      <c r="H799" t="s">
        <v>104</v>
      </c>
      <c r="I799" t="s">
        <v>23</v>
      </c>
      <c r="J799" t="s">
        <v>23</v>
      </c>
      <c r="L799" t="s">
        <v>17722</v>
      </c>
      <c r="N799" t="s">
        <v>8854</v>
      </c>
      <c r="O799" t="s">
        <v>28</v>
      </c>
      <c r="Q799" t="s">
        <v>16626</v>
      </c>
      <c r="R799" t="s">
        <v>2872</v>
      </c>
      <c r="S799">
        <v>0.52400000000000002</v>
      </c>
    </row>
    <row r="800" spans="1:19">
      <c r="A800" t="s">
        <v>16</v>
      </c>
      <c r="B800" t="s">
        <v>17</v>
      </c>
      <c r="C800" t="s">
        <v>18</v>
      </c>
      <c r="D800" t="s">
        <v>19</v>
      </c>
      <c r="E800" t="s">
        <v>4984</v>
      </c>
      <c r="F800" t="s">
        <v>2384</v>
      </c>
      <c r="G800" s="3" t="str">
        <f t="shared" si="12"/>
        <v>https://scholar.google.co.jp/scholar?hl=ja&amp;as_sdt=0%2C5&amp;q=Calycoseris+wrightii+self+compatibility&amp;btnG=</v>
      </c>
      <c r="H800" t="s">
        <v>438</v>
      </c>
      <c r="I800" t="s">
        <v>23</v>
      </c>
      <c r="J800" t="s">
        <v>23</v>
      </c>
      <c r="L800" t="s">
        <v>17722</v>
      </c>
      <c r="N800" t="s">
        <v>4985</v>
      </c>
      <c r="O800" t="s">
        <v>28</v>
      </c>
      <c r="Q800" t="s">
        <v>16174</v>
      </c>
      <c r="R800" t="s">
        <v>2874</v>
      </c>
      <c r="S800">
        <v>0.7248</v>
      </c>
    </row>
    <row r="801" spans="1:19">
      <c r="A801" t="s">
        <v>16</v>
      </c>
      <c r="B801" t="s">
        <v>17</v>
      </c>
      <c r="C801" t="s">
        <v>18</v>
      </c>
      <c r="D801" t="s">
        <v>19</v>
      </c>
      <c r="E801" t="s">
        <v>4987</v>
      </c>
      <c r="F801" t="s">
        <v>4988</v>
      </c>
      <c r="G801" s="3" t="str">
        <f t="shared" si="12"/>
        <v>https://scholar.google.co.jp/scholar?hl=ja&amp;as_sdt=0%2C5&amp;q=Calyptocarpus+vialis+self+compatibility&amp;btnG=</v>
      </c>
      <c r="H801" t="s">
        <v>92</v>
      </c>
      <c r="I801" t="s">
        <v>23</v>
      </c>
      <c r="J801" t="s">
        <v>23</v>
      </c>
      <c r="L801" t="s">
        <v>17722</v>
      </c>
      <c r="N801" t="s">
        <v>4989</v>
      </c>
      <c r="O801" t="s">
        <v>28</v>
      </c>
      <c r="Q801" t="s">
        <v>16175</v>
      </c>
      <c r="R801" t="s">
        <v>2878</v>
      </c>
      <c r="S801">
        <v>1.3976</v>
      </c>
    </row>
    <row r="802" spans="1:19">
      <c r="A802" t="s">
        <v>16</v>
      </c>
      <c r="B802" t="s">
        <v>17</v>
      </c>
      <c r="C802" t="s">
        <v>18</v>
      </c>
      <c r="D802" t="s">
        <v>19</v>
      </c>
      <c r="E802" t="s">
        <v>4961</v>
      </c>
      <c r="F802" t="s">
        <v>3085</v>
      </c>
      <c r="G802" s="3" t="str">
        <f t="shared" si="12"/>
        <v>https://scholar.google.co.jp/scholar?hl=ja&amp;as_sdt=0%2C5&amp;q=Camptacra+barbata+self+compatibility&amp;btnG=</v>
      </c>
      <c r="H802" t="s">
        <v>23</v>
      </c>
      <c r="I802" t="s">
        <v>23</v>
      </c>
      <c r="J802" t="s">
        <v>23</v>
      </c>
      <c r="L802" t="s">
        <v>17722</v>
      </c>
      <c r="N802" t="s">
        <v>4962</v>
      </c>
      <c r="O802" t="s">
        <v>28</v>
      </c>
      <c r="Q802" t="s">
        <v>16168</v>
      </c>
      <c r="R802" t="s">
        <v>2882</v>
      </c>
      <c r="S802">
        <v>0.77159999999999995</v>
      </c>
    </row>
    <row r="803" spans="1:19">
      <c r="A803" t="s">
        <v>16</v>
      </c>
      <c r="B803" t="s">
        <v>17</v>
      </c>
      <c r="C803" t="s">
        <v>18</v>
      </c>
      <c r="D803" t="s">
        <v>19</v>
      </c>
      <c r="E803" t="s">
        <v>7211</v>
      </c>
      <c r="F803" t="s">
        <v>7212</v>
      </c>
      <c r="G803" s="3" t="str">
        <f t="shared" si="12"/>
        <v>https://scholar.google.co.jp/scholar?hl=ja&amp;as_sdt=0%2C5&amp;q=Canadanthus+modestus+self+compatibility&amp;btnG=</v>
      </c>
      <c r="H803" t="s">
        <v>7213</v>
      </c>
      <c r="I803" t="s">
        <v>23</v>
      </c>
      <c r="J803" t="s">
        <v>23</v>
      </c>
      <c r="L803" t="s">
        <v>17722</v>
      </c>
      <c r="N803" t="s">
        <v>7214</v>
      </c>
      <c r="O803" t="s">
        <v>28</v>
      </c>
      <c r="Q803" t="s">
        <v>16441</v>
      </c>
      <c r="R803" t="s">
        <v>2886</v>
      </c>
      <c r="S803">
        <v>0.28239999999999998</v>
      </c>
    </row>
    <row r="804" spans="1:19">
      <c r="A804" t="s">
        <v>16</v>
      </c>
      <c r="B804" t="s">
        <v>17</v>
      </c>
      <c r="C804" t="s">
        <v>18</v>
      </c>
      <c r="D804" t="s">
        <v>19</v>
      </c>
      <c r="E804" t="s">
        <v>8856</v>
      </c>
      <c r="F804" t="s">
        <v>2979</v>
      </c>
      <c r="G804" s="3" t="str">
        <f t="shared" si="12"/>
        <v>https://scholar.google.co.jp/scholar?hl=ja&amp;as_sdt=0%2C5&amp;q=Cardopatium+corymbosum+self+compatibility&amp;btnG=</v>
      </c>
      <c r="H804" t="s">
        <v>8857</v>
      </c>
      <c r="I804" t="s">
        <v>23</v>
      </c>
      <c r="J804" t="s">
        <v>23</v>
      </c>
      <c r="L804" t="s">
        <v>17722</v>
      </c>
      <c r="N804" t="s">
        <v>8858</v>
      </c>
      <c r="O804" t="s">
        <v>28</v>
      </c>
      <c r="Q804" t="s">
        <v>16627</v>
      </c>
      <c r="R804" t="s">
        <v>2889</v>
      </c>
      <c r="S804">
        <v>10.5</v>
      </c>
    </row>
    <row r="805" spans="1:19">
      <c r="A805" t="s">
        <v>16</v>
      </c>
      <c r="B805" t="s">
        <v>17</v>
      </c>
      <c r="C805" t="s">
        <v>18</v>
      </c>
      <c r="D805" t="s">
        <v>19</v>
      </c>
      <c r="E805" t="s">
        <v>7216</v>
      </c>
      <c r="F805" t="s">
        <v>8860</v>
      </c>
      <c r="G805" s="3" t="str">
        <f t="shared" si="12"/>
        <v>https://scholar.google.co.jp/scholar?hl=ja&amp;as_sdt=0%2C5&amp;q=Carduus+acanthoides+self+compatibility&amp;btnG=</v>
      </c>
      <c r="H805" t="s">
        <v>22</v>
      </c>
      <c r="I805" t="s">
        <v>23</v>
      </c>
      <c r="J805" t="s">
        <v>23</v>
      </c>
      <c r="L805" t="s">
        <v>54</v>
      </c>
      <c r="N805" t="s">
        <v>8861</v>
      </c>
      <c r="O805" t="s">
        <v>26</v>
      </c>
      <c r="Q805" t="s">
        <v>16628</v>
      </c>
      <c r="R805" t="s">
        <v>2891</v>
      </c>
      <c r="S805">
        <v>2.41</v>
      </c>
    </row>
    <row r="806" spans="1:19">
      <c r="A806" t="s">
        <v>16</v>
      </c>
      <c r="B806" t="s">
        <v>17</v>
      </c>
      <c r="C806" t="s">
        <v>18</v>
      </c>
      <c r="D806" t="s">
        <v>19</v>
      </c>
      <c r="E806" t="s">
        <v>7216</v>
      </c>
      <c r="F806" t="s">
        <v>3795</v>
      </c>
      <c r="G806" s="3" t="str">
        <f t="shared" si="12"/>
        <v>https://scholar.google.co.jp/scholar?hl=ja&amp;as_sdt=0%2C5&amp;q=Carduus+acicularis+self+compatibility&amp;btnG=</v>
      </c>
      <c r="H806" t="s">
        <v>9290</v>
      </c>
      <c r="I806" t="s">
        <v>23</v>
      </c>
      <c r="J806" t="s">
        <v>23</v>
      </c>
      <c r="L806" t="s">
        <v>17722</v>
      </c>
      <c r="N806" t="s">
        <v>9291</v>
      </c>
      <c r="O806" t="s">
        <v>28</v>
      </c>
      <c r="Q806" t="s">
        <v>16750</v>
      </c>
      <c r="R806" t="s">
        <v>2894</v>
      </c>
      <c r="S806">
        <v>4.6717199999999997</v>
      </c>
    </row>
    <row r="807" spans="1:19">
      <c r="A807" t="s">
        <v>16</v>
      </c>
      <c r="B807" t="s">
        <v>17</v>
      </c>
      <c r="C807" t="s">
        <v>18</v>
      </c>
      <c r="D807" t="s">
        <v>19</v>
      </c>
      <c r="E807" t="s">
        <v>7216</v>
      </c>
      <c r="F807" t="s">
        <v>7217</v>
      </c>
      <c r="G807" s="3" t="str">
        <f t="shared" si="12"/>
        <v>https://scholar.google.co.jp/scholar?hl=ja&amp;as_sdt=0%2C5&amp;q=Carduus+adpressus+self+compatibility&amp;btnG=</v>
      </c>
      <c r="H807" t="s">
        <v>1758</v>
      </c>
      <c r="I807" t="s">
        <v>23</v>
      </c>
      <c r="J807" t="s">
        <v>23</v>
      </c>
      <c r="L807" t="s">
        <v>17722</v>
      </c>
      <c r="N807" t="s">
        <v>7218</v>
      </c>
      <c r="O807" t="s">
        <v>28</v>
      </c>
      <c r="Q807" t="s">
        <v>16442</v>
      </c>
      <c r="R807" t="s">
        <v>2897</v>
      </c>
      <c r="S807">
        <v>2.1676000000000002</v>
      </c>
    </row>
    <row r="808" spans="1:19">
      <c r="A808" t="s">
        <v>16</v>
      </c>
      <c r="B808" t="s">
        <v>17</v>
      </c>
      <c r="C808" t="s">
        <v>18</v>
      </c>
      <c r="D808" t="s">
        <v>19</v>
      </c>
      <c r="E808" t="s">
        <v>7216</v>
      </c>
      <c r="F808" t="s">
        <v>11271</v>
      </c>
      <c r="G808" s="3" t="str">
        <f t="shared" si="12"/>
        <v>https://scholar.google.co.jp/scholar?hl=ja&amp;as_sdt=0%2C5&amp;q=Carduus+affinis+self+compatibility&amp;btnG=</v>
      </c>
      <c r="H808" t="s">
        <v>9938</v>
      </c>
      <c r="I808" t="s">
        <v>137</v>
      </c>
      <c r="J808" t="s">
        <v>11271</v>
      </c>
      <c r="L808" t="s">
        <v>17722</v>
      </c>
      <c r="N808" t="s">
        <v>12000</v>
      </c>
      <c r="O808" t="s">
        <v>28</v>
      </c>
      <c r="Q808" t="s">
        <v>17131</v>
      </c>
      <c r="R808" t="s">
        <v>2899</v>
      </c>
      <c r="S808">
        <v>2.7528999999999999</v>
      </c>
    </row>
    <row r="809" spans="1:19">
      <c r="A809" t="s">
        <v>16</v>
      </c>
      <c r="B809" t="s">
        <v>17</v>
      </c>
      <c r="C809" t="s">
        <v>18</v>
      </c>
      <c r="D809" t="s">
        <v>19</v>
      </c>
      <c r="E809" t="s">
        <v>7216</v>
      </c>
      <c r="F809" t="s">
        <v>11271</v>
      </c>
      <c r="G809" s="3" t="str">
        <f t="shared" si="12"/>
        <v>https://scholar.google.co.jp/scholar?hl=ja&amp;as_sdt=0%2C5&amp;q=Carduus+affinis+self+compatibility&amp;btnG=</v>
      </c>
      <c r="H809" t="s">
        <v>9938</v>
      </c>
      <c r="I809" t="s">
        <v>137</v>
      </c>
      <c r="J809" t="s">
        <v>14311</v>
      </c>
      <c r="L809" t="s">
        <v>17722</v>
      </c>
      <c r="N809" t="s">
        <v>14312</v>
      </c>
      <c r="O809" t="s">
        <v>28</v>
      </c>
      <c r="Q809" t="s">
        <v>17131</v>
      </c>
      <c r="R809" t="s">
        <v>2902</v>
      </c>
      <c r="S809">
        <v>7.5</v>
      </c>
    </row>
    <row r="810" spans="1:19">
      <c r="A810" t="s">
        <v>16</v>
      </c>
      <c r="B810" t="s">
        <v>17</v>
      </c>
      <c r="C810" t="s">
        <v>18</v>
      </c>
      <c r="D810" t="s">
        <v>19</v>
      </c>
      <c r="E810" t="s">
        <v>7216</v>
      </c>
      <c r="F810" t="s">
        <v>11271</v>
      </c>
      <c r="G810" s="3" t="str">
        <f t="shared" si="12"/>
        <v>https://scholar.google.co.jp/scholar?hl=ja&amp;as_sdt=0%2C5&amp;q=Carduus+affinis+self+compatibility&amp;btnG=</v>
      </c>
      <c r="H810" t="s">
        <v>9938</v>
      </c>
      <c r="I810" t="s">
        <v>23</v>
      </c>
      <c r="J810" t="s">
        <v>23</v>
      </c>
      <c r="L810" t="s">
        <v>17722</v>
      </c>
      <c r="N810" t="s">
        <v>14320</v>
      </c>
      <c r="O810" t="s">
        <v>28</v>
      </c>
      <c r="Q810" t="s">
        <v>17131</v>
      </c>
      <c r="R810" t="s">
        <v>2907</v>
      </c>
      <c r="S810">
        <v>3.0071428999999998</v>
      </c>
    </row>
    <row r="811" spans="1:19">
      <c r="A811" t="s">
        <v>16</v>
      </c>
      <c r="B811" t="s">
        <v>17</v>
      </c>
      <c r="C811" t="s">
        <v>18</v>
      </c>
      <c r="D811" t="s">
        <v>19</v>
      </c>
      <c r="E811" t="s">
        <v>7216</v>
      </c>
      <c r="F811" t="s">
        <v>8863</v>
      </c>
      <c r="G811" s="3" t="str">
        <f t="shared" si="12"/>
        <v>https://scholar.google.co.jp/scholar?hl=ja&amp;as_sdt=0%2C5&amp;q=Carduus+argentatus+self+compatibility&amp;btnG=</v>
      </c>
      <c r="H811" t="s">
        <v>22</v>
      </c>
      <c r="I811" t="s">
        <v>23</v>
      </c>
      <c r="J811" t="s">
        <v>23</v>
      </c>
      <c r="L811" t="s">
        <v>17722</v>
      </c>
      <c r="N811" t="s">
        <v>8864</v>
      </c>
      <c r="O811" t="s">
        <v>28</v>
      </c>
      <c r="Q811" t="s">
        <v>16629</v>
      </c>
      <c r="R811" t="s">
        <v>2911</v>
      </c>
      <c r="S811">
        <v>7.6807999999999996</v>
      </c>
    </row>
    <row r="812" spans="1:19">
      <c r="A812" t="s">
        <v>16</v>
      </c>
      <c r="B812" t="s">
        <v>17</v>
      </c>
      <c r="C812" t="s">
        <v>18</v>
      </c>
      <c r="D812" t="s">
        <v>19</v>
      </c>
      <c r="E812" t="s">
        <v>7216</v>
      </c>
      <c r="F812" t="s">
        <v>12002</v>
      </c>
      <c r="G812" s="3" t="str">
        <f t="shared" si="12"/>
        <v>https://scholar.google.co.jp/scholar?hl=ja&amp;as_sdt=0%2C5&amp;q=Carduus+candicans+self+compatibility&amp;btnG=</v>
      </c>
      <c r="H812" t="s">
        <v>3284</v>
      </c>
      <c r="I812" t="s">
        <v>23</v>
      </c>
      <c r="J812" t="s">
        <v>23</v>
      </c>
      <c r="L812" t="s">
        <v>17722</v>
      </c>
      <c r="N812" t="s">
        <v>12003</v>
      </c>
      <c r="O812" t="s">
        <v>28</v>
      </c>
      <c r="Q812" t="s">
        <v>17132</v>
      </c>
      <c r="R812" t="s">
        <v>2914</v>
      </c>
      <c r="S812">
        <v>3.7888000000000002</v>
      </c>
    </row>
    <row r="813" spans="1:19">
      <c r="A813" t="s">
        <v>16</v>
      </c>
      <c r="B813" t="s">
        <v>17</v>
      </c>
      <c r="C813" t="s">
        <v>18</v>
      </c>
      <c r="D813" t="s">
        <v>19</v>
      </c>
      <c r="E813" t="s">
        <v>7216</v>
      </c>
      <c r="F813" t="s">
        <v>12005</v>
      </c>
      <c r="G813" s="3" t="str">
        <f t="shared" si="12"/>
        <v>https://scholar.google.co.jp/scholar?hl=ja&amp;as_sdt=0%2C5&amp;q=Carduus+carlinifolius+self+compatibility&amp;btnG=</v>
      </c>
      <c r="H813" t="s">
        <v>190</v>
      </c>
      <c r="I813" t="s">
        <v>23</v>
      </c>
      <c r="J813" t="s">
        <v>23</v>
      </c>
      <c r="L813" t="s">
        <v>17722</v>
      </c>
      <c r="N813" t="s">
        <v>12006</v>
      </c>
      <c r="O813" t="s">
        <v>28</v>
      </c>
      <c r="Q813" t="s">
        <v>17133</v>
      </c>
      <c r="R813" t="s">
        <v>2917</v>
      </c>
      <c r="S813">
        <v>3.5225</v>
      </c>
    </row>
    <row r="814" spans="1:19">
      <c r="A814" t="s">
        <v>16</v>
      </c>
      <c r="B814" t="s">
        <v>17</v>
      </c>
      <c r="C814" t="s">
        <v>18</v>
      </c>
      <c r="D814" t="s">
        <v>19</v>
      </c>
      <c r="E814" t="s">
        <v>7216</v>
      </c>
      <c r="F814" t="s">
        <v>14286</v>
      </c>
      <c r="G814" s="3" t="str">
        <f t="shared" si="12"/>
        <v>https://scholar.google.co.jp/scholar?hl=ja&amp;as_sdt=0%2C5&amp;q=Carduus+cephalanthus+self+compatibility&amp;btnG=</v>
      </c>
      <c r="H814" t="s">
        <v>12731</v>
      </c>
      <c r="I814" t="s">
        <v>23</v>
      </c>
      <c r="J814" t="s">
        <v>23</v>
      </c>
      <c r="L814" t="s">
        <v>17722</v>
      </c>
      <c r="N814" t="s">
        <v>14287</v>
      </c>
      <c r="O814" t="s">
        <v>28</v>
      </c>
      <c r="Q814" t="s">
        <v>17483</v>
      </c>
      <c r="R814" t="s">
        <v>2921</v>
      </c>
      <c r="S814">
        <v>1.6053999999999999</v>
      </c>
    </row>
    <row r="815" spans="1:19">
      <c r="A815" t="s">
        <v>16</v>
      </c>
      <c r="B815" t="s">
        <v>17</v>
      </c>
      <c r="C815" t="s">
        <v>18</v>
      </c>
      <c r="D815" t="s">
        <v>19</v>
      </c>
      <c r="E815" t="s">
        <v>7216</v>
      </c>
      <c r="F815" t="s">
        <v>8866</v>
      </c>
      <c r="G815" s="3" t="str">
        <f t="shared" si="12"/>
        <v>https://scholar.google.co.jp/scholar?hl=ja&amp;as_sdt=0%2C5&amp;q=Carduus+crispus+self+compatibility&amp;btnG=</v>
      </c>
      <c r="H815" t="s">
        <v>22</v>
      </c>
      <c r="I815" t="s">
        <v>23</v>
      </c>
      <c r="J815" t="s">
        <v>23</v>
      </c>
      <c r="L815" t="s">
        <v>17722</v>
      </c>
      <c r="N815" t="s">
        <v>8867</v>
      </c>
      <c r="O815" t="s">
        <v>28</v>
      </c>
      <c r="Q815" t="s">
        <v>16630</v>
      </c>
      <c r="R815" t="s">
        <v>2926</v>
      </c>
      <c r="S815">
        <v>1.635</v>
      </c>
    </row>
    <row r="816" spans="1:19">
      <c r="A816" t="s">
        <v>16</v>
      </c>
      <c r="B816" t="s">
        <v>17</v>
      </c>
      <c r="C816" t="s">
        <v>18</v>
      </c>
      <c r="D816" t="s">
        <v>19</v>
      </c>
      <c r="E816" t="s">
        <v>7216</v>
      </c>
      <c r="F816" t="s">
        <v>12008</v>
      </c>
      <c r="G816" s="3" t="str">
        <f t="shared" si="12"/>
        <v>https://scholar.google.co.jp/scholar?hl=ja&amp;as_sdt=0%2C5&amp;q=Carduus+defloratus+self+compatibility&amp;btnG=</v>
      </c>
      <c r="H816" t="s">
        <v>22</v>
      </c>
      <c r="I816" t="s">
        <v>23</v>
      </c>
      <c r="J816" t="s">
        <v>23</v>
      </c>
      <c r="L816" t="s">
        <v>15619</v>
      </c>
      <c r="N816" t="s">
        <v>12009</v>
      </c>
      <c r="O816" t="s">
        <v>17760</v>
      </c>
      <c r="Q816" t="s">
        <v>17134</v>
      </c>
      <c r="R816" t="s">
        <v>2929</v>
      </c>
      <c r="S816">
        <v>2.2782</v>
      </c>
    </row>
    <row r="817" spans="1:19">
      <c r="A817" t="s">
        <v>16</v>
      </c>
      <c r="B817" t="s">
        <v>17</v>
      </c>
      <c r="C817" t="s">
        <v>18</v>
      </c>
      <c r="D817" t="s">
        <v>19</v>
      </c>
      <c r="E817" t="s">
        <v>7216</v>
      </c>
      <c r="F817" t="s">
        <v>9293</v>
      </c>
      <c r="G817" s="3" t="str">
        <f t="shared" si="12"/>
        <v>https://scholar.google.co.jp/scholar?hl=ja&amp;as_sdt=0%2C5&amp;q=Carduus+glaucinus+self+compatibility&amp;btnG=</v>
      </c>
      <c r="H817" t="s">
        <v>9294</v>
      </c>
      <c r="I817" t="s">
        <v>23</v>
      </c>
      <c r="J817" t="s">
        <v>23</v>
      </c>
      <c r="L817" t="s">
        <v>17722</v>
      </c>
      <c r="N817" t="s">
        <v>9295</v>
      </c>
      <c r="O817" t="s">
        <v>28</v>
      </c>
      <c r="Q817" t="s">
        <v>16751</v>
      </c>
      <c r="R817" t="s">
        <v>2933</v>
      </c>
      <c r="S817">
        <v>2.78</v>
      </c>
    </row>
    <row r="818" spans="1:19">
      <c r="A818" t="s">
        <v>16</v>
      </c>
      <c r="B818" t="s">
        <v>17</v>
      </c>
      <c r="C818" t="s">
        <v>18</v>
      </c>
      <c r="D818" t="s">
        <v>19</v>
      </c>
      <c r="E818" t="s">
        <v>7216</v>
      </c>
      <c r="F818" t="s">
        <v>8869</v>
      </c>
      <c r="G818" s="3" t="str">
        <f t="shared" si="12"/>
        <v>https://scholar.google.co.jp/scholar?hl=ja&amp;as_sdt=0%2C5&amp;q=Carduus+hamulosus+self+compatibility&amp;btnG=</v>
      </c>
      <c r="H818" t="s">
        <v>8870</v>
      </c>
      <c r="I818" t="s">
        <v>23</v>
      </c>
      <c r="J818" t="s">
        <v>23</v>
      </c>
      <c r="L818" t="s">
        <v>17722</v>
      </c>
      <c r="N818" t="s">
        <v>8871</v>
      </c>
      <c r="O818" t="s">
        <v>28</v>
      </c>
      <c r="Q818" t="s">
        <v>16631</v>
      </c>
      <c r="R818" t="s">
        <v>2937</v>
      </c>
      <c r="S818">
        <v>3</v>
      </c>
    </row>
    <row r="819" spans="1:19">
      <c r="A819" t="s">
        <v>16</v>
      </c>
      <c r="B819" t="s">
        <v>17</v>
      </c>
      <c r="C819" t="s">
        <v>18</v>
      </c>
      <c r="D819" t="s">
        <v>19</v>
      </c>
      <c r="E819" t="s">
        <v>7216</v>
      </c>
      <c r="F819" t="s">
        <v>12011</v>
      </c>
      <c r="G819" s="3" t="str">
        <f t="shared" si="12"/>
        <v>https://scholar.google.co.jp/scholar?hl=ja&amp;as_sdt=0%2C5&amp;q=Carduus+hohenackeri+self+compatibility&amp;btnG=</v>
      </c>
      <c r="H819" t="s">
        <v>12012</v>
      </c>
      <c r="I819" t="s">
        <v>23</v>
      </c>
      <c r="J819" t="s">
        <v>23</v>
      </c>
      <c r="L819" t="s">
        <v>17722</v>
      </c>
      <c r="N819" t="s">
        <v>12013</v>
      </c>
      <c r="O819" t="s">
        <v>28</v>
      </c>
      <c r="Q819" t="s">
        <v>17135</v>
      </c>
      <c r="R819" t="s">
        <v>2941</v>
      </c>
      <c r="S819">
        <v>3.7052</v>
      </c>
    </row>
    <row r="820" spans="1:19">
      <c r="A820" t="s">
        <v>16</v>
      </c>
      <c r="B820" t="s">
        <v>17</v>
      </c>
      <c r="C820" t="s">
        <v>18</v>
      </c>
      <c r="D820" t="s">
        <v>19</v>
      </c>
      <c r="E820" t="s">
        <v>7216</v>
      </c>
      <c r="F820" t="s">
        <v>7220</v>
      </c>
      <c r="G820" s="3" t="str">
        <f t="shared" si="12"/>
        <v>https://scholar.google.co.jp/scholar?hl=ja&amp;as_sdt=0%2C5&amp;q=Carduus+keniensis+self+compatibility&amp;btnG=</v>
      </c>
      <c r="H820" t="s">
        <v>2831</v>
      </c>
      <c r="I820" t="s">
        <v>23</v>
      </c>
      <c r="J820" t="s">
        <v>23</v>
      </c>
      <c r="L820" t="s">
        <v>17722</v>
      </c>
      <c r="N820" t="s">
        <v>7221</v>
      </c>
      <c r="O820" t="s">
        <v>28</v>
      </c>
      <c r="Q820" t="s">
        <v>16443</v>
      </c>
      <c r="R820" t="s">
        <v>2944</v>
      </c>
      <c r="S820">
        <v>2.4864000000000002</v>
      </c>
    </row>
    <row r="821" spans="1:19">
      <c r="A821" t="s">
        <v>16</v>
      </c>
      <c r="B821" t="s">
        <v>17</v>
      </c>
      <c r="C821" t="s">
        <v>18</v>
      </c>
      <c r="D821" t="s">
        <v>19</v>
      </c>
      <c r="E821" t="s">
        <v>7216</v>
      </c>
      <c r="F821" t="s">
        <v>7223</v>
      </c>
      <c r="G821" s="3" t="str">
        <f t="shared" si="12"/>
        <v>https://scholar.google.co.jp/scholar?hl=ja&amp;as_sdt=0%2C5&amp;q=Carduus+kerneri+self+compatibility&amp;btnG=</v>
      </c>
      <c r="H821" t="s">
        <v>7224</v>
      </c>
      <c r="I821" t="s">
        <v>137</v>
      </c>
      <c r="J821" t="s">
        <v>7225</v>
      </c>
      <c r="L821" t="s">
        <v>17722</v>
      </c>
      <c r="N821" t="s">
        <v>7226</v>
      </c>
      <c r="O821" t="s">
        <v>28</v>
      </c>
      <c r="Q821" t="s">
        <v>16444</v>
      </c>
      <c r="R821" t="s">
        <v>2947</v>
      </c>
      <c r="S821">
        <v>2.3595999999999999</v>
      </c>
    </row>
    <row r="822" spans="1:19">
      <c r="A822" t="s">
        <v>16</v>
      </c>
      <c r="B822" t="s">
        <v>17</v>
      </c>
      <c r="C822" t="s">
        <v>18</v>
      </c>
      <c r="D822" t="s">
        <v>19</v>
      </c>
      <c r="E822" t="s">
        <v>7216</v>
      </c>
      <c r="F822" t="s">
        <v>14431</v>
      </c>
      <c r="G822" s="3" t="str">
        <f t="shared" si="12"/>
        <v>https://scholar.google.co.jp/scholar?hl=ja&amp;as_sdt=0%2C5&amp;q=Carduus+litigiosus+self+compatibility&amp;btnG=</v>
      </c>
      <c r="H822" t="s">
        <v>14432</v>
      </c>
      <c r="I822" t="s">
        <v>23</v>
      </c>
      <c r="J822" t="s">
        <v>23</v>
      </c>
      <c r="L822" t="s">
        <v>17722</v>
      </c>
      <c r="N822" t="s">
        <v>14433</v>
      </c>
      <c r="O822" t="s">
        <v>28</v>
      </c>
      <c r="Q822" t="s">
        <v>17497</v>
      </c>
      <c r="R822" t="s">
        <v>2949</v>
      </c>
      <c r="S822">
        <v>1.9716667000000001</v>
      </c>
    </row>
    <row r="823" spans="1:19">
      <c r="A823" t="s">
        <v>16</v>
      </c>
      <c r="B823" t="s">
        <v>17</v>
      </c>
      <c r="C823" t="s">
        <v>18</v>
      </c>
      <c r="D823" t="s">
        <v>19</v>
      </c>
      <c r="E823" t="s">
        <v>7216</v>
      </c>
      <c r="F823" t="s">
        <v>12015</v>
      </c>
      <c r="G823" s="3" t="str">
        <f t="shared" si="12"/>
        <v>https://scholar.google.co.jp/scholar?hl=ja&amp;as_sdt=0%2C5&amp;q=Carduus+lusitanicus+self+compatibility&amp;btnG=</v>
      </c>
      <c r="H823" t="s">
        <v>12016</v>
      </c>
      <c r="I823" t="s">
        <v>23</v>
      </c>
      <c r="J823" t="s">
        <v>23</v>
      </c>
      <c r="L823" t="s">
        <v>17722</v>
      </c>
      <c r="N823" t="s">
        <v>12017</v>
      </c>
      <c r="O823" t="s">
        <v>28</v>
      </c>
      <c r="Q823" t="s">
        <v>17136</v>
      </c>
      <c r="R823" t="s">
        <v>2951</v>
      </c>
      <c r="S823">
        <v>2.9415624999999999</v>
      </c>
    </row>
    <row r="824" spans="1:19">
      <c r="A824" t="s">
        <v>16</v>
      </c>
      <c r="B824" t="s">
        <v>17</v>
      </c>
      <c r="C824" t="s">
        <v>18</v>
      </c>
      <c r="D824" t="s">
        <v>19</v>
      </c>
      <c r="E824" t="s">
        <v>7216</v>
      </c>
      <c r="F824" t="s">
        <v>12019</v>
      </c>
      <c r="G824" s="3" t="str">
        <f t="shared" si="12"/>
        <v>https://scholar.google.co.jp/scholar?hl=ja&amp;as_sdt=0%2C5&amp;q=Carduus+nervosus+self+compatibility&amp;btnG=</v>
      </c>
      <c r="H824" t="s">
        <v>8674</v>
      </c>
      <c r="I824" t="s">
        <v>23</v>
      </c>
      <c r="J824" t="s">
        <v>23</v>
      </c>
      <c r="L824" t="s">
        <v>17722</v>
      </c>
      <c r="N824" t="s">
        <v>12020</v>
      </c>
      <c r="O824" t="s">
        <v>28</v>
      </c>
      <c r="Q824" t="s">
        <v>17137</v>
      </c>
      <c r="R824" t="s">
        <v>2954</v>
      </c>
      <c r="S824">
        <v>4.0688000000000004</v>
      </c>
    </row>
    <row r="825" spans="1:19">
      <c r="A825" t="s">
        <v>16</v>
      </c>
      <c r="B825" t="s">
        <v>17</v>
      </c>
      <c r="C825" t="s">
        <v>18</v>
      </c>
      <c r="D825" t="s">
        <v>19</v>
      </c>
      <c r="E825" t="s">
        <v>7216</v>
      </c>
      <c r="F825" t="s">
        <v>1432</v>
      </c>
      <c r="G825" s="3" t="str">
        <f t="shared" si="12"/>
        <v>https://scholar.google.co.jp/scholar?hl=ja&amp;as_sdt=0%2C5&amp;q=Carduus+nutans+self+compatibility&amp;btnG=</v>
      </c>
      <c r="H825" t="s">
        <v>22</v>
      </c>
      <c r="I825" t="s">
        <v>23</v>
      </c>
      <c r="J825" t="s">
        <v>23</v>
      </c>
      <c r="L825" t="s">
        <v>54</v>
      </c>
      <c r="N825" t="s">
        <v>8873</v>
      </c>
      <c r="O825" t="s">
        <v>26</v>
      </c>
      <c r="Q825" t="s">
        <v>16632</v>
      </c>
      <c r="R825" t="s">
        <v>2957</v>
      </c>
      <c r="S825">
        <v>3.9</v>
      </c>
    </row>
    <row r="826" spans="1:19">
      <c r="A826" t="s">
        <v>16</v>
      </c>
      <c r="B826" t="s">
        <v>17</v>
      </c>
      <c r="C826" t="s">
        <v>18</v>
      </c>
      <c r="D826" t="s">
        <v>19</v>
      </c>
      <c r="E826" t="s">
        <v>7216</v>
      </c>
      <c r="F826" t="s">
        <v>7228</v>
      </c>
      <c r="G826" s="3" t="str">
        <f t="shared" si="12"/>
        <v>https://scholar.google.co.jp/scholar?hl=ja&amp;as_sdt=0%2C5&amp;q=Carduus+onopordioides+self+compatibility&amp;btnG=</v>
      </c>
      <c r="H826" t="s">
        <v>7229</v>
      </c>
      <c r="I826" t="s">
        <v>23</v>
      </c>
      <c r="J826" t="s">
        <v>23</v>
      </c>
      <c r="L826" t="s">
        <v>17722</v>
      </c>
      <c r="N826" t="s">
        <v>7230</v>
      </c>
      <c r="O826" t="s">
        <v>28</v>
      </c>
      <c r="Q826" t="s">
        <v>16445</v>
      </c>
      <c r="R826" t="s">
        <v>2959</v>
      </c>
      <c r="S826">
        <v>5.7232000000000003</v>
      </c>
    </row>
    <row r="827" spans="1:19">
      <c r="A827" t="s">
        <v>16</v>
      </c>
      <c r="B827" t="s">
        <v>17</v>
      </c>
      <c r="C827" t="s">
        <v>18</v>
      </c>
      <c r="D827" t="s">
        <v>19</v>
      </c>
      <c r="E827" t="s">
        <v>7216</v>
      </c>
      <c r="F827" t="s">
        <v>9297</v>
      </c>
      <c r="G827" s="3" t="str">
        <f t="shared" si="12"/>
        <v>https://scholar.google.co.jp/scholar?hl=ja&amp;as_sdt=0%2C5&amp;q=Carduus+personata+self+compatibility&amp;btnG=</v>
      </c>
      <c r="H827" t="s">
        <v>9298</v>
      </c>
      <c r="I827" t="s">
        <v>137</v>
      </c>
      <c r="J827" t="s">
        <v>9297</v>
      </c>
      <c r="L827" t="s">
        <v>17722</v>
      </c>
      <c r="N827" t="s">
        <v>9299</v>
      </c>
      <c r="O827" t="s">
        <v>28</v>
      </c>
      <c r="Q827" t="s">
        <v>16752</v>
      </c>
      <c r="R827" t="s">
        <v>2963</v>
      </c>
      <c r="S827">
        <v>1.7092000000000001</v>
      </c>
    </row>
    <row r="828" spans="1:19">
      <c r="A828" t="s">
        <v>16</v>
      </c>
      <c r="B828" t="s">
        <v>17</v>
      </c>
      <c r="C828" t="s">
        <v>18</v>
      </c>
      <c r="D828" t="s">
        <v>19</v>
      </c>
      <c r="E828" t="s">
        <v>7216</v>
      </c>
      <c r="F828" t="s">
        <v>7232</v>
      </c>
      <c r="G828" s="3" t="str">
        <f t="shared" si="12"/>
        <v>https://scholar.google.co.jp/scholar?hl=ja&amp;as_sdt=0%2C5&amp;q=Carduus+pycnocephalus+self+compatibility&amp;btnG=</v>
      </c>
      <c r="H828" t="s">
        <v>22</v>
      </c>
      <c r="I828" t="s">
        <v>137</v>
      </c>
      <c r="J828" t="s">
        <v>7233</v>
      </c>
      <c r="L828" t="s">
        <v>54</v>
      </c>
      <c r="N828" t="s">
        <v>7234</v>
      </c>
      <c r="O828" t="s">
        <v>26</v>
      </c>
      <c r="Q828" t="s">
        <v>16446</v>
      </c>
      <c r="R828" t="s">
        <v>2967</v>
      </c>
      <c r="S828">
        <v>2.5068000000000001</v>
      </c>
    </row>
    <row r="829" spans="1:19">
      <c r="A829" t="s">
        <v>16</v>
      </c>
      <c r="B829" t="s">
        <v>17</v>
      </c>
      <c r="C829" t="s">
        <v>18</v>
      </c>
      <c r="D829" t="s">
        <v>19</v>
      </c>
      <c r="E829" t="s">
        <v>7216</v>
      </c>
      <c r="F829" t="s">
        <v>7232</v>
      </c>
      <c r="G829" s="3" t="str">
        <f t="shared" si="12"/>
        <v>https://scholar.google.co.jp/scholar?hl=ja&amp;as_sdt=0%2C5&amp;q=Carduus+pycnocephalus+self+compatibility&amp;btnG=</v>
      </c>
      <c r="H829" t="s">
        <v>22</v>
      </c>
      <c r="I829" t="s">
        <v>23</v>
      </c>
      <c r="J829" t="s">
        <v>23</v>
      </c>
      <c r="L829" t="s">
        <v>54</v>
      </c>
      <c r="N829" t="s">
        <v>8875</v>
      </c>
      <c r="O829" t="s">
        <v>26</v>
      </c>
      <c r="Q829" t="s">
        <v>16446</v>
      </c>
      <c r="R829" t="s">
        <v>2971</v>
      </c>
      <c r="S829">
        <v>5.2859999999999996</v>
      </c>
    </row>
    <row r="830" spans="1:19">
      <c r="A830" t="s">
        <v>16</v>
      </c>
      <c r="B830" t="s">
        <v>17</v>
      </c>
      <c r="C830" t="s">
        <v>18</v>
      </c>
      <c r="D830" t="s">
        <v>19</v>
      </c>
      <c r="E830" t="s">
        <v>7216</v>
      </c>
      <c r="F830" t="s">
        <v>4497</v>
      </c>
      <c r="G830" s="3" t="str">
        <f t="shared" si="12"/>
        <v>https://scholar.google.co.jp/scholar?hl=ja&amp;as_sdt=0%2C5&amp;q=Carduus+schimperi+self+compatibility&amp;btnG=</v>
      </c>
      <c r="H830" t="s">
        <v>7236</v>
      </c>
      <c r="I830" t="s">
        <v>137</v>
      </c>
      <c r="J830" t="s">
        <v>4497</v>
      </c>
      <c r="L830" t="s">
        <v>17722</v>
      </c>
      <c r="N830" t="s">
        <v>7237</v>
      </c>
      <c r="O830" t="s">
        <v>28</v>
      </c>
      <c r="Q830" t="s">
        <v>16447</v>
      </c>
      <c r="R830" t="s">
        <v>2974</v>
      </c>
      <c r="S830">
        <v>14.772399999999999</v>
      </c>
    </row>
    <row r="831" spans="1:19">
      <c r="A831" t="s">
        <v>16</v>
      </c>
      <c r="B831" t="s">
        <v>17</v>
      </c>
      <c r="C831" t="s">
        <v>18</v>
      </c>
      <c r="D831" t="s">
        <v>19</v>
      </c>
      <c r="E831" t="s">
        <v>7216</v>
      </c>
      <c r="F831" t="s">
        <v>9301</v>
      </c>
      <c r="G831" s="3" t="str">
        <f t="shared" si="12"/>
        <v>https://scholar.google.co.jp/scholar?hl=ja&amp;as_sdt=0%2C5&amp;q=Carduus+seminudus+self+compatibility&amp;btnG=</v>
      </c>
      <c r="H831" t="s">
        <v>3830</v>
      </c>
      <c r="I831" t="s">
        <v>23</v>
      </c>
      <c r="J831" t="s">
        <v>23</v>
      </c>
      <c r="L831" t="s">
        <v>17722</v>
      </c>
      <c r="N831" t="s">
        <v>9302</v>
      </c>
      <c r="O831" t="s">
        <v>28</v>
      </c>
      <c r="Q831" t="s">
        <v>16753</v>
      </c>
      <c r="R831" t="s">
        <v>2978</v>
      </c>
      <c r="S831">
        <v>4.3719999999999999</v>
      </c>
    </row>
    <row r="832" spans="1:19">
      <c r="A832" t="s">
        <v>16</v>
      </c>
      <c r="B832" t="s">
        <v>17</v>
      </c>
      <c r="C832" t="s">
        <v>18</v>
      </c>
      <c r="D832" t="s">
        <v>19</v>
      </c>
      <c r="E832" t="s">
        <v>7216</v>
      </c>
      <c r="F832" t="s">
        <v>9304</v>
      </c>
      <c r="G832" s="3" t="str">
        <f t="shared" si="12"/>
        <v>https://scholar.google.co.jp/scholar?hl=ja&amp;as_sdt=0%2C5&amp;q=Carduus+silvarum+self+compatibility&amp;btnG=</v>
      </c>
      <c r="H832" t="s">
        <v>2831</v>
      </c>
      <c r="I832" t="s">
        <v>23</v>
      </c>
      <c r="J832" t="s">
        <v>23</v>
      </c>
      <c r="L832" t="s">
        <v>17722</v>
      </c>
      <c r="N832" t="s">
        <v>9305</v>
      </c>
      <c r="O832" t="s">
        <v>28</v>
      </c>
      <c r="Q832" t="s">
        <v>16754</v>
      </c>
      <c r="R832" t="s">
        <v>2982</v>
      </c>
      <c r="S832">
        <v>5.3704000000000001</v>
      </c>
    </row>
    <row r="833" spans="1:19">
      <c r="A833" t="s">
        <v>16</v>
      </c>
      <c r="B833" t="s">
        <v>17</v>
      </c>
      <c r="C833" t="s">
        <v>18</v>
      </c>
      <c r="D833" t="s">
        <v>19</v>
      </c>
      <c r="E833" t="s">
        <v>7216</v>
      </c>
      <c r="F833" t="s">
        <v>1224</v>
      </c>
      <c r="G833" s="3" t="str">
        <f t="shared" si="12"/>
        <v>https://scholar.google.co.jp/scholar?hl=ja&amp;as_sdt=0%2C5&amp;q=Carduus+tenuiflorus+self+compatibility&amp;btnG=</v>
      </c>
      <c r="H833" t="s">
        <v>8877</v>
      </c>
      <c r="I833" t="s">
        <v>23</v>
      </c>
      <c r="J833" t="s">
        <v>23</v>
      </c>
      <c r="L833" t="s">
        <v>54</v>
      </c>
      <c r="N833" t="s">
        <v>8878</v>
      </c>
      <c r="O833" t="s">
        <v>26</v>
      </c>
      <c r="Q833" t="s">
        <v>16633</v>
      </c>
      <c r="R833" t="s">
        <v>2985</v>
      </c>
      <c r="S833">
        <v>3.5169999999999999</v>
      </c>
    </row>
    <row r="834" spans="1:19">
      <c r="A834" t="s">
        <v>16</v>
      </c>
      <c r="B834" t="s">
        <v>17</v>
      </c>
      <c r="C834" t="s">
        <v>18</v>
      </c>
      <c r="D834" t="s">
        <v>19</v>
      </c>
      <c r="E834" t="s">
        <v>7216</v>
      </c>
      <c r="F834" t="s">
        <v>17761</v>
      </c>
      <c r="G834" s="3" t="str">
        <f t="shared" ref="G834:G897" si="13">HYPERLINK(Q834)</f>
        <v>https://scholar.google.co.jp/scholar?hl=ja&amp;as_sdt=0%2C5&amp;q=Carduus+thracicus+self+compatibility&amp;btnG=</v>
      </c>
      <c r="H834" t="s">
        <v>9308</v>
      </c>
      <c r="I834" t="s">
        <v>23</v>
      </c>
      <c r="J834" t="s">
        <v>23</v>
      </c>
      <c r="L834" t="s">
        <v>17722</v>
      </c>
      <c r="N834" t="s">
        <v>9309</v>
      </c>
      <c r="O834" t="s">
        <v>28</v>
      </c>
      <c r="Q834" t="s">
        <v>16755</v>
      </c>
      <c r="R834" t="s">
        <v>2989</v>
      </c>
      <c r="S834">
        <v>1.8913462000000001</v>
      </c>
    </row>
    <row r="835" spans="1:19">
      <c r="A835" t="s">
        <v>16</v>
      </c>
      <c r="B835" t="s">
        <v>17</v>
      </c>
      <c r="C835" t="s">
        <v>18</v>
      </c>
      <c r="D835" t="s">
        <v>19</v>
      </c>
      <c r="E835" t="s">
        <v>4964</v>
      </c>
      <c r="F835" t="s">
        <v>10543</v>
      </c>
      <c r="G835" s="3" t="str">
        <f t="shared" si="13"/>
        <v>https://scholar.google.co.jp/scholar?hl=ja&amp;as_sdt=0%2C5&amp;q=Carlina+acanthifolia+self+compatibility&amp;btnG=</v>
      </c>
      <c r="H835" t="s">
        <v>7307</v>
      </c>
      <c r="I835" t="s">
        <v>23</v>
      </c>
      <c r="J835" t="s">
        <v>23</v>
      </c>
      <c r="L835" t="s">
        <v>17722</v>
      </c>
      <c r="N835" t="s">
        <v>10544</v>
      </c>
      <c r="O835" t="s">
        <v>28</v>
      </c>
      <c r="Q835" t="s">
        <v>16995</v>
      </c>
      <c r="R835" t="s">
        <v>2992</v>
      </c>
      <c r="S835">
        <v>7.0175999999999998</v>
      </c>
    </row>
    <row r="836" spans="1:19">
      <c r="A836" t="s">
        <v>16</v>
      </c>
      <c r="B836" t="s">
        <v>17</v>
      </c>
      <c r="C836" t="s">
        <v>18</v>
      </c>
      <c r="D836" t="s">
        <v>19</v>
      </c>
      <c r="E836" t="s">
        <v>4964</v>
      </c>
      <c r="F836" t="s">
        <v>690</v>
      </c>
      <c r="G836" s="3" t="str">
        <f t="shared" si="13"/>
        <v>https://scholar.google.co.jp/scholar?hl=ja&amp;as_sdt=0%2C5&amp;q=Carlina+acaulis+self+compatibility&amp;btnG=</v>
      </c>
      <c r="H836" t="s">
        <v>22</v>
      </c>
      <c r="I836" t="s">
        <v>137</v>
      </c>
      <c r="J836" t="s">
        <v>690</v>
      </c>
      <c r="L836" t="s">
        <v>17722</v>
      </c>
      <c r="N836" t="s">
        <v>9311</v>
      </c>
      <c r="O836" t="s">
        <v>28</v>
      </c>
      <c r="Q836" t="s">
        <v>16756</v>
      </c>
      <c r="R836" t="s">
        <v>2995</v>
      </c>
      <c r="S836">
        <v>3.0855999999999999</v>
      </c>
    </row>
    <row r="837" spans="1:19">
      <c r="A837" t="s">
        <v>16</v>
      </c>
      <c r="B837" t="s">
        <v>17</v>
      </c>
      <c r="C837" t="s">
        <v>18</v>
      </c>
      <c r="D837" t="s">
        <v>19</v>
      </c>
      <c r="E837" t="s">
        <v>4964</v>
      </c>
      <c r="F837" t="s">
        <v>17762</v>
      </c>
      <c r="G837" s="3" t="str">
        <f t="shared" si="13"/>
        <v>https://scholar.google.co.jp/scholar?hl=ja&amp;as_sdt=0%2C5&amp;q=Carlina+acaulis+self+compatibility&amp;btnG=</v>
      </c>
      <c r="H837" t="s">
        <v>22</v>
      </c>
      <c r="I837" t="s">
        <v>23</v>
      </c>
      <c r="J837" t="s">
        <v>23</v>
      </c>
      <c r="L837" t="s">
        <v>17722</v>
      </c>
      <c r="N837" t="s">
        <v>10578</v>
      </c>
      <c r="O837" t="s">
        <v>28</v>
      </c>
      <c r="Q837" t="s">
        <v>16756</v>
      </c>
      <c r="R837" t="s">
        <v>2997</v>
      </c>
      <c r="S837">
        <v>4.05</v>
      </c>
    </row>
    <row r="838" spans="1:19">
      <c r="A838" t="s">
        <v>16</v>
      </c>
      <c r="B838" t="s">
        <v>17</v>
      </c>
      <c r="C838" t="s">
        <v>18</v>
      </c>
      <c r="D838" t="s">
        <v>19</v>
      </c>
      <c r="E838" t="s">
        <v>4964</v>
      </c>
      <c r="F838" t="s">
        <v>690</v>
      </c>
      <c r="G838" s="3" t="str">
        <f t="shared" si="13"/>
        <v>https://scholar.google.co.jp/scholar?hl=ja&amp;as_sdt=0%2C5&amp;q=Carlina+acaulis+self+compatibility&amp;btnG=</v>
      </c>
      <c r="H838" t="s">
        <v>22</v>
      </c>
      <c r="I838" t="s">
        <v>137</v>
      </c>
      <c r="J838" t="s">
        <v>1781</v>
      </c>
      <c r="L838" t="s">
        <v>17722</v>
      </c>
      <c r="N838" t="s">
        <v>14403</v>
      </c>
      <c r="O838" t="s">
        <v>28</v>
      </c>
      <c r="Q838" t="s">
        <v>16756</v>
      </c>
      <c r="R838" t="s">
        <v>3001</v>
      </c>
      <c r="S838">
        <v>5.4432432000000004</v>
      </c>
    </row>
    <row r="839" spans="1:19">
      <c r="A839" t="s">
        <v>16</v>
      </c>
      <c r="B839" t="s">
        <v>17</v>
      </c>
      <c r="C839" t="s">
        <v>18</v>
      </c>
      <c r="D839" t="s">
        <v>19</v>
      </c>
      <c r="E839" t="s">
        <v>4964</v>
      </c>
      <c r="F839" t="s">
        <v>4965</v>
      </c>
      <c r="G839" s="3" t="str">
        <f t="shared" si="13"/>
        <v>https://scholar.google.co.jp/scholar?hl=ja&amp;as_sdt=0%2C5&amp;q=Carlina+biebersteinii+self+compatibility&amp;btnG=</v>
      </c>
      <c r="H839" t="s">
        <v>23</v>
      </c>
      <c r="I839" t="s">
        <v>137</v>
      </c>
      <c r="J839" t="s">
        <v>4966</v>
      </c>
      <c r="L839" t="s">
        <v>17722</v>
      </c>
      <c r="N839" t="s">
        <v>4967</v>
      </c>
      <c r="O839" t="s">
        <v>28</v>
      </c>
      <c r="Q839" t="s">
        <v>16169</v>
      </c>
      <c r="R839" t="s">
        <v>3005</v>
      </c>
      <c r="S839">
        <v>1.236</v>
      </c>
    </row>
    <row r="840" spans="1:19">
      <c r="A840" t="s">
        <v>16</v>
      </c>
      <c r="B840" t="s">
        <v>17</v>
      </c>
      <c r="C840" t="s">
        <v>18</v>
      </c>
      <c r="D840" t="s">
        <v>19</v>
      </c>
      <c r="E840" t="s">
        <v>4964</v>
      </c>
      <c r="F840" t="s">
        <v>667</v>
      </c>
      <c r="G840" s="3" t="str">
        <f t="shared" si="13"/>
        <v>https://scholar.google.co.jp/scholar?hl=ja&amp;as_sdt=0%2C5&amp;q=Carlina+corymbosa+self+compatibility&amp;btnG=</v>
      </c>
      <c r="H840" t="s">
        <v>22</v>
      </c>
      <c r="I840" t="s">
        <v>23</v>
      </c>
      <c r="J840" t="s">
        <v>23</v>
      </c>
      <c r="L840" t="s">
        <v>17722</v>
      </c>
      <c r="N840" t="s">
        <v>10612</v>
      </c>
      <c r="O840" t="s">
        <v>28</v>
      </c>
      <c r="Q840" t="s">
        <v>16996</v>
      </c>
      <c r="R840" t="s">
        <v>3009</v>
      </c>
      <c r="S840">
        <v>1.36</v>
      </c>
    </row>
    <row r="841" spans="1:19">
      <c r="A841" t="s">
        <v>16</v>
      </c>
      <c r="B841" t="s">
        <v>17</v>
      </c>
      <c r="C841" t="s">
        <v>18</v>
      </c>
      <c r="D841" t="s">
        <v>19</v>
      </c>
      <c r="E841" t="s">
        <v>4964</v>
      </c>
      <c r="F841" t="s">
        <v>9313</v>
      </c>
      <c r="G841" s="3" t="str">
        <f t="shared" si="13"/>
        <v>https://scholar.google.co.jp/scholar?hl=ja&amp;as_sdt=0%2C5&amp;q=Carlina+curetum+self+compatibility&amp;btnG=</v>
      </c>
      <c r="H841" t="s">
        <v>9314</v>
      </c>
      <c r="I841" t="s">
        <v>23</v>
      </c>
      <c r="J841" t="s">
        <v>23</v>
      </c>
      <c r="L841" t="s">
        <v>17722</v>
      </c>
      <c r="N841" t="s">
        <v>9315</v>
      </c>
      <c r="O841" t="s">
        <v>28</v>
      </c>
      <c r="Q841" t="s">
        <v>16757</v>
      </c>
      <c r="R841" t="s">
        <v>3012</v>
      </c>
      <c r="S841">
        <v>1.8759999999999999</v>
      </c>
    </row>
    <row r="842" spans="1:19">
      <c r="A842" t="s">
        <v>16</v>
      </c>
      <c r="B842" t="s">
        <v>17</v>
      </c>
      <c r="C842" t="s">
        <v>18</v>
      </c>
      <c r="D842" t="s">
        <v>19</v>
      </c>
      <c r="E842" t="s">
        <v>4964</v>
      </c>
      <c r="F842" t="s">
        <v>9317</v>
      </c>
      <c r="G842" s="3" t="str">
        <f t="shared" si="13"/>
        <v>https://scholar.google.co.jp/scholar?hl=ja&amp;as_sdt=0%2C5&amp;q=Carlina+gummifera+self+compatibility&amp;btnG=</v>
      </c>
      <c r="H842" t="s">
        <v>2209</v>
      </c>
      <c r="I842" t="s">
        <v>23</v>
      </c>
      <c r="J842" t="s">
        <v>23</v>
      </c>
      <c r="L842" t="s">
        <v>17722</v>
      </c>
      <c r="N842" t="s">
        <v>9318</v>
      </c>
      <c r="O842" t="s">
        <v>28</v>
      </c>
      <c r="Q842" t="s">
        <v>16758</v>
      </c>
      <c r="R842" t="s">
        <v>3015</v>
      </c>
      <c r="S842">
        <v>5.1705882000000001</v>
      </c>
    </row>
    <row r="843" spans="1:19">
      <c r="A843" t="s">
        <v>16</v>
      </c>
      <c r="B843" t="s">
        <v>17</v>
      </c>
      <c r="C843" t="s">
        <v>18</v>
      </c>
      <c r="D843" t="s">
        <v>19</v>
      </c>
      <c r="E843" t="s">
        <v>4964</v>
      </c>
      <c r="F843" t="s">
        <v>8072</v>
      </c>
      <c r="G843" s="3" t="str">
        <f t="shared" si="13"/>
        <v>https://scholar.google.co.jp/scholar?hl=ja&amp;as_sdt=0%2C5&amp;q=Carlina+involucrata+self+compatibility&amp;btnG=</v>
      </c>
      <c r="H843" t="s">
        <v>2427</v>
      </c>
      <c r="I843" t="s">
        <v>23</v>
      </c>
      <c r="J843" t="s">
        <v>23</v>
      </c>
      <c r="L843" t="s">
        <v>17722</v>
      </c>
      <c r="N843" t="s">
        <v>10640</v>
      </c>
      <c r="O843" t="s">
        <v>28</v>
      </c>
      <c r="Q843" t="s">
        <v>16997</v>
      </c>
      <c r="R843" t="s">
        <v>3019</v>
      </c>
      <c r="S843">
        <v>3.4319999999999999</v>
      </c>
    </row>
    <row r="844" spans="1:19">
      <c r="A844" t="s">
        <v>16</v>
      </c>
      <c r="B844" t="s">
        <v>17</v>
      </c>
      <c r="C844" t="s">
        <v>18</v>
      </c>
      <c r="D844" t="s">
        <v>19</v>
      </c>
      <c r="E844" t="s">
        <v>4964</v>
      </c>
      <c r="F844" t="s">
        <v>2103</v>
      </c>
      <c r="G844" s="3" t="str">
        <f t="shared" si="13"/>
        <v>https://scholar.google.co.jp/scholar?hl=ja&amp;as_sdt=0%2C5&amp;q=Carlina+lanata+self+compatibility&amp;btnG=</v>
      </c>
      <c r="H844" t="s">
        <v>22</v>
      </c>
      <c r="I844" t="s">
        <v>23</v>
      </c>
      <c r="J844" t="s">
        <v>23</v>
      </c>
      <c r="L844" t="s">
        <v>17722</v>
      </c>
      <c r="N844" t="s">
        <v>9320</v>
      </c>
      <c r="O844" t="s">
        <v>28</v>
      </c>
      <c r="Q844" t="s">
        <v>16759</v>
      </c>
      <c r="R844" t="s">
        <v>3022</v>
      </c>
      <c r="S844">
        <v>1.3809</v>
      </c>
    </row>
    <row r="845" spans="1:19">
      <c r="A845" t="s">
        <v>16</v>
      </c>
      <c r="B845" t="s">
        <v>17</v>
      </c>
      <c r="C845" t="s">
        <v>18</v>
      </c>
      <c r="D845" t="s">
        <v>19</v>
      </c>
      <c r="E845" t="s">
        <v>4964</v>
      </c>
      <c r="F845" t="s">
        <v>2121</v>
      </c>
      <c r="G845" s="3" t="str">
        <f t="shared" si="13"/>
        <v>https://scholar.google.co.jp/scholar?hl=ja&amp;as_sdt=0%2C5&amp;q=Carlina+racemosa+self+compatibility&amp;btnG=</v>
      </c>
      <c r="H845" t="s">
        <v>22</v>
      </c>
      <c r="I845" t="s">
        <v>23</v>
      </c>
      <c r="J845" t="s">
        <v>23</v>
      </c>
      <c r="L845" t="s">
        <v>17722</v>
      </c>
      <c r="N845" t="s">
        <v>12022</v>
      </c>
      <c r="O845" t="s">
        <v>28</v>
      </c>
      <c r="Q845" t="s">
        <v>17138</v>
      </c>
      <c r="R845" t="s">
        <v>3026</v>
      </c>
      <c r="S845">
        <v>10.297800000000001</v>
      </c>
    </row>
    <row r="846" spans="1:19">
      <c r="A846" t="s">
        <v>16</v>
      </c>
      <c r="B846" t="s">
        <v>17</v>
      </c>
      <c r="C846" t="s">
        <v>18</v>
      </c>
      <c r="D846" t="s">
        <v>19</v>
      </c>
      <c r="E846" t="s">
        <v>4964</v>
      </c>
      <c r="F846" t="s">
        <v>189</v>
      </c>
      <c r="G846" s="3" t="str">
        <f t="shared" si="13"/>
        <v>https://scholar.google.co.jp/scholar?hl=ja&amp;as_sdt=0%2C5&amp;q=Carlina+vulgaris+self+compatibility&amp;btnG=</v>
      </c>
      <c r="H846" t="s">
        <v>22</v>
      </c>
      <c r="I846" t="s">
        <v>23</v>
      </c>
      <c r="J846" t="s">
        <v>23</v>
      </c>
      <c r="L846" t="s">
        <v>17722</v>
      </c>
      <c r="N846" t="s">
        <v>10664</v>
      </c>
      <c r="O846" t="s">
        <v>28</v>
      </c>
      <c r="Q846" t="s">
        <v>16998</v>
      </c>
      <c r="R846" t="s">
        <v>3029</v>
      </c>
      <c r="S846">
        <v>1.26</v>
      </c>
    </row>
    <row r="847" spans="1:19">
      <c r="A847" t="s">
        <v>16</v>
      </c>
      <c r="B847" t="s">
        <v>17</v>
      </c>
      <c r="C847" t="s">
        <v>18</v>
      </c>
      <c r="D847" t="s">
        <v>19</v>
      </c>
      <c r="E847" t="s">
        <v>3993</v>
      </c>
      <c r="F847" t="s">
        <v>3994</v>
      </c>
      <c r="G847" s="3" t="str">
        <f t="shared" si="13"/>
        <v>https://scholar.google.co.jp/scholar?hl=ja&amp;as_sdt=0%2C5&amp;q=Carpesium+cernuum+self+compatibility&amp;btnG=</v>
      </c>
      <c r="H847" t="s">
        <v>22</v>
      </c>
      <c r="I847" t="s">
        <v>23</v>
      </c>
      <c r="J847" t="s">
        <v>23</v>
      </c>
      <c r="L847" t="s">
        <v>17722</v>
      </c>
      <c r="N847" t="s">
        <v>3995</v>
      </c>
      <c r="O847" t="s">
        <v>28</v>
      </c>
      <c r="Q847" t="s">
        <v>15977</v>
      </c>
      <c r="R847" t="s">
        <v>3033</v>
      </c>
      <c r="S847">
        <v>0.60199999999999998</v>
      </c>
    </row>
    <row r="848" spans="1:19">
      <c r="A848" t="s">
        <v>16</v>
      </c>
      <c r="B848" t="s">
        <v>17</v>
      </c>
      <c r="C848" t="s">
        <v>18</v>
      </c>
      <c r="D848" t="s">
        <v>19</v>
      </c>
      <c r="E848" t="s">
        <v>7239</v>
      </c>
      <c r="F848" t="s">
        <v>3659</v>
      </c>
      <c r="G848" s="3" t="str">
        <f t="shared" si="13"/>
        <v>https://scholar.google.co.jp/scholar?hl=ja&amp;as_sdt=0%2C5&amp;q=Carphephorus+paniculatus+self+compatibility&amp;btnG=</v>
      </c>
      <c r="H848" t="s">
        <v>7240</v>
      </c>
      <c r="I848" t="s">
        <v>23</v>
      </c>
      <c r="J848" t="s">
        <v>23</v>
      </c>
      <c r="L848" t="s">
        <v>17722</v>
      </c>
      <c r="N848" t="s">
        <v>7241</v>
      </c>
      <c r="O848" t="s">
        <v>28</v>
      </c>
      <c r="Q848" t="s">
        <v>16448</v>
      </c>
      <c r="R848" t="s">
        <v>3036</v>
      </c>
      <c r="S848">
        <v>2.7639999999999998</v>
      </c>
    </row>
    <row r="849" spans="1:19">
      <c r="A849" t="s">
        <v>16</v>
      </c>
      <c r="B849" t="s">
        <v>17</v>
      </c>
      <c r="C849" t="s">
        <v>18</v>
      </c>
      <c r="D849" t="s">
        <v>19</v>
      </c>
      <c r="E849" t="s">
        <v>7239</v>
      </c>
      <c r="F849" t="s">
        <v>7243</v>
      </c>
      <c r="G849" s="3" t="str">
        <f t="shared" si="13"/>
        <v>https://scholar.google.co.jp/scholar?hl=ja&amp;as_sdt=0%2C5&amp;q=Carphephorus+pseudoliatris+self+compatibility&amp;btnG=</v>
      </c>
      <c r="H849" t="s">
        <v>1231</v>
      </c>
      <c r="I849" t="s">
        <v>23</v>
      </c>
      <c r="J849" t="s">
        <v>23</v>
      </c>
      <c r="L849" t="s">
        <v>17722</v>
      </c>
      <c r="N849" t="s">
        <v>7244</v>
      </c>
      <c r="O849" t="s">
        <v>28</v>
      </c>
      <c r="Q849" t="s">
        <v>16449</v>
      </c>
      <c r="R849" t="s">
        <v>3038</v>
      </c>
      <c r="S849">
        <v>1.7163999999999999</v>
      </c>
    </row>
    <row r="850" spans="1:19">
      <c r="A850" t="s">
        <v>16</v>
      </c>
      <c r="B850" t="s">
        <v>17</v>
      </c>
      <c r="C850" t="s">
        <v>18</v>
      </c>
      <c r="D850" t="s">
        <v>19</v>
      </c>
      <c r="E850" t="s">
        <v>10921</v>
      </c>
      <c r="F850" t="s">
        <v>10922</v>
      </c>
      <c r="G850" s="3" t="str">
        <f t="shared" si="13"/>
        <v>https://scholar.google.co.jp/scholar?hl=ja&amp;as_sdt=0%2C5&amp;q=Carphochaete+wislizeni+self+compatibility&amp;btnG=</v>
      </c>
      <c r="H850" t="s">
        <v>438</v>
      </c>
      <c r="I850" t="s">
        <v>23</v>
      </c>
      <c r="J850" t="s">
        <v>23</v>
      </c>
      <c r="L850" t="s">
        <v>17722</v>
      </c>
      <c r="N850" t="s">
        <v>10923</v>
      </c>
      <c r="O850" t="s">
        <v>28</v>
      </c>
      <c r="Q850" t="s">
        <v>16999</v>
      </c>
      <c r="R850" t="s">
        <v>3042</v>
      </c>
      <c r="S850">
        <v>1.2</v>
      </c>
    </row>
    <row r="851" spans="1:19">
      <c r="A851" t="s">
        <v>16</v>
      </c>
      <c r="B851" t="s">
        <v>17</v>
      </c>
      <c r="C851" t="s">
        <v>18</v>
      </c>
      <c r="D851" t="s">
        <v>19</v>
      </c>
      <c r="E851" t="s">
        <v>5426</v>
      </c>
      <c r="F851" t="s">
        <v>1595</v>
      </c>
      <c r="G851" s="3" t="str">
        <f t="shared" si="13"/>
        <v>https://scholar.google.co.jp/scholar?hl=ja&amp;as_sdt=0%2C5&amp;q=Carthamus+arborescens+self+compatibility&amp;btnG=</v>
      </c>
      <c r="H851" t="s">
        <v>22</v>
      </c>
      <c r="I851" t="s">
        <v>23</v>
      </c>
      <c r="J851" t="s">
        <v>23</v>
      </c>
      <c r="L851" t="s">
        <v>17722</v>
      </c>
      <c r="N851" t="s">
        <v>11519</v>
      </c>
      <c r="O851" t="s">
        <v>28</v>
      </c>
      <c r="Q851" t="s">
        <v>17000</v>
      </c>
      <c r="R851" t="s">
        <v>3046</v>
      </c>
      <c r="S851">
        <v>18</v>
      </c>
    </row>
    <row r="852" spans="1:19">
      <c r="A852" t="s">
        <v>16</v>
      </c>
      <c r="B852" t="s">
        <v>17</v>
      </c>
      <c r="C852" t="s">
        <v>18</v>
      </c>
      <c r="D852" t="s">
        <v>19</v>
      </c>
      <c r="E852" t="s">
        <v>5426</v>
      </c>
      <c r="F852" t="s">
        <v>7246</v>
      </c>
      <c r="G852" s="3" t="str">
        <f t="shared" si="13"/>
        <v>https://scholar.google.co.jp/scholar?hl=ja&amp;as_sdt=0%2C5&amp;q=Carthamus+dentatus+self+compatibility&amp;btnG=</v>
      </c>
      <c r="H852" t="s">
        <v>22</v>
      </c>
      <c r="I852" t="s">
        <v>23</v>
      </c>
      <c r="J852" t="s">
        <v>23</v>
      </c>
      <c r="L852" t="s">
        <v>15619</v>
      </c>
      <c r="N852" t="s">
        <v>7247</v>
      </c>
      <c r="O852" s="3" t="s">
        <v>17763</v>
      </c>
      <c r="Q852" t="s">
        <v>16450</v>
      </c>
      <c r="R852" t="s">
        <v>3049</v>
      </c>
      <c r="S852">
        <v>18.087199999999999</v>
      </c>
    </row>
    <row r="853" spans="1:19">
      <c r="A853" t="s">
        <v>16</v>
      </c>
      <c r="B853" t="s">
        <v>17</v>
      </c>
      <c r="C853" t="s">
        <v>18</v>
      </c>
      <c r="D853" t="s">
        <v>19</v>
      </c>
      <c r="E853" t="s">
        <v>5426</v>
      </c>
      <c r="F853" t="s">
        <v>1705</v>
      </c>
      <c r="G853" s="3" t="str">
        <f t="shared" si="13"/>
        <v>https://scholar.google.co.jp/scholar?hl=ja&amp;as_sdt=0%2C5&amp;q=Carthamus+flavescens+self+compatibility&amp;btnG=</v>
      </c>
      <c r="H853" t="s">
        <v>791</v>
      </c>
      <c r="I853" t="s">
        <v>23</v>
      </c>
      <c r="J853" t="s">
        <v>23</v>
      </c>
      <c r="L853" t="s">
        <v>15620</v>
      </c>
      <c r="N853" t="s">
        <v>11547</v>
      </c>
      <c r="O853" t="s">
        <v>17764</v>
      </c>
      <c r="Q853" t="s">
        <v>17001</v>
      </c>
      <c r="R853" t="s">
        <v>3052</v>
      </c>
      <c r="S853">
        <v>29.6</v>
      </c>
    </row>
    <row r="854" spans="1:19">
      <c r="A854" t="s">
        <v>16</v>
      </c>
      <c r="B854" t="s">
        <v>17</v>
      </c>
      <c r="C854" t="s">
        <v>18</v>
      </c>
      <c r="D854" t="s">
        <v>19</v>
      </c>
      <c r="E854" t="s">
        <v>5426</v>
      </c>
      <c r="F854" t="s">
        <v>5427</v>
      </c>
      <c r="G854" s="3" t="str">
        <f t="shared" si="13"/>
        <v>https://scholar.google.co.jp/scholar?hl=ja&amp;as_sdt=0%2C5&amp;q=Carthamus+glaucus+self+compatibility&amp;btnG=</v>
      </c>
      <c r="H854" t="s">
        <v>23</v>
      </c>
      <c r="I854" t="s">
        <v>137</v>
      </c>
      <c r="J854" t="s">
        <v>5428</v>
      </c>
      <c r="L854" t="s">
        <v>17722</v>
      </c>
      <c r="N854" t="s">
        <v>5429</v>
      </c>
      <c r="O854" t="s">
        <v>28</v>
      </c>
      <c r="Q854" t="s">
        <v>16300</v>
      </c>
      <c r="R854" t="s">
        <v>3056</v>
      </c>
      <c r="S854">
        <v>19.600000000000001</v>
      </c>
    </row>
    <row r="855" spans="1:19">
      <c r="A855" t="s">
        <v>16</v>
      </c>
      <c r="B855" t="s">
        <v>17</v>
      </c>
      <c r="C855" t="s">
        <v>18</v>
      </c>
      <c r="D855" t="s">
        <v>19</v>
      </c>
      <c r="E855" t="s">
        <v>5426</v>
      </c>
      <c r="F855" t="s">
        <v>5427</v>
      </c>
      <c r="G855" s="3" t="str">
        <f t="shared" si="13"/>
        <v>https://scholar.google.co.jp/scholar?hl=ja&amp;as_sdt=0%2C5&amp;q=Carthamus+glaucus+self+compatibility&amp;btnG=</v>
      </c>
      <c r="H855" t="s">
        <v>3830</v>
      </c>
      <c r="I855" t="s">
        <v>23</v>
      </c>
      <c r="J855" t="s">
        <v>23</v>
      </c>
      <c r="L855" t="s">
        <v>17722</v>
      </c>
      <c r="N855" t="s">
        <v>11559</v>
      </c>
      <c r="O855" t="s">
        <v>28</v>
      </c>
      <c r="Q855" t="s">
        <v>16300</v>
      </c>
      <c r="R855" t="s">
        <v>3061</v>
      </c>
      <c r="S855">
        <v>24</v>
      </c>
    </row>
    <row r="856" spans="1:19">
      <c r="A856" t="s">
        <v>16</v>
      </c>
      <c r="B856" t="s">
        <v>17</v>
      </c>
      <c r="C856" t="s">
        <v>18</v>
      </c>
      <c r="D856" t="s">
        <v>19</v>
      </c>
      <c r="E856" t="s">
        <v>5426</v>
      </c>
      <c r="F856" t="s">
        <v>11561</v>
      </c>
      <c r="G856" s="3" t="str">
        <f t="shared" si="13"/>
        <v>https://scholar.google.co.jp/scholar?hl=ja&amp;as_sdt=0%2C5&amp;q=Carthamus+lanatus+self+compatibility&amp;btnG=</v>
      </c>
      <c r="H856" t="s">
        <v>22</v>
      </c>
      <c r="I856" t="s">
        <v>23</v>
      </c>
      <c r="J856" t="s">
        <v>23</v>
      </c>
      <c r="L856" t="s">
        <v>54</v>
      </c>
      <c r="N856" t="s">
        <v>11562</v>
      </c>
      <c r="O856" t="s">
        <v>26</v>
      </c>
      <c r="Q856" t="s">
        <v>17002</v>
      </c>
      <c r="R856" t="s">
        <v>3064</v>
      </c>
      <c r="S856">
        <v>11</v>
      </c>
    </row>
    <row r="857" spans="1:19">
      <c r="A857" t="s">
        <v>16</v>
      </c>
      <c r="B857" t="s">
        <v>17</v>
      </c>
      <c r="C857" t="s">
        <v>18</v>
      </c>
      <c r="D857" t="s">
        <v>19</v>
      </c>
      <c r="E857" t="s">
        <v>5426</v>
      </c>
      <c r="F857" t="s">
        <v>9847</v>
      </c>
      <c r="G857" s="3" t="str">
        <f t="shared" si="13"/>
        <v>https://scholar.google.co.jp/scholar?hl=ja&amp;as_sdt=0%2C5&amp;q=Carthamus+nitidus+self+compatibility&amp;btnG=</v>
      </c>
      <c r="H857" t="s">
        <v>821</v>
      </c>
      <c r="I857" t="s">
        <v>23</v>
      </c>
      <c r="J857" t="s">
        <v>23</v>
      </c>
      <c r="L857" t="s">
        <v>54</v>
      </c>
      <c r="N857" t="s">
        <v>11564</v>
      </c>
      <c r="O857" t="s">
        <v>26</v>
      </c>
      <c r="Q857" t="s">
        <v>17003</v>
      </c>
      <c r="R857" t="s">
        <v>3067</v>
      </c>
      <c r="S857">
        <v>16.3</v>
      </c>
    </row>
    <row r="858" spans="1:19">
      <c r="A858" t="s">
        <v>16</v>
      </c>
      <c r="B858" t="s">
        <v>17</v>
      </c>
      <c r="C858" t="s">
        <v>18</v>
      </c>
      <c r="D858" t="s">
        <v>19</v>
      </c>
      <c r="E858" t="s">
        <v>5426</v>
      </c>
      <c r="F858" t="s">
        <v>11566</v>
      </c>
      <c r="G858" s="3" t="str">
        <f t="shared" si="13"/>
        <v>https://scholar.google.co.jp/scholar?hl=ja&amp;as_sdt=0%2C5&amp;q=Carthamus+oxyacantha+self+compatibility&amp;btnG=</v>
      </c>
      <c r="H858" t="s">
        <v>3830</v>
      </c>
      <c r="I858" t="s">
        <v>23</v>
      </c>
      <c r="J858" t="s">
        <v>23</v>
      </c>
      <c r="L858" t="s">
        <v>17722</v>
      </c>
      <c r="N858" t="s">
        <v>11567</v>
      </c>
      <c r="O858" t="s">
        <v>28</v>
      </c>
      <c r="Q858" t="s">
        <v>17004</v>
      </c>
      <c r="R858" t="s">
        <v>3071</v>
      </c>
      <c r="S858">
        <v>10</v>
      </c>
    </row>
    <row r="859" spans="1:19">
      <c r="A859" t="s">
        <v>16</v>
      </c>
      <c r="B859" t="s">
        <v>17</v>
      </c>
      <c r="C859" t="s">
        <v>18</v>
      </c>
      <c r="D859" t="s">
        <v>19</v>
      </c>
      <c r="E859" t="s">
        <v>5426</v>
      </c>
      <c r="F859" t="s">
        <v>9322</v>
      </c>
      <c r="G859" s="3" t="str">
        <f t="shared" si="13"/>
        <v>https://scholar.google.co.jp/scholar?hl=ja&amp;as_sdt=0%2C5&amp;q=Carthamus+oxyacanthus+self+compatibility&amp;btnG=</v>
      </c>
      <c r="H859" t="s">
        <v>3830</v>
      </c>
      <c r="I859" t="s">
        <v>23</v>
      </c>
      <c r="J859" t="s">
        <v>23</v>
      </c>
      <c r="L859" t="s">
        <v>17722</v>
      </c>
      <c r="N859" t="s">
        <v>9323</v>
      </c>
      <c r="O859" t="s">
        <v>28</v>
      </c>
      <c r="Q859" t="s">
        <v>16760</v>
      </c>
      <c r="R859" t="s">
        <v>3074</v>
      </c>
      <c r="S859">
        <v>12.893599999999999</v>
      </c>
    </row>
    <row r="860" spans="1:19">
      <c r="A860" t="s">
        <v>16</v>
      </c>
      <c r="B860" t="s">
        <v>17</v>
      </c>
      <c r="C860" t="s">
        <v>18</v>
      </c>
      <c r="D860" t="s">
        <v>19</v>
      </c>
      <c r="E860" t="s">
        <v>5426</v>
      </c>
      <c r="F860" t="s">
        <v>11569</v>
      </c>
      <c r="G860" s="3" t="str">
        <f t="shared" si="13"/>
        <v>https://scholar.google.co.jp/scholar?hl=ja&amp;as_sdt=0%2C5&amp;q=Carthamus+persicus+self+compatibility&amp;btnG=</v>
      </c>
      <c r="H860" t="s">
        <v>791</v>
      </c>
      <c r="I860" t="s">
        <v>23</v>
      </c>
      <c r="J860" t="s">
        <v>23</v>
      </c>
      <c r="L860" t="s">
        <v>24</v>
      </c>
      <c r="N860" t="s">
        <v>11570</v>
      </c>
      <c r="O860" t="s">
        <v>26</v>
      </c>
      <c r="Q860" t="s">
        <v>17005</v>
      </c>
      <c r="R860" t="s">
        <v>3077</v>
      </c>
      <c r="S860">
        <v>14.218</v>
      </c>
    </row>
    <row r="861" spans="1:19">
      <c r="A861" t="s">
        <v>16</v>
      </c>
      <c r="B861" t="s">
        <v>17</v>
      </c>
      <c r="C861" t="s">
        <v>18</v>
      </c>
      <c r="D861" t="s">
        <v>19</v>
      </c>
      <c r="E861" t="s">
        <v>5426</v>
      </c>
      <c r="F861" t="s">
        <v>1298</v>
      </c>
      <c r="G861" s="3" t="str">
        <f t="shared" si="13"/>
        <v>https://scholar.google.co.jp/scholar?hl=ja&amp;as_sdt=0%2C5&amp;q=Carthamus+tenuis+self+compatibility&amp;btnG=</v>
      </c>
      <c r="H861" t="s">
        <v>7249</v>
      </c>
      <c r="I861" t="s">
        <v>23</v>
      </c>
      <c r="J861" t="s">
        <v>23</v>
      </c>
      <c r="L861" t="s">
        <v>54</v>
      </c>
      <c r="N861" t="s">
        <v>7250</v>
      </c>
      <c r="O861" t="s">
        <v>26</v>
      </c>
      <c r="Q861" t="s">
        <v>16451</v>
      </c>
      <c r="R861" t="s">
        <v>3080</v>
      </c>
      <c r="S861">
        <v>14.13</v>
      </c>
    </row>
    <row r="862" spans="1:19">
      <c r="A862" t="s">
        <v>16</v>
      </c>
      <c r="B862" t="s">
        <v>17</v>
      </c>
      <c r="C862" t="s">
        <v>18</v>
      </c>
      <c r="D862" t="s">
        <v>19</v>
      </c>
      <c r="E862" t="s">
        <v>5426</v>
      </c>
      <c r="F862" t="s">
        <v>1298</v>
      </c>
      <c r="G862" s="3" t="str">
        <f t="shared" si="13"/>
        <v>https://scholar.google.co.jp/scholar?hl=ja&amp;as_sdt=0%2C5&amp;q=Carthamus+tenuis+self+compatibility&amp;btnG=</v>
      </c>
      <c r="H862" t="s">
        <v>23</v>
      </c>
      <c r="I862" t="s">
        <v>137</v>
      </c>
      <c r="J862" t="s">
        <v>4154</v>
      </c>
      <c r="L862" t="s">
        <v>54</v>
      </c>
      <c r="N862" t="s">
        <v>11572</v>
      </c>
      <c r="O862" t="s">
        <v>26</v>
      </c>
      <c r="Q862" t="s">
        <v>16451</v>
      </c>
      <c r="R862" t="s">
        <v>3083</v>
      </c>
      <c r="S862">
        <v>19.579999999999998</v>
      </c>
    </row>
    <row r="863" spans="1:19">
      <c r="A863" t="s">
        <v>16</v>
      </c>
      <c r="B863" t="s">
        <v>17</v>
      </c>
      <c r="C863" t="s">
        <v>18</v>
      </c>
      <c r="D863" t="s">
        <v>19</v>
      </c>
      <c r="E863" t="s">
        <v>5426</v>
      </c>
      <c r="F863" t="s">
        <v>17765</v>
      </c>
      <c r="G863" s="3" t="str">
        <f t="shared" si="13"/>
        <v>https://scholar.google.co.jp/scholar?hl=ja&amp;as_sdt=0%2C5&amp;q=Carthamus+tinctorius+self+compatibility&amp;btnG=</v>
      </c>
      <c r="H863" t="s">
        <v>22</v>
      </c>
      <c r="I863" t="s">
        <v>23</v>
      </c>
      <c r="J863" t="s">
        <v>23</v>
      </c>
      <c r="L863" t="s">
        <v>17722</v>
      </c>
      <c r="N863" t="s">
        <v>11574</v>
      </c>
      <c r="O863" t="s">
        <v>28</v>
      </c>
      <c r="Q863" t="s">
        <v>17006</v>
      </c>
      <c r="R863" t="s">
        <v>3087</v>
      </c>
      <c r="S863">
        <v>35.200000000000003</v>
      </c>
    </row>
    <row r="864" spans="1:19">
      <c r="A864" t="s">
        <v>16</v>
      </c>
      <c r="B864" t="s">
        <v>17</v>
      </c>
      <c r="C864" t="s">
        <v>18</v>
      </c>
      <c r="D864" t="s">
        <v>19</v>
      </c>
      <c r="E864" t="s">
        <v>5426</v>
      </c>
      <c r="F864" t="s">
        <v>12024</v>
      </c>
      <c r="G864" s="3" t="str">
        <f t="shared" si="13"/>
        <v>https://scholar.google.co.jp/scholar?hl=ja&amp;as_sdt=0%2C5&amp;q=Carthamus+turkestanicus+self+compatibility&amp;btnG=</v>
      </c>
      <c r="H864" t="s">
        <v>12025</v>
      </c>
      <c r="I864" t="s">
        <v>23</v>
      </c>
      <c r="J864" t="s">
        <v>23</v>
      </c>
      <c r="L864" t="s">
        <v>54</v>
      </c>
      <c r="N864" t="s">
        <v>12026</v>
      </c>
      <c r="O864" t="s">
        <v>26</v>
      </c>
      <c r="Q864" t="s">
        <v>17139</v>
      </c>
      <c r="R864" t="s">
        <v>3090</v>
      </c>
      <c r="S864">
        <v>28.65</v>
      </c>
    </row>
    <row r="865" spans="1:19">
      <c r="A865" t="s">
        <v>16</v>
      </c>
      <c r="B865" t="s">
        <v>17</v>
      </c>
      <c r="C865" t="s">
        <v>18</v>
      </c>
      <c r="D865" t="s">
        <v>19</v>
      </c>
      <c r="E865" t="s">
        <v>5419</v>
      </c>
      <c r="F865" t="s">
        <v>9921</v>
      </c>
      <c r="G865" s="3" t="str">
        <f t="shared" si="13"/>
        <v>https://scholar.google.co.jp/scholar?hl=ja&amp;as_sdt=0%2C5&amp;q=Cassinia+aculeata+self+compatibility&amp;btnG=</v>
      </c>
      <c r="H865" t="s">
        <v>11576</v>
      </c>
      <c r="I865" t="s">
        <v>23</v>
      </c>
      <c r="J865" t="s">
        <v>23</v>
      </c>
      <c r="L865" t="s">
        <v>17722</v>
      </c>
      <c r="N865" t="s">
        <v>11577</v>
      </c>
      <c r="O865" t="s">
        <v>28</v>
      </c>
      <c r="Q865" t="s">
        <v>17007</v>
      </c>
      <c r="R865" t="s">
        <v>3095</v>
      </c>
      <c r="S865">
        <v>7.0000000000000007E-2</v>
      </c>
    </row>
    <row r="866" spans="1:19">
      <c r="A866" t="s">
        <v>16</v>
      </c>
      <c r="B866" t="s">
        <v>17</v>
      </c>
      <c r="C866" t="s">
        <v>18</v>
      </c>
      <c r="D866" t="s">
        <v>19</v>
      </c>
      <c r="E866" t="s">
        <v>5419</v>
      </c>
      <c r="F866" t="s">
        <v>14391</v>
      </c>
      <c r="G866" s="3" t="str">
        <f t="shared" si="13"/>
        <v>https://scholar.google.co.jp/scholar?hl=ja&amp;as_sdt=0%2C5&amp;q=Cassinia+adunca+self+compatibility&amp;btnG=</v>
      </c>
      <c r="H866" t="s">
        <v>14392</v>
      </c>
      <c r="I866" t="s">
        <v>23</v>
      </c>
      <c r="J866" t="s">
        <v>23</v>
      </c>
      <c r="L866" t="s">
        <v>17722</v>
      </c>
      <c r="N866" t="s">
        <v>14393</v>
      </c>
      <c r="O866" t="s">
        <v>28</v>
      </c>
      <c r="Q866" t="s">
        <v>17491</v>
      </c>
      <c r="R866" t="s">
        <v>3098</v>
      </c>
      <c r="S866">
        <v>0.08</v>
      </c>
    </row>
    <row r="867" spans="1:19">
      <c r="A867" t="s">
        <v>16</v>
      </c>
      <c r="B867" t="s">
        <v>17</v>
      </c>
      <c r="C867" t="s">
        <v>18</v>
      </c>
      <c r="D867" t="s">
        <v>19</v>
      </c>
      <c r="E867" t="s">
        <v>5419</v>
      </c>
      <c r="F867" t="s">
        <v>5420</v>
      </c>
      <c r="G867" s="3" t="str">
        <f t="shared" si="13"/>
        <v>https://scholar.google.co.jp/scholar?hl=ja&amp;as_sdt=0%2C5&amp;q=Cassinia+arcuata+self+compatibility&amp;btnG=</v>
      </c>
      <c r="H867" t="s">
        <v>1651</v>
      </c>
      <c r="I867" t="s">
        <v>23</v>
      </c>
      <c r="J867" t="s">
        <v>23</v>
      </c>
      <c r="L867" t="s">
        <v>17722</v>
      </c>
      <c r="N867" t="s">
        <v>5421</v>
      </c>
      <c r="O867" t="s">
        <v>28</v>
      </c>
      <c r="Q867" t="s">
        <v>16298</v>
      </c>
      <c r="R867" t="s">
        <v>3100</v>
      </c>
      <c r="S867">
        <v>7.9600000000000004E-2</v>
      </c>
    </row>
    <row r="868" spans="1:19">
      <c r="A868" t="s">
        <v>16</v>
      </c>
      <c r="B868" t="s">
        <v>17</v>
      </c>
      <c r="C868" t="s">
        <v>18</v>
      </c>
      <c r="D868" t="s">
        <v>19</v>
      </c>
      <c r="E868" t="s">
        <v>5419</v>
      </c>
      <c r="F868" t="s">
        <v>5461</v>
      </c>
      <c r="G868" s="3" t="str">
        <f t="shared" si="13"/>
        <v>https://scholar.google.co.jp/scholar?hl=ja&amp;as_sdt=0%2C5&amp;q=Cassinia+aureonitens+self+compatibility&amp;btnG=</v>
      </c>
      <c r="H868" t="s">
        <v>1686</v>
      </c>
      <c r="I868" t="s">
        <v>23</v>
      </c>
      <c r="J868" t="s">
        <v>23</v>
      </c>
      <c r="L868" t="s">
        <v>17722</v>
      </c>
      <c r="N868" t="s">
        <v>5462</v>
      </c>
      <c r="O868" t="s">
        <v>28</v>
      </c>
      <c r="Q868" t="s">
        <v>16311</v>
      </c>
      <c r="R868" t="s">
        <v>3102</v>
      </c>
      <c r="S868">
        <v>8.1960000000000005E-2</v>
      </c>
    </row>
    <row r="869" spans="1:19">
      <c r="A869" t="s">
        <v>16</v>
      </c>
      <c r="B869" t="s">
        <v>17</v>
      </c>
      <c r="C869" t="s">
        <v>18</v>
      </c>
      <c r="D869" t="s">
        <v>19</v>
      </c>
      <c r="E869" t="s">
        <v>5419</v>
      </c>
      <c r="F869" t="s">
        <v>1838</v>
      </c>
      <c r="G869" s="3" t="str">
        <f t="shared" si="13"/>
        <v>https://scholar.google.co.jp/scholar?hl=ja&amp;as_sdt=0%2C5&amp;q=Cassinia+compacta+self+compatibility&amp;btnG=</v>
      </c>
      <c r="H869" t="s">
        <v>577</v>
      </c>
      <c r="I869" t="s">
        <v>23</v>
      </c>
      <c r="J869" t="s">
        <v>23</v>
      </c>
      <c r="L869" t="s">
        <v>17722</v>
      </c>
      <c r="N869" t="s">
        <v>5459</v>
      </c>
      <c r="O869" t="s">
        <v>28</v>
      </c>
      <c r="Q869" t="s">
        <v>16310</v>
      </c>
      <c r="R869" t="s">
        <v>3106</v>
      </c>
      <c r="S869">
        <v>0.48899999999999999</v>
      </c>
    </row>
    <row r="870" spans="1:19">
      <c r="A870" t="s">
        <v>16</v>
      </c>
      <c r="B870" t="s">
        <v>17</v>
      </c>
      <c r="C870" t="s">
        <v>18</v>
      </c>
      <c r="D870" t="s">
        <v>19</v>
      </c>
      <c r="E870" t="s">
        <v>5419</v>
      </c>
      <c r="F870" t="s">
        <v>9325</v>
      </c>
      <c r="G870" s="3" t="str">
        <f t="shared" si="13"/>
        <v>https://scholar.google.co.jp/scholar?hl=ja&amp;as_sdt=0%2C5&amp;q=Cassinia+copensis+self+compatibility&amp;btnG=</v>
      </c>
      <c r="H870" t="s">
        <v>5465</v>
      </c>
      <c r="I870" t="s">
        <v>23</v>
      </c>
      <c r="J870" t="s">
        <v>23</v>
      </c>
      <c r="L870" t="s">
        <v>17722</v>
      </c>
      <c r="N870" t="s">
        <v>9326</v>
      </c>
      <c r="O870" t="s">
        <v>28</v>
      </c>
      <c r="Q870" t="s">
        <v>16761</v>
      </c>
      <c r="R870" t="s">
        <v>3110</v>
      </c>
      <c r="S870">
        <v>0.112</v>
      </c>
    </row>
    <row r="871" spans="1:19">
      <c r="A871" t="s">
        <v>16</v>
      </c>
      <c r="B871" t="s">
        <v>17</v>
      </c>
      <c r="C871" t="s">
        <v>18</v>
      </c>
      <c r="D871" t="s">
        <v>19</v>
      </c>
      <c r="E871" t="s">
        <v>5419</v>
      </c>
      <c r="F871" t="s">
        <v>1565</v>
      </c>
      <c r="G871" s="3" t="str">
        <f t="shared" si="13"/>
        <v>https://scholar.google.co.jp/scholar?hl=ja&amp;as_sdt=0%2C5&amp;q=Cassinia+cunninghamii+self+compatibility&amp;btnG=</v>
      </c>
      <c r="H871" t="s">
        <v>104</v>
      </c>
      <c r="I871" t="s">
        <v>23</v>
      </c>
      <c r="J871" t="s">
        <v>23</v>
      </c>
      <c r="L871" t="s">
        <v>17722</v>
      </c>
      <c r="N871" t="s">
        <v>5457</v>
      </c>
      <c r="O871" t="s">
        <v>28</v>
      </c>
      <c r="Q871" t="s">
        <v>16309</v>
      </c>
      <c r="R871" t="s">
        <v>3114</v>
      </c>
      <c r="S871">
        <v>0.14799999999999999</v>
      </c>
    </row>
    <row r="872" spans="1:19">
      <c r="A872" t="s">
        <v>16</v>
      </c>
      <c r="B872" t="s">
        <v>17</v>
      </c>
      <c r="C872" t="s">
        <v>18</v>
      </c>
      <c r="D872" t="s">
        <v>19</v>
      </c>
      <c r="E872" t="s">
        <v>5419</v>
      </c>
      <c r="F872" t="s">
        <v>9203</v>
      </c>
      <c r="G872" s="3" t="str">
        <f t="shared" si="13"/>
        <v>https://scholar.google.co.jp/scholar?hl=ja&amp;as_sdt=0%2C5&amp;q=Cassinia+decipiens+self+compatibility&amp;btnG=</v>
      </c>
      <c r="H872" t="s">
        <v>5465</v>
      </c>
      <c r="I872" t="s">
        <v>23</v>
      </c>
      <c r="J872" t="s">
        <v>23</v>
      </c>
      <c r="L872" t="s">
        <v>17722</v>
      </c>
      <c r="N872" t="s">
        <v>9328</v>
      </c>
      <c r="O872" t="s">
        <v>28</v>
      </c>
      <c r="Q872" t="s">
        <v>16762</v>
      </c>
      <c r="R872" t="s">
        <v>3116</v>
      </c>
      <c r="S872">
        <v>9.2799999999999994E-2</v>
      </c>
    </row>
    <row r="873" spans="1:19">
      <c r="A873" t="s">
        <v>16</v>
      </c>
      <c r="B873" t="s">
        <v>17</v>
      </c>
      <c r="C873" t="s">
        <v>18</v>
      </c>
      <c r="D873" t="s">
        <v>19</v>
      </c>
      <c r="E873" t="s">
        <v>5419</v>
      </c>
      <c r="F873" t="s">
        <v>1568</v>
      </c>
      <c r="G873" s="3" t="str">
        <f>HYPERLINK(Q873)</f>
        <v>https://scholar.google.co.jp/scholar?hl=ja&amp;as_sdt=0%2C5&amp;q=Cassinia+denticulata+self+compatibility&amp;btnG=</v>
      </c>
      <c r="H873" t="s">
        <v>1651</v>
      </c>
      <c r="I873" t="s">
        <v>23</v>
      </c>
      <c r="J873" t="s">
        <v>23</v>
      </c>
      <c r="L873" t="s">
        <v>17722</v>
      </c>
      <c r="N873" t="s">
        <v>9330</v>
      </c>
      <c r="O873" t="s">
        <v>28</v>
      </c>
      <c r="Q873" t="s">
        <v>16763</v>
      </c>
      <c r="R873" t="s">
        <v>3119</v>
      </c>
      <c r="S873">
        <v>0.1244</v>
      </c>
    </row>
    <row r="874" spans="1:19">
      <c r="A874" t="s">
        <v>16</v>
      </c>
      <c r="B874" t="s">
        <v>17</v>
      </c>
      <c r="C874" t="s">
        <v>18</v>
      </c>
      <c r="D874" t="s">
        <v>19</v>
      </c>
      <c r="E874" t="s">
        <v>5419</v>
      </c>
      <c r="F874" t="s">
        <v>9332</v>
      </c>
      <c r="G874" s="3" t="str">
        <f t="shared" si="13"/>
        <v>https://scholar.google.co.jp/scholar?hl=ja&amp;as_sdt=0%2C5&amp;q=Cassinia+diminuta+self+compatibility&amp;btnG=</v>
      </c>
      <c r="H874" t="s">
        <v>5465</v>
      </c>
      <c r="I874" t="s">
        <v>23</v>
      </c>
      <c r="J874" t="s">
        <v>23</v>
      </c>
      <c r="L874" t="s">
        <v>17722</v>
      </c>
      <c r="N874" t="s">
        <v>9333</v>
      </c>
      <c r="O874" t="s">
        <v>28</v>
      </c>
      <c r="Q874" t="s">
        <v>16764</v>
      </c>
      <c r="R874" t="s">
        <v>3122</v>
      </c>
      <c r="S874">
        <v>4.9520000000000002E-2</v>
      </c>
    </row>
    <row r="875" spans="1:19">
      <c r="A875" t="s">
        <v>16</v>
      </c>
      <c r="B875" t="s">
        <v>17</v>
      </c>
      <c r="C875" t="s">
        <v>18</v>
      </c>
      <c r="D875" t="s">
        <v>19</v>
      </c>
      <c r="E875" t="s">
        <v>5419</v>
      </c>
      <c r="F875" t="s">
        <v>9335</v>
      </c>
      <c r="G875" s="3" t="str">
        <f>HYPERLINK(Q875)</f>
        <v>https://scholar.google.co.jp/scholar?hl=ja&amp;as_sdt=0%2C5&amp;q=Cassinia+hewsoniae+self+compatibility&amp;btnG=</v>
      </c>
      <c r="H875" t="s">
        <v>5465</v>
      </c>
      <c r="I875" t="s">
        <v>23</v>
      </c>
      <c r="J875" t="s">
        <v>23</v>
      </c>
      <c r="L875" t="s">
        <v>17722</v>
      </c>
      <c r="N875" t="s">
        <v>9336</v>
      </c>
      <c r="O875" t="s">
        <v>28</v>
      </c>
      <c r="Q875" t="s">
        <v>16765</v>
      </c>
      <c r="R875" t="s">
        <v>3124</v>
      </c>
      <c r="S875">
        <v>0.106</v>
      </c>
    </row>
    <row r="876" spans="1:19">
      <c r="A876" t="s">
        <v>16</v>
      </c>
      <c r="B876" t="s">
        <v>17</v>
      </c>
      <c r="C876" t="s">
        <v>18</v>
      </c>
      <c r="D876" t="s">
        <v>19</v>
      </c>
      <c r="E876" t="s">
        <v>5419</v>
      </c>
      <c r="F876" t="s">
        <v>636</v>
      </c>
      <c r="G876" s="3" t="str">
        <f t="shared" si="13"/>
        <v>https://scholar.google.co.jp/scholar?hl=ja&amp;as_sdt=0%2C5&amp;q=Cassinia+laevis+self+compatibility&amp;btnG=</v>
      </c>
      <c r="H876" t="s">
        <v>1651</v>
      </c>
      <c r="I876" t="s">
        <v>23</v>
      </c>
      <c r="J876" t="s">
        <v>23</v>
      </c>
      <c r="L876" t="s">
        <v>17722</v>
      </c>
      <c r="N876" t="s">
        <v>7252</v>
      </c>
      <c r="O876" t="s">
        <v>28</v>
      </c>
      <c r="Q876" t="s">
        <v>16452</v>
      </c>
      <c r="R876" t="s">
        <v>3126</v>
      </c>
      <c r="S876">
        <v>7.8299999999999995E-2</v>
      </c>
    </row>
    <row r="877" spans="1:19">
      <c r="A877" t="s">
        <v>16</v>
      </c>
      <c r="B877" t="s">
        <v>17</v>
      </c>
      <c r="C877" t="s">
        <v>18</v>
      </c>
      <c r="D877" t="s">
        <v>19</v>
      </c>
      <c r="E877" t="s">
        <v>5419</v>
      </c>
      <c r="F877" t="s">
        <v>5453</v>
      </c>
      <c r="G877" s="3" t="str">
        <f t="shared" si="13"/>
        <v>https://scholar.google.co.jp/scholar?hl=ja&amp;as_sdt=0%2C5&amp;q=Cassinia+leptocephala+self+compatibility&amp;btnG=</v>
      </c>
      <c r="H877" t="s">
        <v>23</v>
      </c>
      <c r="I877" t="s">
        <v>137</v>
      </c>
      <c r="J877" t="s">
        <v>5454</v>
      </c>
      <c r="L877" t="s">
        <v>17722</v>
      </c>
      <c r="N877" t="s">
        <v>5455</v>
      </c>
      <c r="O877" t="s">
        <v>28</v>
      </c>
      <c r="Q877" t="s">
        <v>16308</v>
      </c>
      <c r="R877" t="s">
        <v>3129</v>
      </c>
      <c r="S877">
        <v>0.152</v>
      </c>
    </row>
    <row r="878" spans="1:19">
      <c r="A878" t="s">
        <v>16</v>
      </c>
      <c r="B878" t="s">
        <v>17</v>
      </c>
      <c r="C878" t="s">
        <v>18</v>
      </c>
      <c r="D878" t="s">
        <v>19</v>
      </c>
      <c r="E878" t="s">
        <v>5419</v>
      </c>
      <c r="F878" t="s">
        <v>3103</v>
      </c>
      <c r="G878" s="3" t="str">
        <f t="shared" si="13"/>
        <v>https://scholar.google.co.jp/scholar?hl=ja&amp;as_sdt=0%2C5&amp;q=Cassinia+longifolia+self+compatibility&amp;btnG=</v>
      </c>
      <c r="H878" t="s">
        <v>1651</v>
      </c>
      <c r="I878" t="s">
        <v>23</v>
      </c>
      <c r="J878" t="s">
        <v>23</v>
      </c>
      <c r="L878" t="s">
        <v>17722</v>
      </c>
      <c r="N878" t="s">
        <v>9338</v>
      </c>
      <c r="O878" t="s">
        <v>28</v>
      </c>
      <c r="Q878" t="s">
        <v>16766</v>
      </c>
      <c r="R878" t="s">
        <v>3132</v>
      </c>
      <c r="S878">
        <v>8.2960000000000006E-2</v>
      </c>
    </row>
    <row r="879" spans="1:19">
      <c r="A879" t="s">
        <v>16</v>
      </c>
      <c r="B879" t="s">
        <v>17</v>
      </c>
      <c r="C879" t="s">
        <v>18</v>
      </c>
      <c r="D879" t="s">
        <v>19</v>
      </c>
      <c r="E879" t="s">
        <v>5419</v>
      </c>
      <c r="F879" t="s">
        <v>5450</v>
      </c>
      <c r="G879" s="3" t="str">
        <f t="shared" si="13"/>
        <v>https://scholar.google.co.jp/scholar?hl=ja&amp;as_sdt=0%2C5&amp;q=Cassinia+macrocephala+self+compatibility&amp;btnG=</v>
      </c>
      <c r="H879" t="s">
        <v>23</v>
      </c>
      <c r="I879" t="s">
        <v>137</v>
      </c>
      <c r="J879" t="s">
        <v>5450</v>
      </c>
      <c r="L879" t="s">
        <v>17722</v>
      </c>
      <c r="N879" t="s">
        <v>5451</v>
      </c>
      <c r="O879" t="s">
        <v>28</v>
      </c>
      <c r="Q879" t="s">
        <v>16307</v>
      </c>
      <c r="R879" t="s">
        <v>3134</v>
      </c>
      <c r="S879">
        <v>0.15359999999999999</v>
      </c>
    </row>
    <row r="880" spans="1:19">
      <c r="A880" t="s">
        <v>16</v>
      </c>
      <c r="B880" t="s">
        <v>17</v>
      </c>
      <c r="C880" t="s">
        <v>18</v>
      </c>
      <c r="D880" t="s">
        <v>19</v>
      </c>
      <c r="E880" t="s">
        <v>5419</v>
      </c>
      <c r="F880" t="s">
        <v>3256</v>
      </c>
      <c r="G880" s="3" t="str">
        <f t="shared" si="13"/>
        <v>https://scholar.google.co.jp/scholar?hl=ja&amp;as_sdt=0%2C5&amp;q=Cassinia+maritima+self+compatibility&amp;btnG=</v>
      </c>
      <c r="H880" t="s">
        <v>5465</v>
      </c>
      <c r="I880" t="s">
        <v>23</v>
      </c>
      <c r="J880" t="s">
        <v>23</v>
      </c>
      <c r="L880" t="s">
        <v>17722</v>
      </c>
      <c r="N880" t="s">
        <v>9340</v>
      </c>
      <c r="O880" t="s">
        <v>28</v>
      </c>
      <c r="Q880" t="s">
        <v>16767</v>
      </c>
      <c r="R880" t="s">
        <v>3138</v>
      </c>
      <c r="S880">
        <v>0.10199999999999999</v>
      </c>
    </row>
    <row r="881" spans="1:19">
      <c r="A881" t="s">
        <v>16</v>
      </c>
      <c r="B881" t="s">
        <v>17</v>
      </c>
      <c r="C881" t="s">
        <v>18</v>
      </c>
      <c r="D881" t="s">
        <v>19</v>
      </c>
      <c r="E881" t="s">
        <v>5419</v>
      </c>
      <c r="F881" t="s">
        <v>8242</v>
      </c>
      <c r="G881" s="3" t="str">
        <f t="shared" si="13"/>
        <v>https://scholar.google.co.jp/scholar?hl=ja&amp;as_sdt=0%2C5&amp;q=Cassinia+monticola+self+compatibility&amp;btnG=</v>
      </c>
      <c r="H881" t="s">
        <v>5465</v>
      </c>
      <c r="I881" t="s">
        <v>23</v>
      </c>
      <c r="J881" t="s">
        <v>23</v>
      </c>
      <c r="L881" t="s">
        <v>17722</v>
      </c>
      <c r="N881" t="s">
        <v>9342</v>
      </c>
      <c r="O881" t="s">
        <v>28</v>
      </c>
      <c r="Q881" t="s">
        <v>16768</v>
      </c>
      <c r="R881" t="s">
        <v>3141</v>
      </c>
      <c r="S881">
        <v>0.106</v>
      </c>
    </row>
    <row r="882" spans="1:19">
      <c r="A882" t="s">
        <v>16</v>
      </c>
      <c r="B882" t="s">
        <v>17</v>
      </c>
      <c r="C882" t="s">
        <v>18</v>
      </c>
      <c r="D882" t="s">
        <v>19</v>
      </c>
      <c r="E882" t="s">
        <v>5419</v>
      </c>
      <c r="F882" t="s">
        <v>7254</v>
      </c>
      <c r="G882" s="3" t="str">
        <f t="shared" si="13"/>
        <v>https://scholar.google.co.jp/scholar?hl=ja&amp;as_sdt=0%2C5&amp;q=Cassinia+nivalis+self+compatibility&amp;btnG=</v>
      </c>
      <c r="H882" t="s">
        <v>5465</v>
      </c>
      <c r="I882" t="s">
        <v>23</v>
      </c>
      <c r="J882" t="s">
        <v>23</v>
      </c>
      <c r="L882" t="s">
        <v>17722</v>
      </c>
      <c r="N882" t="s">
        <v>7255</v>
      </c>
      <c r="O882" t="s">
        <v>28</v>
      </c>
      <c r="Q882" t="s">
        <v>16453</v>
      </c>
      <c r="R882" t="s">
        <v>3143</v>
      </c>
      <c r="S882">
        <v>7.1599999999999997E-2</v>
      </c>
    </row>
    <row r="883" spans="1:19">
      <c r="A883" t="s">
        <v>16</v>
      </c>
      <c r="B883" t="s">
        <v>17</v>
      </c>
      <c r="C883" t="s">
        <v>18</v>
      </c>
      <c r="D883" t="s">
        <v>19</v>
      </c>
      <c r="E883" t="s">
        <v>5419</v>
      </c>
      <c r="F883" t="s">
        <v>9344</v>
      </c>
      <c r="G883" s="3" t="str">
        <f t="shared" si="13"/>
        <v>https://scholar.google.co.jp/scholar?hl=ja&amp;as_sdt=0%2C5&amp;q=Cassinia+ozothamnoides+self+compatibility&amp;btnG=</v>
      </c>
      <c r="H883" t="s">
        <v>9345</v>
      </c>
      <c r="I883" t="s">
        <v>23</v>
      </c>
      <c r="J883" t="s">
        <v>23</v>
      </c>
      <c r="L883" t="s">
        <v>17722</v>
      </c>
      <c r="N883" t="s">
        <v>9346</v>
      </c>
      <c r="O883" t="s">
        <v>28</v>
      </c>
      <c r="Q883" t="s">
        <v>16769</v>
      </c>
      <c r="R883" t="s">
        <v>3148</v>
      </c>
      <c r="S883">
        <v>4.7600000000000003E-2</v>
      </c>
    </row>
    <row r="884" spans="1:19">
      <c r="A884" t="s">
        <v>16</v>
      </c>
      <c r="B884" t="s">
        <v>17</v>
      </c>
      <c r="C884" t="s">
        <v>18</v>
      </c>
      <c r="D884" t="s">
        <v>19</v>
      </c>
      <c r="E884" t="s">
        <v>5419</v>
      </c>
      <c r="F884" t="s">
        <v>11579</v>
      </c>
      <c r="G884" s="3" t="str">
        <f t="shared" si="13"/>
        <v>https://scholar.google.co.jp/scholar?hl=ja&amp;as_sdt=0%2C5&amp;q=Cassinia+quinquefaria+self+compatibility&amp;btnG=</v>
      </c>
      <c r="H884" t="s">
        <v>1651</v>
      </c>
      <c r="I884" t="s">
        <v>23</v>
      </c>
      <c r="J884" t="s">
        <v>23</v>
      </c>
      <c r="L884" t="s">
        <v>17722</v>
      </c>
      <c r="N884" t="s">
        <v>11580</v>
      </c>
      <c r="O884" t="s">
        <v>28</v>
      </c>
      <c r="Q884" t="s">
        <v>17008</v>
      </c>
      <c r="R884" t="s">
        <v>3152</v>
      </c>
      <c r="S884">
        <v>0.08</v>
      </c>
    </row>
    <row r="885" spans="1:19">
      <c r="A885" t="s">
        <v>16</v>
      </c>
      <c r="B885" t="s">
        <v>17</v>
      </c>
      <c r="C885" t="s">
        <v>18</v>
      </c>
      <c r="D885" t="s">
        <v>19</v>
      </c>
      <c r="E885" t="s">
        <v>5419</v>
      </c>
      <c r="F885" t="s">
        <v>5434</v>
      </c>
      <c r="G885" s="3" t="str">
        <f t="shared" si="13"/>
        <v>https://scholar.google.co.jp/scholar?hl=ja&amp;as_sdt=0%2C5&amp;q=Cassinia+rugata+self+compatibility&amp;btnG=</v>
      </c>
      <c r="H885" t="s">
        <v>5435</v>
      </c>
      <c r="I885" t="s">
        <v>23</v>
      </c>
      <c r="J885" t="s">
        <v>23</v>
      </c>
      <c r="L885" t="s">
        <v>17722</v>
      </c>
      <c r="N885" t="s">
        <v>5436</v>
      </c>
      <c r="O885" t="s">
        <v>28</v>
      </c>
      <c r="Q885" t="s">
        <v>16302</v>
      </c>
      <c r="R885" t="s">
        <v>3156</v>
      </c>
      <c r="S885">
        <v>0.14910000000000001</v>
      </c>
    </row>
    <row r="886" spans="1:19">
      <c r="A886" t="s">
        <v>16</v>
      </c>
      <c r="B886" t="s">
        <v>17</v>
      </c>
      <c r="C886" t="s">
        <v>18</v>
      </c>
      <c r="D886" t="s">
        <v>19</v>
      </c>
      <c r="E886" t="s">
        <v>5419</v>
      </c>
      <c r="F886" t="s">
        <v>7257</v>
      </c>
      <c r="G886" s="3" t="str">
        <f t="shared" si="13"/>
        <v>https://scholar.google.co.jp/scholar?hl=ja&amp;as_sdt=0%2C5&amp;q=Cassinia+scabrida+self+compatibility&amp;btnG=</v>
      </c>
      <c r="H886" t="s">
        <v>5465</v>
      </c>
      <c r="I886" t="s">
        <v>23</v>
      </c>
      <c r="J886" t="s">
        <v>23</v>
      </c>
      <c r="L886" t="s">
        <v>17722</v>
      </c>
      <c r="N886" t="s">
        <v>7258</v>
      </c>
      <c r="O886" t="s">
        <v>28</v>
      </c>
      <c r="Q886" t="s">
        <v>16454</v>
      </c>
      <c r="R886" t="s">
        <v>3160</v>
      </c>
      <c r="S886">
        <v>4.6800000000000001E-2</v>
      </c>
    </row>
    <row r="887" spans="1:19">
      <c r="A887" t="s">
        <v>16</v>
      </c>
      <c r="B887" t="s">
        <v>17</v>
      </c>
      <c r="C887" t="s">
        <v>18</v>
      </c>
      <c r="D887" t="s">
        <v>19</v>
      </c>
      <c r="E887" t="s">
        <v>5419</v>
      </c>
      <c r="F887" t="s">
        <v>5447</v>
      </c>
      <c r="G887" s="3" t="str">
        <f t="shared" si="13"/>
        <v>https://scholar.google.co.jp/scholar?hl=ja&amp;as_sdt=0%2C5&amp;q=Cassinia+subtropica+self+compatibility&amp;btnG=</v>
      </c>
      <c r="H887" t="s">
        <v>577</v>
      </c>
      <c r="I887" t="s">
        <v>23</v>
      </c>
      <c r="J887" t="s">
        <v>23</v>
      </c>
      <c r="L887" t="s">
        <v>17722</v>
      </c>
      <c r="N887" t="s">
        <v>5448</v>
      </c>
      <c r="O887" t="s">
        <v>28</v>
      </c>
      <c r="Q887" t="s">
        <v>16306</v>
      </c>
      <c r="R887" t="s">
        <v>3164</v>
      </c>
      <c r="S887">
        <v>0.1048</v>
      </c>
    </row>
    <row r="888" spans="1:19">
      <c r="A888" t="s">
        <v>16</v>
      </c>
      <c r="B888" t="s">
        <v>17</v>
      </c>
      <c r="C888" t="s">
        <v>18</v>
      </c>
      <c r="D888" t="s">
        <v>19</v>
      </c>
      <c r="E888" t="s">
        <v>5419</v>
      </c>
      <c r="F888" t="s">
        <v>5464</v>
      </c>
      <c r="G888" s="3" t="str">
        <f t="shared" si="13"/>
        <v>https://scholar.google.co.jp/scholar?hl=ja&amp;as_sdt=0%2C5&amp;q=Cassinia+tegulata+self+compatibility&amp;btnG=</v>
      </c>
      <c r="H888" t="s">
        <v>5465</v>
      </c>
      <c r="I888" t="s">
        <v>23</v>
      </c>
      <c r="J888" t="s">
        <v>23</v>
      </c>
      <c r="L888" t="s">
        <v>17722</v>
      </c>
      <c r="N888" t="s">
        <v>5466</v>
      </c>
      <c r="O888" t="s">
        <v>28</v>
      </c>
      <c r="Q888" t="s">
        <v>16312</v>
      </c>
      <c r="R888" t="s">
        <v>3167</v>
      </c>
      <c r="S888">
        <v>0.20300000000000001</v>
      </c>
    </row>
    <row r="889" spans="1:19">
      <c r="A889" t="s">
        <v>16</v>
      </c>
      <c r="B889" t="s">
        <v>17</v>
      </c>
      <c r="C889" t="s">
        <v>18</v>
      </c>
      <c r="D889" t="s">
        <v>19</v>
      </c>
      <c r="E889" t="s">
        <v>5419</v>
      </c>
      <c r="F889" t="s">
        <v>9348</v>
      </c>
      <c r="G889" s="3" t="str">
        <f t="shared" si="13"/>
        <v>https://scholar.google.co.jp/scholar?hl=ja&amp;as_sdt=0%2C5&amp;q=Cassinia+telfordii+self+compatibility&amp;btnG=</v>
      </c>
      <c r="H889" t="s">
        <v>5465</v>
      </c>
      <c r="I889" t="s">
        <v>23</v>
      </c>
      <c r="J889" t="s">
        <v>23</v>
      </c>
      <c r="L889" t="s">
        <v>17722</v>
      </c>
      <c r="N889" t="s">
        <v>9349</v>
      </c>
      <c r="O889" t="s">
        <v>28</v>
      </c>
      <c r="Q889" t="s">
        <v>16770</v>
      </c>
      <c r="R889" t="s">
        <v>3169</v>
      </c>
      <c r="S889">
        <v>0.126</v>
      </c>
    </row>
    <row r="890" spans="1:19">
      <c r="A890" t="s">
        <v>16</v>
      </c>
      <c r="B890" t="s">
        <v>17</v>
      </c>
      <c r="C890" t="s">
        <v>18</v>
      </c>
      <c r="D890" t="s">
        <v>19</v>
      </c>
      <c r="E890" t="s">
        <v>5419</v>
      </c>
      <c r="F890" t="s">
        <v>3245</v>
      </c>
      <c r="G890" s="3" t="str">
        <f t="shared" si="13"/>
        <v>https://scholar.google.co.jp/scholar?hl=ja&amp;as_sdt=0%2C5&amp;q=Cassinia+tenuifolia+self+compatibility&amp;btnG=</v>
      </c>
      <c r="H890" t="s">
        <v>2066</v>
      </c>
      <c r="I890" t="s">
        <v>23</v>
      </c>
      <c r="J890" t="s">
        <v>23</v>
      </c>
      <c r="L890" t="s">
        <v>17722</v>
      </c>
      <c r="N890" t="s">
        <v>9351</v>
      </c>
      <c r="O890" t="s">
        <v>28</v>
      </c>
      <c r="Q890" t="s">
        <v>16771</v>
      </c>
      <c r="R890" t="s">
        <v>3171</v>
      </c>
      <c r="S890">
        <v>0.1244</v>
      </c>
    </row>
    <row r="891" spans="1:19">
      <c r="A891" t="s">
        <v>16</v>
      </c>
      <c r="B891" t="s">
        <v>17</v>
      </c>
      <c r="C891" t="s">
        <v>18</v>
      </c>
      <c r="D891" t="s">
        <v>19</v>
      </c>
      <c r="E891" t="s">
        <v>5419</v>
      </c>
      <c r="F891" t="s">
        <v>5444</v>
      </c>
      <c r="G891" s="3" t="str">
        <f t="shared" si="13"/>
        <v>https://scholar.google.co.jp/scholar?hl=ja&amp;as_sdt=0%2C5&amp;q=Cassinia+trinerva+self+compatibility&amp;btnG=</v>
      </c>
      <c r="H891" t="s">
        <v>1686</v>
      </c>
      <c r="I891" t="s">
        <v>23</v>
      </c>
      <c r="J891" t="s">
        <v>23</v>
      </c>
      <c r="L891" t="s">
        <v>17722</v>
      </c>
      <c r="N891" t="s">
        <v>5445</v>
      </c>
      <c r="O891" t="s">
        <v>28</v>
      </c>
      <c r="Q891" t="s">
        <v>16305</v>
      </c>
      <c r="R891" t="s">
        <v>3174</v>
      </c>
      <c r="S891">
        <v>0.184</v>
      </c>
    </row>
    <row r="892" spans="1:19">
      <c r="A892" t="s">
        <v>16</v>
      </c>
      <c r="B892" t="s">
        <v>17</v>
      </c>
      <c r="C892" t="s">
        <v>18</v>
      </c>
      <c r="D892" t="s">
        <v>19</v>
      </c>
      <c r="E892" t="s">
        <v>5419</v>
      </c>
      <c r="F892" t="s">
        <v>5441</v>
      </c>
      <c r="G892" s="3" t="str">
        <f t="shared" si="13"/>
        <v>https://scholar.google.co.jp/scholar?hl=ja&amp;as_sdt=0%2C5&amp;q=Cassinia+uncata+self+compatibility&amp;btnG=</v>
      </c>
      <c r="H892" t="s">
        <v>645</v>
      </c>
      <c r="I892" t="s">
        <v>23</v>
      </c>
      <c r="J892" t="s">
        <v>23</v>
      </c>
      <c r="L892" t="s">
        <v>17722</v>
      </c>
      <c r="N892" t="s">
        <v>5442</v>
      </c>
      <c r="O892" t="s">
        <v>28</v>
      </c>
      <c r="Q892" t="s">
        <v>16304</v>
      </c>
      <c r="R892" t="s">
        <v>3177</v>
      </c>
      <c r="S892">
        <v>9.5820000000000002E-2</v>
      </c>
    </row>
    <row r="893" spans="1:19">
      <c r="A893" t="s">
        <v>16</v>
      </c>
      <c r="B893" t="s">
        <v>17</v>
      </c>
      <c r="C893" t="s">
        <v>18</v>
      </c>
      <c r="D893" t="s">
        <v>19</v>
      </c>
      <c r="E893" t="s">
        <v>5419</v>
      </c>
      <c r="F893" t="s">
        <v>6131</v>
      </c>
      <c r="G893" s="3" t="str">
        <f t="shared" si="13"/>
        <v>https://scholar.google.co.jp/scholar?hl=ja&amp;as_sdt=0%2C5&amp;q=Cassinia+venusta+self+compatibility&amp;btnG=</v>
      </c>
      <c r="H893" t="s">
        <v>5465</v>
      </c>
      <c r="I893" t="s">
        <v>23</v>
      </c>
      <c r="J893" t="s">
        <v>23</v>
      </c>
      <c r="L893" t="s">
        <v>17722</v>
      </c>
      <c r="N893" t="s">
        <v>9353</v>
      </c>
      <c r="O893" t="s">
        <v>28</v>
      </c>
      <c r="Q893" t="s">
        <v>16772</v>
      </c>
      <c r="R893" t="s">
        <v>3181</v>
      </c>
      <c r="S893">
        <v>8.2000000000000003E-2</v>
      </c>
    </row>
    <row r="894" spans="1:19">
      <c r="A894" t="s">
        <v>16</v>
      </c>
      <c r="B894" t="s">
        <v>17</v>
      </c>
      <c r="C894" t="s">
        <v>18</v>
      </c>
      <c r="D894" t="s">
        <v>19</v>
      </c>
      <c r="E894" t="s">
        <v>7260</v>
      </c>
      <c r="F894" t="s">
        <v>7207</v>
      </c>
      <c r="G894" s="3" t="str">
        <f t="shared" si="13"/>
        <v>https://scholar.google.co.jp/scholar?hl=ja&amp;as_sdt=0%2C5&amp;q=Catananche+caerulea+self+compatibility&amp;btnG=</v>
      </c>
      <c r="H894" t="s">
        <v>22</v>
      </c>
      <c r="I894" t="s">
        <v>23</v>
      </c>
      <c r="J894" t="s">
        <v>23</v>
      </c>
      <c r="L894" t="s">
        <v>17722</v>
      </c>
      <c r="N894" t="s">
        <v>11582</v>
      </c>
      <c r="O894" t="s">
        <v>28</v>
      </c>
      <c r="Q894" t="s">
        <v>17009</v>
      </c>
      <c r="R894" t="s">
        <v>3185</v>
      </c>
      <c r="S894">
        <v>3.2751999999999999</v>
      </c>
    </row>
    <row r="895" spans="1:19">
      <c r="A895" t="s">
        <v>16</v>
      </c>
      <c r="B895" t="s">
        <v>17</v>
      </c>
      <c r="C895" t="s">
        <v>18</v>
      </c>
      <c r="D895" t="s">
        <v>19</v>
      </c>
      <c r="E895" t="s">
        <v>7260</v>
      </c>
      <c r="F895" t="s">
        <v>7261</v>
      </c>
      <c r="G895" s="3" t="str">
        <f t="shared" si="13"/>
        <v>https://scholar.google.co.jp/scholar?hl=ja&amp;as_sdt=0%2C5&amp;q=Catananche+lutea+self+compatibility&amp;btnG=</v>
      </c>
      <c r="H895" t="s">
        <v>22</v>
      </c>
      <c r="I895" t="s">
        <v>23</v>
      </c>
      <c r="J895" t="s">
        <v>23</v>
      </c>
      <c r="L895" t="s">
        <v>54</v>
      </c>
      <c r="N895" t="s">
        <v>7262</v>
      </c>
      <c r="O895" t="s">
        <v>26</v>
      </c>
      <c r="Q895" t="s">
        <v>16455</v>
      </c>
      <c r="R895" t="s">
        <v>3188</v>
      </c>
      <c r="S895">
        <v>2.2004000000000001</v>
      </c>
    </row>
    <row r="896" spans="1:19">
      <c r="A896" t="s">
        <v>16</v>
      </c>
      <c r="B896" t="s">
        <v>17</v>
      </c>
      <c r="C896" t="s">
        <v>18</v>
      </c>
      <c r="D896" t="s">
        <v>19</v>
      </c>
      <c r="E896" t="s">
        <v>13898</v>
      </c>
      <c r="F896" t="s">
        <v>251</v>
      </c>
      <c r="G896" s="3" t="str">
        <f t="shared" si="13"/>
        <v>https://scholar.google.co.jp/scholar?hl=ja&amp;as_sdt=0%2C5&amp;q=Caucasalia+parviflora+self+compatibility&amp;btnG=</v>
      </c>
      <c r="H896" t="s">
        <v>13899</v>
      </c>
      <c r="I896" t="s">
        <v>23</v>
      </c>
      <c r="J896" t="s">
        <v>23</v>
      </c>
      <c r="L896" t="s">
        <v>17722</v>
      </c>
      <c r="N896" t="s">
        <v>13900</v>
      </c>
      <c r="O896" t="s">
        <v>28</v>
      </c>
      <c r="Q896" t="s">
        <v>17429</v>
      </c>
      <c r="R896" t="s">
        <v>3190</v>
      </c>
      <c r="S896">
        <v>1.1857143000000001</v>
      </c>
    </row>
    <row r="897" spans="1:19">
      <c r="A897" t="s">
        <v>16</v>
      </c>
      <c r="B897" t="s">
        <v>17</v>
      </c>
      <c r="C897" t="s">
        <v>18</v>
      </c>
      <c r="D897" t="s">
        <v>19</v>
      </c>
      <c r="E897" t="s">
        <v>13898</v>
      </c>
      <c r="F897" t="s">
        <v>9125</v>
      </c>
      <c r="G897" s="3" t="str">
        <f t="shared" si="13"/>
        <v>https://scholar.google.co.jp/scholar?hl=ja&amp;as_sdt=0%2C5&amp;q=Caucasalia+pontica+self+compatibility&amp;btnG=</v>
      </c>
      <c r="H897" t="s">
        <v>14212</v>
      </c>
      <c r="I897" t="s">
        <v>23</v>
      </c>
      <c r="J897" t="s">
        <v>23</v>
      </c>
      <c r="L897" t="s">
        <v>17722</v>
      </c>
      <c r="N897" t="s">
        <v>14213</v>
      </c>
      <c r="O897" t="s">
        <v>28</v>
      </c>
      <c r="Q897" t="s">
        <v>17474</v>
      </c>
      <c r="R897" t="s">
        <v>3193</v>
      </c>
      <c r="S897">
        <v>2.504</v>
      </c>
    </row>
    <row r="898" spans="1:19">
      <c r="A898" t="s">
        <v>16</v>
      </c>
      <c r="B898" t="s">
        <v>17</v>
      </c>
      <c r="C898" t="s">
        <v>18</v>
      </c>
      <c r="D898" t="s">
        <v>19</v>
      </c>
      <c r="E898" t="s">
        <v>5438</v>
      </c>
      <c r="F898" t="s">
        <v>11590</v>
      </c>
      <c r="G898" s="3" t="str">
        <f t="shared" ref="G898:G961" si="14">HYPERLINK(Q898)</f>
        <v>https://scholar.google.co.jp/scholar?hl=ja&amp;as_sdt=0%2C5&amp;q=Celmisia+allanii+self+compatibility&amp;btnG=</v>
      </c>
      <c r="H898" t="s">
        <v>11591</v>
      </c>
      <c r="I898" t="s">
        <v>23</v>
      </c>
      <c r="J898" t="s">
        <v>23</v>
      </c>
      <c r="L898" t="s">
        <v>17722</v>
      </c>
      <c r="N898" t="s">
        <v>11592</v>
      </c>
      <c r="O898" t="s">
        <v>28</v>
      </c>
      <c r="Q898" t="s">
        <v>17012</v>
      </c>
      <c r="R898" t="s">
        <v>3195</v>
      </c>
      <c r="S898">
        <v>0.26</v>
      </c>
    </row>
    <row r="899" spans="1:19">
      <c r="A899" t="s">
        <v>16</v>
      </c>
      <c r="B899" t="s">
        <v>17</v>
      </c>
      <c r="C899" t="s">
        <v>18</v>
      </c>
      <c r="D899" t="s">
        <v>19</v>
      </c>
      <c r="E899" t="s">
        <v>5438</v>
      </c>
      <c r="F899" t="s">
        <v>927</v>
      </c>
      <c r="G899" s="3" t="str">
        <f t="shared" si="14"/>
        <v>https://scholar.google.co.jp/scholar?hl=ja&amp;as_sdt=0%2C5&amp;q=Celmisia+alpina+self+compatibility&amp;btnG=</v>
      </c>
      <c r="H899" t="s">
        <v>11594</v>
      </c>
      <c r="I899" t="s">
        <v>23</v>
      </c>
      <c r="J899" t="s">
        <v>23</v>
      </c>
      <c r="L899" t="s">
        <v>17722</v>
      </c>
      <c r="N899" t="s">
        <v>11595</v>
      </c>
      <c r="O899" t="s">
        <v>28</v>
      </c>
      <c r="Q899" t="s">
        <v>17013</v>
      </c>
      <c r="R899" t="s">
        <v>3199</v>
      </c>
      <c r="S899">
        <v>0.39</v>
      </c>
    </row>
    <row r="900" spans="1:19">
      <c r="A900" t="s">
        <v>16</v>
      </c>
      <c r="B900" t="s">
        <v>17</v>
      </c>
      <c r="C900" t="s">
        <v>18</v>
      </c>
      <c r="D900" t="s">
        <v>19</v>
      </c>
      <c r="E900" t="s">
        <v>5438</v>
      </c>
      <c r="F900" t="s">
        <v>381</v>
      </c>
      <c r="G900" s="3" t="str">
        <f t="shared" si="14"/>
        <v>https://scholar.google.co.jp/scholar?hl=ja&amp;as_sdt=0%2C5&amp;q=Celmisia+angustifolia+self+compatibility&amp;btnG=</v>
      </c>
      <c r="H900" t="s">
        <v>11597</v>
      </c>
      <c r="I900" t="s">
        <v>23</v>
      </c>
      <c r="J900" t="s">
        <v>23</v>
      </c>
      <c r="L900" t="s">
        <v>17722</v>
      </c>
      <c r="N900" t="s">
        <v>11598</v>
      </c>
      <c r="O900" t="s">
        <v>28</v>
      </c>
      <c r="Q900" t="s">
        <v>17014</v>
      </c>
      <c r="R900" t="s">
        <v>3201</v>
      </c>
      <c r="S900">
        <v>1.18</v>
      </c>
    </row>
    <row r="901" spans="1:19">
      <c r="A901" t="s">
        <v>16</v>
      </c>
      <c r="B901" t="s">
        <v>17</v>
      </c>
      <c r="C901" t="s">
        <v>18</v>
      </c>
      <c r="D901" t="s">
        <v>19</v>
      </c>
      <c r="E901" t="s">
        <v>5438</v>
      </c>
      <c r="F901" t="s">
        <v>11600</v>
      </c>
      <c r="G901" s="3" t="str">
        <f t="shared" si="14"/>
        <v>https://scholar.google.co.jp/scholar?hl=ja&amp;as_sdt=0%2C5&amp;q=Celmisia+armstrongii+self+compatibility&amp;btnG=</v>
      </c>
      <c r="H901" t="s">
        <v>7265</v>
      </c>
      <c r="I901" t="s">
        <v>23</v>
      </c>
      <c r="J901" t="s">
        <v>23</v>
      </c>
      <c r="L901" t="s">
        <v>17722</v>
      </c>
      <c r="N901" t="s">
        <v>11601</v>
      </c>
      <c r="O901" t="s">
        <v>28</v>
      </c>
      <c r="Q901" t="s">
        <v>17015</v>
      </c>
      <c r="R901" t="s">
        <v>3203</v>
      </c>
      <c r="S901">
        <v>1.6</v>
      </c>
    </row>
    <row r="902" spans="1:19">
      <c r="A902" t="s">
        <v>16</v>
      </c>
      <c r="B902" t="s">
        <v>17</v>
      </c>
      <c r="C902" t="s">
        <v>18</v>
      </c>
      <c r="D902" t="s">
        <v>19</v>
      </c>
      <c r="E902" t="s">
        <v>5438</v>
      </c>
      <c r="F902" t="s">
        <v>4170</v>
      </c>
      <c r="G902" s="3" t="str">
        <f t="shared" si="14"/>
        <v>https://scholar.google.co.jp/scholar?hl=ja&amp;as_sdt=0%2C5&amp;q=Celmisia+bellidioides+self+compatibility&amp;btnG=</v>
      </c>
      <c r="H902" t="s">
        <v>1696</v>
      </c>
      <c r="I902" t="s">
        <v>23</v>
      </c>
      <c r="J902" t="s">
        <v>23</v>
      </c>
      <c r="L902" t="s">
        <v>17722</v>
      </c>
      <c r="N902" t="s">
        <v>11603</v>
      </c>
      <c r="O902" t="s">
        <v>28</v>
      </c>
      <c r="Q902" t="s">
        <v>17016</v>
      </c>
      <c r="R902" t="s">
        <v>3206</v>
      </c>
      <c r="S902">
        <v>0.4</v>
      </c>
    </row>
    <row r="903" spans="1:19">
      <c r="A903" t="s">
        <v>16</v>
      </c>
      <c r="B903" t="s">
        <v>17</v>
      </c>
      <c r="C903" t="s">
        <v>18</v>
      </c>
      <c r="D903" t="s">
        <v>19</v>
      </c>
      <c r="E903" t="s">
        <v>5438</v>
      </c>
      <c r="F903" t="s">
        <v>6320</v>
      </c>
      <c r="G903" s="3" t="str">
        <f t="shared" si="14"/>
        <v>https://scholar.google.co.jp/scholar?hl=ja&amp;as_sdt=0%2C5&amp;q=Celmisia+brevifolia+self+compatibility&amp;btnG=</v>
      </c>
      <c r="H903" t="s">
        <v>11605</v>
      </c>
      <c r="I903" t="s">
        <v>23</v>
      </c>
      <c r="J903" t="s">
        <v>23</v>
      </c>
      <c r="L903" t="s">
        <v>17722</v>
      </c>
      <c r="N903" t="s">
        <v>11606</v>
      </c>
      <c r="O903" t="s">
        <v>28</v>
      </c>
      <c r="Q903" t="s">
        <v>17017</v>
      </c>
      <c r="R903" t="s">
        <v>3210</v>
      </c>
      <c r="S903">
        <v>0.56000000000000005</v>
      </c>
    </row>
    <row r="904" spans="1:19">
      <c r="A904" t="s">
        <v>16</v>
      </c>
      <c r="B904" t="s">
        <v>17</v>
      </c>
      <c r="C904" t="s">
        <v>18</v>
      </c>
      <c r="D904" t="s">
        <v>19</v>
      </c>
      <c r="E904" t="s">
        <v>5438</v>
      </c>
      <c r="F904" t="s">
        <v>11608</v>
      </c>
      <c r="G904" s="3" t="str">
        <f t="shared" si="14"/>
        <v>https://scholar.google.co.jp/scholar?hl=ja&amp;as_sdt=0%2C5&amp;q=Celmisia+coriacea+self+compatibility&amp;btnG=</v>
      </c>
      <c r="H904" t="s">
        <v>11609</v>
      </c>
      <c r="I904" t="s">
        <v>23</v>
      </c>
      <c r="J904" t="s">
        <v>23</v>
      </c>
      <c r="L904" t="s">
        <v>17722</v>
      </c>
      <c r="N904" t="s">
        <v>11610</v>
      </c>
      <c r="O904" t="s">
        <v>28</v>
      </c>
      <c r="Q904" t="s">
        <v>17018</v>
      </c>
      <c r="R904" t="s">
        <v>3213</v>
      </c>
      <c r="S904">
        <v>0.9</v>
      </c>
    </row>
    <row r="905" spans="1:19">
      <c r="A905" t="s">
        <v>16</v>
      </c>
      <c r="B905" t="s">
        <v>17</v>
      </c>
      <c r="C905" t="s">
        <v>18</v>
      </c>
      <c r="D905" t="s">
        <v>19</v>
      </c>
      <c r="E905" t="s">
        <v>5438</v>
      </c>
      <c r="F905" t="s">
        <v>11612</v>
      </c>
      <c r="G905" s="3" t="str">
        <f t="shared" si="14"/>
        <v>https://scholar.google.co.jp/scholar?hl=ja&amp;as_sdt=0%2C5&amp;q=Celmisia+costiniana+self+compatibility&amp;btnG=</v>
      </c>
      <c r="H905" t="s">
        <v>5495</v>
      </c>
      <c r="I905" t="s">
        <v>23</v>
      </c>
      <c r="J905" t="s">
        <v>23</v>
      </c>
      <c r="L905" t="s">
        <v>17722</v>
      </c>
      <c r="N905" t="s">
        <v>11613</v>
      </c>
      <c r="O905" t="s">
        <v>28</v>
      </c>
      <c r="Q905" t="s">
        <v>17019</v>
      </c>
      <c r="R905" t="s">
        <v>3216</v>
      </c>
      <c r="S905">
        <v>2.9769999999999999</v>
      </c>
    </row>
    <row r="906" spans="1:19">
      <c r="A906" t="s">
        <v>16</v>
      </c>
      <c r="B906" t="s">
        <v>17</v>
      </c>
      <c r="C906" t="s">
        <v>18</v>
      </c>
      <c r="D906" t="s">
        <v>19</v>
      </c>
      <c r="E906" t="s">
        <v>5438</v>
      </c>
      <c r="F906" t="s">
        <v>11615</v>
      </c>
      <c r="G906" s="3" t="str">
        <f t="shared" si="14"/>
        <v>https://scholar.google.co.jp/scholar?hl=ja&amp;as_sdt=0%2C5&amp;q=Celmisia+dallii+self+compatibility&amp;btnG=</v>
      </c>
      <c r="H906" t="s">
        <v>11616</v>
      </c>
      <c r="I906" t="s">
        <v>23</v>
      </c>
      <c r="J906" t="s">
        <v>23</v>
      </c>
      <c r="L906" t="s">
        <v>17722</v>
      </c>
      <c r="N906" t="s">
        <v>11617</v>
      </c>
      <c r="O906" t="s">
        <v>28</v>
      </c>
      <c r="Q906" t="s">
        <v>17020</v>
      </c>
      <c r="R906" t="s">
        <v>3220</v>
      </c>
      <c r="S906">
        <v>0.8</v>
      </c>
    </row>
    <row r="907" spans="1:19">
      <c r="A907" t="s">
        <v>16</v>
      </c>
      <c r="B907" t="s">
        <v>17</v>
      </c>
      <c r="C907" t="s">
        <v>18</v>
      </c>
      <c r="D907" t="s">
        <v>19</v>
      </c>
      <c r="E907" t="s">
        <v>5438</v>
      </c>
      <c r="F907" t="s">
        <v>5319</v>
      </c>
      <c r="G907" s="3" t="str">
        <f t="shared" si="14"/>
        <v>https://scholar.google.co.jp/scholar?hl=ja&amp;as_sdt=0%2C5&amp;q=Celmisia+discolor+self+compatibility&amp;btnG=</v>
      </c>
      <c r="H907" t="s">
        <v>1696</v>
      </c>
      <c r="I907" t="s">
        <v>23</v>
      </c>
      <c r="J907" t="s">
        <v>23</v>
      </c>
      <c r="L907" t="s">
        <v>17722</v>
      </c>
      <c r="N907" t="s">
        <v>11619</v>
      </c>
      <c r="O907" t="s">
        <v>28</v>
      </c>
      <c r="Q907" t="s">
        <v>17021</v>
      </c>
      <c r="R907" t="s">
        <v>3223</v>
      </c>
      <c r="S907">
        <v>0.78</v>
      </c>
    </row>
    <row r="908" spans="1:19">
      <c r="A908" t="s">
        <v>16</v>
      </c>
      <c r="B908" t="s">
        <v>17</v>
      </c>
      <c r="C908" t="s">
        <v>18</v>
      </c>
      <c r="D908" t="s">
        <v>19</v>
      </c>
      <c r="E908" t="s">
        <v>5438</v>
      </c>
      <c r="F908" t="s">
        <v>11621</v>
      </c>
      <c r="G908" s="3" t="str">
        <f t="shared" si="14"/>
        <v>https://scholar.google.co.jp/scholar?hl=ja&amp;as_sdt=0%2C5&amp;q=Celmisia+durietzii+self+compatibility&amp;btnG=</v>
      </c>
      <c r="H908" t="s">
        <v>11622</v>
      </c>
      <c r="I908" t="s">
        <v>23</v>
      </c>
      <c r="J908" t="s">
        <v>23</v>
      </c>
      <c r="L908" t="s">
        <v>17722</v>
      </c>
      <c r="N908" t="s">
        <v>11623</v>
      </c>
      <c r="O908" t="s">
        <v>28</v>
      </c>
      <c r="Q908" t="s">
        <v>17022</v>
      </c>
      <c r="R908" t="s">
        <v>3228</v>
      </c>
      <c r="S908">
        <v>0.89</v>
      </c>
    </row>
    <row r="909" spans="1:19">
      <c r="A909" t="s">
        <v>16</v>
      </c>
      <c r="B909" t="s">
        <v>17</v>
      </c>
      <c r="C909" t="s">
        <v>18</v>
      </c>
      <c r="D909" t="s">
        <v>19</v>
      </c>
      <c r="E909" t="s">
        <v>5438</v>
      </c>
      <c r="F909" t="s">
        <v>1191</v>
      </c>
      <c r="G909" s="3" t="str">
        <f t="shared" si="14"/>
        <v>https://scholar.google.co.jp/scholar?hl=ja&amp;as_sdt=0%2C5&amp;q=Celmisia+glandulosa+self+compatibility&amp;btnG=</v>
      </c>
      <c r="H909" t="s">
        <v>1696</v>
      </c>
      <c r="I909" t="s">
        <v>23</v>
      </c>
      <c r="J909" t="s">
        <v>23</v>
      </c>
      <c r="L909" t="s">
        <v>17722</v>
      </c>
      <c r="N909" t="s">
        <v>11625</v>
      </c>
      <c r="O909" t="s">
        <v>28</v>
      </c>
      <c r="Q909" t="s">
        <v>17023</v>
      </c>
      <c r="R909" t="s">
        <v>3232</v>
      </c>
      <c r="S909">
        <v>0.53</v>
      </c>
    </row>
    <row r="910" spans="1:19">
      <c r="A910" t="s">
        <v>16</v>
      </c>
      <c r="B910" t="s">
        <v>17</v>
      </c>
      <c r="C910" t="s">
        <v>18</v>
      </c>
      <c r="D910" t="s">
        <v>19</v>
      </c>
      <c r="E910" t="s">
        <v>5438</v>
      </c>
      <c r="F910" t="s">
        <v>11627</v>
      </c>
      <c r="G910" s="3" t="str">
        <f t="shared" si="14"/>
        <v>https://scholar.google.co.jp/scholar?hl=ja&amp;as_sdt=0%2C5&amp;q=Celmisia+gracilenta+self+compatibility&amp;btnG=</v>
      </c>
      <c r="H910" t="s">
        <v>1696</v>
      </c>
      <c r="I910" t="s">
        <v>23</v>
      </c>
      <c r="J910" t="s">
        <v>23</v>
      </c>
      <c r="L910" t="s">
        <v>17722</v>
      </c>
      <c r="N910" t="s">
        <v>11628</v>
      </c>
      <c r="O910" t="s">
        <v>28</v>
      </c>
      <c r="Q910" t="s">
        <v>17024</v>
      </c>
      <c r="R910" t="s">
        <v>3236</v>
      </c>
      <c r="S910">
        <v>0.78</v>
      </c>
    </row>
    <row r="911" spans="1:19">
      <c r="A911" t="s">
        <v>16</v>
      </c>
      <c r="B911" t="s">
        <v>17</v>
      </c>
      <c r="C911" t="s">
        <v>18</v>
      </c>
      <c r="D911" t="s">
        <v>19</v>
      </c>
      <c r="E911" t="s">
        <v>5438</v>
      </c>
      <c r="F911" t="s">
        <v>2745</v>
      </c>
      <c r="G911" s="3" t="str">
        <f>HYPERLINK(Q911)</f>
        <v>https://scholar.google.co.jp/scholar?hl=ja&amp;as_sdt=0%2C5&amp;q=Celmisia+graminifolia+self+compatibility&amp;btnG=</v>
      </c>
      <c r="H911" t="s">
        <v>1696</v>
      </c>
      <c r="I911" t="s">
        <v>23</v>
      </c>
      <c r="J911" t="s">
        <v>23</v>
      </c>
      <c r="L911" t="s">
        <v>17722</v>
      </c>
      <c r="N911" t="s">
        <v>11630</v>
      </c>
      <c r="O911" t="s">
        <v>28</v>
      </c>
      <c r="Q911" t="s">
        <v>17025</v>
      </c>
      <c r="R911" t="s">
        <v>3239</v>
      </c>
      <c r="S911">
        <v>0.6</v>
      </c>
    </row>
    <row r="912" spans="1:19">
      <c r="A912" t="s">
        <v>16</v>
      </c>
      <c r="B912" t="s">
        <v>17</v>
      </c>
      <c r="C912" t="s">
        <v>18</v>
      </c>
      <c r="D912" t="s">
        <v>19</v>
      </c>
      <c r="E912" t="s">
        <v>5438</v>
      </c>
      <c r="F912" t="s">
        <v>11632</v>
      </c>
      <c r="G912" s="3" t="str">
        <f t="shared" si="14"/>
        <v>https://scholar.google.co.jp/scholar?hl=ja&amp;as_sdt=0%2C5&amp;q=Celmisia+haastii+self+compatibility&amp;btnG=</v>
      </c>
      <c r="H912" t="s">
        <v>1696</v>
      </c>
      <c r="I912" t="s">
        <v>23</v>
      </c>
      <c r="J912" t="s">
        <v>23</v>
      </c>
      <c r="L912" t="s">
        <v>17722</v>
      </c>
      <c r="N912" t="s">
        <v>11633</v>
      </c>
      <c r="O912" t="s">
        <v>28</v>
      </c>
      <c r="Q912" t="s">
        <v>17026</v>
      </c>
      <c r="R912" t="s">
        <v>3242</v>
      </c>
      <c r="S912">
        <v>0.91</v>
      </c>
    </row>
    <row r="913" spans="1:19">
      <c r="A913" t="s">
        <v>16</v>
      </c>
      <c r="B913" t="s">
        <v>17</v>
      </c>
      <c r="C913" t="s">
        <v>18</v>
      </c>
      <c r="D913" t="s">
        <v>19</v>
      </c>
      <c r="E913" t="s">
        <v>5438</v>
      </c>
      <c r="F913" t="s">
        <v>11635</v>
      </c>
      <c r="G913" s="3" t="str">
        <f>HYPERLINK(Q913)</f>
        <v>https://scholar.google.co.jp/scholar?hl=ja&amp;as_sdt=0%2C5&amp;q=Celmisia+hectori+self+compatibility&amp;btnG=</v>
      </c>
      <c r="H913" t="s">
        <v>1696</v>
      </c>
      <c r="I913" t="s">
        <v>23</v>
      </c>
      <c r="J913" t="s">
        <v>23</v>
      </c>
      <c r="L913" t="s">
        <v>17722</v>
      </c>
      <c r="N913" t="s">
        <v>11636</v>
      </c>
      <c r="O913" t="s">
        <v>28</v>
      </c>
      <c r="Q913" t="s">
        <v>17027</v>
      </c>
      <c r="R913" t="s">
        <v>3244</v>
      </c>
      <c r="S913">
        <v>0.63</v>
      </c>
    </row>
    <row r="914" spans="1:19">
      <c r="A914" t="s">
        <v>16</v>
      </c>
      <c r="B914" t="s">
        <v>17</v>
      </c>
      <c r="C914" t="s">
        <v>18</v>
      </c>
      <c r="D914" t="s">
        <v>19</v>
      </c>
      <c r="E914" t="s">
        <v>5438</v>
      </c>
      <c r="F914" t="s">
        <v>11638</v>
      </c>
      <c r="G914" s="3" t="str">
        <f t="shared" si="14"/>
        <v>https://scholar.google.co.jp/scholar?hl=ja&amp;as_sdt=0%2C5&amp;q=Celmisia+hieracifolia+self+compatibility&amp;btnG=</v>
      </c>
      <c r="H914" t="s">
        <v>1696</v>
      </c>
      <c r="I914" t="s">
        <v>23</v>
      </c>
      <c r="J914" t="s">
        <v>23</v>
      </c>
      <c r="L914" t="s">
        <v>17722</v>
      </c>
      <c r="N914" t="s">
        <v>11639</v>
      </c>
      <c r="O914" t="s">
        <v>28</v>
      </c>
      <c r="Q914" t="s">
        <v>17028</v>
      </c>
      <c r="R914" t="s">
        <v>3247</v>
      </c>
      <c r="S914">
        <v>1.32</v>
      </c>
    </row>
    <row r="915" spans="1:19">
      <c r="A915" t="s">
        <v>16</v>
      </c>
      <c r="B915" t="s">
        <v>17</v>
      </c>
      <c r="C915" t="s">
        <v>18</v>
      </c>
      <c r="D915" t="s">
        <v>19</v>
      </c>
      <c r="E915" t="s">
        <v>5438</v>
      </c>
      <c r="F915" t="s">
        <v>11641</v>
      </c>
      <c r="G915" s="3" t="str">
        <f t="shared" si="14"/>
        <v>https://scholar.google.co.jp/scholar?hl=ja&amp;as_sdt=0%2C5&amp;q=Celmisia+holosericea+self+compatibility&amp;btnG=</v>
      </c>
      <c r="H915" t="s">
        <v>11609</v>
      </c>
      <c r="I915" t="s">
        <v>23</v>
      </c>
      <c r="J915" t="s">
        <v>23</v>
      </c>
      <c r="L915" t="s">
        <v>17722</v>
      </c>
      <c r="N915" t="s">
        <v>11642</v>
      </c>
      <c r="O915" t="s">
        <v>28</v>
      </c>
      <c r="Q915" t="s">
        <v>17029</v>
      </c>
      <c r="R915" t="s">
        <v>3249</v>
      </c>
      <c r="S915">
        <v>0.62</v>
      </c>
    </row>
    <row r="916" spans="1:19">
      <c r="A916" t="s">
        <v>16</v>
      </c>
      <c r="B916" t="s">
        <v>17</v>
      </c>
      <c r="C916" t="s">
        <v>18</v>
      </c>
      <c r="D916" t="s">
        <v>19</v>
      </c>
      <c r="E916" t="s">
        <v>5438</v>
      </c>
      <c r="F916" t="s">
        <v>3774</v>
      </c>
      <c r="G916" s="3" t="str">
        <f t="shared" si="14"/>
        <v>https://scholar.google.co.jp/scholar?hl=ja&amp;as_sdt=0%2C5&amp;q=Celmisia+hookeri+self+compatibility&amp;btnG=</v>
      </c>
      <c r="H916" t="s">
        <v>11597</v>
      </c>
      <c r="I916" t="s">
        <v>23</v>
      </c>
      <c r="J916" t="s">
        <v>23</v>
      </c>
      <c r="L916" t="s">
        <v>17722</v>
      </c>
      <c r="N916" t="s">
        <v>11644</v>
      </c>
      <c r="O916" t="s">
        <v>28</v>
      </c>
      <c r="Q916" t="s">
        <v>17030</v>
      </c>
      <c r="R916" t="s">
        <v>3252</v>
      </c>
      <c r="S916">
        <v>2.68</v>
      </c>
    </row>
    <row r="917" spans="1:19">
      <c r="A917" t="s">
        <v>16</v>
      </c>
      <c r="B917" t="s">
        <v>17</v>
      </c>
      <c r="C917" t="s">
        <v>18</v>
      </c>
      <c r="D917" t="s">
        <v>19</v>
      </c>
      <c r="E917" t="s">
        <v>5438</v>
      </c>
      <c r="F917" t="s">
        <v>1898</v>
      </c>
      <c r="G917" s="3" t="str">
        <f>HYPERLINK(Q917)</f>
        <v>https://scholar.google.co.jp/scholar?hl=ja&amp;as_sdt=0%2C5&amp;q=Celmisia+incana+self+compatibility&amp;btnG=</v>
      </c>
      <c r="H917" t="s">
        <v>1696</v>
      </c>
      <c r="I917" t="s">
        <v>23</v>
      </c>
      <c r="J917" t="s">
        <v>23</v>
      </c>
      <c r="L917" t="s">
        <v>17722</v>
      </c>
      <c r="N917" t="s">
        <v>11646</v>
      </c>
      <c r="O917" t="s">
        <v>28</v>
      </c>
      <c r="Q917" t="s">
        <v>17031</v>
      </c>
      <c r="R917" t="s">
        <v>3255</v>
      </c>
      <c r="S917">
        <v>0.98</v>
      </c>
    </row>
    <row r="918" spans="1:19">
      <c r="A918" t="s">
        <v>16</v>
      </c>
      <c r="B918" t="s">
        <v>17</v>
      </c>
      <c r="C918" t="s">
        <v>18</v>
      </c>
      <c r="D918" t="s">
        <v>19</v>
      </c>
      <c r="E918" t="s">
        <v>5438</v>
      </c>
      <c r="F918" t="s">
        <v>4158</v>
      </c>
      <c r="G918" s="3" t="str">
        <f>HYPERLINK(Q918)</f>
        <v>https://scholar.google.co.jp/scholar?hl=ja&amp;as_sdt=0%2C5&amp;q=Celmisia+laricifolia+self+compatibility&amp;btnG=</v>
      </c>
      <c r="H918" t="s">
        <v>1696</v>
      </c>
      <c r="I918" t="s">
        <v>23</v>
      </c>
      <c r="J918" t="s">
        <v>23</v>
      </c>
      <c r="L918" t="s">
        <v>17722</v>
      </c>
      <c r="N918" t="s">
        <v>11648</v>
      </c>
      <c r="O918" t="s">
        <v>28</v>
      </c>
      <c r="Q918" t="s">
        <v>17032</v>
      </c>
      <c r="R918" t="s">
        <v>3258</v>
      </c>
      <c r="S918">
        <v>0.28999999999999998</v>
      </c>
    </row>
    <row r="919" spans="1:19">
      <c r="A919" t="s">
        <v>16</v>
      </c>
      <c r="B919" t="s">
        <v>17</v>
      </c>
      <c r="C919" t="s">
        <v>18</v>
      </c>
      <c r="D919" t="s">
        <v>19</v>
      </c>
      <c r="E919" t="s">
        <v>5438</v>
      </c>
      <c r="F919" t="s">
        <v>11650</v>
      </c>
      <c r="G919" s="3" t="str">
        <f>HYPERLINK(Q919)</f>
        <v>https://scholar.google.co.jp/scholar?hl=ja&amp;as_sdt=0%2C5&amp;q=Celmisia+lateralis+self+compatibility&amp;btnG=</v>
      </c>
      <c r="H919" t="s">
        <v>11616</v>
      </c>
      <c r="I919" t="s">
        <v>23</v>
      </c>
      <c r="J919" t="s">
        <v>23</v>
      </c>
      <c r="L919" t="s">
        <v>17722</v>
      </c>
      <c r="N919" t="s">
        <v>11651</v>
      </c>
      <c r="O919" t="s">
        <v>28</v>
      </c>
      <c r="Q919" t="s">
        <v>17033</v>
      </c>
      <c r="R919" t="s">
        <v>3262</v>
      </c>
      <c r="S919">
        <v>0.47</v>
      </c>
    </row>
    <row r="920" spans="1:19">
      <c r="A920" t="s">
        <v>16</v>
      </c>
      <c r="B920" t="s">
        <v>17</v>
      </c>
      <c r="C920" t="s">
        <v>18</v>
      </c>
      <c r="D920" t="s">
        <v>19</v>
      </c>
      <c r="E920" t="s">
        <v>5438</v>
      </c>
      <c r="F920" t="s">
        <v>706</v>
      </c>
      <c r="G920" s="3" t="str">
        <f t="shared" si="14"/>
        <v>https://scholar.google.co.jp/scholar?hl=ja&amp;as_sdt=0%2C5&amp;q=Celmisia+latifolia+self+compatibility&amp;btnG=</v>
      </c>
      <c r="H920" t="s">
        <v>9355</v>
      </c>
      <c r="I920" t="s">
        <v>23</v>
      </c>
      <c r="J920" t="s">
        <v>23</v>
      </c>
      <c r="L920" t="s">
        <v>17722</v>
      </c>
      <c r="N920" t="s">
        <v>9356</v>
      </c>
      <c r="O920" t="s">
        <v>28</v>
      </c>
      <c r="Q920" t="s">
        <v>16773</v>
      </c>
      <c r="R920" t="s">
        <v>3265</v>
      </c>
      <c r="S920">
        <v>4.2991999999999999</v>
      </c>
    </row>
    <row r="921" spans="1:19">
      <c r="A921" t="s">
        <v>16</v>
      </c>
      <c r="B921" t="s">
        <v>17</v>
      </c>
      <c r="C921" t="s">
        <v>18</v>
      </c>
      <c r="D921" t="s">
        <v>19</v>
      </c>
      <c r="E921" t="s">
        <v>5438</v>
      </c>
      <c r="F921" t="s">
        <v>9358</v>
      </c>
      <c r="G921" s="3" t="str">
        <f t="shared" si="14"/>
        <v>https://scholar.google.co.jp/scholar?hl=ja&amp;as_sdt=0%2C5&amp;q=Celmisia+lindsayi+self+compatibility&amp;btnG=</v>
      </c>
      <c r="H921" t="s">
        <v>1696</v>
      </c>
      <c r="I921" t="s">
        <v>23</v>
      </c>
      <c r="J921" t="s">
        <v>23</v>
      </c>
      <c r="L921" t="s">
        <v>17722</v>
      </c>
      <c r="N921" t="s">
        <v>9359</v>
      </c>
      <c r="O921" t="s">
        <v>28</v>
      </c>
      <c r="Q921" t="s">
        <v>16774</v>
      </c>
      <c r="R921" t="s">
        <v>3269</v>
      </c>
      <c r="S921">
        <v>0.83255999999999997</v>
      </c>
    </row>
    <row r="922" spans="1:19">
      <c r="A922" t="s">
        <v>16</v>
      </c>
      <c r="B922" t="s">
        <v>17</v>
      </c>
      <c r="C922" t="s">
        <v>18</v>
      </c>
      <c r="D922" t="s">
        <v>19</v>
      </c>
      <c r="E922" t="s">
        <v>5438</v>
      </c>
      <c r="F922" t="s">
        <v>3103</v>
      </c>
      <c r="G922" s="3" t="str">
        <f t="shared" si="14"/>
        <v>https://scholar.google.co.jp/scholar?hl=ja&amp;as_sdt=0%2C5&amp;q=Celmisia+longifolia+self+compatibility&amp;btnG=</v>
      </c>
      <c r="H922" t="s">
        <v>1231</v>
      </c>
      <c r="I922" t="s">
        <v>23</v>
      </c>
      <c r="J922" t="s">
        <v>23</v>
      </c>
      <c r="L922" t="s">
        <v>17722</v>
      </c>
      <c r="N922" t="s">
        <v>5439</v>
      </c>
      <c r="O922" t="s">
        <v>28</v>
      </c>
      <c r="Q922" t="s">
        <v>16303</v>
      </c>
      <c r="R922" t="s">
        <v>3271</v>
      </c>
      <c r="S922">
        <v>2.1787999999999998</v>
      </c>
    </row>
    <row r="923" spans="1:19">
      <c r="A923" t="s">
        <v>16</v>
      </c>
      <c r="B923" t="s">
        <v>17</v>
      </c>
      <c r="C923" t="s">
        <v>18</v>
      </c>
      <c r="D923" t="s">
        <v>19</v>
      </c>
      <c r="E923" t="s">
        <v>5438</v>
      </c>
      <c r="F923" t="s">
        <v>11653</v>
      </c>
      <c r="G923" s="3" t="str">
        <f>HYPERLINK(Q923)</f>
        <v>https://scholar.google.co.jp/scholar?hl=ja&amp;as_sdt=0%2C5&amp;q=Celmisia+lyallii+self+compatibility&amp;btnG=</v>
      </c>
      <c r="H923" t="s">
        <v>1696</v>
      </c>
      <c r="I923" t="s">
        <v>23</v>
      </c>
      <c r="J923" t="s">
        <v>23</v>
      </c>
      <c r="L923" t="s">
        <v>17722</v>
      </c>
      <c r="N923" t="s">
        <v>11654</v>
      </c>
      <c r="O923" t="s">
        <v>28</v>
      </c>
      <c r="Q923" t="s">
        <v>17034</v>
      </c>
      <c r="R923" t="s">
        <v>3274</v>
      </c>
      <c r="S923">
        <v>1.58</v>
      </c>
    </row>
    <row r="924" spans="1:19">
      <c r="A924" t="s">
        <v>16</v>
      </c>
      <c r="B924" t="s">
        <v>17</v>
      </c>
      <c r="C924" t="s">
        <v>18</v>
      </c>
      <c r="D924" t="s">
        <v>19</v>
      </c>
      <c r="E924" t="s">
        <v>5438</v>
      </c>
      <c r="F924" t="s">
        <v>11656</v>
      </c>
      <c r="G924" s="3" t="str">
        <f t="shared" si="14"/>
        <v>https://scholar.google.co.jp/scholar?hl=ja&amp;as_sdt=0%2C5&amp;q=Celmisia+mackaui+self+compatibility&amp;btnG=</v>
      </c>
      <c r="H924" t="s">
        <v>11657</v>
      </c>
      <c r="I924" t="s">
        <v>23</v>
      </c>
      <c r="J924" t="s">
        <v>23</v>
      </c>
      <c r="L924" t="s">
        <v>17722</v>
      </c>
      <c r="N924" t="s">
        <v>11658</v>
      </c>
      <c r="O924" t="s">
        <v>28</v>
      </c>
      <c r="Q924" t="s">
        <v>17035</v>
      </c>
      <c r="R924" t="s">
        <v>3278</v>
      </c>
      <c r="S924">
        <v>2.1800000000000002</v>
      </c>
    </row>
    <row r="925" spans="1:19">
      <c r="A925" t="s">
        <v>16</v>
      </c>
      <c r="B925" t="s">
        <v>17</v>
      </c>
      <c r="C925" t="s">
        <v>18</v>
      </c>
      <c r="D925" t="s">
        <v>19</v>
      </c>
      <c r="E925" t="s">
        <v>5438</v>
      </c>
      <c r="F925" t="s">
        <v>1582</v>
      </c>
      <c r="G925" s="3" t="str">
        <f>HYPERLINK(Q925)</f>
        <v>https://scholar.google.co.jp/scholar?hl=ja&amp;as_sdt=0%2C5&amp;q=Celmisia+major+self+compatibility&amp;btnG=</v>
      </c>
      <c r="H925" t="s">
        <v>11594</v>
      </c>
      <c r="I925" t="s">
        <v>23</v>
      </c>
      <c r="J925" t="s">
        <v>23</v>
      </c>
      <c r="L925" t="s">
        <v>17722</v>
      </c>
      <c r="N925" t="s">
        <v>11660</v>
      </c>
      <c r="O925" t="s">
        <v>28</v>
      </c>
      <c r="Q925" t="s">
        <v>17036</v>
      </c>
      <c r="R925" t="s">
        <v>3282</v>
      </c>
      <c r="S925">
        <v>3.01</v>
      </c>
    </row>
    <row r="926" spans="1:19">
      <c r="A926" t="s">
        <v>16</v>
      </c>
      <c r="B926" t="s">
        <v>17</v>
      </c>
      <c r="C926" t="s">
        <v>18</v>
      </c>
      <c r="D926" t="s">
        <v>19</v>
      </c>
      <c r="E926" t="s">
        <v>5438</v>
      </c>
      <c r="F926" t="s">
        <v>11662</v>
      </c>
      <c r="G926" s="3" t="str">
        <f t="shared" si="14"/>
        <v>https://scholar.google.co.jp/scholar?hl=ja&amp;as_sdt=0%2C5&amp;q=Celmisia+munroi+self+compatibility&amp;btnG=</v>
      </c>
      <c r="H926" t="s">
        <v>23</v>
      </c>
      <c r="I926" t="s">
        <v>23</v>
      </c>
      <c r="J926" t="s">
        <v>23</v>
      </c>
      <c r="L926" t="s">
        <v>17722</v>
      </c>
      <c r="N926" t="s">
        <v>11663</v>
      </c>
      <c r="O926" t="s">
        <v>28</v>
      </c>
      <c r="Q926" t="s">
        <v>17037</v>
      </c>
      <c r="R926" t="s">
        <v>3286</v>
      </c>
      <c r="S926">
        <v>2.02</v>
      </c>
    </row>
    <row r="927" spans="1:19">
      <c r="A927" t="s">
        <v>16</v>
      </c>
      <c r="B927" t="s">
        <v>17</v>
      </c>
      <c r="C927" t="s">
        <v>18</v>
      </c>
      <c r="D927" t="s">
        <v>19</v>
      </c>
      <c r="E927" t="s">
        <v>5438</v>
      </c>
      <c r="F927" t="s">
        <v>11665</v>
      </c>
      <c r="G927" s="3" t="str">
        <f t="shared" si="14"/>
        <v>https://scholar.google.co.jp/scholar?hl=ja&amp;as_sdt=0%2C5&amp;q=Celmisia+petriei+self+compatibility&amp;btnG=</v>
      </c>
      <c r="H927" t="s">
        <v>11594</v>
      </c>
      <c r="I927" t="s">
        <v>23</v>
      </c>
      <c r="J927" t="s">
        <v>23</v>
      </c>
      <c r="L927" t="s">
        <v>17722</v>
      </c>
      <c r="N927" t="s">
        <v>11666</v>
      </c>
      <c r="O927" t="s">
        <v>28</v>
      </c>
      <c r="Q927" t="s">
        <v>17038</v>
      </c>
      <c r="R927" t="s">
        <v>3290</v>
      </c>
      <c r="S927">
        <v>1.96</v>
      </c>
    </row>
    <row r="928" spans="1:19">
      <c r="A928" t="s">
        <v>16</v>
      </c>
      <c r="B928" t="s">
        <v>17</v>
      </c>
      <c r="C928" t="s">
        <v>18</v>
      </c>
      <c r="D928" t="s">
        <v>19</v>
      </c>
      <c r="E928" t="s">
        <v>5438</v>
      </c>
      <c r="F928" t="s">
        <v>11668</v>
      </c>
      <c r="G928" s="3" t="str">
        <f t="shared" si="14"/>
        <v>https://scholar.google.co.jp/scholar?hl=ja&amp;as_sdt=0%2C5&amp;q=Celmisia+polyvena+self+compatibility&amp;btnG=</v>
      </c>
      <c r="H928" t="s">
        <v>11669</v>
      </c>
      <c r="I928" t="s">
        <v>23</v>
      </c>
      <c r="J928" t="s">
        <v>23</v>
      </c>
      <c r="L928" t="s">
        <v>17722</v>
      </c>
      <c r="N928" t="s">
        <v>11670</v>
      </c>
      <c r="O928" t="s">
        <v>28</v>
      </c>
      <c r="Q928" t="s">
        <v>17039</v>
      </c>
      <c r="R928" t="s">
        <v>3293</v>
      </c>
      <c r="S928">
        <v>1.31</v>
      </c>
    </row>
    <row r="929" spans="1:19">
      <c r="A929" t="s">
        <v>16</v>
      </c>
      <c r="B929" t="s">
        <v>17</v>
      </c>
      <c r="C929" t="s">
        <v>18</v>
      </c>
      <c r="D929" t="s">
        <v>19</v>
      </c>
      <c r="E929" t="s">
        <v>5438</v>
      </c>
      <c r="F929" t="s">
        <v>11672</v>
      </c>
      <c r="G929" s="3" t="str">
        <f t="shared" si="14"/>
        <v>https://scholar.google.co.jp/scholar?hl=ja&amp;as_sdt=0%2C5&amp;q=Celmisia+prorepens+self+compatibility&amp;btnG=</v>
      </c>
      <c r="H929" t="s">
        <v>7265</v>
      </c>
      <c r="I929" t="s">
        <v>23</v>
      </c>
      <c r="J929" t="s">
        <v>23</v>
      </c>
      <c r="L929" t="s">
        <v>17722</v>
      </c>
      <c r="N929" t="s">
        <v>11673</v>
      </c>
      <c r="O929" t="s">
        <v>28</v>
      </c>
      <c r="Q929" t="s">
        <v>17040</v>
      </c>
      <c r="R929" t="s">
        <v>3297</v>
      </c>
      <c r="S929">
        <v>0.88</v>
      </c>
    </row>
    <row r="930" spans="1:19">
      <c r="A930" t="s">
        <v>16</v>
      </c>
      <c r="B930" t="s">
        <v>17</v>
      </c>
      <c r="C930" t="s">
        <v>18</v>
      </c>
      <c r="D930" t="s">
        <v>19</v>
      </c>
      <c r="E930" t="s">
        <v>5438</v>
      </c>
      <c r="F930" t="s">
        <v>9361</v>
      </c>
      <c r="G930" s="3" t="str">
        <f t="shared" si="14"/>
        <v>https://scholar.google.co.jp/scholar?hl=ja&amp;as_sdt=0%2C5&amp;q=Celmisia+pugioniformis+self+compatibility&amp;btnG=</v>
      </c>
      <c r="H930" t="s">
        <v>5495</v>
      </c>
      <c r="I930" t="s">
        <v>23</v>
      </c>
      <c r="J930" t="s">
        <v>23</v>
      </c>
      <c r="L930" t="s">
        <v>17722</v>
      </c>
      <c r="N930" t="s">
        <v>9362</v>
      </c>
      <c r="O930" t="s">
        <v>28</v>
      </c>
      <c r="Q930" t="s">
        <v>16775</v>
      </c>
      <c r="R930" t="s">
        <v>3300</v>
      </c>
      <c r="S930">
        <v>2.4780000000000002</v>
      </c>
    </row>
    <row r="931" spans="1:19">
      <c r="A931" t="s">
        <v>16</v>
      </c>
      <c r="B931" t="s">
        <v>17</v>
      </c>
      <c r="C931" t="s">
        <v>18</v>
      </c>
      <c r="D931" t="s">
        <v>19</v>
      </c>
      <c r="E931" t="s">
        <v>5438</v>
      </c>
      <c r="F931" t="s">
        <v>1295</v>
      </c>
      <c r="G931" s="3" t="str">
        <f>HYPERLINK(Q931)</f>
        <v>https://scholar.google.co.jp/scholar?hl=ja&amp;as_sdt=0%2C5&amp;q=Celmisia+ramulosa+self+compatibility&amp;btnG=</v>
      </c>
      <c r="H931" t="s">
        <v>1696</v>
      </c>
      <c r="I931" t="s">
        <v>23</v>
      </c>
      <c r="J931" t="s">
        <v>23</v>
      </c>
      <c r="L931" t="s">
        <v>17722</v>
      </c>
      <c r="N931" t="s">
        <v>11675</v>
      </c>
      <c r="O931" t="s">
        <v>28</v>
      </c>
      <c r="Q931" t="s">
        <v>17041</v>
      </c>
      <c r="R931" t="s">
        <v>3302</v>
      </c>
      <c r="S931">
        <v>0.35</v>
      </c>
    </row>
    <row r="932" spans="1:19">
      <c r="A932" t="s">
        <v>16</v>
      </c>
      <c r="B932" t="s">
        <v>17</v>
      </c>
      <c r="C932" t="s">
        <v>18</v>
      </c>
      <c r="D932" t="s">
        <v>19</v>
      </c>
      <c r="E932" t="s">
        <v>5438</v>
      </c>
      <c r="F932" t="s">
        <v>5372</v>
      </c>
      <c r="G932" s="3" t="str">
        <f>HYPERLINK(Q932)</f>
        <v>https://scholar.google.co.jp/scholar?hl=ja&amp;as_sdt=0%2C5&amp;q=Celmisia+saxifraga+self+compatibility&amp;btnG=</v>
      </c>
      <c r="H932" t="s">
        <v>14164</v>
      </c>
      <c r="I932" t="s">
        <v>23</v>
      </c>
      <c r="J932" t="s">
        <v>23</v>
      </c>
      <c r="L932" t="s">
        <v>17722</v>
      </c>
      <c r="N932" t="s">
        <v>14165</v>
      </c>
      <c r="O932" t="s">
        <v>28</v>
      </c>
      <c r="Q932" t="s">
        <v>17470</v>
      </c>
      <c r="R932" t="s">
        <v>3304</v>
      </c>
      <c r="S932">
        <v>0.8236</v>
      </c>
    </row>
    <row r="933" spans="1:19">
      <c r="A933" t="s">
        <v>16</v>
      </c>
      <c r="B933" t="s">
        <v>17</v>
      </c>
      <c r="C933" t="s">
        <v>18</v>
      </c>
      <c r="D933" t="s">
        <v>19</v>
      </c>
      <c r="E933" t="s">
        <v>5438</v>
      </c>
      <c r="F933" t="s">
        <v>7264</v>
      </c>
      <c r="G933" s="3" t="str">
        <f t="shared" si="14"/>
        <v>https://scholar.google.co.jp/scholar?hl=ja&amp;as_sdt=0%2C5&amp;q=Celmisia+semicordata+self+compatibility&amp;btnG=</v>
      </c>
      <c r="H933" t="s">
        <v>7265</v>
      </c>
      <c r="I933" t="s">
        <v>137</v>
      </c>
      <c r="J933" t="s">
        <v>7264</v>
      </c>
      <c r="L933" t="s">
        <v>17722</v>
      </c>
      <c r="N933" t="s">
        <v>7266</v>
      </c>
      <c r="O933" t="s">
        <v>28</v>
      </c>
      <c r="Q933" t="s">
        <v>16456</v>
      </c>
      <c r="R933" t="s">
        <v>3307</v>
      </c>
      <c r="S933">
        <v>1.76196</v>
      </c>
    </row>
    <row r="934" spans="1:19">
      <c r="A934" t="s">
        <v>16</v>
      </c>
      <c r="B934" t="s">
        <v>17</v>
      </c>
      <c r="C934" t="s">
        <v>18</v>
      </c>
      <c r="D934" t="s">
        <v>19</v>
      </c>
      <c r="E934" t="s">
        <v>5438</v>
      </c>
      <c r="F934" t="s">
        <v>7264</v>
      </c>
      <c r="G934" s="3" t="str">
        <f t="shared" si="14"/>
        <v>https://scholar.google.co.jp/scholar?hl=ja&amp;as_sdt=0%2C5&amp;q=Celmisia+semicordata+self+compatibility&amp;btnG=</v>
      </c>
      <c r="H934" t="s">
        <v>7265</v>
      </c>
      <c r="I934" t="s">
        <v>23</v>
      </c>
      <c r="J934" t="s">
        <v>23</v>
      </c>
      <c r="L934" t="s">
        <v>17722</v>
      </c>
      <c r="N934" t="s">
        <v>11677</v>
      </c>
      <c r="O934" t="s">
        <v>28</v>
      </c>
      <c r="Q934" t="s">
        <v>16456</v>
      </c>
      <c r="R934" t="s">
        <v>3311</v>
      </c>
      <c r="S934">
        <v>1.49</v>
      </c>
    </row>
    <row r="935" spans="1:19">
      <c r="A935" t="s">
        <v>16</v>
      </c>
      <c r="B935" t="s">
        <v>17</v>
      </c>
      <c r="C935" t="s">
        <v>18</v>
      </c>
      <c r="D935" t="s">
        <v>19</v>
      </c>
      <c r="E935" t="s">
        <v>5438</v>
      </c>
      <c r="F935" t="s">
        <v>12028</v>
      </c>
      <c r="G935" s="3" t="str">
        <f t="shared" si="14"/>
        <v>https://scholar.google.co.jp/scholar?hl=ja&amp;as_sdt=0%2C5&amp;q=Celmisia+sericophylla+self+compatibility&amp;btnG=</v>
      </c>
      <c r="H935" t="s">
        <v>5707</v>
      </c>
      <c r="I935" t="s">
        <v>23</v>
      </c>
      <c r="J935" t="s">
        <v>23</v>
      </c>
      <c r="L935" t="s">
        <v>17722</v>
      </c>
      <c r="N935" t="s">
        <v>12029</v>
      </c>
      <c r="O935" t="s">
        <v>28</v>
      </c>
      <c r="Q935" t="s">
        <v>17140</v>
      </c>
      <c r="R935" t="s">
        <v>3314</v>
      </c>
      <c r="S935">
        <v>1</v>
      </c>
    </row>
    <row r="936" spans="1:19">
      <c r="A936" t="s">
        <v>16</v>
      </c>
      <c r="B936" t="s">
        <v>17</v>
      </c>
      <c r="C936" t="s">
        <v>18</v>
      </c>
      <c r="D936" t="s">
        <v>19</v>
      </c>
      <c r="E936" t="s">
        <v>5438</v>
      </c>
      <c r="F936" t="s">
        <v>11679</v>
      </c>
      <c r="G936" s="3" t="str">
        <f t="shared" si="14"/>
        <v>https://scholar.google.co.jp/scholar?hl=ja&amp;as_sdt=0%2C5&amp;q=Celmisia+sessiliflora+self+compatibility&amp;btnG=</v>
      </c>
      <c r="H936" t="s">
        <v>1696</v>
      </c>
      <c r="I936" t="s">
        <v>23</v>
      </c>
      <c r="J936" t="s">
        <v>23</v>
      </c>
      <c r="L936" t="s">
        <v>17722</v>
      </c>
      <c r="N936" t="s">
        <v>11680</v>
      </c>
      <c r="O936" t="s">
        <v>28</v>
      </c>
      <c r="Q936" t="s">
        <v>17042</v>
      </c>
      <c r="R936" t="s">
        <v>3318</v>
      </c>
      <c r="S936">
        <v>0.67</v>
      </c>
    </row>
    <row r="937" spans="1:19">
      <c r="A937" t="s">
        <v>16</v>
      </c>
      <c r="B937" t="s">
        <v>17</v>
      </c>
      <c r="C937" t="s">
        <v>18</v>
      </c>
      <c r="D937" t="s">
        <v>19</v>
      </c>
      <c r="E937" t="s">
        <v>5438</v>
      </c>
      <c r="F937" t="s">
        <v>5749</v>
      </c>
      <c r="G937" s="3" t="str">
        <f t="shared" si="14"/>
        <v>https://scholar.google.co.jp/scholar?hl=ja&amp;as_sdt=0%2C5&amp;q=Celmisia+spectabilis+self+compatibility&amp;btnG=</v>
      </c>
      <c r="H937" t="s">
        <v>1696</v>
      </c>
      <c r="I937" t="s">
        <v>23</v>
      </c>
      <c r="J937" t="s">
        <v>23</v>
      </c>
      <c r="L937" t="s">
        <v>17722</v>
      </c>
      <c r="N937" t="s">
        <v>11682</v>
      </c>
      <c r="O937" t="s">
        <v>28</v>
      </c>
      <c r="Q937" t="s">
        <v>17043</v>
      </c>
      <c r="R937" t="s">
        <v>3322</v>
      </c>
      <c r="S937">
        <v>1.8</v>
      </c>
    </row>
    <row r="938" spans="1:19">
      <c r="A938" t="s">
        <v>16</v>
      </c>
      <c r="B938" t="s">
        <v>17</v>
      </c>
      <c r="C938" t="s">
        <v>18</v>
      </c>
      <c r="D938" t="s">
        <v>19</v>
      </c>
      <c r="E938" t="s">
        <v>5438</v>
      </c>
      <c r="F938" t="s">
        <v>11684</v>
      </c>
      <c r="G938" s="3" t="str">
        <f t="shared" si="14"/>
        <v>https://scholar.google.co.jp/scholar?hl=ja&amp;as_sdt=0%2C5&amp;q=Celmisia+spedeni+self+compatibility&amp;btnG=</v>
      </c>
      <c r="H938" t="s">
        <v>11685</v>
      </c>
      <c r="I938" t="s">
        <v>23</v>
      </c>
      <c r="J938" t="s">
        <v>23</v>
      </c>
      <c r="L938" t="s">
        <v>17722</v>
      </c>
      <c r="N938" t="s">
        <v>11686</v>
      </c>
      <c r="O938" t="s">
        <v>28</v>
      </c>
      <c r="Q938" t="s">
        <v>17044</v>
      </c>
      <c r="R938" t="s">
        <v>3325</v>
      </c>
      <c r="S938">
        <v>0.66</v>
      </c>
    </row>
    <row r="939" spans="1:19">
      <c r="A939" t="s">
        <v>16</v>
      </c>
      <c r="B939" t="s">
        <v>17</v>
      </c>
      <c r="C939" t="s">
        <v>18</v>
      </c>
      <c r="D939" t="s">
        <v>19</v>
      </c>
      <c r="E939" t="s">
        <v>5438</v>
      </c>
      <c r="F939" t="s">
        <v>5494</v>
      </c>
      <c r="G939" s="3" t="str">
        <f t="shared" si="14"/>
        <v>https://scholar.google.co.jp/scholar?hl=ja&amp;as_sdt=0%2C5&amp;q=Celmisia+tomentella+self+compatibility&amp;btnG=</v>
      </c>
      <c r="H939" t="s">
        <v>5495</v>
      </c>
      <c r="I939" t="s">
        <v>23</v>
      </c>
      <c r="J939" t="s">
        <v>23</v>
      </c>
      <c r="L939" t="s">
        <v>17722</v>
      </c>
      <c r="N939" t="s">
        <v>5496</v>
      </c>
      <c r="O939" t="s">
        <v>28</v>
      </c>
      <c r="Q939" t="s">
        <v>16321</v>
      </c>
      <c r="R939" t="s">
        <v>3328</v>
      </c>
      <c r="S939">
        <v>3.59</v>
      </c>
    </row>
    <row r="940" spans="1:19">
      <c r="A940" t="s">
        <v>16</v>
      </c>
      <c r="B940" t="s">
        <v>17</v>
      </c>
      <c r="C940" t="s">
        <v>18</v>
      </c>
      <c r="D940" t="s">
        <v>19</v>
      </c>
      <c r="E940" t="s">
        <v>5438</v>
      </c>
      <c r="F940" t="s">
        <v>4070</v>
      </c>
      <c r="G940" s="3" t="str">
        <f>HYPERLINK(Q940)</f>
        <v>https://scholar.google.co.jp/scholar?hl=ja&amp;as_sdt=0%2C5&amp;q=Celmisia+traversii+self+compatibility&amp;btnG=</v>
      </c>
      <c r="H940" t="s">
        <v>1696</v>
      </c>
      <c r="I940" t="s">
        <v>23</v>
      </c>
      <c r="J940" t="s">
        <v>23</v>
      </c>
      <c r="L940" t="s">
        <v>17722</v>
      </c>
      <c r="N940" t="s">
        <v>11688</v>
      </c>
      <c r="O940" t="s">
        <v>28</v>
      </c>
      <c r="Q940" t="s">
        <v>17045</v>
      </c>
      <c r="R940" t="s">
        <v>3331</v>
      </c>
      <c r="S940">
        <v>1.46</v>
      </c>
    </row>
    <row r="941" spans="1:19">
      <c r="A941" t="s">
        <v>16</v>
      </c>
      <c r="B941" t="s">
        <v>17</v>
      </c>
      <c r="C941" t="s">
        <v>18</v>
      </c>
      <c r="D941" t="s">
        <v>19</v>
      </c>
      <c r="E941" t="s">
        <v>5438</v>
      </c>
      <c r="F941" t="s">
        <v>1015</v>
      </c>
      <c r="G941" s="3" t="str">
        <f t="shared" si="14"/>
        <v>https://scholar.google.co.jp/scholar?hl=ja&amp;as_sdt=0%2C5&amp;q=Celmisia+verbascifolia+self+compatibility&amp;btnG=</v>
      </c>
      <c r="H941" t="s">
        <v>1696</v>
      </c>
      <c r="I941" t="s">
        <v>23</v>
      </c>
      <c r="J941" t="s">
        <v>23</v>
      </c>
      <c r="L941" t="s">
        <v>17722</v>
      </c>
      <c r="N941" t="s">
        <v>11690</v>
      </c>
      <c r="O941" t="s">
        <v>28</v>
      </c>
      <c r="Q941" t="s">
        <v>17046</v>
      </c>
      <c r="R941" t="s">
        <v>3334</v>
      </c>
      <c r="S941">
        <v>2.68</v>
      </c>
    </row>
    <row r="942" spans="1:19">
      <c r="A942" t="s">
        <v>16</v>
      </c>
      <c r="B942" t="s">
        <v>17</v>
      </c>
      <c r="C942" t="s">
        <v>18</v>
      </c>
      <c r="D942" t="s">
        <v>19</v>
      </c>
      <c r="E942" t="s">
        <v>5438</v>
      </c>
      <c r="F942" t="s">
        <v>1019</v>
      </c>
      <c r="G942" s="3" t="str">
        <f t="shared" si="14"/>
        <v>https://scholar.google.co.jp/scholar?hl=ja&amp;as_sdt=0%2C5&amp;q=Celmisia+viscosa+self+compatibility&amp;btnG=</v>
      </c>
      <c r="H942" t="s">
        <v>1696</v>
      </c>
      <c r="I942" t="s">
        <v>23</v>
      </c>
      <c r="J942" t="s">
        <v>23</v>
      </c>
      <c r="L942" t="s">
        <v>17722</v>
      </c>
      <c r="N942" t="s">
        <v>11692</v>
      </c>
      <c r="O942" t="s">
        <v>28</v>
      </c>
      <c r="Q942" t="s">
        <v>17047</v>
      </c>
      <c r="R942" t="s">
        <v>3337</v>
      </c>
      <c r="S942">
        <v>1.1399999999999999</v>
      </c>
    </row>
    <row r="943" spans="1:19">
      <c r="A943" t="s">
        <v>16</v>
      </c>
      <c r="B943" t="s">
        <v>17</v>
      </c>
      <c r="C943" t="s">
        <v>18</v>
      </c>
      <c r="D943" t="s">
        <v>19</v>
      </c>
      <c r="E943" t="s">
        <v>5438</v>
      </c>
      <c r="F943" t="s">
        <v>11694</v>
      </c>
      <c r="G943" s="3" t="str">
        <f t="shared" si="14"/>
        <v>https://scholar.google.co.jp/scholar?hl=ja&amp;as_sdt=0%2C5&amp;q=Celmisia+walkeri+self+compatibility&amp;btnG=</v>
      </c>
      <c r="H943" t="s">
        <v>11695</v>
      </c>
      <c r="I943" t="s">
        <v>23</v>
      </c>
      <c r="J943" t="s">
        <v>23</v>
      </c>
      <c r="L943" t="s">
        <v>17722</v>
      </c>
      <c r="N943" t="s">
        <v>11696</v>
      </c>
      <c r="O943" t="s">
        <v>28</v>
      </c>
      <c r="Q943" t="s">
        <v>17048</v>
      </c>
      <c r="R943" t="s">
        <v>3339</v>
      </c>
      <c r="S943">
        <v>0.66</v>
      </c>
    </row>
    <row r="944" spans="1:19">
      <c r="A944" t="s">
        <v>16</v>
      </c>
      <c r="B944" t="s">
        <v>17</v>
      </c>
      <c r="C944" t="s">
        <v>18</v>
      </c>
      <c r="D944" t="s">
        <v>19</v>
      </c>
      <c r="E944" t="s">
        <v>3997</v>
      </c>
      <c r="F944" t="s">
        <v>9364</v>
      </c>
      <c r="G944" s="3" t="str">
        <f t="shared" si="14"/>
        <v>https://scholar.google.co.jp/scholar?hl=ja&amp;as_sdt=0%2C5&amp;q=Centaurea+adpressa+self+compatibility&amp;btnG=</v>
      </c>
      <c r="H944" t="s">
        <v>2368</v>
      </c>
      <c r="I944" t="s">
        <v>23</v>
      </c>
      <c r="J944" t="s">
        <v>23</v>
      </c>
      <c r="L944" t="s">
        <v>17722</v>
      </c>
      <c r="N944" t="s">
        <v>9365</v>
      </c>
      <c r="O944" t="s">
        <v>28</v>
      </c>
      <c r="Q944" t="s">
        <v>16776</v>
      </c>
      <c r="R944" t="s">
        <v>3341</v>
      </c>
      <c r="S944">
        <v>6.1449999999999996</v>
      </c>
    </row>
    <row r="945" spans="1:19">
      <c r="A945" t="s">
        <v>16</v>
      </c>
      <c r="B945" t="s">
        <v>17</v>
      </c>
      <c r="C945" t="s">
        <v>18</v>
      </c>
      <c r="D945" t="s">
        <v>19</v>
      </c>
      <c r="E945" t="s">
        <v>3997</v>
      </c>
      <c r="F945" t="s">
        <v>12031</v>
      </c>
      <c r="G945" s="3" t="str">
        <f>HYPERLINK(Q945)</f>
        <v>https://scholar.google.co.jp/scholar?hl=ja&amp;as_sdt=0%2C5&amp;q=Centaurea+aetaliae+self+compatibility&amp;btnG=</v>
      </c>
      <c r="H945" t="s">
        <v>12032</v>
      </c>
      <c r="I945" t="s">
        <v>23</v>
      </c>
      <c r="J945" t="s">
        <v>23</v>
      </c>
      <c r="L945" t="s">
        <v>17722</v>
      </c>
      <c r="N945" t="s">
        <v>12033</v>
      </c>
      <c r="O945" t="s">
        <v>28</v>
      </c>
      <c r="Q945" t="s">
        <v>17141</v>
      </c>
      <c r="R945" t="s">
        <v>3344</v>
      </c>
      <c r="S945">
        <v>2.0401069999999999</v>
      </c>
    </row>
    <row r="946" spans="1:19">
      <c r="A946" t="s">
        <v>16</v>
      </c>
      <c r="B946" t="s">
        <v>17</v>
      </c>
      <c r="C946" t="s">
        <v>18</v>
      </c>
      <c r="D946" t="s">
        <v>19</v>
      </c>
      <c r="E946" t="s">
        <v>3997</v>
      </c>
      <c r="F946" t="s">
        <v>12035</v>
      </c>
      <c r="G946" s="3" t="str">
        <f>HYPERLINK(Q946)</f>
        <v>https://scholar.google.co.jp/scholar?hl=ja&amp;as_sdt=0%2C5&amp;q=Centaurea+aggregata+self+compatibility&amp;btnG=</v>
      </c>
      <c r="H946" t="s">
        <v>12036</v>
      </c>
      <c r="I946" t="s">
        <v>23</v>
      </c>
      <c r="J946" t="s">
        <v>23</v>
      </c>
      <c r="L946" t="s">
        <v>17722</v>
      </c>
      <c r="N946" t="s">
        <v>12037</v>
      </c>
      <c r="O946" t="s">
        <v>28</v>
      </c>
      <c r="Q946" t="s">
        <v>17142</v>
      </c>
      <c r="R946" t="s">
        <v>3346</v>
      </c>
      <c r="S946">
        <v>1.484</v>
      </c>
    </row>
    <row r="947" spans="1:19">
      <c r="A947" t="s">
        <v>16</v>
      </c>
      <c r="B947" t="s">
        <v>17</v>
      </c>
      <c r="C947" t="s">
        <v>18</v>
      </c>
      <c r="D947" t="s">
        <v>19</v>
      </c>
      <c r="E947" t="s">
        <v>3997</v>
      </c>
      <c r="F947" t="s">
        <v>12039</v>
      </c>
      <c r="G947" s="3" t="str">
        <f t="shared" si="14"/>
        <v>https://scholar.google.co.jp/scholar?hl=ja&amp;as_sdt=0%2C5&amp;q=Centaurea+akamantis+self+compatibility&amp;btnG=</v>
      </c>
      <c r="H947" t="s">
        <v>12040</v>
      </c>
      <c r="I947" t="s">
        <v>23</v>
      </c>
      <c r="J947" t="s">
        <v>23</v>
      </c>
      <c r="L947" t="s">
        <v>17722</v>
      </c>
      <c r="N947" t="s">
        <v>12041</v>
      </c>
      <c r="O947" t="s">
        <v>28</v>
      </c>
      <c r="Q947" t="s">
        <v>17143</v>
      </c>
      <c r="R947" t="s">
        <v>3348</v>
      </c>
      <c r="S947">
        <v>3.7222222</v>
      </c>
    </row>
    <row r="948" spans="1:19">
      <c r="A948" t="s">
        <v>16</v>
      </c>
      <c r="B948" t="s">
        <v>17</v>
      </c>
      <c r="C948" t="s">
        <v>18</v>
      </c>
      <c r="D948" t="s">
        <v>19</v>
      </c>
      <c r="E948" t="s">
        <v>3997</v>
      </c>
      <c r="F948" t="s">
        <v>9367</v>
      </c>
      <c r="G948" s="3" t="str">
        <f>HYPERLINK(Q948)</f>
        <v>https://scholar.google.co.jp/scholar?hl=ja&amp;as_sdt=0%2C5&amp;q=Centaurea+alaica+self+compatibility&amp;btnG=</v>
      </c>
      <c r="H948" t="s">
        <v>8963</v>
      </c>
      <c r="I948" t="s">
        <v>23</v>
      </c>
      <c r="J948" t="s">
        <v>23</v>
      </c>
      <c r="L948" t="s">
        <v>17722</v>
      </c>
      <c r="N948" t="s">
        <v>9368</v>
      </c>
      <c r="O948" t="s">
        <v>28</v>
      </c>
      <c r="Q948" t="s">
        <v>16777</v>
      </c>
      <c r="R948" t="s">
        <v>3353</v>
      </c>
      <c r="S948">
        <v>21.095428600000002</v>
      </c>
    </row>
    <row r="949" spans="1:19">
      <c r="A949" t="s">
        <v>16</v>
      </c>
      <c r="B949" t="s">
        <v>17</v>
      </c>
      <c r="C949" t="s">
        <v>18</v>
      </c>
      <c r="D949" t="s">
        <v>19</v>
      </c>
      <c r="E949" t="s">
        <v>3997</v>
      </c>
      <c r="F949" t="s">
        <v>7675</v>
      </c>
      <c r="G949" s="3" t="str">
        <f t="shared" si="14"/>
        <v>https://scholar.google.co.jp/scholar?hl=ja&amp;as_sdt=0%2C5&amp;q=Centaurea+americana+self+compatibility&amp;btnG=</v>
      </c>
      <c r="H949" t="s">
        <v>172</v>
      </c>
      <c r="I949" t="s">
        <v>23</v>
      </c>
      <c r="J949" t="s">
        <v>23</v>
      </c>
      <c r="L949" t="s">
        <v>17722</v>
      </c>
      <c r="N949" t="s">
        <v>11698</v>
      </c>
      <c r="O949" t="s">
        <v>28</v>
      </c>
      <c r="Q949" t="s">
        <v>17049</v>
      </c>
      <c r="R949" t="s">
        <v>3357</v>
      </c>
      <c r="S949">
        <v>10.9</v>
      </c>
    </row>
    <row r="950" spans="1:19">
      <c r="A950" t="s">
        <v>16</v>
      </c>
      <c r="B950" t="s">
        <v>17</v>
      </c>
      <c r="C950" t="s">
        <v>18</v>
      </c>
      <c r="D950" t="s">
        <v>19</v>
      </c>
      <c r="E950" t="s">
        <v>3997</v>
      </c>
      <c r="F950" t="s">
        <v>5498</v>
      </c>
      <c r="G950" s="3" t="str">
        <f t="shared" si="14"/>
        <v>https://scholar.google.co.jp/scholar?hl=ja&amp;as_sdt=0%2C5&amp;q=Centaurea+ammocyanus+self+compatibility&amp;btnG=</v>
      </c>
      <c r="H950" t="s">
        <v>821</v>
      </c>
      <c r="I950" t="s">
        <v>23</v>
      </c>
      <c r="J950" t="s">
        <v>23</v>
      </c>
      <c r="L950" t="s">
        <v>17722</v>
      </c>
      <c r="N950" t="s">
        <v>5499</v>
      </c>
      <c r="O950" t="s">
        <v>28</v>
      </c>
      <c r="Q950" t="s">
        <v>16322</v>
      </c>
      <c r="R950" t="s">
        <v>3359</v>
      </c>
      <c r="S950">
        <v>1.204</v>
      </c>
    </row>
    <row r="951" spans="1:19">
      <c r="A951" t="s">
        <v>16</v>
      </c>
      <c r="B951" t="s">
        <v>17</v>
      </c>
      <c r="C951" t="s">
        <v>18</v>
      </c>
      <c r="D951" t="s">
        <v>19</v>
      </c>
      <c r="E951" t="s">
        <v>3997</v>
      </c>
      <c r="F951" t="s">
        <v>9370</v>
      </c>
      <c r="G951" s="3" t="str">
        <f t="shared" si="14"/>
        <v>https://scholar.google.co.jp/scholar?hl=ja&amp;as_sdt=0%2C5&amp;q=Centaurea+aplolepa+self+compatibility&amp;btnG=</v>
      </c>
      <c r="H951" t="s">
        <v>9371</v>
      </c>
      <c r="I951" t="s">
        <v>137</v>
      </c>
      <c r="J951" t="s">
        <v>9223</v>
      </c>
      <c r="L951" t="s">
        <v>17722</v>
      </c>
      <c r="N951" t="s">
        <v>9372</v>
      </c>
      <c r="O951" t="s">
        <v>28</v>
      </c>
      <c r="Q951" t="s">
        <v>16778</v>
      </c>
      <c r="R951" t="s">
        <v>3362</v>
      </c>
      <c r="S951">
        <v>1.542</v>
      </c>
    </row>
    <row r="952" spans="1:19">
      <c r="A952" t="s">
        <v>16</v>
      </c>
      <c r="B952" t="s">
        <v>17</v>
      </c>
      <c r="C952" t="s">
        <v>18</v>
      </c>
      <c r="D952" t="s">
        <v>19</v>
      </c>
      <c r="E952" t="s">
        <v>3997</v>
      </c>
      <c r="F952" t="s">
        <v>9370</v>
      </c>
      <c r="G952" s="3" t="str">
        <f t="shared" si="14"/>
        <v>https://scholar.google.co.jp/scholar?hl=ja&amp;as_sdt=0%2C5&amp;q=Centaurea+aplolepa+self+compatibility&amp;btnG=</v>
      </c>
      <c r="H952" t="s">
        <v>9371</v>
      </c>
      <c r="I952" t="s">
        <v>137</v>
      </c>
      <c r="J952" t="s">
        <v>9374</v>
      </c>
      <c r="L952" t="s">
        <v>17722</v>
      </c>
      <c r="N952" t="s">
        <v>9375</v>
      </c>
      <c r="O952" t="s">
        <v>28</v>
      </c>
      <c r="Q952" t="s">
        <v>16778</v>
      </c>
      <c r="R952" t="s">
        <v>3365</v>
      </c>
      <c r="S952">
        <v>2.0072000000000001</v>
      </c>
    </row>
    <row r="953" spans="1:19">
      <c r="A953" t="s">
        <v>16</v>
      </c>
      <c r="B953" t="s">
        <v>17</v>
      </c>
      <c r="C953" t="s">
        <v>18</v>
      </c>
      <c r="D953" t="s">
        <v>19</v>
      </c>
      <c r="E953" t="s">
        <v>3997</v>
      </c>
      <c r="F953" t="s">
        <v>9370</v>
      </c>
      <c r="G953" s="3" t="str">
        <f t="shared" si="14"/>
        <v>https://scholar.google.co.jp/scholar?hl=ja&amp;as_sdt=0%2C5&amp;q=Centaurea+aplolepa+self+compatibility&amp;btnG=</v>
      </c>
      <c r="H953" t="s">
        <v>9371</v>
      </c>
      <c r="I953" t="s">
        <v>137</v>
      </c>
      <c r="J953" t="s">
        <v>14297</v>
      </c>
      <c r="L953" t="s">
        <v>17722</v>
      </c>
      <c r="N953" t="s">
        <v>14298</v>
      </c>
      <c r="O953" t="s">
        <v>28</v>
      </c>
      <c r="Q953" t="s">
        <v>16778</v>
      </c>
      <c r="R953" t="s">
        <v>3369</v>
      </c>
      <c r="S953">
        <v>1.4292</v>
      </c>
    </row>
    <row r="954" spans="1:19">
      <c r="A954" t="s">
        <v>16</v>
      </c>
      <c r="B954" t="s">
        <v>17</v>
      </c>
      <c r="C954" t="s">
        <v>18</v>
      </c>
      <c r="D954" t="s">
        <v>19</v>
      </c>
      <c r="E954" t="s">
        <v>3997</v>
      </c>
      <c r="F954" t="s">
        <v>7268</v>
      </c>
      <c r="G954" s="3" t="str">
        <f t="shared" si="14"/>
        <v>https://scholar.google.co.jp/scholar?hl=ja&amp;as_sdt=0%2C5&amp;q=Centaurea+arenaria+self+compatibility&amp;btnG=</v>
      </c>
      <c r="H954" t="s">
        <v>7269</v>
      </c>
      <c r="I954" t="s">
        <v>23</v>
      </c>
      <c r="J954" t="s">
        <v>23</v>
      </c>
      <c r="L954" t="s">
        <v>17722</v>
      </c>
      <c r="N954" t="s">
        <v>7270</v>
      </c>
      <c r="O954" t="s">
        <v>28</v>
      </c>
      <c r="Q954" t="s">
        <v>16457</v>
      </c>
      <c r="R954" t="s">
        <v>3372</v>
      </c>
      <c r="S954">
        <v>2.1208</v>
      </c>
    </row>
    <row r="955" spans="1:19">
      <c r="A955" t="s">
        <v>16</v>
      </c>
      <c r="B955" t="s">
        <v>17</v>
      </c>
      <c r="C955" t="s">
        <v>18</v>
      </c>
      <c r="D955" t="s">
        <v>19</v>
      </c>
      <c r="E955" t="s">
        <v>3997</v>
      </c>
      <c r="F955" t="s">
        <v>12043</v>
      </c>
      <c r="G955" s="3" t="str">
        <f t="shared" si="14"/>
        <v>https://scholar.google.co.jp/scholar?hl=ja&amp;as_sdt=0%2C5&amp;q=Centaurea+arrigonii+self+compatibility&amp;btnG=</v>
      </c>
      <c r="H955" t="s">
        <v>12044</v>
      </c>
      <c r="I955" t="s">
        <v>23</v>
      </c>
      <c r="J955" t="s">
        <v>23</v>
      </c>
      <c r="L955" t="s">
        <v>17722</v>
      </c>
      <c r="N955" t="s">
        <v>12045</v>
      </c>
      <c r="O955" t="s">
        <v>28</v>
      </c>
      <c r="Q955" t="s">
        <v>17144</v>
      </c>
      <c r="R955" t="s">
        <v>3375</v>
      </c>
      <c r="S955">
        <v>2.3218868000000001</v>
      </c>
    </row>
    <row r="956" spans="1:19">
      <c r="A956" t="s">
        <v>16</v>
      </c>
      <c r="B956" t="s">
        <v>17</v>
      </c>
      <c r="C956" t="s">
        <v>18</v>
      </c>
      <c r="D956" t="s">
        <v>19</v>
      </c>
      <c r="E956" t="s">
        <v>3997</v>
      </c>
      <c r="F956" t="s">
        <v>5507</v>
      </c>
      <c r="G956" s="3" t="str">
        <f t="shared" si="14"/>
        <v>https://scholar.google.co.jp/scholar?hl=ja&amp;as_sdt=0%2C5&amp;q=Centaurea+ascalonica+self+compatibility&amp;btnG=</v>
      </c>
      <c r="H956" t="s">
        <v>4753</v>
      </c>
      <c r="I956" t="s">
        <v>23</v>
      </c>
      <c r="J956" t="s">
        <v>23</v>
      </c>
      <c r="L956" t="s">
        <v>17722</v>
      </c>
      <c r="N956" t="s">
        <v>5508</v>
      </c>
      <c r="O956" t="s">
        <v>28</v>
      </c>
      <c r="Q956" t="s">
        <v>16325</v>
      </c>
      <c r="R956" t="s">
        <v>3379</v>
      </c>
      <c r="S956">
        <v>12.47636</v>
      </c>
    </row>
    <row r="957" spans="1:19">
      <c r="A957" t="s">
        <v>16</v>
      </c>
      <c r="B957" t="s">
        <v>17</v>
      </c>
      <c r="C957" t="s">
        <v>18</v>
      </c>
      <c r="D957" t="s">
        <v>19</v>
      </c>
      <c r="E957" t="s">
        <v>3997</v>
      </c>
      <c r="F957" t="s">
        <v>1340</v>
      </c>
      <c r="G957" s="3" t="str">
        <f t="shared" si="14"/>
        <v>https://scholar.google.co.jp/scholar?hl=ja&amp;as_sdt=0%2C5&amp;q=Centaurea+aspera+self+compatibility&amp;btnG=</v>
      </c>
      <c r="H957" t="s">
        <v>22</v>
      </c>
      <c r="I957" t="s">
        <v>137</v>
      </c>
      <c r="J957" t="s">
        <v>9377</v>
      </c>
      <c r="L957" t="s">
        <v>24</v>
      </c>
      <c r="N957" t="s">
        <v>9378</v>
      </c>
      <c r="O957" t="s">
        <v>26</v>
      </c>
      <c r="Q957" t="s">
        <v>16779</v>
      </c>
      <c r="R957" t="s">
        <v>3382</v>
      </c>
      <c r="S957">
        <v>6.2927999999999997</v>
      </c>
    </row>
    <row r="958" spans="1:19">
      <c r="A958" t="s">
        <v>16</v>
      </c>
      <c r="B958" t="s">
        <v>17</v>
      </c>
      <c r="C958" t="s">
        <v>18</v>
      </c>
      <c r="D958" t="s">
        <v>19</v>
      </c>
      <c r="E958" t="s">
        <v>3997</v>
      </c>
      <c r="F958" t="s">
        <v>1340</v>
      </c>
      <c r="G958" s="3" t="str">
        <f t="shared" si="14"/>
        <v>https://scholar.google.co.jp/scholar?hl=ja&amp;as_sdt=0%2C5&amp;q=Centaurea+aspera+self+compatibility&amp;btnG=</v>
      </c>
      <c r="H958" t="s">
        <v>22</v>
      </c>
      <c r="I958" t="s">
        <v>23</v>
      </c>
      <c r="J958" t="s">
        <v>23</v>
      </c>
      <c r="L958" t="s">
        <v>24</v>
      </c>
      <c r="N958" t="s">
        <v>11700</v>
      </c>
      <c r="O958" t="s">
        <v>26</v>
      </c>
      <c r="Q958" t="s">
        <v>16779</v>
      </c>
      <c r="R958" t="s">
        <v>3385</v>
      </c>
      <c r="S958">
        <v>5</v>
      </c>
    </row>
    <row r="959" spans="1:19">
      <c r="A959" t="s">
        <v>16</v>
      </c>
      <c r="B959" t="s">
        <v>17</v>
      </c>
      <c r="C959" t="s">
        <v>18</v>
      </c>
      <c r="D959" t="s">
        <v>19</v>
      </c>
      <c r="E959" t="s">
        <v>3997</v>
      </c>
      <c r="F959" t="s">
        <v>11702</v>
      </c>
      <c r="G959" s="3" t="str">
        <f t="shared" si="14"/>
        <v>https://scholar.google.co.jp/scholar?hl=ja&amp;as_sdt=0%2C5&amp;q=Centaurea+aziziana+self+compatibility&amp;btnG=</v>
      </c>
      <c r="H959" t="s">
        <v>4371</v>
      </c>
      <c r="I959" t="s">
        <v>23</v>
      </c>
      <c r="J959" t="s">
        <v>23</v>
      </c>
      <c r="L959" t="s">
        <v>17722</v>
      </c>
      <c r="N959" t="s">
        <v>11703</v>
      </c>
      <c r="O959" t="s">
        <v>28</v>
      </c>
      <c r="Q959" t="s">
        <v>17050</v>
      </c>
      <c r="R959" t="s">
        <v>3389</v>
      </c>
      <c r="S959">
        <v>2.09</v>
      </c>
    </row>
    <row r="960" spans="1:19">
      <c r="A960" t="s">
        <v>16</v>
      </c>
      <c r="B960" t="s">
        <v>17</v>
      </c>
      <c r="C960" t="s">
        <v>18</v>
      </c>
      <c r="D960" t="s">
        <v>19</v>
      </c>
      <c r="E960" t="s">
        <v>3997</v>
      </c>
      <c r="F960" t="s">
        <v>9380</v>
      </c>
      <c r="G960" s="3" t="str">
        <f t="shared" si="14"/>
        <v>https://scholar.google.co.jp/scholar?hl=ja&amp;as_sdt=0%2C5&amp;q=Centaurea+babylonica+self+compatibility&amp;btnG=</v>
      </c>
      <c r="H960" t="s">
        <v>880</v>
      </c>
      <c r="I960" t="s">
        <v>23</v>
      </c>
      <c r="J960" t="s">
        <v>23</v>
      </c>
      <c r="L960" t="s">
        <v>17722</v>
      </c>
      <c r="N960" t="s">
        <v>9381</v>
      </c>
      <c r="O960" t="s">
        <v>28</v>
      </c>
      <c r="Q960" t="s">
        <v>16780</v>
      </c>
      <c r="R960" t="s">
        <v>3392</v>
      </c>
      <c r="S960">
        <v>9.9288000000000007</v>
      </c>
    </row>
    <row r="961" spans="1:19">
      <c r="A961" t="s">
        <v>16</v>
      </c>
      <c r="B961" t="s">
        <v>17</v>
      </c>
      <c r="C961" t="s">
        <v>18</v>
      </c>
      <c r="D961" t="s">
        <v>19</v>
      </c>
      <c r="E961" t="s">
        <v>3997</v>
      </c>
      <c r="F961" t="s">
        <v>9383</v>
      </c>
      <c r="G961" s="3" t="str">
        <f t="shared" si="14"/>
        <v>https://scholar.google.co.jp/scholar?hl=ja&amp;as_sdt=0%2C5&amp;q=Centaurea+behen+self+compatibility&amp;btnG=</v>
      </c>
      <c r="H961" t="s">
        <v>22</v>
      </c>
      <c r="I961" t="s">
        <v>23</v>
      </c>
      <c r="J961" t="s">
        <v>23</v>
      </c>
      <c r="L961" t="s">
        <v>17722</v>
      </c>
      <c r="N961" t="s">
        <v>9384</v>
      </c>
      <c r="O961" t="s">
        <v>28</v>
      </c>
      <c r="Q961" t="s">
        <v>16781</v>
      </c>
      <c r="R961" t="s">
        <v>3394</v>
      </c>
      <c r="S961">
        <v>11.017799999999999</v>
      </c>
    </row>
    <row r="962" spans="1:19">
      <c r="A962" t="s">
        <v>16</v>
      </c>
      <c r="B962" t="s">
        <v>17</v>
      </c>
      <c r="C962" t="s">
        <v>18</v>
      </c>
      <c r="D962" t="s">
        <v>19</v>
      </c>
      <c r="E962" t="s">
        <v>3997</v>
      </c>
      <c r="F962" t="s">
        <v>4965</v>
      </c>
      <c r="G962" s="3" t="str">
        <f t="shared" ref="G962:G1025" si="15">HYPERLINK(Q962)</f>
        <v>https://scholar.google.co.jp/scholar?hl=ja&amp;as_sdt=0%2C5&amp;q=Centaurea+biebersteinii+self+compatibility&amp;btnG=</v>
      </c>
      <c r="H962" t="s">
        <v>104</v>
      </c>
      <c r="I962" t="s">
        <v>23</v>
      </c>
      <c r="J962" t="s">
        <v>23</v>
      </c>
      <c r="L962" t="s">
        <v>17722</v>
      </c>
      <c r="N962" t="s">
        <v>5492</v>
      </c>
      <c r="O962" t="s">
        <v>28</v>
      </c>
      <c r="Q962" t="s">
        <v>16320</v>
      </c>
      <c r="R962" t="s">
        <v>3398</v>
      </c>
      <c r="S962">
        <v>1.5136000000000001</v>
      </c>
    </row>
    <row r="963" spans="1:19">
      <c r="A963" t="s">
        <v>16</v>
      </c>
      <c r="B963" t="s">
        <v>17</v>
      </c>
      <c r="C963" t="s">
        <v>18</v>
      </c>
      <c r="D963" t="s">
        <v>19</v>
      </c>
      <c r="E963" t="s">
        <v>3997</v>
      </c>
      <c r="F963" t="s">
        <v>11705</v>
      </c>
      <c r="G963" s="3" t="str">
        <f t="shared" si="15"/>
        <v>https://scholar.google.co.jp/scholar?hl=ja&amp;as_sdt=0%2C5&amp;q=Centaurea+bracteata+self+compatibility&amp;btnG=</v>
      </c>
      <c r="H963" t="s">
        <v>3112</v>
      </c>
      <c r="I963" t="s">
        <v>23</v>
      </c>
      <c r="J963" t="s">
        <v>23</v>
      </c>
      <c r="L963" t="s">
        <v>17722</v>
      </c>
      <c r="N963" t="s">
        <v>11706</v>
      </c>
      <c r="O963" t="s">
        <v>28</v>
      </c>
      <c r="Q963" t="s">
        <v>17051</v>
      </c>
      <c r="R963" t="s">
        <v>3402</v>
      </c>
      <c r="S963">
        <v>1.72</v>
      </c>
    </row>
    <row r="964" spans="1:19">
      <c r="A964" t="s">
        <v>16</v>
      </c>
      <c r="B964" t="s">
        <v>17</v>
      </c>
      <c r="C964" t="s">
        <v>18</v>
      </c>
      <c r="D964" t="s">
        <v>19</v>
      </c>
      <c r="E964" t="s">
        <v>3997</v>
      </c>
      <c r="F964" t="s">
        <v>11708</v>
      </c>
      <c r="G964" s="3" t="str">
        <f t="shared" si="15"/>
        <v>https://scholar.google.co.jp/scholar?hl=ja&amp;as_sdt=0%2C5&amp;q=Centaurea+calcitrapa+self+compatibility&amp;btnG=</v>
      </c>
      <c r="H964" t="s">
        <v>22</v>
      </c>
      <c r="I964" t="s">
        <v>23</v>
      </c>
      <c r="J964" t="s">
        <v>23</v>
      </c>
      <c r="L964" t="s">
        <v>17722</v>
      </c>
      <c r="N964" t="s">
        <v>11709</v>
      </c>
      <c r="O964" t="s">
        <v>28</v>
      </c>
      <c r="Q964" t="s">
        <v>17052</v>
      </c>
      <c r="R964" t="s">
        <v>3406</v>
      </c>
      <c r="S964">
        <v>2.1579000000000002</v>
      </c>
    </row>
    <row r="965" spans="1:19">
      <c r="A965" t="s">
        <v>16</v>
      </c>
      <c r="B965" t="s">
        <v>17</v>
      </c>
      <c r="C965" t="s">
        <v>18</v>
      </c>
      <c r="D965" t="s">
        <v>19</v>
      </c>
      <c r="E965" t="s">
        <v>3997</v>
      </c>
      <c r="F965" t="s">
        <v>7272</v>
      </c>
      <c r="G965" s="3" t="str">
        <f t="shared" si="15"/>
        <v>https://scholar.google.co.jp/scholar?hl=ja&amp;as_sdt=0%2C5&amp;q=Centaurea+caliacrae+self+compatibility&amp;btnG=</v>
      </c>
      <c r="H965" t="s">
        <v>7273</v>
      </c>
      <c r="I965" t="s">
        <v>23</v>
      </c>
      <c r="J965" t="s">
        <v>23</v>
      </c>
      <c r="L965" t="s">
        <v>17722</v>
      </c>
      <c r="N965" t="s">
        <v>7274</v>
      </c>
      <c r="O965" t="s">
        <v>28</v>
      </c>
      <c r="Q965" t="s">
        <v>16458</v>
      </c>
      <c r="R965" t="s">
        <v>3410</v>
      </c>
      <c r="S965">
        <v>1.4084000000000001</v>
      </c>
    </row>
    <row r="966" spans="1:19">
      <c r="A966" t="s">
        <v>16</v>
      </c>
      <c r="B966" t="s">
        <v>17</v>
      </c>
      <c r="C966" t="s">
        <v>18</v>
      </c>
      <c r="D966" t="s">
        <v>19</v>
      </c>
      <c r="E966" t="s">
        <v>3997</v>
      </c>
      <c r="F966" t="s">
        <v>14036</v>
      </c>
      <c r="G966" s="3" t="str">
        <f t="shared" si="15"/>
        <v>https://scholar.google.co.jp/scholar?hl=ja&amp;as_sdt=0%2C5&amp;q=Centaurea+carduiformis+self+compatibility&amp;btnG=</v>
      </c>
      <c r="H966" t="s">
        <v>104</v>
      </c>
      <c r="I966" t="s">
        <v>137</v>
      </c>
      <c r="J966" t="s">
        <v>2576</v>
      </c>
      <c r="L966" t="s">
        <v>17722</v>
      </c>
      <c r="N966" t="s">
        <v>14037</v>
      </c>
      <c r="O966" t="s">
        <v>28</v>
      </c>
      <c r="Q966" t="s">
        <v>17452</v>
      </c>
      <c r="R966" t="s">
        <v>3413</v>
      </c>
      <c r="S966">
        <v>10.1</v>
      </c>
    </row>
    <row r="967" spans="1:19">
      <c r="A967" t="s">
        <v>16</v>
      </c>
      <c r="B967" t="s">
        <v>17</v>
      </c>
      <c r="C967" t="s">
        <v>18</v>
      </c>
      <c r="D967" t="s">
        <v>19</v>
      </c>
      <c r="E967" t="s">
        <v>3997</v>
      </c>
      <c r="F967" t="s">
        <v>9386</v>
      </c>
      <c r="G967" s="3" t="str">
        <f t="shared" si="15"/>
        <v>https://scholar.google.co.jp/scholar?hl=ja&amp;as_sdt=0%2C5&amp;q=Centaurea+cataonica+self+compatibility&amp;btnG=</v>
      </c>
      <c r="H967" t="s">
        <v>9387</v>
      </c>
      <c r="I967" t="s">
        <v>23</v>
      </c>
      <c r="J967" t="s">
        <v>23</v>
      </c>
      <c r="L967" t="s">
        <v>17722</v>
      </c>
      <c r="N967" t="s">
        <v>9388</v>
      </c>
      <c r="O967" t="s">
        <v>28</v>
      </c>
      <c r="Q967" t="s">
        <v>16782</v>
      </c>
      <c r="R967" t="s">
        <v>3416</v>
      </c>
      <c r="S967">
        <v>7.1428000000000003</v>
      </c>
    </row>
    <row r="968" spans="1:19">
      <c r="A968" t="s">
        <v>16</v>
      </c>
      <c r="B968" t="s">
        <v>17</v>
      </c>
      <c r="C968" t="s">
        <v>18</v>
      </c>
      <c r="D968" t="s">
        <v>19</v>
      </c>
      <c r="E968" t="s">
        <v>3997</v>
      </c>
      <c r="F968" t="s">
        <v>9390</v>
      </c>
      <c r="G968" s="3" t="str">
        <f t="shared" si="15"/>
        <v>https://scholar.google.co.jp/scholar?hl=ja&amp;as_sdt=0%2C5&amp;q=Centaurea+cheirolopha+self+compatibility&amp;btnG=</v>
      </c>
      <c r="H968" t="s">
        <v>9391</v>
      </c>
      <c r="I968" t="s">
        <v>23</v>
      </c>
      <c r="J968" t="s">
        <v>23</v>
      </c>
      <c r="L968" t="s">
        <v>17722</v>
      </c>
      <c r="N968" t="s">
        <v>9392</v>
      </c>
      <c r="O968" t="s">
        <v>28</v>
      </c>
      <c r="Q968" t="s">
        <v>16783</v>
      </c>
      <c r="R968" t="s">
        <v>3420</v>
      </c>
      <c r="S968">
        <v>9.9603999999999999</v>
      </c>
    </row>
    <row r="969" spans="1:19">
      <c r="A969" t="s">
        <v>16</v>
      </c>
      <c r="B969" t="s">
        <v>17</v>
      </c>
      <c r="C969" t="s">
        <v>18</v>
      </c>
      <c r="D969" t="s">
        <v>19</v>
      </c>
      <c r="E969" t="s">
        <v>3997</v>
      </c>
      <c r="F969" t="s">
        <v>3619</v>
      </c>
      <c r="G969" s="3" t="str">
        <f t="shared" si="15"/>
        <v>https://scholar.google.co.jp/scholar?hl=ja&amp;as_sdt=0%2C5&amp;q=Centaurea+chilensis+self+compatibility&amp;btnG=</v>
      </c>
      <c r="H969" t="s">
        <v>5518</v>
      </c>
      <c r="I969" t="s">
        <v>23</v>
      </c>
      <c r="J969" t="s">
        <v>23</v>
      </c>
      <c r="L969" t="s">
        <v>15620</v>
      </c>
      <c r="N969" t="s">
        <v>5519</v>
      </c>
      <c r="O969" t="s">
        <v>17766</v>
      </c>
      <c r="Q969" t="s">
        <v>16329</v>
      </c>
      <c r="R969" t="s">
        <v>3422</v>
      </c>
      <c r="S969">
        <v>5.4908000000000001</v>
      </c>
    </row>
    <row r="970" spans="1:19">
      <c r="A970" t="s">
        <v>16</v>
      </c>
      <c r="B970" t="s">
        <v>17</v>
      </c>
      <c r="C970" t="s">
        <v>18</v>
      </c>
      <c r="D970" t="s">
        <v>19</v>
      </c>
      <c r="E970" t="s">
        <v>3997</v>
      </c>
      <c r="F970" t="s">
        <v>12047</v>
      </c>
      <c r="G970" s="3" t="str">
        <f t="shared" si="15"/>
        <v>https://scholar.google.co.jp/scholar?hl=ja&amp;as_sdt=0%2C5&amp;q=Centaurea+cineraria+self+compatibility&amp;btnG=</v>
      </c>
      <c r="H970" t="s">
        <v>22</v>
      </c>
      <c r="I970" t="s">
        <v>137</v>
      </c>
      <c r="J970" t="s">
        <v>3383</v>
      </c>
      <c r="L970" t="s">
        <v>17722</v>
      </c>
      <c r="N970" t="s">
        <v>12048</v>
      </c>
      <c r="O970" t="s">
        <v>28</v>
      </c>
      <c r="Q970" t="s">
        <v>17145</v>
      </c>
      <c r="R970" t="s">
        <v>3425</v>
      </c>
      <c r="S970">
        <v>2.4735999999999998</v>
      </c>
    </row>
    <row r="971" spans="1:19">
      <c r="A971" t="s">
        <v>16</v>
      </c>
      <c r="B971" t="s">
        <v>17</v>
      </c>
      <c r="C971" t="s">
        <v>18</v>
      </c>
      <c r="D971" t="s">
        <v>19</v>
      </c>
      <c r="E971" t="s">
        <v>3997</v>
      </c>
      <c r="F971" t="s">
        <v>12047</v>
      </c>
      <c r="G971" s="3" t="str">
        <f t="shared" si="15"/>
        <v>https://scholar.google.co.jp/scholar?hl=ja&amp;as_sdt=0%2C5&amp;q=Centaurea+cineraria+self+compatibility&amp;btnG=</v>
      </c>
      <c r="H971" t="s">
        <v>22</v>
      </c>
      <c r="I971" t="s">
        <v>23</v>
      </c>
      <c r="J971" t="s">
        <v>23</v>
      </c>
      <c r="L971" t="s">
        <v>17722</v>
      </c>
      <c r="N971" t="s">
        <v>14309</v>
      </c>
      <c r="O971" t="s">
        <v>28</v>
      </c>
      <c r="Q971" t="s">
        <v>17145</v>
      </c>
      <c r="R971" t="s">
        <v>3428</v>
      </c>
      <c r="S971">
        <v>2.6095999999999999</v>
      </c>
    </row>
    <row r="972" spans="1:19">
      <c r="A972" t="s">
        <v>16</v>
      </c>
      <c r="B972" t="s">
        <v>17</v>
      </c>
      <c r="C972" t="s">
        <v>18</v>
      </c>
      <c r="D972" t="s">
        <v>19</v>
      </c>
      <c r="E972" t="s">
        <v>3997</v>
      </c>
      <c r="F972" t="s">
        <v>5515</v>
      </c>
      <c r="G972" s="3" t="str">
        <f t="shared" si="15"/>
        <v>https://scholar.google.co.jp/scholar?hl=ja&amp;as_sdt=0%2C5&amp;q=Centaurea+clementei+self+compatibility&amp;btnG=</v>
      </c>
      <c r="H972" t="s">
        <v>821</v>
      </c>
      <c r="I972" t="s">
        <v>23</v>
      </c>
      <c r="J972" t="s">
        <v>23</v>
      </c>
      <c r="L972" t="s">
        <v>17722</v>
      </c>
      <c r="N972" t="s">
        <v>5516</v>
      </c>
      <c r="O972" t="s">
        <v>28</v>
      </c>
      <c r="Q972" t="s">
        <v>16328</v>
      </c>
      <c r="R972" t="s">
        <v>3430</v>
      </c>
      <c r="S972">
        <v>14.248826299999999</v>
      </c>
    </row>
    <row r="973" spans="1:19">
      <c r="A973" t="s">
        <v>16</v>
      </c>
      <c r="B973" t="s">
        <v>17</v>
      </c>
      <c r="C973" t="s">
        <v>18</v>
      </c>
      <c r="D973" t="s">
        <v>19</v>
      </c>
      <c r="E973" t="s">
        <v>3997</v>
      </c>
      <c r="F973" t="s">
        <v>7279</v>
      </c>
      <c r="G973" s="3" t="str">
        <f t="shared" si="15"/>
        <v>https://scholar.google.co.jp/scholar?hl=ja&amp;as_sdt=0%2C5&amp;q=Centaurea+crocodylium+self+compatibility&amp;btnG=</v>
      </c>
      <c r="H973" t="s">
        <v>22</v>
      </c>
      <c r="I973" t="s">
        <v>23</v>
      </c>
      <c r="J973" t="s">
        <v>23</v>
      </c>
      <c r="L973" t="s">
        <v>17722</v>
      </c>
      <c r="N973" t="s">
        <v>7280</v>
      </c>
      <c r="O973" t="s">
        <v>28</v>
      </c>
      <c r="Q973" t="s">
        <v>16460</v>
      </c>
      <c r="R973" t="s">
        <v>3433</v>
      </c>
      <c r="S973">
        <v>11.5932</v>
      </c>
    </row>
    <row r="974" spans="1:19">
      <c r="A974" t="s">
        <v>16</v>
      </c>
      <c r="B974" t="s">
        <v>17</v>
      </c>
      <c r="C974" t="s">
        <v>18</v>
      </c>
      <c r="D974" t="s">
        <v>19</v>
      </c>
      <c r="E974" t="s">
        <v>3997</v>
      </c>
      <c r="F974" t="s">
        <v>11711</v>
      </c>
      <c r="G974" s="3" t="str">
        <f t="shared" si="15"/>
        <v>https://scholar.google.co.jp/scholar?hl=ja&amp;as_sdt=0%2C5&amp;q=Centaurea+cyanus+self+compatibility&amp;btnG=</v>
      </c>
      <c r="H974" t="s">
        <v>22</v>
      </c>
      <c r="I974" t="s">
        <v>23</v>
      </c>
      <c r="J974" t="s">
        <v>23</v>
      </c>
      <c r="L974" t="s">
        <v>24</v>
      </c>
      <c r="N974" t="s">
        <v>11712</v>
      </c>
      <c r="O974" t="s">
        <v>26</v>
      </c>
      <c r="Q974" t="s">
        <v>17053</v>
      </c>
      <c r="R974" t="s">
        <v>3437</v>
      </c>
      <c r="S974">
        <v>4.3</v>
      </c>
    </row>
    <row r="975" spans="1:19">
      <c r="A975" t="s">
        <v>16</v>
      </c>
      <c r="B975" t="s">
        <v>17</v>
      </c>
      <c r="C975" t="s">
        <v>18</v>
      </c>
      <c r="D975" t="s">
        <v>19</v>
      </c>
      <c r="E975" t="s">
        <v>3997</v>
      </c>
      <c r="F975" t="s">
        <v>6341</v>
      </c>
      <c r="G975" s="3" t="str">
        <f t="shared" si="15"/>
        <v>https://scholar.google.co.jp/scholar?hl=ja&amp;as_sdt=0%2C5&amp;q=Centaurea+dealbata+self+compatibility&amp;btnG=</v>
      </c>
      <c r="H975" t="s">
        <v>791</v>
      </c>
      <c r="I975" t="s">
        <v>23</v>
      </c>
      <c r="J975" t="s">
        <v>23</v>
      </c>
      <c r="L975" t="s">
        <v>17722</v>
      </c>
      <c r="N975" t="s">
        <v>11714</v>
      </c>
      <c r="O975" t="s">
        <v>28</v>
      </c>
      <c r="Q975" t="s">
        <v>17054</v>
      </c>
      <c r="R975" t="s">
        <v>3441</v>
      </c>
      <c r="S975">
        <v>7.2</v>
      </c>
    </row>
    <row r="976" spans="1:19">
      <c r="A976" t="s">
        <v>16</v>
      </c>
      <c r="B976" t="s">
        <v>17</v>
      </c>
      <c r="C976" t="s">
        <v>18</v>
      </c>
      <c r="D976" t="s">
        <v>19</v>
      </c>
      <c r="E976" t="s">
        <v>3997</v>
      </c>
      <c r="F976" t="s">
        <v>12050</v>
      </c>
      <c r="G976" s="3" t="str">
        <f t="shared" si="15"/>
        <v>https://scholar.google.co.jp/scholar?hl=ja&amp;as_sdt=0%2C5&amp;q=Centaurea+debauxii+self+compatibility&amp;btnG=</v>
      </c>
      <c r="H976" t="s">
        <v>12051</v>
      </c>
      <c r="I976" t="s">
        <v>23</v>
      </c>
      <c r="J976" t="s">
        <v>23</v>
      </c>
      <c r="L976" t="s">
        <v>17722</v>
      </c>
      <c r="N976" t="s">
        <v>12052</v>
      </c>
      <c r="O976" t="s">
        <v>28</v>
      </c>
      <c r="Q976" t="s">
        <v>17146</v>
      </c>
      <c r="R976" t="s">
        <v>3443</v>
      </c>
      <c r="S976">
        <v>2.2744</v>
      </c>
    </row>
    <row r="977" spans="1:19">
      <c r="A977" t="s">
        <v>16</v>
      </c>
      <c r="B977" t="s">
        <v>17</v>
      </c>
      <c r="C977" t="s">
        <v>18</v>
      </c>
      <c r="D977" t="s">
        <v>19</v>
      </c>
      <c r="E977" t="s">
        <v>3997</v>
      </c>
      <c r="F977" t="s">
        <v>11716</v>
      </c>
      <c r="G977" s="3" t="str">
        <f t="shared" si="15"/>
        <v>https://scholar.google.co.jp/scholar?hl=ja&amp;as_sdt=0%2C5&amp;q=Centaurea+depressa+self+compatibility&amp;btnG=</v>
      </c>
      <c r="H977" t="s">
        <v>3830</v>
      </c>
      <c r="I977" t="s">
        <v>23</v>
      </c>
      <c r="J977" t="s">
        <v>23</v>
      </c>
      <c r="L977" t="s">
        <v>17722</v>
      </c>
      <c r="N977" t="s">
        <v>11717</v>
      </c>
      <c r="O977" t="s">
        <v>28</v>
      </c>
      <c r="Q977" t="s">
        <v>17055</v>
      </c>
      <c r="R977" t="s">
        <v>3447</v>
      </c>
      <c r="S977">
        <v>15.549799999999999</v>
      </c>
    </row>
    <row r="978" spans="1:19">
      <c r="A978" t="s">
        <v>16</v>
      </c>
      <c r="B978" t="s">
        <v>17</v>
      </c>
      <c r="C978" t="s">
        <v>18</v>
      </c>
      <c r="D978" t="s">
        <v>19</v>
      </c>
      <c r="E978" t="s">
        <v>3997</v>
      </c>
      <c r="F978" t="s">
        <v>7282</v>
      </c>
      <c r="G978" s="3" t="str">
        <f t="shared" si="15"/>
        <v>https://scholar.google.co.jp/scholar?hl=ja&amp;as_sdt=0%2C5&amp;q=Centaurea+deusta+self+compatibility&amp;btnG=</v>
      </c>
      <c r="H978" t="s">
        <v>3400</v>
      </c>
      <c r="I978" t="s">
        <v>23</v>
      </c>
      <c r="J978" t="s">
        <v>23</v>
      </c>
      <c r="L978" t="s">
        <v>17722</v>
      </c>
      <c r="N978" t="s">
        <v>7283</v>
      </c>
      <c r="O978" t="s">
        <v>28</v>
      </c>
      <c r="Q978" t="s">
        <v>16461</v>
      </c>
      <c r="R978" t="s">
        <v>3450</v>
      </c>
      <c r="S978">
        <v>2.6168</v>
      </c>
    </row>
    <row r="979" spans="1:19">
      <c r="A979" t="s">
        <v>16</v>
      </c>
      <c r="B979" t="s">
        <v>17</v>
      </c>
      <c r="C979" t="s">
        <v>18</v>
      </c>
      <c r="D979" t="s">
        <v>19</v>
      </c>
      <c r="E979" t="s">
        <v>3997</v>
      </c>
      <c r="F979" t="s">
        <v>7282</v>
      </c>
      <c r="G979" s="3" t="str">
        <f t="shared" si="15"/>
        <v>https://scholar.google.co.jp/scholar?hl=ja&amp;as_sdt=0%2C5&amp;q=Centaurea+deusta+self+compatibility&amp;btnG=</v>
      </c>
      <c r="H979" t="s">
        <v>3400</v>
      </c>
      <c r="I979" t="s">
        <v>137</v>
      </c>
      <c r="J979" t="s">
        <v>2196</v>
      </c>
      <c r="L979" t="s">
        <v>17722</v>
      </c>
      <c r="N979" t="s">
        <v>12054</v>
      </c>
      <c r="O979" t="s">
        <v>28</v>
      </c>
      <c r="Q979" t="s">
        <v>16461</v>
      </c>
      <c r="R979" t="s">
        <v>3454</v>
      </c>
      <c r="S979">
        <v>1.7667999999999999</v>
      </c>
    </row>
    <row r="980" spans="1:19">
      <c r="A980" t="s">
        <v>16</v>
      </c>
      <c r="B980" t="s">
        <v>17</v>
      </c>
      <c r="C980" t="s">
        <v>18</v>
      </c>
      <c r="D980" t="s">
        <v>19</v>
      </c>
      <c r="E980" t="s">
        <v>3997</v>
      </c>
      <c r="F980" t="s">
        <v>7282</v>
      </c>
      <c r="G980" s="3" t="str">
        <f t="shared" si="15"/>
        <v>https://scholar.google.co.jp/scholar?hl=ja&amp;as_sdt=0%2C5&amp;q=Centaurea+deusta+self+compatibility&amp;btnG=</v>
      </c>
      <c r="H980" t="s">
        <v>3400</v>
      </c>
      <c r="I980" t="s">
        <v>137</v>
      </c>
      <c r="J980" t="s">
        <v>3291</v>
      </c>
      <c r="L980" t="s">
        <v>17722</v>
      </c>
      <c r="N980" t="s">
        <v>12056</v>
      </c>
      <c r="O980" t="s">
        <v>28</v>
      </c>
      <c r="Q980" t="s">
        <v>16461</v>
      </c>
      <c r="R980" t="s">
        <v>3456</v>
      </c>
      <c r="S980">
        <v>1.1417999999999999</v>
      </c>
    </row>
    <row r="981" spans="1:19">
      <c r="A981" t="s">
        <v>16</v>
      </c>
      <c r="B981" t="s">
        <v>17</v>
      </c>
      <c r="C981" t="s">
        <v>18</v>
      </c>
      <c r="D981" t="s">
        <v>19</v>
      </c>
      <c r="E981" t="s">
        <v>3997</v>
      </c>
      <c r="F981" t="s">
        <v>9183</v>
      </c>
      <c r="G981" s="3" t="str">
        <f t="shared" si="15"/>
        <v>https://scholar.google.co.jp/scholar?hl=ja&amp;as_sdt=0%2C5&amp;q=Centaurea+diffusa+self+compatibility&amp;btnG=</v>
      </c>
      <c r="H981" t="s">
        <v>190</v>
      </c>
      <c r="I981" t="s">
        <v>23</v>
      </c>
      <c r="J981" t="s">
        <v>23</v>
      </c>
      <c r="L981" t="s">
        <v>17722</v>
      </c>
      <c r="N981" t="s">
        <v>11719</v>
      </c>
      <c r="O981" t="s">
        <v>28</v>
      </c>
      <c r="Q981" t="s">
        <v>17056</v>
      </c>
      <c r="R981" t="s">
        <v>3459</v>
      </c>
      <c r="S981">
        <v>1.891</v>
      </c>
    </row>
    <row r="982" spans="1:19">
      <c r="A982" t="s">
        <v>16</v>
      </c>
      <c r="B982" t="s">
        <v>17</v>
      </c>
      <c r="C982" t="s">
        <v>18</v>
      </c>
      <c r="D982" t="s">
        <v>19</v>
      </c>
      <c r="E982" t="s">
        <v>3997</v>
      </c>
      <c r="F982" t="s">
        <v>11721</v>
      </c>
      <c r="G982" s="3" t="str">
        <f t="shared" si="15"/>
        <v>https://scholar.google.co.jp/scholar?hl=ja&amp;as_sdt=0%2C5&amp;q=Centaurea+diluta+self+compatibility&amp;btnG=</v>
      </c>
      <c r="H982" t="s">
        <v>11722</v>
      </c>
      <c r="I982" t="s">
        <v>23</v>
      </c>
      <c r="J982" t="s">
        <v>23</v>
      </c>
      <c r="L982" t="s">
        <v>17722</v>
      </c>
      <c r="N982" t="s">
        <v>11723</v>
      </c>
      <c r="O982" t="s">
        <v>28</v>
      </c>
      <c r="Q982" t="s">
        <v>17057</v>
      </c>
      <c r="R982" t="s">
        <v>3462</v>
      </c>
      <c r="S982">
        <v>3.5207999999999999</v>
      </c>
    </row>
    <row r="983" spans="1:19">
      <c r="A983" t="s">
        <v>16</v>
      </c>
      <c r="B983" t="s">
        <v>17</v>
      </c>
      <c r="C983" t="s">
        <v>18</v>
      </c>
      <c r="D983" t="s">
        <v>19</v>
      </c>
      <c r="E983" t="s">
        <v>3997</v>
      </c>
      <c r="F983" t="s">
        <v>12058</v>
      </c>
      <c r="G983" s="3" t="str">
        <f t="shared" si="15"/>
        <v>https://scholar.google.co.jp/scholar?hl=ja&amp;as_sdt=0%2C5&amp;q=Centaurea+diomedea+self+compatibility&amp;btnG=</v>
      </c>
      <c r="H983" t="s">
        <v>12059</v>
      </c>
      <c r="I983" t="s">
        <v>23</v>
      </c>
      <c r="J983" t="s">
        <v>23</v>
      </c>
      <c r="L983" t="s">
        <v>17722</v>
      </c>
      <c r="N983" t="s">
        <v>12060</v>
      </c>
      <c r="O983" t="s">
        <v>28</v>
      </c>
      <c r="Q983" t="s">
        <v>17147</v>
      </c>
      <c r="R983" t="s">
        <v>3466</v>
      </c>
      <c r="S983">
        <v>2.5676000000000001</v>
      </c>
    </row>
    <row r="984" spans="1:19">
      <c r="A984" t="s">
        <v>16</v>
      </c>
      <c r="B984" t="s">
        <v>17</v>
      </c>
      <c r="C984" t="s">
        <v>18</v>
      </c>
      <c r="D984" t="s">
        <v>19</v>
      </c>
      <c r="E984" t="s">
        <v>3997</v>
      </c>
      <c r="F984" t="s">
        <v>17767</v>
      </c>
      <c r="G984" s="3" t="str">
        <f t="shared" si="15"/>
        <v>https://scholar.google.co.jp/scholar?hl=ja&amp;as_sdt=0%2C5&amp;q=Centaurea+drabifolia+self+compatibility&amp;btnG=</v>
      </c>
      <c r="H984" t="s">
        <v>804</v>
      </c>
      <c r="I984" t="s">
        <v>137</v>
      </c>
      <c r="J984" t="s">
        <v>7285</v>
      </c>
      <c r="L984" t="s">
        <v>17722</v>
      </c>
      <c r="N984" t="s">
        <v>7286</v>
      </c>
      <c r="O984" t="s">
        <v>28</v>
      </c>
      <c r="Q984" t="s">
        <v>16462</v>
      </c>
      <c r="R984" t="s">
        <v>3469</v>
      </c>
      <c r="S984">
        <v>7.7207999999999997</v>
      </c>
    </row>
    <row r="985" spans="1:19">
      <c r="A985" t="s">
        <v>16</v>
      </c>
      <c r="B985" t="s">
        <v>17</v>
      </c>
      <c r="C985" t="s">
        <v>18</v>
      </c>
      <c r="D985" t="s">
        <v>19</v>
      </c>
      <c r="E985" t="s">
        <v>3997</v>
      </c>
      <c r="F985" t="s">
        <v>14384</v>
      </c>
      <c r="G985" s="3" t="str">
        <f t="shared" si="15"/>
        <v>https://scholar.google.co.jp/scholar?hl=ja&amp;as_sdt=0%2C5&amp;q=Centaurea+erdneri+self+compatibility&amp;btnG=</v>
      </c>
      <c r="H985" t="s">
        <v>14385</v>
      </c>
      <c r="I985" t="s">
        <v>23</v>
      </c>
      <c r="J985" t="s">
        <v>23</v>
      </c>
      <c r="L985" t="s">
        <v>17722</v>
      </c>
      <c r="N985" t="s">
        <v>14386</v>
      </c>
      <c r="O985" t="s">
        <v>28</v>
      </c>
      <c r="Q985" t="s">
        <v>17490</v>
      </c>
      <c r="R985" t="s">
        <v>3471</v>
      </c>
      <c r="S985">
        <v>2.9411999999999998</v>
      </c>
    </row>
    <row r="986" spans="1:19">
      <c r="A986" t="s">
        <v>16</v>
      </c>
      <c r="B986" t="s">
        <v>17</v>
      </c>
      <c r="C986" t="s">
        <v>18</v>
      </c>
      <c r="D986" t="s">
        <v>19</v>
      </c>
      <c r="E986" t="s">
        <v>3997</v>
      </c>
      <c r="F986" t="s">
        <v>11725</v>
      </c>
      <c r="G986" s="3" t="str">
        <f t="shared" si="15"/>
        <v>https://scholar.google.co.jp/scholar?hl=ja&amp;as_sdt=0%2C5&amp;q=Centaurea+eryngioides+self+compatibility&amp;btnG=</v>
      </c>
      <c r="H986" t="s">
        <v>190</v>
      </c>
      <c r="I986" t="s">
        <v>23</v>
      </c>
      <c r="J986" t="s">
        <v>23</v>
      </c>
      <c r="L986" t="s">
        <v>17722</v>
      </c>
      <c r="N986" t="s">
        <v>11726</v>
      </c>
      <c r="O986" t="s">
        <v>28</v>
      </c>
      <c r="Q986" t="s">
        <v>17058</v>
      </c>
      <c r="R986" t="s">
        <v>3474</v>
      </c>
      <c r="S986">
        <v>9.0549999999999997</v>
      </c>
    </row>
    <row r="987" spans="1:19">
      <c r="A987" t="s">
        <v>16</v>
      </c>
      <c r="B987" t="s">
        <v>17</v>
      </c>
      <c r="C987" t="s">
        <v>18</v>
      </c>
      <c r="D987" t="s">
        <v>19</v>
      </c>
      <c r="E987" t="s">
        <v>3997</v>
      </c>
      <c r="F987" t="s">
        <v>11728</v>
      </c>
      <c r="G987" s="3" t="str">
        <f t="shared" si="15"/>
        <v>https://scholar.google.co.jp/scholar?hl=ja&amp;as_sdt=0%2C5&amp;q=Centaurea+floccosa+self+compatibility&amp;btnG=</v>
      </c>
      <c r="H987" t="s">
        <v>454</v>
      </c>
      <c r="I987" t="s">
        <v>23</v>
      </c>
      <c r="J987" t="s">
        <v>23</v>
      </c>
      <c r="L987" t="s">
        <v>17722</v>
      </c>
      <c r="N987" t="s">
        <v>11729</v>
      </c>
      <c r="O987" t="s">
        <v>28</v>
      </c>
      <c r="Q987" t="s">
        <v>17059</v>
      </c>
      <c r="R987" t="s">
        <v>3478</v>
      </c>
      <c r="S987">
        <v>8.83</v>
      </c>
    </row>
    <row r="988" spans="1:19">
      <c r="A988" t="s">
        <v>16</v>
      </c>
      <c r="B988" t="s">
        <v>17</v>
      </c>
      <c r="C988" t="s">
        <v>18</v>
      </c>
      <c r="D988" t="s">
        <v>19</v>
      </c>
      <c r="E988" t="s">
        <v>3997</v>
      </c>
      <c r="F988" t="s">
        <v>9394</v>
      </c>
      <c r="G988" s="3" t="str">
        <f t="shared" si="15"/>
        <v>https://scholar.google.co.jp/scholar?hl=ja&amp;as_sdt=0%2C5&amp;q=Centaurea+giardinae+self+compatibility&amp;btnG=</v>
      </c>
      <c r="H988" t="s">
        <v>9395</v>
      </c>
      <c r="I988" t="s">
        <v>23</v>
      </c>
      <c r="J988" t="s">
        <v>23</v>
      </c>
      <c r="L988" t="s">
        <v>17722</v>
      </c>
      <c r="N988" t="s">
        <v>9396</v>
      </c>
      <c r="O988" t="s">
        <v>28</v>
      </c>
      <c r="Q988" t="s">
        <v>16784</v>
      </c>
      <c r="R988" t="s">
        <v>3480</v>
      </c>
      <c r="S988">
        <v>2.0739999999999998</v>
      </c>
    </row>
    <row r="989" spans="1:19">
      <c r="A989" t="s">
        <v>16</v>
      </c>
      <c r="B989" t="s">
        <v>17</v>
      </c>
      <c r="C989" t="s">
        <v>18</v>
      </c>
      <c r="D989" t="s">
        <v>19</v>
      </c>
      <c r="E989" t="s">
        <v>3997</v>
      </c>
      <c r="F989" t="s">
        <v>9398</v>
      </c>
      <c r="G989" s="3" t="str">
        <f t="shared" si="15"/>
        <v>https://scholar.google.co.jp/scholar?hl=ja&amp;as_sdt=0%2C5&amp;q=Centaurea+glastifolia+self+compatibility&amp;btnG=</v>
      </c>
      <c r="H989" t="s">
        <v>22</v>
      </c>
      <c r="I989" t="s">
        <v>23</v>
      </c>
      <c r="J989" t="s">
        <v>23</v>
      </c>
      <c r="L989" t="s">
        <v>17722</v>
      </c>
      <c r="N989" t="s">
        <v>9399</v>
      </c>
      <c r="O989" t="s">
        <v>28</v>
      </c>
      <c r="Q989" t="s">
        <v>16785</v>
      </c>
      <c r="R989" t="s">
        <v>3484</v>
      </c>
      <c r="S989">
        <v>5.2465346999999998</v>
      </c>
    </row>
    <row r="990" spans="1:19">
      <c r="A990" t="s">
        <v>16</v>
      </c>
      <c r="B990" t="s">
        <v>17</v>
      </c>
      <c r="C990" t="s">
        <v>18</v>
      </c>
      <c r="D990" t="s">
        <v>19</v>
      </c>
      <c r="E990" t="s">
        <v>3997</v>
      </c>
      <c r="F990" t="s">
        <v>12062</v>
      </c>
      <c r="G990" s="3" t="str">
        <f t="shared" si="15"/>
        <v>https://scholar.google.co.jp/scholar?hl=ja&amp;as_sdt=0%2C5&amp;q=Centaurea+gulissashvilii+self+compatibility&amp;btnG=</v>
      </c>
      <c r="H990" t="s">
        <v>12063</v>
      </c>
      <c r="I990" t="s">
        <v>23</v>
      </c>
      <c r="J990" t="s">
        <v>23</v>
      </c>
      <c r="L990" t="s">
        <v>17722</v>
      </c>
      <c r="N990" t="s">
        <v>12064</v>
      </c>
      <c r="O990" t="s">
        <v>28</v>
      </c>
      <c r="Q990" t="s">
        <v>17148</v>
      </c>
      <c r="R990" t="s">
        <v>3488</v>
      </c>
      <c r="S990">
        <v>1.3360000000000001</v>
      </c>
    </row>
    <row r="991" spans="1:19">
      <c r="A991" t="s">
        <v>16</v>
      </c>
      <c r="B991" t="s">
        <v>17</v>
      </c>
      <c r="C991" t="s">
        <v>18</v>
      </c>
      <c r="D991" t="s">
        <v>19</v>
      </c>
      <c r="E991" t="s">
        <v>3997</v>
      </c>
      <c r="F991" t="s">
        <v>11731</v>
      </c>
      <c r="G991" s="3" t="str">
        <f t="shared" si="15"/>
        <v>https://scholar.google.co.jp/scholar?hl=ja&amp;as_sdt=0%2C5&amp;q=Centaurea+gymnocarpa+self+compatibility&amp;btnG=</v>
      </c>
      <c r="H991" t="s">
        <v>11732</v>
      </c>
      <c r="I991" t="s">
        <v>23</v>
      </c>
      <c r="J991" t="s">
        <v>23</v>
      </c>
      <c r="L991" t="s">
        <v>17722</v>
      </c>
      <c r="N991" t="s">
        <v>11733</v>
      </c>
      <c r="O991" t="s">
        <v>28</v>
      </c>
      <c r="Q991" t="s">
        <v>17060</v>
      </c>
      <c r="R991" t="s">
        <v>3492</v>
      </c>
      <c r="S991">
        <v>3.4</v>
      </c>
    </row>
    <row r="992" spans="1:19">
      <c r="A992" t="s">
        <v>16</v>
      </c>
      <c r="B992" t="s">
        <v>17</v>
      </c>
      <c r="C992" t="s">
        <v>18</v>
      </c>
      <c r="D992" t="s">
        <v>19</v>
      </c>
      <c r="E992" t="s">
        <v>3997</v>
      </c>
      <c r="F992" t="s">
        <v>3960</v>
      </c>
      <c r="G992" s="3" t="str">
        <f t="shared" si="15"/>
        <v>https://scholar.google.co.jp/scholar?hl=ja&amp;as_sdt=0%2C5&amp;q=Centaurea+iberica+self+compatibility&amp;btnG=</v>
      </c>
      <c r="H992" t="s">
        <v>11735</v>
      </c>
      <c r="I992" t="s">
        <v>23</v>
      </c>
      <c r="J992" t="s">
        <v>23</v>
      </c>
      <c r="L992" t="s">
        <v>17722</v>
      </c>
      <c r="N992" t="s">
        <v>11736</v>
      </c>
      <c r="O992" t="s">
        <v>28</v>
      </c>
      <c r="Q992" t="s">
        <v>17061</v>
      </c>
      <c r="R992" t="s">
        <v>3495</v>
      </c>
      <c r="S992">
        <v>3.0920000000000001</v>
      </c>
    </row>
    <row r="993" spans="1:19">
      <c r="A993" t="s">
        <v>16</v>
      </c>
      <c r="B993" t="s">
        <v>17</v>
      </c>
      <c r="C993" t="s">
        <v>18</v>
      </c>
      <c r="D993" t="s">
        <v>19</v>
      </c>
      <c r="E993" t="s">
        <v>3997</v>
      </c>
      <c r="F993" t="s">
        <v>3960</v>
      </c>
      <c r="G993" s="3" t="str">
        <f t="shared" si="15"/>
        <v>https://scholar.google.co.jp/scholar?hl=ja&amp;as_sdt=0%2C5&amp;q=Centaurea+iberica+self+compatibility&amp;btnG=</v>
      </c>
      <c r="H993" t="s">
        <v>23</v>
      </c>
      <c r="I993" t="s">
        <v>137</v>
      </c>
      <c r="J993" t="s">
        <v>11738</v>
      </c>
      <c r="L993" t="s">
        <v>17722</v>
      </c>
      <c r="N993" t="s">
        <v>11739</v>
      </c>
      <c r="O993" t="s">
        <v>28</v>
      </c>
      <c r="Q993" t="s">
        <v>17061</v>
      </c>
      <c r="R993" t="s">
        <v>3499</v>
      </c>
      <c r="S993">
        <v>5.0915999999999997</v>
      </c>
    </row>
    <row r="994" spans="1:19">
      <c r="A994" t="s">
        <v>16</v>
      </c>
      <c r="B994" t="s">
        <v>17</v>
      </c>
      <c r="C994" t="s">
        <v>18</v>
      </c>
      <c r="D994" t="s">
        <v>19</v>
      </c>
      <c r="E994" t="s">
        <v>3997</v>
      </c>
      <c r="F994" t="s">
        <v>9401</v>
      </c>
      <c r="G994" s="3" t="str">
        <f t="shared" si="15"/>
        <v>https://scholar.google.co.jp/scholar?hl=ja&amp;as_sdt=0%2C5&amp;q=Centaurea+ilvensis+self+compatibility&amp;btnG=</v>
      </c>
      <c r="H994" t="s">
        <v>9402</v>
      </c>
      <c r="I994" t="s">
        <v>23</v>
      </c>
      <c r="J994" t="s">
        <v>23</v>
      </c>
      <c r="L994" t="s">
        <v>17722</v>
      </c>
      <c r="N994" t="s">
        <v>9403</v>
      </c>
      <c r="O994" t="s">
        <v>28</v>
      </c>
      <c r="Q994" t="s">
        <v>16786</v>
      </c>
      <c r="R994" t="s">
        <v>3502</v>
      </c>
      <c r="S994">
        <v>2.3342857000000001</v>
      </c>
    </row>
    <row r="995" spans="1:19">
      <c r="A995" t="s">
        <v>16</v>
      </c>
      <c r="B995" t="s">
        <v>17</v>
      </c>
      <c r="C995" t="s">
        <v>18</v>
      </c>
      <c r="D995" t="s">
        <v>19</v>
      </c>
      <c r="E995" t="s">
        <v>3997</v>
      </c>
      <c r="F995" t="s">
        <v>5512</v>
      </c>
      <c r="G995" s="3" t="str">
        <f>HYPERLINK(Q995)</f>
        <v>https://scholar.google.co.jp/scholar?hl=ja&amp;as_sdt=0%2C5&amp;q=Centaurea+immanuelis</v>
      </c>
      <c r="H995" t="s">
        <v>23</v>
      </c>
      <c r="I995" t="s">
        <v>23</v>
      </c>
      <c r="J995" t="s">
        <v>23</v>
      </c>
      <c r="L995" t="s">
        <v>17722</v>
      </c>
      <c r="N995" t="s">
        <v>5513</v>
      </c>
      <c r="O995" t="s">
        <v>28</v>
      </c>
      <c r="Q995" t="s">
        <v>16327</v>
      </c>
      <c r="R995" t="s">
        <v>3507</v>
      </c>
      <c r="S995">
        <v>6.4805368999999997</v>
      </c>
    </row>
    <row r="996" spans="1:19">
      <c r="A996" t="s">
        <v>16</v>
      </c>
      <c r="B996" t="s">
        <v>17</v>
      </c>
      <c r="C996" t="s">
        <v>18</v>
      </c>
      <c r="D996" t="s">
        <v>19</v>
      </c>
      <c r="E996" t="s">
        <v>3997</v>
      </c>
      <c r="F996" t="s">
        <v>11584</v>
      </c>
      <c r="G996" s="3" t="str">
        <f>HYPERLINK(Q996)</f>
        <v>https://scholar.google.co.jp/scholar?hl=ja&amp;as_sdt=0%2C5&amp;q=Centaurea+imperialis+self+compatibility&amp;btnG=</v>
      </c>
      <c r="H996" t="s">
        <v>11585</v>
      </c>
      <c r="I996" t="s">
        <v>23</v>
      </c>
      <c r="J996" t="s">
        <v>23</v>
      </c>
      <c r="L996" t="s">
        <v>17722</v>
      </c>
      <c r="N996" t="s">
        <v>11586</v>
      </c>
      <c r="O996" t="s">
        <v>28</v>
      </c>
      <c r="Q996" t="s">
        <v>17010</v>
      </c>
      <c r="R996" t="s">
        <v>3512</v>
      </c>
      <c r="S996">
        <v>3.14</v>
      </c>
    </row>
    <row r="997" spans="1:19">
      <c r="A997" t="s">
        <v>16</v>
      </c>
      <c r="B997" t="s">
        <v>17</v>
      </c>
      <c r="C997" t="s">
        <v>18</v>
      </c>
      <c r="D997" t="s">
        <v>19</v>
      </c>
      <c r="E997" t="s">
        <v>3997</v>
      </c>
      <c r="F997" t="s">
        <v>1168</v>
      </c>
      <c r="G997" s="3" t="str">
        <f t="shared" si="15"/>
        <v>https://scholar.google.co.jp/scholar?hl=ja&amp;as_sdt=0%2C5&amp;q=Centaurea+intybacea+self+compatibility&amp;btnG=</v>
      </c>
      <c r="H997" t="s">
        <v>190</v>
      </c>
      <c r="I997" t="s">
        <v>23</v>
      </c>
      <c r="J997" t="s">
        <v>23</v>
      </c>
      <c r="L997" t="s">
        <v>17722</v>
      </c>
      <c r="N997" t="s">
        <v>11741</v>
      </c>
      <c r="O997" t="s">
        <v>28</v>
      </c>
      <c r="Q997" t="s">
        <v>17062</v>
      </c>
      <c r="R997" t="s">
        <v>3515</v>
      </c>
      <c r="S997">
        <v>7.5</v>
      </c>
    </row>
    <row r="998" spans="1:19">
      <c r="A998" t="s">
        <v>16</v>
      </c>
      <c r="B998" t="s">
        <v>17</v>
      </c>
      <c r="C998" t="s">
        <v>18</v>
      </c>
      <c r="D998" t="s">
        <v>19</v>
      </c>
      <c r="E998" t="s">
        <v>3997</v>
      </c>
      <c r="F998" t="s">
        <v>7288</v>
      </c>
      <c r="G998" s="3" t="str">
        <f>HYPERLINK(Q998)</f>
        <v>https://scholar.google.co.jp/scholar?hl=ja&amp;as_sdt=0%2C5&amp;q=Centaurea+jacea+self+compatibility&amp;btnG=</v>
      </c>
      <c r="H998" t="s">
        <v>22</v>
      </c>
      <c r="I998" t="s">
        <v>137</v>
      </c>
      <c r="J998" t="s">
        <v>381</v>
      </c>
      <c r="L998" t="s">
        <v>24</v>
      </c>
      <c r="N998" t="s">
        <v>7289</v>
      </c>
      <c r="O998" t="s">
        <v>26</v>
      </c>
      <c r="Q998" t="s">
        <v>16463</v>
      </c>
      <c r="R998" t="s">
        <v>3518</v>
      </c>
      <c r="S998">
        <v>1.77</v>
      </c>
    </row>
    <row r="999" spans="1:19">
      <c r="A999" t="s">
        <v>16</v>
      </c>
      <c r="B999" t="s">
        <v>17</v>
      </c>
      <c r="C999" t="s">
        <v>18</v>
      </c>
      <c r="D999" t="s">
        <v>19</v>
      </c>
      <c r="E999" t="s">
        <v>3997</v>
      </c>
      <c r="F999" t="s">
        <v>7288</v>
      </c>
      <c r="G999" s="3" t="str">
        <f t="shared" si="15"/>
        <v>https://scholar.google.co.jp/scholar?hl=ja&amp;as_sdt=0%2C5&amp;q=Centaurea+jacea+self+compatibility&amp;btnG=</v>
      </c>
      <c r="H999" t="s">
        <v>22</v>
      </c>
      <c r="I999" t="s">
        <v>23</v>
      </c>
      <c r="J999" t="s">
        <v>23</v>
      </c>
      <c r="L999" t="s">
        <v>24</v>
      </c>
      <c r="N999" t="s">
        <v>11743</v>
      </c>
      <c r="O999" t="s">
        <v>26</v>
      </c>
      <c r="Q999" t="s">
        <v>16463</v>
      </c>
      <c r="R999" t="s">
        <v>3521</v>
      </c>
      <c r="S999">
        <v>1.53</v>
      </c>
    </row>
    <row r="1000" spans="1:19">
      <c r="A1000" t="s">
        <v>16</v>
      </c>
      <c r="B1000" t="s">
        <v>17</v>
      </c>
      <c r="C1000" t="s">
        <v>18</v>
      </c>
      <c r="D1000" t="s">
        <v>19</v>
      </c>
      <c r="E1000" t="s">
        <v>3997</v>
      </c>
      <c r="F1000" t="s">
        <v>7288</v>
      </c>
      <c r="G1000" s="3" t="str">
        <f t="shared" si="15"/>
        <v>https://scholar.google.co.jp/scholar?hl=ja&amp;as_sdt=0%2C5&amp;q=Centaurea+jacea+self+compatibility&amp;btnG=</v>
      </c>
      <c r="H1000" t="s">
        <v>22</v>
      </c>
      <c r="I1000" t="s">
        <v>137</v>
      </c>
      <c r="J1000" t="s">
        <v>12066</v>
      </c>
      <c r="L1000" t="s">
        <v>24</v>
      </c>
      <c r="N1000" t="s">
        <v>12067</v>
      </c>
      <c r="O1000" t="s">
        <v>26</v>
      </c>
      <c r="Q1000" t="s">
        <v>16463</v>
      </c>
      <c r="R1000" t="s">
        <v>3525</v>
      </c>
      <c r="S1000">
        <v>1.1896</v>
      </c>
    </row>
    <row r="1001" spans="1:19">
      <c r="A1001" t="s">
        <v>16</v>
      </c>
      <c r="B1001" t="s">
        <v>17</v>
      </c>
      <c r="C1001" t="s">
        <v>18</v>
      </c>
      <c r="D1001" t="s">
        <v>19</v>
      </c>
      <c r="E1001" t="s">
        <v>3997</v>
      </c>
      <c r="F1001" t="s">
        <v>14845</v>
      </c>
      <c r="G1001" s="3" t="str">
        <f t="shared" si="15"/>
        <v>https://scholar.google.co.jp/scholar?hl=ja&amp;as_sdt=0%2C5&amp;q=Centaurea+janeri+self+compatibility&amp;btnG=</v>
      </c>
      <c r="H1001" t="s">
        <v>23</v>
      </c>
      <c r="I1001" t="s">
        <v>137</v>
      </c>
      <c r="J1001" t="s">
        <v>14846</v>
      </c>
      <c r="L1001" t="s">
        <v>17722</v>
      </c>
      <c r="N1001" t="s">
        <v>14847</v>
      </c>
      <c r="O1001" t="s">
        <v>28</v>
      </c>
      <c r="Q1001" t="s">
        <v>17526</v>
      </c>
      <c r="R1001" t="s">
        <v>3529</v>
      </c>
      <c r="S1001">
        <v>1.4538462000000001</v>
      </c>
    </row>
    <row r="1002" spans="1:19">
      <c r="A1002" t="s">
        <v>16</v>
      </c>
      <c r="B1002" t="s">
        <v>17</v>
      </c>
      <c r="C1002" t="s">
        <v>18</v>
      </c>
      <c r="D1002" t="s">
        <v>19</v>
      </c>
      <c r="E1002" t="s">
        <v>3997</v>
      </c>
      <c r="F1002" t="s">
        <v>9405</v>
      </c>
      <c r="G1002" s="3" t="str">
        <f t="shared" ref="G1002:G1007" si="16">HYPERLINK(Q1002)</f>
        <v>https://scholar.google.co.jp/scholar?hl=ja&amp;as_sdt=0%2C5&amp;q=Centaurea+jankae+self+compatibility&amp;btnG=</v>
      </c>
      <c r="H1002" t="s">
        <v>9406</v>
      </c>
      <c r="I1002" t="s">
        <v>23</v>
      </c>
      <c r="J1002" t="s">
        <v>23</v>
      </c>
      <c r="L1002" t="s">
        <v>17722</v>
      </c>
      <c r="N1002" t="s">
        <v>9407</v>
      </c>
      <c r="O1002" t="s">
        <v>28</v>
      </c>
      <c r="Q1002" t="s">
        <v>16787</v>
      </c>
      <c r="R1002" t="s">
        <v>3534</v>
      </c>
      <c r="S1002">
        <v>8.4504505000000005</v>
      </c>
    </row>
    <row r="1003" spans="1:19">
      <c r="A1003" t="s">
        <v>16</v>
      </c>
      <c r="B1003" t="s">
        <v>17</v>
      </c>
      <c r="C1003" t="s">
        <v>18</v>
      </c>
      <c r="D1003" t="s">
        <v>19</v>
      </c>
      <c r="E1003" t="s">
        <v>3997</v>
      </c>
      <c r="F1003" t="s">
        <v>4292</v>
      </c>
      <c r="G1003" s="3" t="str">
        <f t="shared" si="16"/>
        <v>https://scholar.google.co.jp/scholar?hl=ja&amp;as_sdt=0%2C5&amp;q=Centaurea+jurineifolia+self+compatibility&amp;btnG=</v>
      </c>
      <c r="H1003" t="s">
        <v>821</v>
      </c>
      <c r="I1003" t="s">
        <v>23</v>
      </c>
      <c r="J1003" t="s">
        <v>23</v>
      </c>
      <c r="L1003" t="s">
        <v>17722</v>
      </c>
      <c r="N1003" t="s">
        <v>9409</v>
      </c>
      <c r="O1003" t="s">
        <v>28</v>
      </c>
      <c r="Q1003" t="s">
        <v>16788</v>
      </c>
      <c r="R1003" t="s">
        <v>3538</v>
      </c>
      <c r="S1003">
        <v>1.647</v>
      </c>
    </row>
    <row r="1004" spans="1:19">
      <c r="A1004" t="s">
        <v>16</v>
      </c>
      <c r="B1004" t="s">
        <v>17</v>
      </c>
      <c r="C1004" t="s">
        <v>18</v>
      </c>
      <c r="D1004" t="s">
        <v>19</v>
      </c>
      <c r="E1004" t="s">
        <v>3997</v>
      </c>
      <c r="F1004" t="s">
        <v>12069</v>
      </c>
      <c r="G1004" s="3" t="str">
        <f t="shared" si="16"/>
        <v>https://scholar.google.co.jp/scholar?hl=ja&amp;as_sdt=0%2C5&amp;q=Centaurea+langei+self+compatibility&amp;btnG=</v>
      </c>
      <c r="H1004" t="s">
        <v>12070</v>
      </c>
      <c r="I1004" t="s">
        <v>137</v>
      </c>
      <c r="J1004" t="s">
        <v>12069</v>
      </c>
      <c r="L1004" t="s">
        <v>17722</v>
      </c>
      <c r="N1004" t="s">
        <v>12071</v>
      </c>
      <c r="O1004" t="s">
        <v>28</v>
      </c>
      <c r="Q1004" t="s">
        <v>17149</v>
      </c>
      <c r="R1004" t="s">
        <v>3541</v>
      </c>
      <c r="S1004">
        <v>1.4652000000000001</v>
      </c>
    </row>
    <row r="1005" spans="1:19">
      <c r="A1005" t="s">
        <v>16</v>
      </c>
      <c r="B1005" t="s">
        <v>17</v>
      </c>
      <c r="C1005" t="s">
        <v>18</v>
      </c>
      <c r="D1005" t="s">
        <v>19</v>
      </c>
      <c r="E1005" t="s">
        <v>3997</v>
      </c>
      <c r="F1005" t="s">
        <v>12073</v>
      </c>
      <c r="G1005" s="3" t="str">
        <f t="shared" si="16"/>
        <v>https://scholar.google.co.jp/scholar?hl=ja&amp;as_sdt=0%2C5&amp;q=Centaurea+leucophaea+self+compatibility&amp;btnG=</v>
      </c>
      <c r="H1005" t="s">
        <v>179</v>
      </c>
      <c r="I1005" t="s">
        <v>23</v>
      </c>
      <c r="J1005" t="s">
        <v>23</v>
      </c>
      <c r="L1005" t="s">
        <v>17722</v>
      </c>
      <c r="N1005" t="s">
        <v>12074</v>
      </c>
      <c r="O1005" t="s">
        <v>28</v>
      </c>
      <c r="Q1005" t="s">
        <v>17150</v>
      </c>
      <c r="R1005" t="s">
        <v>3545</v>
      </c>
      <c r="S1005">
        <v>1.266</v>
      </c>
    </row>
    <row r="1006" spans="1:19">
      <c r="A1006" t="s">
        <v>16</v>
      </c>
      <c r="B1006" t="s">
        <v>17</v>
      </c>
      <c r="C1006" t="s">
        <v>18</v>
      </c>
      <c r="D1006" t="s">
        <v>19</v>
      </c>
      <c r="E1006" t="s">
        <v>3997</v>
      </c>
      <c r="F1006" t="s">
        <v>5450</v>
      </c>
      <c r="G1006" s="3" t="str">
        <f t="shared" si="16"/>
        <v>https://scholar.google.co.jp/scholar?hl=ja&amp;as_sdt=0%2C5&amp;q=Centaurea+macrocephala+self+compatibility&amp;btnG=</v>
      </c>
      <c r="H1006" t="s">
        <v>11745</v>
      </c>
      <c r="I1006" t="s">
        <v>23</v>
      </c>
      <c r="J1006" t="s">
        <v>23</v>
      </c>
      <c r="L1006" t="s">
        <v>17722</v>
      </c>
      <c r="N1006" t="s">
        <v>11746</v>
      </c>
      <c r="O1006" t="s">
        <v>28</v>
      </c>
      <c r="Q1006" t="s">
        <v>17063</v>
      </c>
      <c r="R1006" t="s">
        <v>3548</v>
      </c>
      <c r="S1006">
        <v>15.6</v>
      </c>
    </row>
    <row r="1007" spans="1:19">
      <c r="A1007" t="s">
        <v>16</v>
      </c>
      <c r="B1007" t="s">
        <v>17</v>
      </c>
      <c r="C1007" t="s">
        <v>18</v>
      </c>
      <c r="D1007" t="s">
        <v>19</v>
      </c>
      <c r="E1007" t="s">
        <v>3997</v>
      </c>
      <c r="F1007" t="s">
        <v>17768</v>
      </c>
      <c r="G1007" s="3" t="str">
        <f t="shared" si="16"/>
        <v>https://scholar.google.co.jp/scholar?hl=ja&amp;as_sdt=0%2C5&amp;q=Centaurea+maculosa+self+compatibility&amp;btnG=</v>
      </c>
      <c r="H1007" t="s">
        <v>190</v>
      </c>
      <c r="I1007" t="s">
        <v>23</v>
      </c>
      <c r="J1007" t="s">
        <v>23</v>
      </c>
      <c r="L1007" t="s">
        <v>17722</v>
      </c>
      <c r="N1007" t="s">
        <v>11748</v>
      </c>
      <c r="O1007" t="s">
        <v>28</v>
      </c>
      <c r="Q1007" t="s">
        <v>17064</v>
      </c>
      <c r="R1007" t="s">
        <v>3550</v>
      </c>
      <c r="S1007">
        <v>2.19</v>
      </c>
    </row>
    <row r="1008" spans="1:19">
      <c r="A1008" t="s">
        <v>16</v>
      </c>
      <c r="B1008" t="s">
        <v>17</v>
      </c>
      <c r="C1008" t="s">
        <v>18</v>
      </c>
      <c r="D1008" t="s">
        <v>19</v>
      </c>
      <c r="E1008" t="s">
        <v>3997</v>
      </c>
      <c r="F1008" t="s">
        <v>9411</v>
      </c>
      <c r="G1008" s="3" t="str">
        <f t="shared" si="15"/>
        <v>https://scholar.google.co.jp/scholar?hl=ja&amp;as_sdt=0%2C5&amp;q=Centaurea+mannagettae+self+compatibility&amp;btnG=</v>
      </c>
      <c r="H1008" t="s">
        <v>9412</v>
      </c>
      <c r="I1008" t="s">
        <v>23</v>
      </c>
      <c r="J1008" t="s">
        <v>23</v>
      </c>
      <c r="L1008" t="s">
        <v>17722</v>
      </c>
      <c r="N1008" t="s">
        <v>9413</v>
      </c>
      <c r="O1008" t="s">
        <v>28</v>
      </c>
      <c r="Q1008" t="s">
        <v>16789</v>
      </c>
      <c r="R1008" t="s">
        <v>3554</v>
      </c>
      <c r="S1008">
        <v>5.1333333000000003</v>
      </c>
    </row>
    <row r="1009" spans="1:19">
      <c r="A1009" t="s">
        <v>16</v>
      </c>
      <c r="B1009" t="s">
        <v>17</v>
      </c>
      <c r="C1009" t="s">
        <v>18</v>
      </c>
      <c r="D1009" t="s">
        <v>19</v>
      </c>
      <c r="E1009" t="s">
        <v>3997</v>
      </c>
      <c r="F1009" t="s">
        <v>11750</v>
      </c>
      <c r="G1009" s="3" t="str">
        <f>HYPERLINK(Q1009)</f>
        <v>https://scholar.google.co.jp/scholar?hl=ja&amp;as_sdt=0%2C5&amp;q=Centaurea+melitensis+self+compatibility&amp;btnG=</v>
      </c>
      <c r="H1009" t="s">
        <v>22</v>
      </c>
      <c r="I1009" t="s">
        <v>23</v>
      </c>
      <c r="J1009" t="s">
        <v>23</v>
      </c>
      <c r="L1009" t="s">
        <v>54</v>
      </c>
      <c r="N1009" t="s">
        <v>11751</v>
      </c>
      <c r="O1009" t="s">
        <v>26</v>
      </c>
      <c r="Q1009" t="s">
        <v>17065</v>
      </c>
      <c r="R1009" t="s">
        <v>3559</v>
      </c>
      <c r="S1009">
        <v>1.4990000000000001</v>
      </c>
    </row>
    <row r="1010" spans="1:19">
      <c r="A1010" t="s">
        <v>16</v>
      </c>
      <c r="B1010" t="s">
        <v>17</v>
      </c>
      <c r="C1010" t="s">
        <v>18</v>
      </c>
      <c r="D1010" t="s">
        <v>19</v>
      </c>
      <c r="E1010" t="s">
        <v>3997</v>
      </c>
      <c r="F1010" t="s">
        <v>3127</v>
      </c>
      <c r="G1010" s="3" t="str">
        <f t="shared" si="15"/>
        <v>https://scholar.google.co.jp/scholar?hl=ja&amp;as_sdt=0%2C5&amp;q=Centaurea+montana+self+compatibility&amp;btnG=</v>
      </c>
      <c r="H1010" t="s">
        <v>22</v>
      </c>
      <c r="I1010" t="s">
        <v>23</v>
      </c>
      <c r="J1010" t="s">
        <v>23</v>
      </c>
      <c r="L1010" t="s">
        <v>24</v>
      </c>
      <c r="N1010" t="s">
        <v>11753</v>
      </c>
      <c r="O1010" t="s">
        <v>26</v>
      </c>
      <c r="Q1010" t="s">
        <v>17066</v>
      </c>
      <c r="R1010" t="s">
        <v>3563</v>
      </c>
      <c r="S1010">
        <v>15.5</v>
      </c>
    </row>
    <row r="1011" spans="1:19">
      <c r="A1011" t="s">
        <v>16</v>
      </c>
      <c r="B1011" t="s">
        <v>17</v>
      </c>
      <c r="C1011" t="s">
        <v>18</v>
      </c>
      <c r="D1011" t="s">
        <v>19</v>
      </c>
      <c r="E1011" t="s">
        <v>3997</v>
      </c>
      <c r="F1011" t="s">
        <v>9415</v>
      </c>
      <c r="G1011" s="3" t="str">
        <f t="shared" ref="G1011:G1017" si="17">HYPERLINK(Q1011)</f>
        <v>https://scholar.google.co.jp/scholar?hl=ja&amp;as_sdt=0%2C5&amp;q=Centaurea+montis</v>
      </c>
      <c r="H1011" t="s">
        <v>9416</v>
      </c>
      <c r="I1011" t="s">
        <v>23</v>
      </c>
      <c r="J1011" t="s">
        <v>23</v>
      </c>
      <c r="L1011" t="s">
        <v>17722</v>
      </c>
      <c r="N1011" t="s">
        <v>9417</v>
      </c>
      <c r="O1011" t="s">
        <v>28</v>
      </c>
      <c r="Q1011" t="s">
        <v>16790</v>
      </c>
      <c r="R1011" t="s">
        <v>3566</v>
      </c>
      <c r="S1011">
        <v>2.7</v>
      </c>
    </row>
    <row r="1012" spans="1:19">
      <c r="A1012" t="s">
        <v>16</v>
      </c>
      <c r="B1012" t="s">
        <v>17</v>
      </c>
      <c r="C1012" t="s">
        <v>18</v>
      </c>
      <c r="D1012" t="s">
        <v>19</v>
      </c>
      <c r="E1012" t="s">
        <v>3997</v>
      </c>
      <c r="F1012" t="s">
        <v>17769</v>
      </c>
      <c r="G1012" s="3" t="str">
        <f t="shared" si="17"/>
        <v>https://scholar.google.co.jp/scholar?hl=ja&amp;as_sdt=0%2C5&amp;q=Centaurea+moschata+self+compatibility&amp;btnG=</v>
      </c>
      <c r="H1012" t="s">
        <v>22</v>
      </c>
      <c r="I1012" t="s">
        <v>23</v>
      </c>
      <c r="J1012" t="s">
        <v>23</v>
      </c>
      <c r="L1012" t="s">
        <v>17722</v>
      </c>
      <c r="N1012" t="s">
        <v>11755</v>
      </c>
      <c r="O1012" t="s">
        <v>28</v>
      </c>
      <c r="Q1012" t="s">
        <v>17067</v>
      </c>
      <c r="R1012" t="s">
        <v>3569</v>
      </c>
      <c r="S1012">
        <v>3.1</v>
      </c>
    </row>
    <row r="1013" spans="1:19">
      <c r="A1013" t="s">
        <v>16</v>
      </c>
      <c r="B1013" t="s">
        <v>17</v>
      </c>
      <c r="C1013" t="s">
        <v>18</v>
      </c>
      <c r="D1013" t="s">
        <v>19</v>
      </c>
      <c r="E1013" t="s">
        <v>3997</v>
      </c>
      <c r="F1013" t="s">
        <v>17770</v>
      </c>
      <c r="G1013" s="3" t="str">
        <f t="shared" si="17"/>
        <v>https://scholar.google.co.jp/scholar?hl=ja&amp;as_sdt=0%2C5&amp;q=Centaurea+napifolia+self+compatibility&amp;btnG=</v>
      </c>
      <c r="H1013" t="s">
        <v>22</v>
      </c>
      <c r="I1013" t="s">
        <v>23</v>
      </c>
      <c r="J1013" t="s">
        <v>23</v>
      </c>
      <c r="L1013" t="s">
        <v>17722</v>
      </c>
      <c r="N1013" t="s">
        <v>14426</v>
      </c>
      <c r="O1013" t="s">
        <v>28</v>
      </c>
      <c r="Q1013" t="s">
        <v>17496</v>
      </c>
      <c r="R1013" t="s">
        <v>3573</v>
      </c>
      <c r="S1013">
        <v>3.1164000000000001</v>
      </c>
    </row>
    <row r="1014" spans="1:19">
      <c r="A1014" t="s">
        <v>16</v>
      </c>
      <c r="B1014" t="s">
        <v>17</v>
      </c>
      <c r="C1014" t="s">
        <v>18</v>
      </c>
      <c r="D1014" t="s">
        <v>19</v>
      </c>
      <c r="E1014" t="s">
        <v>3997</v>
      </c>
      <c r="F1014" t="s">
        <v>2766</v>
      </c>
      <c r="G1014" s="3" t="str">
        <f t="shared" si="17"/>
        <v>https://scholar.google.co.jp/scholar?hl=ja&amp;as_sdt=0%2C5&amp;q=Centaurea+nemoralis+self+compatibility&amp;btnG=</v>
      </c>
      <c r="H1014" t="s">
        <v>179</v>
      </c>
      <c r="I1014" t="s">
        <v>23</v>
      </c>
      <c r="J1014" t="s">
        <v>23</v>
      </c>
      <c r="L1014" t="s">
        <v>17722</v>
      </c>
      <c r="N1014" t="s">
        <v>9419</v>
      </c>
      <c r="O1014" t="s">
        <v>28</v>
      </c>
      <c r="Q1014" t="s">
        <v>16791</v>
      </c>
      <c r="R1014" t="s">
        <v>3577</v>
      </c>
      <c r="S1014">
        <v>1.6903999999999999</v>
      </c>
    </row>
    <row r="1015" spans="1:19">
      <c r="A1015" t="s">
        <v>16</v>
      </c>
      <c r="B1015" t="s">
        <v>17</v>
      </c>
      <c r="C1015" t="s">
        <v>18</v>
      </c>
      <c r="D1015" t="s">
        <v>19</v>
      </c>
      <c r="E1015" t="s">
        <v>3997</v>
      </c>
      <c r="F1015" t="s">
        <v>8687</v>
      </c>
      <c r="G1015" s="3" t="str">
        <f t="shared" si="17"/>
        <v>https://scholar.google.co.jp/scholar?hl=ja&amp;as_sdt=0%2C5&amp;q=Centaurea+nervosa+self+compatibility&amp;btnG=</v>
      </c>
      <c r="H1015" t="s">
        <v>791</v>
      </c>
      <c r="I1015" t="s">
        <v>23</v>
      </c>
      <c r="J1015" t="s">
        <v>23</v>
      </c>
      <c r="L1015" t="s">
        <v>17722</v>
      </c>
      <c r="N1015" t="s">
        <v>9421</v>
      </c>
      <c r="O1015" t="s">
        <v>28</v>
      </c>
      <c r="Q1015" t="s">
        <v>16792</v>
      </c>
      <c r="R1015" t="s">
        <v>3580</v>
      </c>
      <c r="S1015">
        <v>3.5200999999999998</v>
      </c>
    </row>
    <row r="1016" spans="1:19">
      <c r="A1016" t="s">
        <v>16</v>
      </c>
      <c r="B1016" t="s">
        <v>17</v>
      </c>
      <c r="C1016" t="s">
        <v>18</v>
      </c>
      <c r="D1016" t="s">
        <v>19</v>
      </c>
      <c r="E1016" t="s">
        <v>3997</v>
      </c>
      <c r="F1016" t="s">
        <v>11757</v>
      </c>
      <c r="G1016" s="3" t="str">
        <f t="shared" si="17"/>
        <v>https://scholar.google.co.jp/scholar?hl=ja&amp;as_sdt=0%2C5&amp;q=Centaurea+nigra+self+compatibility&amp;btnG=</v>
      </c>
      <c r="H1016" t="s">
        <v>22</v>
      </c>
      <c r="I1016" t="s">
        <v>23</v>
      </c>
      <c r="J1016" t="s">
        <v>23</v>
      </c>
      <c r="L1016" t="s">
        <v>24</v>
      </c>
      <c r="N1016" t="s">
        <v>11758</v>
      </c>
      <c r="O1016" t="s">
        <v>26</v>
      </c>
      <c r="Q1016" t="s">
        <v>17068</v>
      </c>
      <c r="R1016" t="s">
        <v>3584</v>
      </c>
      <c r="S1016">
        <v>2.4</v>
      </c>
    </row>
    <row r="1017" spans="1:19">
      <c r="A1017" t="s">
        <v>16</v>
      </c>
      <c r="B1017" t="s">
        <v>17</v>
      </c>
      <c r="C1017" t="s">
        <v>18</v>
      </c>
      <c r="D1017" t="s">
        <v>19</v>
      </c>
      <c r="E1017" t="s">
        <v>3997</v>
      </c>
      <c r="F1017" t="s">
        <v>11757</v>
      </c>
      <c r="G1017" s="3" t="str">
        <f t="shared" si="17"/>
        <v>https://scholar.google.co.jp/scholar?hl=ja&amp;as_sdt=0%2C5&amp;q=Centaurea+nigra+self+compatibility&amp;btnG=</v>
      </c>
      <c r="H1017" t="s">
        <v>23</v>
      </c>
      <c r="I1017" t="s">
        <v>137</v>
      </c>
      <c r="J1017" t="s">
        <v>11757</v>
      </c>
      <c r="L1017" t="s">
        <v>24</v>
      </c>
      <c r="N1017" t="s">
        <v>11760</v>
      </c>
      <c r="O1017" t="s">
        <v>26</v>
      </c>
      <c r="Q1017" t="s">
        <v>17068</v>
      </c>
      <c r="R1017" t="s">
        <v>3588</v>
      </c>
      <c r="S1017">
        <v>2.1627999999999998</v>
      </c>
    </row>
    <row r="1018" spans="1:19">
      <c r="A1018" t="s">
        <v>16</v>
      </c>
      <c r="B1018" t="s">
        <v>17</v>
      </c>
      <c r="C1018" t="s">
        <v>18</v>
      </c>
      <c r="D1018" t="s">
        <v>19</v>
      </c>
      <c r="E1018" t="s">
        <v>3997</v>
      </c>
      <c r="F1018" t="s">
        <v>9423</v>
      </c>
      <c r="G1018" s="3" t="str">
        <f t="shared" si="15"/>
        <v>https://scholar.google.co.jp/scholar?hl=ja&amp;as_sdt=0%2C5&amp;q=Centaurea+nigrescens+self+compatibility&amp;btnG=</v>
      </c>
      <c r="H1018" t="s">
        <v>791</v>
      </c>
      <c r="I1018" t="s">
        <v>137</v>
      </c>
      <c r="J1018" t="s">
        <v>9423</v>
      </c>
      <c r="L1018" t="s">
        <v>17722</v>
      </c>
      <c r="N1018" t="s">
        <v>9424</v>
      </c>
      <c r="O1018" t="s">
        <v>28</v>
      </c>
      <c r="Q1018" t="s">
        <v>16793</v>
      </c>
      <c r="R1018" t="s">
        <v>3590</v>
      </c>
      <c r="S1018">
        <v>1.7527999999999999</v>
      </c>
    </row>
    <row r="1019" spans="1:19">
      <c r="A1019" t="s">
        <v>16</v>
      </c>
      <c r="B1019" t="s">
        <v>17</v>
      </c>
      <c r="C1019" t="s">
        <v>18</v>
      </c>
      <c r="D1019" t="s">
        <v>19</v>
      </c>
      <c r="E1019" t="s">
        <v>3997</v>
      </c>
      <c r="F1019" t="s">
        <v>9423</v>
      </c>
      <c r="G1019" s="3" t="str">
        <f>HYPERLINK(Q1019)</f>
        <v>https://scholar.google.co.jp/scholar?hl=ja&amp;as_sdt=0%2C5&amp;q=Centaurea+nigrescens+self+compatibility&amp;btnG=</v>
      </c>
      <c r="H1019" t="s">
        <v>791</v>
      </c>
      <c r="I1019" t="s">
        <v>23</v>
      </c>
      <c r="J1019" t="s">
        <v>23</v>
      </c>
      <c r="L1019" t="s">
        <v>17722</v>
      </c>
      <c r="N1019" t="s">
        <v>11762</v>
      </c>
      <c r="O1019" t="s">
        <v>28</v>
      </c>
      <c r="Q1019" t="s">
        <v>16793</v>
      </c>
      <c r="R1019" t="s">
        <v>3592</v>
      </c>
      <c r="S1019">
        <v>2.6110000000000002</v>
      </c>
    </row>
    <row r="1020" spans="1:19">
      <c r="A1020" t="s">
        <v>16</v>
      </c>
      <c r="B1020" t="s">
        <v>17</v>
      </c>
      <c r="C1020" t="s">
        <v>18</v>
      </c>
      <c r="D1020" t="s">
        <v>19</v>
      </c>
      <c r="E1020" t="s">
        <v>3997</v>
      </c>
      <c r="F1020" t="s">
        <v>7291</v>
      </c>
      <c r="G1020" s="3" t="str">
        <f t="shared" si="15"/>
        <v>https://scholar.google.co.jp/scholar?hl=ja&amp;as_sdt=0%2C5&amp;q=Centaurea+onopordifolia+self+compatibility&amp;btnG=</v>
      </c>
      <c r="H1020" t="s">
        <v>821</v>
      </c>
      <c r="I1020" t="s">
        <v>23</v>
      </c>
      <c r="J1020" t="s">
        <v>23</v>
      </c>
      <c r="L1020" t="s">
        <v>17722</v>
      </c>
      <c r="N1020" t="s">
        <v>7292</v>
      </c>
      <c r="O1020" t="s">
        <v>28</v>
      </c>
      <c r="Q1020" t="s">
        <v>16464</v>
      </c>
      <c r="R1020" t="s">
        <v>3596</v>
      </c>
      <c r="S1020">
        <v>12.276</v>
      </c>
    </row>
    <row r="1021" spans="1:19">
      <c r="A1021" t="s">
        <v>16</v>
      </c>
      <c r="B1021" t="s">
        <v>17</v>
      </c>
      <c r="C1021" t="s">
        <v>18</v>
      </c>
      <c r="D1021" t="s">
        <v>19</v>
      </c>
      <c r="E1021" t="s">
        <v>3997</v>
      </c>
      <c r="F1021" t="s">
        <v>2576</v>
      </c>
      <c r="G1021" s="3" t="str">
        <f t="shared" si="15"/>
        <v>https://scholar.google.co.jp/scholar?hl=ja&amp;as_sdt=0%2C5&amp;q=Centaurea+orientalis+self+compatibility&amp;btnG=</v>
      </c>
      <c r="H1021" t="s">
        <v>22</v>
      </c>
      <c r="I1021" t="s">
        <v>23</v>
      </c>
      <c r="J1021" t="s">
        <v>23</v>
      </c>
      <c r="L1021" t="s">
        <v>17722</v>
      </c>
      <c r="N1021" t="s">
        <v>5510</v>
      </c>
      <c r="O1021" t="s">
        <v>28</v>
      </c>
      <c r="Q1021" t="s">
        <v>16326</v>
      </c>
      <c r="R1021" t="s">
        <v>3598</v>
      </c>
      <c r="S1021">
        <v>5.3503999999999996</v>
      </c>
    </row>
    <row r="1022" spans="1:19">
      <c r="A1022" t="s">
        <v>16</v>
      </c>
      <c r="B1022" t="s">
        <v>17</v>
      </c>
      <c r="C1022" t="s">
        <v>18</v>
      </c>
      <c r="D1022" t="s">
        <v>19</v>
      </c>
      <c r="E1022" t="s">
        <v>3997</v>
      </c>
      <c r="F1022" t="s">
        <v>11764</v>
      </c>
      <c r="G1022" s="3" t="str">
        <f t="shared" si="15"/>
        <v>https://scholar.google.co.jp/scholar?hl=ja&amp;as_sdt=0%2C5&amp;q=Centaurea+ornata+self+compatibility&amp;btnG=</v>
      </c>
      <c r="H1022" t="s">
        <v>791</v>
      </c>
      <c r="I1022" t="s">
        <v>23</v>
      </c>
      <c r="J1022" t="s">
        <v>23</v>
      </c>
      <c r="L1022" t="s">
        <v>17722</v>
      </c>
      <c r="N1022" t="s">
        <v>11765</v>
      </c>
      <c r="O1022" t="s">
        <v>28</v>
      </c>
      <c r="Q1022" t="s">
        <v>17069</v>
      </c>
      <c r="R1022" t="s">
        <v>3602</v>
      </c>
      <c r="S1022">
        <v>3.9</v>
      </c>
    </row>
    <row r="1023" spans="1:19">
      <c r="A1023" t="s">
        <v>16</v>
      </c>
      <c r="B1023" t="s">
        <v>17</v>
      </c>
      <c r="C1023" t="s">
        <v>18</v>
      </c>
      <c r="D1023" t="s">
        <v>19</v>
      </c>
      <c r="E1023" t="s">
        <v>3997</v>
      </c>
      <c r="F1023" t="s">
        <v>9426</v>
      </c>
      <c r="G1023" s="3" t="str">
        <f t="shared" si="15"/>
        <v>https://scholar.google.co.jp/scholar?hl=ja&amp;as_sdt=0%2C5&amp;q=Centaurea+ovina+self+compatibility&amp;btnG=</v>
      </c>
      <c r="H1023" t="s">
        <v>9427</v>
      </c>
      <c r="I1023" t="s">
        <v>23</v>
      </c>
      <c r="J1023" t="s">
        <v>23</v>
      </c>
      <c r="L1023" t="s">
        <v>17722</v>
      </c>
      <c r="N1023" t="s">
        <v>9428</v>
      </c>
      <c r="O1023" t="s">
        <v>28</v>
      </c>
      <c r="Q1023" t="s">
        <v>16794</v>
      </c>
      <c r="R1023" t="s">
        <v>3605</v>
      </c>
      <c r="S1023">
        <v>2.1727612000000001</v>
      </c>
    </row>
    <row r="1024" spans="1:19">
      <c r="A1024" t="s">
        <v>16</v>
      </c>
      <c r="B1024" t="s">
        <v>17</v>
      </c>
      <c r="C1024" t="s">
        <v>18</v>
      </c>
      <c r="D1024" t="s">
        <v>19</v>
      </c>
      <c r="E1024" t="s">
        <v>3997</v>
      </c>
      <c r="F1024" t="s">
        <v>5501</v>
      </c>
      <c r="G1024" s="3" t="str">
        <f t="shared" si="15"/>
        <v>https://scholar.google.co.jp/scholar?hl=ja&amp;as_sdt=0%2C5&amp;q=Centaurea+pallescens+self+compatibility&amp;btnG=</v>
      </c>
      <c r="H1024" t="s">
        <v>23</v>
      </c>
      <c r="I1024" t="s">
        <v>137</v>
      </c>
      <c r="J1024" t="s">
        <v>5501</v>
      </c>
      <c r="L1024" t="s">
        <v>17722</v>
      </c>
      <c r="N1024" t="s">
        <v>5502</v>
      </c>
      <c r="O1024" t="s">
        <v>28</v>
      </c>
      <c r="Q1024" t="s">
        <v>16323</v>
      </c>
      <c r="R1024" t="s">
        <v>3608</v>
      </c>
      <c r="S1024">
        <v>1.272</v>
      </c>
    </row>
    <row r="1025" spans="1:19">
      <c r="A1025" t="s">
        <v>16</v>
      </c>
      <c r="B1025" t="s">
        <v>17</v>
      </c>
      <c r="C1025" t="s">
        <v>18</v>
      </c>
      <c r="D1025" t="s">
        <v>19</v>
      </c>
      <c r="E1025" t="s">
        <v>3997</v>
      </c>
      <c r="F1025" t="s">
        <v>5501</v>
      </c>
      <c r="G1025" s="3" t="str">
        <f t="shared" si="15"/>
        <v>https://scholar.google.co.jp/scholar?hl=ja&amp;as_sdt=0%2C5&amp;q=Centaurea+pallescens+self+compatibility&amp;btnG=</v>
      </c>
      <c r="H1025" t="s">
        <v>3260</v>
      </c>
      <c r="I1025" t="s">
        <v>23</v>
      </c>
      <c r="J1025" t="s">
        <v>23</v>
      </c>
      <c r="L1025" t="s">
        <v>17722</v>
      </c>
      <c r="N1025" t="s">
        <v>11767</v>
      </c>
      <c r="O1025" t="s">
        <v>28</v>
      </c>
      <c r="Q1025" t="s">
        <v>16323</v>
      </c>
      <c r="R1025" t="s">
        <v>3611</v>
      </c>
      <c r="S1025">
        <v>1.5531999999999999</v>
      </c>
    </row>
    <row r="1026" spans="1:19">
      <c r="A1026" t="s">
        <v>16</v>
      </c>
      <c r="B1026" t="s">
        <v>17</v>
      </c>
      <c r="C1026" t="s">
        <v>18</v>
      </c>
      <c r="D1026" t="s">
        <v>19</v>
      </c>
      <c r="E1026" t="s">
        <v>3997</v>
      </c>
      <c r="F1026" t="s">
        <v>9430</v>
      </c>
      <c r="G1026" s="3" t="str">
        <f t="shared" ref="G1026:G1089" si="18">HYPERLINK(Q1026)</f>
        <v>https://scholar.google.co.jp/scholar?hl=ja&amp;as_sdt=0%2C5&amp;q=Centaurea+parilica+self+compatibility&amp;btnG=</v>
      </c>
      <c r="H1026" t="s">
        <v>9431</v>
      </c>
      <c r="I1026" t="s">
        <v>23</v>
      </c>
      <c r="J1026" t="s">
        <v>23</v>
      </c>
      <c r="L1026" t="s">
        <v>17722</v>
      </c>
      <c r="N1026" t="s">
        <v>9432</v>
      </c>
      <c r="O1026" t="s">
        <v>28</v>
      </c>
      <c r="Q1026" t="s">
        <v>16795</v>
      </c>
      <c r="R1026" t="s">
        <v>3614</v>
      </c>
      <c r="S1026">
        <v>1.7918699</v>
      </c>
    </row>
    <row r="1027" spans="1:19">
      <c r="A1027" t="s">
        <v>16</v>
      </c>
      <c r="B1027" t="s">
        <v>17</v>
      </c>
      <c r="C1027" t="s">
        <v>18</v>
      </c>
      <c r="D1027" t="s">
        <v>19</v>
      </c>
      <c r="E1027" t="s">
        <v>3997</v>
      </c>
      <c r="F1027" t="s">
        <v>12076</v>
      </c>
      <c r="G1027" s="3" t="str">
        <f t="shared" si="18"/>
        <v>https://scholar.google.co.jp/scholar?hl=ja&amp;as_sdt=0%2C5&amp;q=Centaurea+parlatoris+self+compatibility&amp;btnG=</v>
      </c>
      <c r="H1027" t="s">
        <v>12077</v>
      </c>
      <c r="I1027" t="s">
        <v>23</v>
      </c>
      <c r="J1027" t="s">
        <v>23</v>
      </c>
      <c r="L1027" t="s">
        <v>17722</v>
      </c>
      <c r="N1027" t="s">
        <v>12078</v>
      </c>
      <c r="O1027" t="s">
        <v>28</v>
      </c>
      <c r="Q1027" t="s">
        <v>17151</v>
      </c>
      <c r="R1027" t="s">
        <v>3618</v>
      </c>
      <c r="S1027">
        <v>2.4079497999999999</v>
      </c>
    </row>
    <row r="1028" spans="1:19">
      <c r="A1028" t="s">
        <v>16</v>
      </c>
      <c r="B1028" t="s">
        <v>17</v>
      </c>
      <c r="C1028" t="s">
        <v>18</v>
      </c>
      <c r="D1028" t="s">
        <v>19</v>
      </c>
      <c r="E1028" t="s">
        <v>3997</v>
      </c>
      <c r="F1028" t="s">
        <v>3434</v>
      </c>
      <c r="G1028" s="3" t="str">
        <f t="shared" si="18"/>
        <v>https://scholar.google.co.jp/scholar?hl=ja&amp;as_sdt=0%2C5&amp;q=Centaurea+perrottetii+self+compatibility&amp;btnG=</v>
      </c>
      <c r="H1028" t="s">
        <v>104</v>
      </c>
      <c r="I1028" t="s">
        <v>23</v>
      </c>
      <c r="J1028" t="s">
        <v>23</v>
      </c>
      <c r="L1028" t="s">
        <v>17722</v>
      </c>
      <c r="N1028" t="s">
        <v>7294</v>
      </c>
      <c r="O1028" t="s">
        <v>28</v>
      </c>
      <c r="Q1028" t="s">
        <v>16465</v>
      </c>
      <c r="R1028" t="s">
        <v>3622</v>
      </c>
      <c r="S1028">
        <v>9.4196000000000009</v>
      </c>
    </row>
    <row r="1029" spans="1:19">
      <c r="A1029" t="s">
        <v>16</v>
      </c>
      <c r="B1029" t="s">
        <v>17</v>
      </c>
      <c r="C1029" t="s">
        <v>18</v>
      </c>
      <c r="D1029" t="s">
        <v>19</v>
      </c>
      <c r="E1029" t="s">
        <v>3997</v>
      </c>
      <c r="F1029" t="s">
        <v>7296</v>
      </c>
      <c r="G1029" s="3" t="str">
        <f t="shared" si="18"/>
        <v>https://scholar.google.co.jp/scholar?hl=ja&amp;as_sdt=0%2C5&amp;q=Centaurea+phrygia+self+compatibility&amp;btnG=</v>
      </c>
      <c r="H1029" t="s">
        <v>22</v>
      </c>
      <c r="I1029" t="s">
        <v>23</v>
      </c>
      <c r="J1029" t="s">
        <v>23</v>
      </c>
      <c r="L1029" t="s">
        <v>17722</v>
      </c>
      <c r="N1029" t="s">
        <v>7297</v>
      </c>
      <c r="O1029" t="s">
        <v>28</v>
      </c>
      <c r="Q1029" t="s">
        <v>16466</v>
      </c>
      <c r="R1029" t="s">
        <v>3625</v>
      </c>
      <c r="S1029">
        <v>2.7208000000000001</v>
      </c>
    </row>
    <row r="1030" spans="1:19">
      <c r="A1030" t="s">
        <v>16</v>
      </c>
      <c r="B1030" t="s">
        <v>17</v>
      </c>
      <c r="C1030" t="s">
        <v>18</v>
      </c>
      <c r="D1030" t="s">
        <v>19</v>
      </c>
      <c r="E1030" t="s">
        <v>3997</v>
      </c>
      <c r="F1030" t="s">
        <v>7296</v>
      </c>
      <c r="G1030" s="3" t="str">
        <f t="shared" si="18"/>
        <v>https://scholar.google.co.jp/scholar?hl=ja&amp;as_sdt=0%2C5&amp;q=Centaurea+phrygia+self+compatibility&amp;btnG=</v>
      </c>
      <c r="H1030" t="s">
        <v>22</v>
      </c>
      <c r="I1030" t="s">
        <v>137</v>
      </c>
      <c r="J1030" t="s">
        <v>4002</v>
      </c>
      <c r="L1030" t="s">
        <v>17722</v>
      </c>
      <c r="N1030" t="s">
        <v>9434</v>
      </c>
      <c r="O1030" t="s">
        <v>28</v>
      </c>
      <c r="Q1030" t="s">
        <v>16466</v>
      </c>
      <c r="R1030" t="s">
        <v>3628</v>
      </c>
      <c r="S1030">
        <v>2.2241379000000001</v>
      </c>
    </row>
    <row r="1031" spans="1:19">
      <c r="A1031" t="s">
        <v>16</v>
      </c>
      <c r="B1031" t="s">
        <v>17</v>
      </c>
      <c r="C1031" t="s">
        <v>18</v>
      </c>
      <c r="D1031" t="s">
        <v>19</v>
      </c>
      <c r="E1031" t="s">
        <v>3997</v>
      </c>
      <c r="F1031" t="s">
        <v>12080</v>
      </c>
      <c r="G1031" s="3" t="str">
        <f t="shared" si="18"/>
        <v>https://scholar.google.co.jp/scholar?hl=ja&amp;as_sdt=0%2C5&amp;q=Centaurea+polypodiifolia+self+compatibility&amp;btnG=</v>
      </c>
      <c r="H1031" t="s">
        <v>821</v>
      </c>
      <c r="I1031" t="s">
        <v>23</v>
      </c>
      <c r="J1031" t="s">
        <v>23</v>
      </c>
      <c r="L1031" t="s">
        <v>17722</v>
      </c>
      <c r="N1031" t="s">
        <v>12081</v>
      </c>
      <c r="O1031" t="s">
        <v>28</v>
      </c>
      <c r="Q1031" t="s">
        <v>17152</v>
      </c>
      <c r="R1031" t="s">
        <v>3631</v>
      </c>
      <c r="S1031">
        <v>5.7435999999999998</v>
      </c>
    </row>
    <row r="1032" spans="1:19">
      <c r="A1032" t="s">
        <v>16</v>
      </c>
      <c r="B1032" t="s">
        <v>17</v>
      </c>
      <c r="C1032" t="s">
        <v>18</v>
      </c>
      <c r="D1032" t="s">
        <v>19</v>
      </c>
      <c r="E1032" t="s">
        <v>3997</v>
      </c>
      <c r="F1032" t="s">
        <v>9436</v>
      </c>
      <c r="G1032" s="3" t="str">
        <f t="shared" si="18"/>
        <v>https://scholar.google.co.jp/scholar?hl=ja&amp;as_sdt=0%2C5&amp;q=Centaurea+pseudoscabiosa+self+compatibility&amp;btnG=</v>
      </c>
      <c r="H1032" t="s">
        <v>9437</v>
      </c>
      <c r="I1032" t="s">
        <v>137</v>
      </c>
      <c r="J1032" t="s">
        <v>9438</v>
      </c>
      <c r="L1032" t="s">
        <v>17722</v>
      </c>
      <c r="N1032" t="s">
        <v>9439</v>
      </c>
      <c r="O1032" t="s">
        <v>28</v>
      </c>
      <c r="Q1032" t="s">
        <v>16796</v>
      </c>
      <c r="R1032" t="s">
        <v>3635</v>
      </c>
      <c r="S1032">
        <v>5.5487178999999998</v>
      </c>
    </row>
    <row r="1033" spans="1:19">
      <c r="A1033" t="s">
        <v>16</v>
      </c>
      <c r="B1033" t="s">
        <v>17</v>
      </c>
      <c r="C1033" t="s">
        <v>18</v>
      </c>
      <c r="D1033" t="s">
        <v>19</v>
      </c>
      <c r="E1033" t="s">
        <v>3997</v>
      </c>
      <c r="F1033" t="s">
        <v>9441</v>
      </c>
      <c r="G1033" s="3" t="str">
        <f t="shared" si="18"/>
        <v>https://scholar.google.co.jp/scholar?hl=ja&amp;as_sdt=0%2C5&amp;q=Centaurea+pumilio+self+compatibility&amp;btnG=</v>
      </c>
      <c r="H1033" t="s">
        <v>22</v>
      </c>
      <c r="I1033" t="s">
        <v>23</v>
      </c>
      <c r="J1033" t="s">
        <v>23</v>
      </c>
      <c r="L1033" t="s">
        <v>17722</v>
      </c>
      <c r="N1033" t="s">
        <v>9442</v>
      </c>
      <c r="O1033" t="s">
        <v>28</v>
      </c>
      <c r="Q1033" t="s">
        <v>16797</v>
      </c>
      <c r="R1033" t="s">
        <v>3638</v>
      </c>
      <c r="S1033">
        <v>4.8540000000000001</v>
      </c>
    </row>
    <row r="1034" spans="1:19">
      <c r="A1034" t="s">
        <v>16</v>
      </c>
      <c r="B1034" t="s">
        <v>17</v>
      </c>
      <c r="C1034" t="s">
        <v>18</v>
      </c>
      <c r="D1034" t="s">
        <v>19</v>
      </c>
      <c r="E1034" t="s">
        <v>3997</v>
      </c>
      <c r="F1034" t="s">
        <v>12083</v>
      </c>
      <c r="G1034" s="3" t="str">
        <f t="shared" si="18"/>
        <v>https://scholar.google.co.jp/scholar?hl=ja&amp;as_sdt=0%2C5&amp;q=Centaurea+raphanina+self+compatibility&amp;btnG=</v>
      </c>
      <c r="H1034" t="s">
        <v>804</v>
      </c>
      <c r="I1034" t="s">
        <v>137</v>
      </c>
      <c r="J1034" t="s">
        <v>12083</v>
      </c>
      <c r="L1034" t="s">
        <v>17722</v>
      </c>
      <c r="N1034" t="s">
        <v>12084</v>
      </c>
      <c r="O1034" t="s">
        <v>28</v>
      </c>
      <c r="Q1034" t="s">
        <v>17153</v>
      </c>
      <c r="R1034" t="s">
        <v>3641</v>
      </c>
      <c r="S1034">
        <v>3.3555556000000002</v>
      </c>
    </row>
    <row r="1035" spans="1:19">
      <c r="A1035" t="s">
        <v>16</v>
      </c>
      <c r="B1035" t="s">
        <v>17</v>
      </c>
      <c r="C1035" t="s">
        <v>18</v>
      </c>
      <c r="D1035" t="s">
        <v>19</v>
      </c>
      <c r="E1035" t="s">
        <v>3997</v>
      </c>
      <c r="F1035" t="s">
        <v>5521</v>
      </c>
      <c r="G1035" s="3" t="str">
        <f t="shared" si="18"/>
        <v>https://scholar.google.co.jp/scholar?hl=ja&amp;as_sdt=0%2C5&amp;q=Centaurea+reflexa+self+compatibility&amp;btnG=</v>
      </c>
      <c r="H1035" t="s">
        <v>190</v>
      </c>
      <c r="I1035" t="s">
        <v>23</v>
      </c>
      <c r="J1035" t="s">
        <v>23</v>
      </c>
      <c r="L1035" t="s">
        <v>17722</v>
      </c>
      <c r="N1035" t="s">
        <v>5522</v>
      </c>
      <c r="O1035" t="s">
        <v>28</v>
      </c>
      <c r="Q1035" t="s">
        <v>16330</v>
      </c>
      <c r="R1035" t="s">
        <v>3644</v>
      </c>
      <c r="S1035">
        <v>4.2455999999999996</v>
      </c>
    </row>
    <row r="1036" spans="1:19">
      <c r="A1036" t="s">
        <v>16</v>
      </c>
      <c r="B1036" t="s">
        <v>17</v>
      </c>
      <c r="C1036" t="s">
        <v>18</v>
      </c>
      <c r="D1036" t="s">
        <v>19</v>
      </c>
      <c r="E1036" t="s">
        <v>3997</v>
      </c>
      <c r="F1036" t="s">
        <v>6942</v>
      </c>
      <c r="G1036" s="3" t="str">
        <f t="shared" si="18"/>
        <v>https://scholar.google.co.jp/scholar?hl=ja&amp;as_sdt=0%2C5&amp;q=Centaurea+repens+self+compatibility&amp;btnG=</v>
      </c>
      <c r="H1036" t="s">
        <v>22</v>
      </c>
      <c r="I1036" t="s">
        <v>23</v>
      </c>
      <c r="J1036" t="s">
        <v>23</v>
      </c>
      <c r="L1036" t="s">
        <v>17722</v>
      </c>
      <c r="N1036" t="s">
        <v>11769</v>
      </c>
      <c r="O1036" t="s">
        <v>28</v>
      </c>
      <c r="Q1036" t="s">
        <v>17070</v>
      </c>
      <c r="R1036" t="s">
        <v>3646</v>
      </c>
      <c r="S1036">
        <v>4.6669999999999998</v>
      </c>
    </row>
    <row r="1037" spans="1:19">
      <c r="A1037" t="s">
        <v>16</v>
      </c>
      <c r="B1037" t="s">
        <v>17</v>
      </c>
      <c r="C1037" t="s">
        <v>18</v>
      </c>
      <c r="D1037" t="s">
        <v>19</v>
      </c>
      <c r="E1037" t="s">
        <v>3997</v>
      </c>
      <c r="F1037" t="s">
        <v>11771</v>
      </c>
      <c r="G1037" s="3" t="str">
        <f t="shared" si="18"/>
        <v>https://scholar.google.co.jp/scholar?hl=ja&amp;as_sdt=0%2C5&amp;q=Centaurea+rhaetica+self+compatibility&amp;btnG=</v>
      </c>
      <c r="H1037" t="s">
        <v>11772</v>
      </c>
      <c r="I1037" t="s">
        <v>23</v>
      </c>
      <c r="J1037" t="s">
        <v>23</v>
      </c>
      <c r="L1037" t="s">
        <v>17722</v>
      </c>
      <c r="N1037" t="s">
        <v>11773</v>
      </c>
      <c r="O1037" t="s">
        <v>28</v>
      </c>
      <c r="Q1037" t="s">
        <v>17071</v>
      </c>
      <c r="R1037" t="s">
        <v>3650</v>
      </c>
      <c r="S1037">
        <v>2.06</v>
      </c>
    </row>
    <row r="1038" spans="1:19">
      <c r="A1038" t="s">
        <v>16</v>
      </c>
      <c r="B1038" t="s">
        <v>17</v>
      </c>
      <c r="C1038" t="s">
        <v>18</v>
      </c>
      <c r="D1038" t="s">
        <v>19</v>
      </c>
      <c r="E1038" t="s">
        <v>3997</v>
      </c>
      <c r="F1038" t="s">
        <v>3998</v>
      </c>
      <c r="G1038" s="3" t="str">
        <f t="shared" si="18"/>
        <v>https://scholar.google.co.jp/scholar?hl=ja&amp;as_sdt=0%2C5&amp;q=Centaurea+rhenana+self+compatibility&amp;btnG=</v>
      </c>
      <c r="H1038" t="s">
        <v>3999</v>
      </c>
      <c r="I1038" t="s">
        <v>23</v>
      </c>
      <c r="J1038" t="s">
        <v>23</v>
      </c>
      <c r="L1038" t="s">
        <v>17722</v>
      </c>
      <c r="N1038" t="s">
        <v>4000</v>
      </c>
      <c r="O1038" t="s">
        <v>28</v>
      </c>
      <c r="Q1038" t="s">
        <v>15978</v>
      </c>
      <c r="R1038" t="s">
        <v>3653</v>
      </c>
      <c r="S1038">
        <v>2.08</v>
      </c>
    </row>
    <row r="1039" spans="1:19">
      <c r="A1039" t="s">
        <v>16</v>
      </c>
      <c r="B1039" t="s">
        <v>17</v>
      </c>
      <c r="C1039" t="s">
        <v>18</v>
      </c>
      <c r="D1039" t="s">
        <v>19</v>
      </c>
      <c r="E1039" t="s">
        <v>3997</v>
      </c>
      <c r="F1039" t="s">
        <v>2774</v>
      </c>
      <c r="G1039" s="3" t="str">
        <f t="shared" si="18"/>
        <v>https://scholar.google.co.jp/scholar?hl=ja&amp;as_sdt=0%2C5&amp;q=Centaurea+rigida+self+compatibility&amp;btnG=</v>
      </c>
      <c r="H1039" t="s">
        <v>791</v>
      </c>
      <c r="I1039" t="s">
        <v>23</v>
      </c>
      <c r="J1039" t="s">
        <v>23</v>
      </c>
      <c r="L1039" t="s">
        <v>17722</v>
      </c>
      <c r="N1039" t="s">
        <v>11775</v>
      </c>
      <c r="O1039" t="s">
        <v>28</v>
      </c>
      <c r="Q1039" t="s">
        <v>17072</v>
      </c>
      <c r="R1039" t="s">
        <v>3656</v>
      </c>
      <c r="S1039">
        <v>6.1</v>
      </c>
    </row>
    <row r="1040" spans="1:19">
      <c r="A1040" t="s">
        <v>16</v>
      </c>
      <c r="B1040" t="s">
        <v>17</v>
      </c>
      <c r="C1040" t="s">
        <v>18</v>
      </c>
      <c r="D1040" t="s">
        <v>19</v>
      </c>
      <c r="E1040" t="s">
        <v>3997</v>
      </c>
      <c r="F1040" t="s">
        <v>12086</v>
      </c>
      <c r="G1040" s="3" t="str">
        <f t="shared" si="18"/>
        <v>https://scholar.google.co.jp/scholar?hl=ja&amp;as_sdt=0%2C5&amp;q=Centaurea+rothmaleriana+self+compatibility&amp;btnG=</v>
      </c>
      <c r="H1040" t="s">
        <v>12087</v>
      </c>
      <c r="I1040" t="s">
        <v>23</v>
      </c>
      <c r="J1040" t="s">
        <v>23</v>
      </c>
      <c r="L1040" t="s">
        <v>17722</v>
      </c>
      <c r="N1040" t="s">
        <v>12088</v>
      </c>
      <c r="O1040" t="s">
        <v>28</v>
      </c>
      <c r="Q1040" t="s">
        <v>17154</v>
      </c>
      <c r="R1040" t="s">
        <v>3658</v>
      </c>
      <c r="S1040">
        <v>2.2111999999999998</v>
      </c>
    </row>
    <row r="1041" spans="1:19">
      <c r="A1041" t="s">
        <v>16</v>
      </c>
      <c r="B1041" t="s">
        <v>17</v>
      </c>
      <c r="C1041" t="s">
        <v>18</v>
      </c>
      <c r="D1041" t="s">
        <v>19</v>
      </c>
      <c r="E1041" t="s">
        <v>3997</v>
      </c>
      <c r="F1041" t="s">
        <v>8346</v>
      </c>
      <c r="G1041" s="3" t="str">
        <f t="shared" si="18"/>
        <v>https://scholar.google.co.jp/scholar?hl=ja&amp;as_sdt=0%2C5&amp;q=Centaurea+rupestris+self+compatibility&amp;btnG=</v>
      </c>
      <c r="H1041" t="s">
        <v>22</v>
      </c>
      <c r="I1041" t="s">
        <v>23</v>
      </c>
      <c r="J1041" t="s">
        <v>23</v>
      </c>
      <c r="L1041" t="s">
        <v>17722</v>
      </c>
      <c r="N1041" t="s">
        <v>12090</v>
      </c>
      <c r="O1041" t="s">
        <v>28</v>
      </c>
      <c r="Q1041" t="s">
        <v>17155</v>
      </c>
      <c r="R1041" t="s">
        <v>3661</v>
      </c>
      <c r="S1041">
        <v>5.423</v>
      </c>
    </row>
    <row r="1042" spans="1:19">
      <c r="A1042" t="s">
        <v>16</v>
      </c>
      <c r="B1042" t="s">
        <v>17</v>
      </c>
      <c r="C1042" t="s">
        <v>18</v>
      </c>
      <c r="D1042" t="s">
        <v>19</v>
      </c>
      <c r="E1042" t="s">
        <v>3997</v>
      </c>
      <c r="F1042" t="s">
        <v>9053</v>
      </c>
      <c r="G1042" s="3" t="str">
        <f t="shared" si="18"/>
        <v>https://scholar.google.co.jp/scholar?hl=ja&amp;as_sdt=0%2C5&amp;q=Centaurea+ruthenica+self+compatibility&amp;btnG=</v>
      </c>
      <c r="H1042" t="s">
        <v>190</v>
      </c>
      <c r="I1042" t="s">
        <v>23</v>
      </c>
      <c r="J1042" t="s">
        <v>23</v>
      </c>
      <c r="L1042" t="s">
        <v>17722</v>
      </c>
      <c r="N1042" t="s">
        <v>9444</v>
      </c>
      <c r="O1042" t="s">
        <v>28</v>
      </c>
      <c r="Q1042" t="s">
        <v>16798</v>
      </c>
      <c r="R1042" t="s">
        <v>3664</v>
      </c>
      <c r="S1042">
        <v>31.58</v>
      </c>
    </row>
    <row r="1043" spans="1:19">
      <c r="A1043" t="s">
        <v>16</v>
      </c>
      <c r="B1043" t="s">
        <v>17</v>
      </c>
      <c r="C1043" t="s">
        <v>18</v>
      </c>
      <c r="D1043" t="s">
        <v>19</v>
      </c>
      <c r="E1043" t="s">
        <v>3997</v>
      </c>
      <c r="F1043" t="s">
        <v>2887</v>
      </c>
      <c r="G1043" s="3" t="str">
        <f t="shared" si="18"/>
        <v>https://scholar.google.co.jp/scholar?hl=ja&amp;as_sdt=0%2C5&amp;q=Centaurea+salicifolia+self+compatibility&amp;btnG=</v>
      </c>
      <c r="H1043" t="s">
        <v>3830</v>
      </c>
      <c r="I1043" t="s">
        <v>23</v>
      </c>
      <c r="J1043" t="s">
        <v>23</v>
      </c>
      <c r="L1043" t="s">
        <v>17722</v>
      </c>
      <c r="N1043" t="s">
        <v>9446</v>
      </c>
      <c r="O1043" t="s">
        <v>28</v>
      </c>
      <c r="Q1043" t="s">
        <v>16799</v>
      </c>
      <c r="R1043" t="s">
        <v>3667</v>
      </c>
      <c r="S1043">
        <v>2.3363999999999998</v>
      </c>
    </row>
    <row r="1044" spans="1:19">
      <c r="A1044" t="s">
        <v>16</v>
      </c>
      <c r="B1044" t="s">
        <v>17</v>
      </c>
      <c r="C1044" t="s">
        <v>18</v>
      </c>
      <c r="D1044" t="s">
        <v>19</v>
      </c>
      <c r="E1044" t="s">
        <v>3997</v>
      </c>
      <c r="F1044" t="s">
        <v>9448</v>
      </c>
      <c r="G1044" s="3" t="str">
        <f t="shared" si="18"/>
        <v>https://scholar.google.co.jp/scholar?hl=ja&amp;as_sdt=0%2C5&amp;q=Centaurea+salonitana+self+compatibility&amp;btnG=</v>
      </c>
      <c r="H1044" t="s">
        <v>9449</v>
      </c>
      <c r="I1044" t="s">
        <v>23</v>
      </c>
      <c r="J1044" t="s">
        <v>23</v>
      </c>
      <c r="L1044" t="s">
        <v>17722</v>
      </c>
      <c r="N1044" t="s">
        <v>9450</v>
      </c>
      <c r="O1044" t="s">
        <v>28</v>
      </c>
      <c r="Q1044" t="s">
        <v>16800</v>
      </c>
      <c r="R1044" t="s">
        <v>3671</v>
      </c>
      <c r="S1044">
        <v>8.8976000000000006</v>
      </c>
    </row>
    <row r="1045" spans="1:19">
      <c r="A1045" t="s">
        <v>16</v>
      </c>
      <c r="B1045" t="s">
        <v>17</v>
      </c>
      <c r="C1045" t="s">
        <v>18</v>
      </c>
      <c r="D1045" t="s">
        <v>19</v>
      </c>
      <c r="E1045" t="s">
        <v>3997</v>
      </c>
      <c r="F1045" t="s">
        <v>14605</v>
      </c>
      <c r="G1045" s="3" t="str">
        <f t="shared" si="18"/>
        <v>https://scholar.google.co.jp/scholar?hl=ja&amp;as_sdt=0%2C5&amp;q=Centaurea+saxicola+self+compatibility&amp;btnG=</v>
      </c>
      <c r="H1045" t="s">
        <v>2880</v>
      </c>
      <c r="I1045" t="s">
        <v>23</v>
      </c>
      <c r="J1045" t="s">
        <v>23</v>
      </c>
      <c r="L1045" t="s">
        <v>17722</v>
      </c>
      <c r="N1045" t="s">
        <v>14606</v>
      </c>
      <c r="O1045" t="s">
        <v>28</v>
      </c>
      <c r="Q1045" t="s">
        <v>17511</v>
      </c>
      <c r="R1045" t="s">
        <v>3674</v>
      </c>
      <c r="S1045">
        <v>8.5031999999999996</v>
      </c>
    </row>
    <row r="1046" spans="1:19">
      <c r="A1046" t="s">
        <v>16</v>
      </c>
      <c r="B1046" t="s">
        <v>17</v>
      </c>
      <c r="C1046" t="s">
        <v>18</v>
      </c>
      <c r="D1046" t="s">
        <v>19</v>
      </c>
      <c r="E1046" t="s">
        <v>3997</v>
      </c>
      <c r="F1046" t="s">
        <v>9452</v>
      </c>
      <c r="G1046" s="3" t="str">
        <f t="shared" si="18"/>
        <v>https://scholar.google.co.jp/scholar?hl=ja&amp;as_sdt=0%2C5&amp;q=Centaurea+scabiosa+self+compatibility&amp;btnG=</v>
      </c>
      <c r="H1046" t="s">
        <v>22</v>
      </c>
      <c r="I1046" t="s">
        <v>137</v>
      </c>
      <c r="J1046" t="s">
        <v>9453</v>
      </c>
      <c r="L1046" t="s">
        <v>24</v>
      </c>
      <c r="N1046" t="s">
        <v>9454</v>
      </c>
      <c r="O1046" t="s">
        <v>26</v>
      </c>
      <c r="Q1046" t="s">
        <v>16801</v>
      </c>
      <c r="R1046" t="s">
        <v>3677</v>
      </c>
      <c r="S1046">
        <v>4.7755999999999998</v>
      </c>
    </row>
    <row r="1047" spans="1:19">
      <c r="A1047" t="s">
        <v>16</v>
      </c>
      <c r="B1047" t="s">
        <v>17</v>
      </c>
      <c r="C1047" t="s">
        <v>18</v>
      </c>
      <c r="D1047" t="s">
        <v>19</v>
      </c>
      <c r="E1047" t="s">
        <v>3997</v>
      </c>
      <c r="F1047" t="s">
        <v>9452</v>
      </c>
      <c r="G1047" s="3" t="str">
        <f t="shared" si="18"/>
        <v>https://scholar.google.co.jp/scholar?hl=ja&amp;as_sdt=0%2C5&amp;q=Centaurea+scabiosa+self+compatibility&amp;btnG=</v>
      </c>
      <c r="H1047" t="s">
        <v>22</v>
      </c>
      <c r="I1047" t="s">
        <v>23</v>
      </c>
      <c r="J1047" t="s">
        <v>23</v>
      </c>
      <c r="L1047" t="s">
        <v>24</v>
      </c>
      <c r="N1047" t="s">
        <v>11777</v>
      </c>
      <c r="O1047" t="s">
        <v>26</v>
      </c>
      <c r="Q1047" t="s">
        <v>16801</v>
      </c>
      <c r="R1047" t="s">
        <v>3681</v>
      </c>
      <c r="S1047">
        <v>6.4</v>
      </c>
    </row>
    <row r="1048" spans="1:19">
      <c r="A1048" t="s">
        <v>16</v>
      </c>
      <c r="B1048" t="s">
        <v>17</v>
      </c>
      <c r="C1048" t="s">
        <v>18</v>
      </c>
      <c r="D1048" t="s">
        <v>19</v>
      </c>
      <c r="E1048" t="s">
        <v>3997</v>
      </c>
      <c r="F1048" t="s">
        <v>9452</v>
      </c>
      <c r="G1048" s="3" t="str">
        <f t="shared" si="18"/>
        <v>https://scholar.google.co.jp/scholar?hl=ja&amp;as_sdt=0%2C5&amp;q=Centaurea+scabiosa+self+compatibility&amp;btnG=</v>
      </c>
      <c r="H1048" t="s">
        <v>22</v>
      </c>
      <c r="I1048" t="s">
        <v>137</v>
      </c>
      <c r="J1048" t="s">
        <v>9688</v>
      </c>
      <c r="L1048" t="s">
        <v>24</v>
      </c>
      <c r="N1048" t="s">
        <v>14382</v>
      </c>
      <c r="O1048" t="s">
        <v>26</v>
      </c>
      <c r="Q1048" t="s">
        <v>16801</v>
      </c>
      <c r="R1048" t="s">
        <v>3684</v>
      </c>
      <c r="S1048">
        <v>6.3659999999999997</v>
      </c>
    </row>
    <row r="1049" spans="1:19">
      <c r="A1049" t="s">
        <v>16</v>
      </c>
      <c r="B1049" t="s">
        <v>17</v>
      </c>
      <c r="C1049" t="s">
        <v>18</v>
      </c>
      <c r="D1049" t="s">
        <v>19</v>
      </c>
      <c r="E1049" t="s">
        <v>3997</v>
      </c>
      <c r="F1049" t="s">
        <v>9452</v>
      </c>
      <c r="G1049" s="3" t="str">
        <f t="shared" si="18"/>
        <v>https://scholar.google.co.jp/scholar?hl=ja&amp;as_sdt=0%2C5&amp;q=Centaurea+scabiosa+self+compatibility&amp;btnG=</v>
      </c>
      <c r="H1049" t="s">
        <v>22</v>
      </c>
      <c r="I1049" t="s">
        <v>137</v>
      </c>
      <c r="J1049" t="s">
        <v>14388</v>
      </c>
      <c r="L1049" t="s">
        <v>24</v>
      </c>
      <c r="N1049" t="s">
        <v>14389</v>
      </c>
      <c r="O1049" t="s">
        <v>26</v>
      </c>
      <c r="Q1049" t="s">
        <v>16801</v>
      </c>
      <c r="R1049" t="s">
        <v>3688</v>
      </c>
      <c r="S1049">
        <v>4.9640000000000004</v>
      </c>
    </row>
    <row r="1050" spans="1:19">
      <c r="A1050" t="s">
        <v>16</v>
      </c>
      <c r="B1050" t="s">
        <v>17</v>
      </c>
      <c r="C1050" t="s">
        <v>18</v>
      </c>
      <c r="D1050" t="s">
        <v>19</v>
      </c>
      <c r="E1050" t="s">
        <v>3997</v>
      </c>
      <c r="F1050" t="s">
        <v>12092</v>
      </c>
      <c r="G1050" s="3" t="str">
        <f t="shared" si="18"/>
        <v>https://scholar.google.co.jp/scholar?hl=ja&amp;as_sdt=0%2C5&amp;q=Centaurea+sicula+self+compatibility&amp;btnG=</v>
      </c>
      <c r="H1050" t="s">
        <v>22</v>
      </c>
      <c r="I1050" t="s">
        <v>23</v>
      </c>
      <c r="J1050" t="s">
        <v>23</v>
      </c>
      <c r="L1050" t="s">
        <v>17722</v>
      </c>
      <c r="N1050" t="s">
        <v>12093</v>
      </c>
      <c r="O1050" t="s">
        <v>28</v>
      </c>
      <c r="Q1050" t="s">
        <v>17156</v>
      </c>
      <c r="R1050" t="s">
        <v>3691</v>
      </c>
      <c r="S1050">
        <v>5.3368000000000002</v>
      </c>
    </row>
    <row r="1051" spans="1:19">
      <c r="A1051" t="s">
        <v>16</v>
      </c>
      <c r="B1051" t="s">
        <v>17</v>
      </c>
      <c r="C1051" t="s">
        <v>18</v>
      </c>
      <c r="D1051" t="s">
        <v>19</v>
      </c>
      <c r="E1051" t="s">
        <v>3997</v>
      </c>
      <c r="F1051" t="s">
        <v>9456</v>
      </c>
      <c r="G1051" s="3" t="str">
        <f t="shared" si="18"/>
        <v>https://scholar.google.co.jp/scholar?hl=ja&amp;as_sdt=0%2C5&amp;q=Centaurea+sinaica+self+compatibility&amp;btnG=</v>
      </c>
      <c r="H1051" t="s">
        <v>104</v>
      </c>
      <c r="I1051" t="s">
        <v>23</v>
      </c>
      <c r="J1051" t="s">
        <v>23</v>
      </c>
      <c r="L1051" t="s">
        <v>17722</v>
      </c>
      <c r="N1051" t="s">
        <v>9457</v>
      </c>
      <c r="O1051" t="s">
        <v>28</v>
      </c>
      <c r="Q1051" t="s">
        <v>16802</v>
      </c>
      <c r="R1051" t="s">
        <v>3693</v>
      </c>
      <c r="S1051">
        <v>2.8774999999999999</v>
      </c>
    </row>
    <row r="1052" spans="1:19">
      <c r="A1052" t="s">
        <v>16</v>
      </c>
      <c r="B1052" t="s">
        <v>17</v>
      </c>
      <c r="C1052" t="s">
        <v>18</v>
      </c>
      <c r="D1052" t="s">
        <v>19</v>
      </c>
      <c r="E1052" t="s">
        <v>3997</v>
      </c>
      <c r="F1052" t="s">
        <v>9459</v>
      </c>
      <c r="G1052" s="3" t="str">
        <f t="shared" si="18"/>
        <v>https://scholar.google.co.jp/scholar?hl=ja&amp;as_sdt=0%2C5&amp;q=Centaurea+solstitialis+self+compatibility&amp;btnG=</v>
      </c>
      <c r="H1052" t="s">
        <v>22</v>
      </c>
      <c r="I1052" t="s">
        <v>137</v>
      </c>
      <c r="J1052" t="s">
        <v>9459</v>
      </c>
      <c r="L1052" t="s">
        <v>24</v>
      </c>
      <c r="N1052" t="s">
        <v>9460</v>
      </c>
      <c r="O1052" t="s">
        <v>26</v>
      </c>
      <c r="Q1052" t="s">
        <v>16803</v>
      </c>
      <c r="R1052" t="s">
        <v>3696</v>
      </c>
      <c r="S1052">
        <v>1.0744</v>
      </c>
    </row>
    <row r="1053" spans="1:19">
      <c r="A1053" t="s">
        <v>16</v>
      </c>
      <c r="B1053" t="s">
        <v>17</v>
      </c>
      <c r="C1053" t="s">
        <v>18</v>
      </c>
      <c r="D1053" t="s">
        <v>19</v>
      </c>
      <c r="E1053" t="s">
        <v>3997</v>
      </c>
      <c r="F1053" t="s">
        <v>9459</v>
      </c>
      <c r="G1053" s="3" t="str">
        <f t="shared" si="18"/>
        <v>https://scholar.google.co.jp/scholar?hl=ja&amp;as_sdt=0%2C5&amp;q=Centaurea+solstitialis+self+compatibility&amp;btnG=</v>
      </c>
      <c r="H1053" t="s">
        <v>22</v>
      </c>
      <c r="I1053" t="s">
        <v>23</v>
      </c>
      <c r="J1053" t="s">
        <v>23</v>
      </c>
      <c r="L1053" t="s">
        <v>24</v>
      </c>
      <c r="N1053" t="s">
        <v>11779</v>
      </c>
      <c r="O1053" t="s">
        <v>26</v>
      </c>
      <c r="Q1053" t="s">
        <v>16803</v>
      </c>
      <c r="R1053" t="s">
        <v>3700</v>
      </c>
      <c r="S1053">
        <v>3</v>
      </c>
    </row>
    <row r="1054" spans="1:19">
      <c r="A1054" t="s">
        <v>16</v>
      </c>
      <c r="B1054" t="s">
        <v>17</v>
      </c>
      <c r="C1054" t="s">
        <v>18</v>
      </c>
      <c r="D1054" t="s">
        <v>19</v>
      </c>
      <c r="E1054" t="s">
        <v>3997</v>
      </c>
      <c r="F1054" t="s">
        <v>11781</v>
      </c>
      <c r="G1054" s="3" t="str">
        <f t="shared" si="18"/>
        <v>https://scholar.google.co.jp/scholar?hl=ja&amp;as_sdt=0%2C5&amp;q=Centaurea+sosnowskyi+self+compatibility&amp;btnG=</v>
      </c>
      <c r="H1054" t="s">
        <v>7304</v>
      </c>
      <c r="I1054" t="s">
        <v>23</v>
      </c>
      <c r="J1054" t="s">
        <v>23</v>
      </c>
      <c r="L1054" t="s">
        <v>17722</v>
      </c>
      <c r="N1054" t="s">
        <v>11782</v>
      </c>
      <c r="O1054" t="s">
        <v>28</v>
      </c>
      <c r="Q1054" t="s">
        <v>17073</v>
      </c>
      <c r="R1054" t="s">
        <v>3704</v>
      </c>
      <c r="S1054">
        <v>1.82</v>
      </c>
    </row>
    <row r="1055" spans="1:19">
      <c r="A1055" t="s">
        <v>16</v>
      </c>
      <c r="B1055" t="s">
        <v>17</v>
      </c>
      <c r="C1055" t="s">
        <v>18</v>
      </c>
      <c r="D1055" t="s">
        <v>19</v>
      </c>
      <c r="E1055" t="s">
        <v>3997</v>
      </c>
      <c r="F1055" t="s">
        <v>648</v>
      </c>
      <c r="G1055" s="3" t="str">
        <f t="shared" si="18"/>
        <v>https://scholar.google.co.jp/scholar?hl=ja&amp;as_sdt=0%2C5&amp;q=Centaurea+sp.+self+compatibility&amp;btnG=</v>
      </c>
      <c r="H1055" t="s">
        <v>23</v>
      </c>
      <c r="I1055" t="s">
        <v>23</v>
      </c>
      <c r="J1055" t="s">
        <v>23</v>
      </c>
      <c r="L1055" t="s">
        <v>17722</v>
      </c>
      <c r="N1055" t="s">
        <v>11784</v>
      </c>
      <c r="O1055" t="s">
        <v>28</v>
      </c>
      <c r="Q1055" t="s">
        <v>17074</v>
      </c>
      <c r="R1055" t="s">
        <v>3708</v>
      </c>
      <c r="S1055">
        <v>0.75</v>
      </c>
    </row>
    <row r="1056" spans="1:19">
      <c r="A1056" t="s">
        <v>16</v>
      </c>
      <c r="B1056" t="s">
        <v>17</v>
      </c>
      <c r="C1056" t="s">
        <v>18</v>
      </c>
      <c r="D1056" t="s">
        <v>19</v>
      </c>
      <c r="E1056" t="s">
        <v>3997</v>
      </c>
      <c r="F1056" t="s">
        <v>5749</v>
      </c>
      <c r="G1056" s="3" t="str">
        <f t="shared" si="18"/>
        <v>https://scholar.google.co.jp/scholar?hl=ja&amp;as_sdt=0%2C5&amp;q=Centaurea+spectabilis+self+compatibility&amp;btnG=</v>
      </c>
      <c r="H1056" t="s">
        <v>12095</v>
      </c>
      <c r="I1056" t="s">
        <v>23</v>
      </c>
      <c r="J1056" t="s">
        <v>23</v>
      </c>
      <c r="L1056" t="s">
        <v>17722</v>
      </c>
      <c r="N1056" t="s">
        <v>12096</v>
      </c>
      <c r="O1056" t="s">
        <v>28</v>
      </c>
      <c r="Q1056" t="s">
        <v>17157</v>
      </c>
      <c r="R1056" t="s">
        <v>3710</v>
      </c>
      <c r="S1056">
        <v>21.610800000000001</v>
      </c>
    </row>
    <row r="1057" spans="1:19">
      <c r="A1057" t="s">
        <v>16</v>
      </c>
      <c r="B1057" t="s">
        <v>17</v>
      </c>
      <c r="C1057" t="s">
        <v>18</v>
      </c>
      <c r="D1057" t="s">
        <v>19</v>
      </c>
      <c r="E1057" t="s">
        <v>3997</v>
      </c>
      <c r="F1057" t="s">
        <v>1902</v>
      </c>
      <c r="G1057" s="3" t="str">
        <f t="shared" si="18"/>
        <v>https://scholar.google.co.jp/scholar?hl=ja&amp;as_sdt=0%2C5&amp;q=Centaurea+sphaerocephala+self+compatibility&amp;btnG=</v>
      </c>
      <c r="H1057" t="s">
        <v>22</v>
      </c>
      <c r="I1057" t="s">
        <v>137</v>
      </c>
      <c r="J1057" t="s">
        <v>1902</v>
      </c>
      <c r="L1057" t="s">
        <v>17722</v>
      </c>
      <c r="N1057" t="s">
        <v>12098</v>
      </c>
      <c r="O1057" t="s">
        <v>28</v>
      </c>
      <c r="Q1057" t="s">
        <v>17158</v>
      </c>
      <c r="R1057" t="s">
        <v>3713</v>
      </c>
      <c r="S1057">
        <v>7.6471999999999998</v>
      </c>
    </row>
    <row r="1058" spans="1:19">
      <c r="A1058" t="s">
        <v>16</v>
      </c>
      <c r="B1058" t="s">
        <v>17</v>
      </c>
      <c r="C1058" t="s">
        <v>18</v>
      </c>
      <c r="D1058" t="s">
        <v>19</v>
      </c>
      <c r="E1058" t="s">
        <v>3997</v>
      </c>
      <c r="F1058" t="s">
        <v>1858</v>
      </c>
      <c r="G1058" s="3" t="str">
        <f t="shared" si="18"/>
        <v>https://scholar.google.co.jp/scholar?hl=ja&amp;as_sdt=0%2C5&amp;q=Centaurea+spinosa+self+compatibility&amp;btnG=</v>
      </c>
      <c r="H1058" t="s">
        <v>22</v>
      </c>
      <c r="I1058" t="s">
        <v>23</v>
      </c>
      <c r="J1058" t="s">
        <v>23</v>
      </c>
      <c r="L1058" t="s">
        <v>17722</v>
      </c>
      <c r="N1058" t="s">
        <v>12100</v>
      </c>
      <c r="O1058" t="s">
        <v>28</v>
      </c>
      <c r="Q1058" t="s">
        <v>17159</v>
      </c>
      <c r="R1058" t="s">
        <v>3715</v>
      </c>
      <c r="S1058">
        <v>2.2288000000000001</v>
      </c>
    </row>
    <row r="1059" spans="1:19">
      <c r="A1059" t="s">
        <v>16</v>
      </c>
      <c r="B1059" t="s">
        <v>17</v>
      </c>
      <c r="C1059" t="s">
        <v>18</v>
      </c>
      <c r="D1059" t="s">
        <v>19</v>
      </c>
      <c r="E1059" t="s">
        <v>3997</v>
      </c>
      <c r="F1059" t="s">
        <v>376</v>
      </c>
      <c r="G1059" s="3" t="str">
        <f t="shared" si="18"/>
        <v>https://scholar.google.co.jp/scholar?hl=ja&amp;as_sdt=0%2C5&amp;q=Centaurea+squarrosa+self+compatibility&amp;btnG=</v>
      </c>
      <c r="H1059" t="s">
        <v>791</v>
      </c>
      <c r="I1059" t="s">
        <v>23</v>
      </c>
      <c r="J1059" t="s">
        <v>23</v>
      </c>
      <c r="L1059" t="s">
        <v>17722</v>
      </c>
      <c r="N1059" t="s">
        <v>11786</v>
      </c>
      <c r="O1059" t="s">
        <v>28</v>
      </c>
      <c r="Q1059" t="s">
        <v>17075</v>
      </c>
      <c r="R1059" t="s">
        <v>3719</v>
      </c>
      <c r="S1059">
        <v>2.2364000000000002</v>
      </c>
    </row>
    <row r="1060" spans="1:19">
      <c r="A1060" t="s">
        <v>16</v>
      </c>
      <c r="B1060" t="s">
        <v>17</v>
      </c>
      <c r="C1060" t="s">
        <v>18</v>
      </c>
      <c r="D1060" t="s">
        <v>19</v>
      </c>
      <c r="E1060" t="s">
        <v>3997</v>
      </c>
      <c r="F1060" t="s">
        <v>4002</v>
      </c>
      <c r="G1060" s="3" t="str">
        <f t="shared" si="18"/>
        <v>https://scholar.google.co.jp/scholar?hl=ja&amp;as_sdt=0%2C5&amp;q=Centaurea+stenolepis+self+compatibility&amp;btnG=</v>
      </c>
      <c r="H1060" t="s">
        <v>4003</v>
      </c>
      <c r="I1060" t="s">
        <v>23</v>
      </c>
      <c r="J1060" t="s">
        <v>23</v>
      </c>
      <c r="L1060" t="s">
        <v>17722</v>
      </c>
      <c r="N1060" t="s">
        <v>4004</v>
      </c>
      <c r="O1060" t="s">
        <v>28</v>
      </c>
      <c r="Q1060" t="s">
        <v>15979</v>
      </c>
      <c r="R1060" t="s">
        <v>3724</v>
      </c>
      <c r="S1060">
        <v>2.2999999999999998</v>
      </c>
    </row>
    <row r="1061" spans="1:19">
      <c r="A1061" t="s">
        <v>16</v>
      </c>
      <c r="B1061" t="s">
        <v>17</v>
      </c>
      <c r="C1061" t="s">
        <v>18</v>
      </c>
      <c r="D1061" t="s">
        <v>19</v>
      </c>
      <c r="E1061" t="s">
        <v>3997</v>
      </c>
      <c r="F1061" t="s">
        <v>9462</v>
      </c>
      <c r="G1061" s="3" t="str">
        <f t="shared" si="18"/>
        <v>https://scholar.google.co.jp/scholar?hl=ja&amp;as_sdt=0%2C5&amp;q=Centaurea+stereophylla+self+compatibility&amp;btnG=</v>
      </c>
      <c r="H1061" t="s">
        <v>3208</v>
      </c>
      <c r="I1061" t="s">
        <v>23</v>
      </c>
      <c r="J1061" t="s">
        <v>23</v>
      </c>
      <c r="L1061" t="s">
        <v>17722</v>
      </c>
      <c r="N1061" t="s">
        <v>9463</v>
      </c>
      <c r="O1061" t="s">
        <v>28</v>
      </c>
      <c r="Q1061" t="s">
        <v>16804</v>
      </c>
      <c r="R1061" t="s">
        <v>3727</v>
      </c>
      <c r="S1061">
        <v>4.7484000000000002</v>
      </c>
    </row>
    <row r="1062" spans="1:19">
      <c r="A1062" t="s">
        <v>16</v>
      </c>
      <c r="B1062" t="s">
        <v>17</v>
      </c>
      <c r="C1062" t="s">
        <v>18</v>
      </c>
      <c r="D1062" t="s">
        <v>19</v>
      </c>
      <c r="E1062" t="s">
        <v>3997</v>
      </c>
      <c r="F1062" t="s">
        <v>9465</v>
      </c>
      <c r="G1062" s="3" t="str">
        <f t="shared" si="18"/>
        <v>https://scholar.google.co.jp/scholar?hl=ja&amp;as_sdt=0%2C5&amp;q=Centaurea+stevenii+self+compatibility&amp;btnG=</v>
      </c>
      <c r="H1062" t="s">
        <v>3830</v>
      </c>
      <c r="I1062" t="s">
        <v>23</v>
      </c>
      <c r="J1062" t="s">
        <v>23</v>
      </c>
      <c r="L1062" t="s">
        <v>17722</v>
      </c>
      <c r="N1062" t="s">
        <v>9466</v>
      </c>
      <c r="O1062" t="s">
        <v>28</v>
      </c>
      <c r="Q1062" t="s">
        <v>16805</v>
      </c>
      <c r="R1062" t="s">
        <v>3729</v>
      </c>
      <c r="S1062">
        <v>7.2240000000000002</v>
      </c>
    </row>
    <row r="1063" spans="1:19">
      <c r="A1063" t="s">
        <v>16</v>
      </c>
      <c r="B1063" t="s">
        <v>17</v>
      </c>
      <c r="C1063" t="s">
        <v>18</v>
      </c>
      <c r="D1063" t="s">
        <v>19</v>
      </c>
      <c r="E1063" t="s">
        <v>3997</v>
      </c>
      <c r="F1063" t="s">
        <v>9468</v>
      </c>
      <c r="G1063" s="3" t="str">
        <f t="shared" si="18"/>
        <v>https://scholar.google.co.jp/scholar?hl=ja&amp;as_sdt=0%2C5&amp;q=Centaurea+stoebe+self+compatibility&amp;btnG=</v>
      </c>
      <c r="H1063" t="s">
        <v>22</v>
      </c>
      <c r="I1063" t="s">
        <v>23</v>
      </c>
      <c r="J1063" t="s">
        <v>23</v>
      </c>
      <c r="L1063" t="s">
        <v>15620</v>
      </c>
      <c r="N1063" t="s">
        <v>9469</v>
      </c>
      <c r="O1063" t="s">
        <v>17779</v>
      </c>
      <c r="Q1063" t="s">
        <v>16806</v>
      </c>
      <c r="R1063" t="s">
        <v>3731</v>
      </c>
      <c r="S1063">
        <v>1.4039999999999999</v>
      </c>
    </row>
    <row r="1064" spans="1:19">
      <c r="A1064" t="s">
        <v>16</v>
      </c>
      <c r="B1064" t="s">
        <v>17</v>
      </c>
      <c r="C1064" t="s">
        <v>18</v>
      </c>
      <c r="D1064" t="s">
        <v>19</v>
      </c>
      <c r="E1064" t="s">
        <v>3997</v>
      </c>
      <c r="F1064" t="s">
        <v>1482</v>
      </c>
      <c r="G1064" s="3" t="str">
        <f t="shared" si="18"/>
        <v>https://scholar.google.co.jp/scholar?hl=ja&amp;as_sdt=0%2C5&amp;q=Centaurea+suaveolens+self+compatibility&amp;btnG=</v>
      </c>
      <c r="H1064" t="s">
        <v>791</v>
      </c>
      <c r="I1064" t="s">
        <v>23</v>
      </c>
      <c r="J1064" t="s">
        <v>23</v>
      </c>
      <c r="L1064" t="s">
        <v>17722</v>
      </c>
      <c r="N1064" t="s">
        <v>11588</v>
      </c>
      <c r="O1064" t="s">
        <v>28</v>
      </c>
      <c r="Q1064" t="s">
        <v>17011</v>
      </c>
      <c r="R1064" t="s">
        <v>3733</v>
      </c>
      <c r="S1064">
        <v>4.05</v>
      </c>
    </row>
    <row r="1065" spans="1:19">
      <c r="A1065" t="s">
        <v>16</v>
      </c>
      <c r="B1065" t="s">
        <v>17</v>
      </c>
      <c r="C1065" t="s">
        <v>18</v>
      </c>
      <c r="D1065" t="s">
        <v>19</v>
      </c>
      <c r="E1065" t="s">
        <v>3997</v>
      </c>
      <c r="F1065" t="s">
        <v>12102</v>
      </c>
      <c r="G1065" s="3" t="str">
        <f t="shared" si="18"/>
        <v>https://scholar.google.co.jp/scholar?hl=ja&amp;as_sdt=0%2C5&amp;q=Centaurea+tauromenitana+self+compatibility&amp;btnG=</v>
      </c>
      <c r="H1065" t="s">
        <v>9938</v>
      </c>
      <c r="I1065" t="s">
        <v>23</v>
      </c>
      <c r="J1065" t="s">
        <v>23</v>
      </c>
      <c r="L1065" t="s">
        <v>17722</v>
      </c>
      <c r="N1065" t="s">
        <v>12103</v>
      </c>
      <c r="O1065" t="s">
        <v>28</v>
      </c>
      <c r="Q1065" t="s">
        <v>17160</v>
      </c>
      <c r="R1065" t="s">
        <v>3736</v>
      </c>
      <c r="S1065">
        <v>15.695323699999999</v>
      </c>
    </row>
    <row r="1066" spans="1:19">
      <c r="A1066" t="s">
        <v>16</v>
      </c>
      <c r="B1066" t="s">
        <v>17</v>
      </c>
      <c r="C1066" t="s">
        <v>18</v>
      </c>
      <c r="D1066" t="s">
        <v>19</v>
      </c>
      <c r="E1066" t="s">
        <v>3997</v>
      </c>
      <c r="F1066" t="s">
        <v>7299</v>
      </c>
      <c r="G1066" s="3" t="str">
        <f t="shared" si="18"/>
        <v>https://scholar.google.co.jp/scholar?hl=ja&amp;as_sdt=0%2C5&amp;q=Centaurea+thracica+self+compatibility&amp;btnG=</v>
      </c>
      <c r="H1066" t="s">
        <v>7300</v>
      </c>
      <c r="I1066" t="s">
        <v>23</v>
      </c>
      <c r="J1066" t="s">
        <v>23</v>
      </c>
      <c r="L1066" t="s">
        <v>17722</v>
      </c>
      <c r="N1066" t="s">
        <v>7301</v>
      </c>
      <c r="O1066" t="s">
        <v>28</v>
      </c>
      <c r="Q1066" t="s">
        <v>16467</v>
      </c>
      <c r="R1066" t="s">
        <v>3739</v>
      </c>
      <c r="S1066">
        <v>5.8536000000000001</v>
      </c>
    </row>
    <row r="1067" spans="1:19">
      <c r="A1067" t="s">
        <v>16</v>
      </c>
      <c r="B1067" t="s">
        <v>17</v>
      </c>
      <c r="C1067" t="s">
        <v>18</v>
      </c>
      <c r="D1067" t="s">
        <v>19</v>
      </c>
      <c r="E1067" t="s">
        <v>3997</v>
      </c>
      <c r="F1067" t="s">
        <v>12105</v>
      </c>
      <c r="G1067" s="3" t="str">
        <f t="shared" si="18"/>
        <v>https://scholar.google.co.jp/scholar?hl=ja&amp;as_sdt=0%2C5&amp;q=Centaurea+thuillieri+self+compatibility&amp;btnG=</v>
      </c>
      <c r="H1067" t="s">
        <v>12106</v>
      </c>
      <c r="I1067" t="s">
        <v>23</v>
      </c>
      <c r="J1067" t="s">
        <v>23</v>
      </c>
      <c r="L1067" t="s">
        <v>17722</v>
      </c>
      <c r="N1067" t="s">
        <v>12107</v>
      </c>
      <c r="O1067" t="s">
        <v>28</v>
      </c>
      <c r="Q1067" t="s">
        <v>17161</v>
      </c>
      <c r="R1067" t="s">
        <v>3742</v>
      </c>
      <c r="S1067">
        <v>1.8952</v>
      </c>
    </row>
    <row r="1068" spans="1:19">
      <c r="A1068" t="s">
        <v>16</v>
      </c>
      <c r="B1068" t="s">
        <v>17</v>
      </c>
      <c r="C1068" t="s">
        <v>18</v>
      </c>
      <c r="D1068" t="s">
        <v>19</v>
      </c>
      <c r="E1068" t="s">
        <v>3997</v>
      </c>
      <c r="F1068" t="s">
        <v>12109</v>
      </c>
      <c r="G1068" s="3" t="str">
        <f t="shared" si="18"/>
        <v>https://scholar.google.co.jp/scholar?hl=ja&amp;as_sdt=0%2C5&amp;q=Centaurea+toletana+self+compatibility&amp;btnG=</v>
      </c>
      <c r="H1068" t="s">
        <v>12110</v>
      </c>
      <c r="I1068" t="s">
        <v>137</v>
      </c>
      <c r="J1068" t="s">
        <v>12111</v>
      </c>
      <c r="L1068" t="s">
        <v>17722</v>
      </c>
      <c r="N1068" t="s">
        <v>12112</v>
      </c>
      <c r="O1068" t="s">
        <v>28</v>
      </c>
      <c r="Q1068" t="s">
        <v>17162</v>
      </c>
      <c r="R1068" t="s">
        <v>3745</v>
      </c>
      <c r="S1068">
        <v>20.239999999999998</v>
      </c>
    </row>
    <row r="1069" spans="1:19">
      <c r="A1069" t="s">
        <v>16</v>
      </c>
      <c r="B1069" t="s">
        <v>17</v>
      </c>
      <c r="C1069" t="s">
        <v>18</v>
      </c>
      <c r="D1069" t="s">
        <v>19</v>
      </c>
      <c r="E1069" t="s">
        <v>3997</v>
      </c>
      <c r="F1069" t="s">
        <v>12114</v>
      </c>
      <c r="G1069" s="3" t="str">
        <f t="shared" si="18"/>
        <v>https://scholar.google.co.jp/scholar?hl=ja&amp;as_sdt=0%2C5&amp;q=Centaurea+tommasinii+self+compatibility&amp;btnG=</v>
      </c>
      <c r="H1069" t="s">
        <v>12115</v>
      </c>
      <c r="I1069" t="s">
        <v>23</v>
      </c>
      <c r="J1069" t="s">
        <v>23</v>
      </c>
      <c r="L1069" t="s">
        <v>17722</v>
      </c>
      <c r="N1069" t="s">
        <v>12116</v>
      </c>
      <c r="O1069" t="s">
        <v>28</v>
      </c>
      <c r="Q1069" t="s">
        <v>17163</v>
      </c>
      <c r="R1069" t="s">
        <v>3747</v>
      </c>
      <c r="S1069">
        <v>1.7796000000000001</v>
      </c>
    </row>
    <row r="1070" spans="1:19">
      <c r="A1070" t="s">
        <v>16</v>
      </c>
      <c r="B1070" t="s">
        <v>17</v>
      </c>
      <c r="C1070" t="s">
        <v>18</v>
      </c>
      <c r="D1070" t="s">
        <v>19</v>
      </c>
      <c r="E1070" t="s">
        <v>3997</v>
      </c>
      <c r="F1070" t="s">
        <v>7303</v>
      </c>
      <c r="G1070" s="3" t="str">
        <f t="shared" si="18"/>
        <v>https://scholar.google.co.jp/scholar?hl=ja&amp;as_sdt=0%2C5&amp;q=Centaurea+transcaucasica+self+compatibility&amp;btnG=</v>
      </c>
      <c r="H1070" t="s">
        <v>7304</v>
      </c>
      <c r="I1070" t="s">
        <v>23</v>
      </c>
      <c r="J1070" t="s">
        <v>23</v>
      </c>
      <c r="L1070" t="s">
        <v>17722</v>
      </c>
      <c r="N1070" t="s">
        <v>7305</v>
      </c>
      <c r="O1070" t="s">
        <v>28</v>
      </c>
      <c r="Q1070" t="s">
        <v>16468</v>
      </c>
      <c r="R1070" t="s">
        <v>3750</v>
      </c>
      <c r="S1070">
        <v>0.20199030000000001</v>
      </c>
    </row>
    <row r="1071" spans="1:19">
      <c r="A1071" t="s">
        <v>16</v>
      </c>
      <c r="B1071" t="s">
        <v>17</v>
      </c>
      <c r="C1071" t="s">
        <v>18</v>
      </c>
      <c r="D1071" t="s">
        <v>19</v>
      </c>
      <c r="E1071" t="s">
        <v>3997</v>
      </c>
      <c r="F1071" t="s">
        <v>2162</v>
      </c>
      <c r="G1071" s="3" t="str">
        <f t="shared" si="18"/>
        <v>https://scholar.google.co.jp/scholar?hl=ja&amp;as_sdt=0%2C5&amp;q=Centaurea+triumfetti+self+compatibility&amp;btnG=</v>
      </c>
      <c r="H1071" t="s">
        <v>7307</v>
      </c>
      <c r="I1071" t="s">
        <v>23</v>
      </c>
      <c r="J1071" t="s">
        <v>23</v>
      </c>
      <c r="L1071" t="s">
        <v>17722</v>
      </c>
      <c r="N1071" t="s">
        <v>7308</v>
      </c>
      <c r="O1071" t="s">
        <v>28</v>
      </c>
      <c r="Q1071" t="s">
        <v>16469</v>
      </c>
      <c r="R1071" t="s">
        <v>3753</v>
      </c>
      <c r="S1071">
        <v>8.1235999999999997</v>
      </c>
    </row>
    <row r="1072" spans="1:19">
      <c r="A1072" t="s">
        <v>16</v>
      </c>
      <c r="B1072" t="s">
        <v>17</v>
      </c>
      <c r="C1072" t="s">
        <v>18</v>
      </c>
      <c r="D1072" t="s">
        <v>19</v>
      </c>
      <c r="E1072" t="s">
        <v>3997</v>
      </c>
      <c r="F1072" t="s">
        <v>11788</v>
      </c>
      <c r="G1072" s="3" t="str">
        <f t="shared" si="18"/>
        <v>https://scholar.google.co.jp/scholar?hl=ja&amp;as_sdt=0%2C5&amp;q=Centaurea+triumfettii+self+compatibility&amp;btnG=</v>
      </c>
      <c r="H1072" t="s">
        <v>7307</v>
      </c>
      <c r="I1072" t="s">
        <v>23</v>
      </c>
      <c r="J1072" t="s">
        <v>23</v>
      </c>
      <c r="L1072" t="s">
        <v>17722</v>
      </c>
      <c r="N1072" t="s">
        <v>11789</v>
      </c>
      <c r="O1072" t="s">
        <v>28</v>
      </c>
      <c r="Q1072" t="s">
        <v>17076</v>
      </c>
      <c r="R1072" t="s">
        <v>3756</v>
      </c>
      <c r="S1072">
        <v>10.41</v>
      </c>
    </row>
    <row r="1073" spans="1:19">
      <c r="A1073" t="s">
        <v>16</v>
      </c>
      <c r="B1073" t="s">
        <v>17</v>
      </c>
      <c r="C1073" t="s">
        <v>18</v>
      </c>
      <c r="D1073" t="s">
        <v>19</v>
      </c>
      <c r="E1073" t="s">
        <v>3997</v>
      </c>
      <c r="F1073" t="s">
        <v>9471</v>
      </c>
      <c r="G1073" s="3" t="str">
        <f t="shared" si="18"/>
        <v>https://scholar.google.co.jp/scholar?hl=ja&amp;as_sdt=0%2C5&amp;q=Centaurea+turkestanica+self+compatibility&amp;btnG=</v>
      </c>
      <c r="H1073" t="s">
        <v>3686</v>
      </c>
      <c r="I1073" t="s">
        <v>23</v>
      </c>
      <c r="J1073" t="s">
        <v>23</v>
      </c>
      <c r="L1073" t="s">
        <v>17722</v>
      </c>
      <c r="N1073" t="s">
        <v>9472</v>
      </c>
      <c r="O1073" t="s">
        <v>28</v>
      </c>
      <c r="Q1073" t="s">
        <v>16807</v>
      </c>
      <c r="R1073" t="s">
        <v>3760</v>
      </c>
      <c r="S1073">
        <v>22.814285699999999</v>
      </c>
    </row>
    <row r="1074" spans="1:19">
      <c r="A1074" t="s">
        <v>16</v>
      </c>
      <c r="B1074" t="s">
        <v>17</v>
      </c>
      <c r="C1074" t="s">
        <v>18</v>
      </c>
      <c r="D1074" t="s">
        <v>19</v>
      </c>
      <c r="E1074" t="s">
        <v>3997</v>
      </c>
      <c r="F1074" t="s">
        <v>9474</v>
      </c>
      <c r="G1074" s="3" t="str">
        <f t="shared" si="18"/>
        <v>https://scholar.google.co.jp/scholar?hl=ja&amp;as_sdt=0%2C5&amp;q=Centaurea+tyrrhena+self+compatibility&amp;btnG=</v>
      </c>
      <c r="H1074" t="s">
        <v>9475</v>
      </c>
      <c r="I1074" t="s">
        <v>23</v>
      </c>
      <c r="J1074" t="s">
        <v>23</v>
      </c>
      <c r="L1074" t="s">
        <v>17722</v>
      </c>
      <c r="N1074" t="s">
        <v>9476</v>
      </c>
      <c r="O1074" t="s">
        <v>28</v>
      </c>
      <c r="Q1074" t="s">
        <v>16808</v>
      </c>
      <c r="R1074" t="s">
        <v>3762</v>
      </c>
      <c r="S1074">
        <v>5.0848000000000004</v>
      </c>
    </row>
    <row r="1075" spans="1:19">
      <c r="A1075" t="s">
        <v>16</v>
      </c>
      <c r="B1075" t="s">
        <v>17</v>
      </c>
      <c r="C1075" t="s">
        <v>18</v>
      </c>
      <c r="D1075" t="s">
        <v>19</v>
      </c>
      <c r="E1075" t="s">
        <v>3997</v>
      </c>
      <c r="F1075" t="s">
        <v>4832</v>
      </c>
      <c r="G1075" s="3" t="str">
        <f t="shared" si="18"/>
        <v>https://scholar.google.co.jp/scholar?hl=ja&amp;as_sdt=0%2C5&amp;q=Centaurea+uniflora+self+compatibility&amp;btnG=</v>
      </c>
      <c r="H1075" t="s">
        <v>3983</v>
      </c>
      <c r="I1075" t="s">
        <v>23</v>
      </c>
      <c r="J1075" t="s">
        <v>23</v>
      </c>
      <c r="L1075" t="s">
        <v>17722</v>
      </c>
      <c r="N1075" t="s">
        <v>12118</v>
      </c>
      <c r="O1075" t="s">
        <v>28</v>
      </c>
      <c r="Q1075" t="s">
        <v>17164</v>
      </c>
      <c r="R1075" t="s">
        <v>3765</v>
      </c>
      <c r="S1075">
        <v>3.9156</v>
      </c>
    </row>
    <row r="1076" spans="1:19">
      <c r="A1076" t="s">
        <v>16</v>
      </c>
      <c r="B1076" t="s">
        <v>17</v>
      </c>
      <c r="C1076" t="s">
        <v>18</v>
      </c>
      <c r="D1076" t="s">
        <v>19</v>
      </c>
      <c r="E1076" t="s">
        <v>3997</v>
      </c>
      <c r="F1076" t="s">
        <v>14723</v>
      </c>
      <c r="G1076" s="3" t="str">
        <f t="shared" si="18"/>
        <v>https://scholar.google.co.jp/scholar?hl=ja&amp;as_sdt=0%2C5&amp;q=Centaurea+veneris+self+compatibility&amp;btnG=</v>
      </c>
      <c r="H1076" t="s">
        <v>12032</v>
      </c>
      <c r="I1076" t="s">
        <v>23</v>
      </c>
      <c r="J1076" t="s">
        <v>23</v>
      </c>
      <c r="L1076" t="s">
        <v>17722</v>
      </c>
      <c r="N1076" t="s">
        <v>14724</v>
      </c>
      <c r="O1076" t="s">
        <v>28</v>
      </c>
      <c r="Q1076" t="s">
        <v>17524</v>
      </c>
      <c r="R1076" t="s">
        <v>3768</v>
      </c>
      <c r="S1076">
        <v>2.78</v>
      </c>
    </row>
    <row r="1077" spans="1:19">
      <c r="A1077" t="s">
        <v>16</v>
      </c>
      <c r="B1077" t="s">
        <v>17</v>
      </c>
      <c r="C1077" t="s">
        <v>18</v>
      </c>
      <c r="D1077" t="s">
        <v>19</v>
      </c>
      <c r="E1077" t="s">
        <v>3997</v>
      </c>
      <c r="F1077" t="s">
        <v>11791</v>
      </c>
      <c r="G1077" s="3" t="str">
        <f t="shared" si="18"/>
        <v>https://scholar.google.co.jp/scholar?hl=ja&amp;as_sdt=0%2C5&amp;q=Centaurea+verutum+self+compatibility&amp;btnG=</v>
      </c>
      <c r="H1077" t="s">
        <v>22</v>
      </c>
      <c r="I1077" t="s">
        <v>23</v>
      </c>
      <c r="J1077" t="s">
        <v>23</v>
      </c>
      <c r="L1077" t="s">
        <v>17722</v>
      </c>
      <c r="N1077" t="s">
        <v>11792</v>
      </c>
      <c r="O1077" t="s">
        <v>28</v>
      </c>
      <c r="Q1077" t="s">
        <v>17077</v>
      </c>
      <c r="R1077" t="s">
        <v>3772</v>
      </c>
      <c r="S1077">
        <v>4.2742000000000004</v>
      </c>
    </row>
    <row r="1078" spans="1:19">
      <c r="A1078" t="s">
        <v>16</v>
      </c>
      <c r="B1078" t="s">
        <v>17</v>
      </c>
      <c r="C1078" t="s">
        <v>18</v>
      </c>
      <c r="D1078" t="s">
        <v>19</v>
      </c>
      <c r="E1078" t="s">
        <v>3997</v>
      </c>
      <c r="F1078" t="s">
        <v>922</v>
      </c>
      <c r="G1078" s="3" t="str">
        <f t="shared" si="18"/>
        <v>https://scholar.google.co.jp/scholar?hl=ja&amp;as_sdt=0%2C5&amp;q=Centaurea+virgata+self+compatibility&amp;btnG=</v>
      </c>
      <c r="H1078" t="s">
        <v>190</v>
      </c>
      <c r="I1078" t="s">
        <v>137</v>
      </c>
      <c r="J1078" t="s">
        <v>376</v>
      </c>
      <c r="L1078" t="s">
        <v>17722</v>
      </c>
      <c r="N1078" t="s">
        <v>9478</v>
      </c>
      <c r="O1078" t="s">
        <v>28</v>
      </c>
      <c r="Q1078" t="s">
        <v>16809</v>
      </c>
      <c r="R1078" t="s">
        <v>3776</v>
      </c>
      <c r="S1078">
        <v>2.8268</v>
      </c>
    </row>
    <row r="1079" spans="1:19">
      <c r="A1079" t="s">
        <v>16</v>
      </c>
      <c r="B1079" t="s">
        <v>17</v>
      </c>
      <c r="C1079" t="s">
        <v>18</v>
      </c>
      <c r="D1079" t="s">
        <v>19</v>
      </c>
      <c r="E1079" t="s">
        <v>3997</v>
      </c>
      <c r="F1079" t="s">
        <v>12120</v>
      </c>
      <c r="G1079" s="3" t="str">
        <f t="shared" si="18"/>
        <v>https://scholar.google.co.jp/scholar?hl=ja&amp;as_sdt=0%2C5&amp;q=Centaurea+woronowii+self+compatibility&amp;btnG=</v>
      </c>
      <c r="H1079" t="s">
        <v>12121</v>
      </c>
      <c r="I1079" t="s">
        <v>23</v>
      </c>
      <c r="J1079" t="s">
        <v>23</v>
      </c>
      <c r="L1079" t="s">
        <v>17722</v>
      </c>
      <c r="N1079" t="s">
        <v>12122</v>
      </c>
      <c r="O1079" t="s">
        <v>28</v>
      </c>
      <c r="Q1079" t="s">
        <v>17165</v>
      </c>
      <c r="R1079" t="s">
        <v>3778</v>
      </c>
      <c r="S1079">
        <v>14.4842697</v>
      </c>
    </row>
    <row r="1080" spans="1:19">
      <c r="A1080" t="s">
        <v>16</v>
      </c>
      <c r="B1080" t="s">
        <v>17</v>
      </c>
      <c r="C1080" t="s">
        <v>18</v>
      </c>
      <c r="D1080" t="s">
        <v>19</v>
      </c>
      <c r="E1080" t="s">
        <v>11794</v>
      </c>
      <c r="F1080" t="s">
        <v>11795</v>
      </c>
      <c r="G1080" s="3" t="str">
        <f t="shared" si="18"/>
        <v>https://scholar.google.co.jp/scholar?hl=ja&amp;as_sdt=0%2C5&amp;q=Centaurothamnus+maximus+self+compatibility&amp;btnG=</v>
      </c>
      <c r="H1080" t="s">
        <v>11796</v>
      </c>
      <c r="I1080" t="s">
        <v>23</v>
      </c>
      <c r="J1080" t="s">
        <v>23</v>
      </c>
      <c r="L1080" t="s">
        <v>17722</v>
      </c>
      <c r="N1080" t="s">
        <v>11797</v>
      </c>
      <c r="O1080" t="s">
        <v>28</v>
      </c>
      <c r="Q1080" t="s">
        <v>17078</v>
      </c>
      <c r="R1080" t="s">
        <v>3781</v>
      </c>
      <c r="S1080">
        <v>13.944000000000001</v>
      </c>
    </row>
    <row r="1081" spans="1:19">
      <c r="A1081" t="s">
        <v>16</v>
      </c>
      <c r="B1081" t="s">
        <v>17</v>
      </c>
      <c r="C1081" t="s">
        <v>18</v>
      </c>
      <c r="D1081" t="s">
        <v>19</v>
      </c>
      <c r="E1081" t="s">
        <v>5472</v>
      </c>
      <c r="F1081" t="s">
        <v>9480</v>
      </c>
      <c r="G1081" s="3" t="str">
        <f t="shared" si="18"/>
        <v>https://scholar.google.co.jp/scholar?hl=ja&amp;as_sdt=0%2C5&amp;q=Centipeda+crateriformis+self+compatibility&amp;btnG=</v>
      </c>
      <c r="H1081" t="s">
        <v>5435</v>
      </c>
      <c r="I1081" t="s">
        <v>137</v>
      </c>
      <c r="J1081" t="s">
        <v>1838</v>
      </c>
      <c r="L1081" t="s">
        <v>17780</v>
      </c>
      <c r="N1081" t="s">
        <v>9481</v>
      </c>
      <c r="O1081" t="s">
        <v>28</v>
      </c>
      <c r="Q1081" t="s">
        <v>16810</v>
      </c>
      <c r="R1081" t="s">
        <v>3785</v>
      </c>
      <c r="S1081">
        <v>0.06</v>
      </c>
    </row>
    <row r="1082" spans="1:19">
      <c r="A1082" t="s">
        <v>16</v>
      </c>
      <c r="B1082" t="s">
        <v>17</v>
      </c>
      <c r="C1082" t="s">
        <v>18</v>
      </c>
      <c r="D1082" t="s">
        <v>19</v>
      </c>
      <c r="E1082" t="s">
        <v>5472</v>
      </c>
      <c r="F1082" t="s">
        <v>1565</v>
      </c>
      <c r="G1082" s="3" t="str">
        <f t="shared" si="18"/>
        <v>https://scholar.google.co.jp/scholar?hl=ja&amp;as_sdt=0%2C5&amp;q=Centipeda+cunninghamii+self+compatibility&amp;btnG=</v>
      </c>
      <c r="H1082" t="s">
        <v>5504</v>
      </c>
      <c r="I1082" t="s">
        <v>23</v>
      </c>
      <c r="J1082" t="s">
        <v>23</v>
      </c>
      <c r="L1082" t="s">
        <v>17780</v>
      </c>
      <c r="N1082" t="s">
        <v>5505</v>
      </c>
      <c r="O1082" t="s">
        <v>28</v>
      </c>
      <c r="Q1082" t="s">
        <v>16324</v>
      </c>
      <c r="R1082" t="s">
        <v>3790</v>
      </c>
      <c r="S1082">
        <v>5.04E-2</v>
      </c>
    </row>
    <row r="1083" spans="1:19">
      <c r="A1083" t="s">
        <v>16</v>
      </c>
      <c r="B1083" t="s">
        <v>17</v>
      </c>
      <c r="C1083" t="s">
        <v>18</v>
      </c>
      <c r="D1083" t="s">
        <v>19</v>
      </c>
      <c r="E1083" t="s">
        <v>5472</v>
      </c>
      <c r="F1083" t="s">
        <v>5488</v>
      </c>
      <c r="G1083" s="3" t="str">
        <f t="shared" si="18"/>
        <v>https://scholar.google.co.jp/scholar?hl=ja&amp;as_sdt=0%2C5&amp;q=Centipeda+elatinoides+self+compatibility&amp;btnG=</v>
      </c>
      <c r="H1083" t="s">
        <v>5489</v>
      </c>
      <c r="I1083" t="s">
        <v>23</v>
      </c>
      <c r="J1083" t="s">
        <v>23</v>
      </c>
      <c r="L1083" t="s">
        <v>17780</v>
      </c>
      <c r="N1083" t="s">
        <v>5490</v>
      </c>
      <c r="O1083" t="s">
        <v>28</v>
      </c>
      <c r="Q1083" t="s">
        <v>16319</v>
      </c>
      <c r="R1083" t="s">
        <v>3794</v>
      </c>
      <c r="S1083">
        <v>0.14119999999999999</v>
      </c>
    </row>
    <row r="1084" spans="1:19">
      <c r="A1084" t="s">
        <v>16</v>
      </c>
      <c r="B1084" t="s">
        <v>17</v>
      </c>
      <c r="C1084" t="s">
        <v>18</v>
      </c>
      <c r="D1084" t="s">
        <v>19</v>
      </c>
      <c r="E1084" t="s">
        <v>5472</v>
      </c>
      <c r="F1084" t="s">
        <v>182</v>
      </c>
      <c r="G1084" s="3" t="str">
        <f t="shared" si="18"/>
        <v>https://scholar.google.co.jp/scholar?hl=ja&amp;as_sdt=0%2C5&amp;q=Centipeda+minima+self+compatibility&amp;btnG=</v>
      </c>
      <c r="H1084" t="s">
        <v>5485</v>
      </c>
      <c r="I1084" t="s">
        <v>23</v>
      </c>
      <c r="J1084" t="s">
        <v>23</v>
      </c>
      <c r="L1084" t="s">
        <v>17780</v>
      </c>
      <c r="N1084" t="s">
        <v>5486</v>
      </c>
      <c r="O1084" t="s">
        <v>28</v>
      </c>
      <c r="Q1084" t="s">
        <v>16318</v>
      </c>
      <c r="R1084" t="s">
        <v>3797</v>
      </c>
      <c r="S1084">
        <v>2.12E-2</v>
      </c>
    </row>
    <row r="1085" spans="1:19">
      <c r="A1085" t="s">
        <v>16</v>
      </c>
      <c r="B1085" t="s">
        <v>17</v>
      </c>
      <c r="C1085" t="s">
        <v>18</v>
      </c>
      <c r="D1085" t="s">
        <v>19</v>
      </c>
      <c r="E1085" t="s">
        <v>5472</v>
      </c>
      <c r="F1085" t="s">
        <v>182</v>
      </c>
      <c r="G1085" s="3" t="str">
        <f t="shared" si="18"/>
        <v>https://scholar.google.co.jp/scholar?hl=ja&amp;as_sdt=0%2C5&amp;q=Centipeda+minima+self+compatibility&amp;btnG=</v>
      </c>
      <c r="H1085" t="s">
        <v>5485</v>
      </c>
      <c r="I1085" t="s">
        <v>137</v>
      </c>
      <c r="J1085" t="s">
        <v>182</v>
      </c>
      <c r="L1085" t="s">
        <v>17780</v>
      </c>
      <c r="N1085" t="s">
        <v>7310</v>
      </c>
      <c r="O1085" t="s">
        <v>28</v>
      </c>
      <c r="Q1085" t="s">
        <v>16318</v>
      </c>
      <c r="R1085" t="s">
        <v>3800</v>
      </c>
      <c r="S1085">
        <v>4.1399999999999999E-2</v>
      </c>
    </row>
    <row r="1086" spans="1:19">
      <c r="A1086" t="s">
        <v>16</v>
      </c>
      <c r="B1086" t="s">
        <v>17</v>
      </c>
      <c r="C1086" t="s">
        <v>18</v>
      </c>
      <c r="D1086" t="s">
        <v>19</v>
      </c>
      <c r="E1086" t="s">
        <v>5472</v>
      </c>
      <c r="F1086" t="s">
        <v>5473</v>
      </c>
      <c r="G1086" s="3" t="str">
        <f t="shared" si="18"/>
        <v>https://scholar.google.co.jp/scholar?hl=ja&amp;as_sdt=0%2C5&amp;q=Centipeda+nidiformis+self+compatibility&amp;btnG=</v>
      </c>
      <c r="H1086" t="s">
        <v>5435</v>
      </c>
      <c r="I1086" t="s">
        <v>23</v>
      </c>
      <c r="J1086" t="s">
        <v>23</v>
      </c>
      <c r="L1086" t="s">
        <v>17780</v>
      </c>
      <c r="N1086" t="s">
        <v>5474</v>
      </c>
      <c r="O1086" t="s">
        <v>28</v>
      </c>
      <c r="Q1086" t="s">
        <v>16314</v>
      </c>
      <c r="R1086" t="s">
        <v>3804</v>
      </c>
      <c r="S1086">
        <v>2.76E-2</v>
      </c>
    </row>
    <row r="1087" spans="1:19">
      <c r="A1087" t="s">
        <v>16</v>
      </c>
      <c r="B1087" t="s">
        <v>17</v>
      </c>
      <c r="C1087" t="s">
        <v>18</v>
      </c>
      <c r="D1087" t="s">
        <v>19</v>
      </c>
      <c r="E1087" t="s">
        <v>5472</v>
      </c>
      <c r="F1087" t="s">
        <v>9483</v>
      </c>
      <c r="G1087" s="3" t="str">
        <f t="shared" si="18"/>
        <v>https://scholar.google.co.jp/scholar?hl=ja&amp;as_sdt=0%2C5&amp;q=Centipeda+pleiocephala+self+compatibility&amp;btnG=</v>
      </c>
      <c r="H1087" t="s">
        <v>5435</v>
      </c>
      <c r="I1087" t="s">
        <v>23</v>
      </c>
      <c r="J1087" t="s">
        <v>23</v>
      </c>
      <c r="L1087" t="s">
        <v>17780</v>
      </c>
      <c r="N1087" t="s">
        <v>9484</v>
      </c>
      <c r="O1087" t="s">
        <v>28</v>
      </c>
      <c r="Q1087" t="s">
        <v>16811</v>
      </c>
      <c r="R1087" t="s">
        <v>3808</v>
      </c>
      <c r="S1087">
        <v>2.5600000000000001E-2</v>
      </c>
    </row>
    <row r="1088" spans="1:19">
      <c r="A1088" t="s">
        <v>16</v>
      </c>
      <c r="B1088" t="s">
        <v>17</v>
      </c>
      <c r="C1088" t="s">
        <v>18</v>
      </c>
      <c r="D1088" t="s">
        <v>19</v>
      </c>
      <c r="E1088" t="s">
        <v>5472</v>
      </c>
      <c r="F1088" t="s">
        <v>2121</v>
      </c>
      <c r="G1088" s="3" t="str">
        <f t="shared" si="18"/>
        <v>https://scholar.google.co.jp/scholar?hl=ja&amp;as_sdt=0%2C5&amp;q=Centipeda+racemosa+self+compatibility&amp;btnG=</v>
      </c>
      <c r="H1088" t="s">
        <v>5476</v>
      </c>
      <c r="I1088" t="s">
        <v>23</v>
      </c>
      <c r="J1088" t="s">
        <v>23</v>
      </c>
      <c r="L1088" t="s">
        <v>17780</v>
      </c>
      <c r="N1088" t="s">
        <v>5477</v>
      </c>
      <c r="O1088" t="s">
        <v>28</v>
      </c>
      <c r="Q1088" t="s">
        <v>16315</v>
      </c>
      <c r="R1088" t="s">
        <v>3813</v>
      </c>
      <c r="S1088">
        <v>3.2568800000000002E-2</v>
      </c>
    </row>
    <row r="1089" spans="1:19">
      <c r="A1089" t="s">
        <v>16</v>
      </c>
      <c r="B1089" t="s">
        <v>17</v>
      </c>
      <c r="C1089" t="s">
        <v>18</v>
      </c>
      <c r="D1089" t="s">
        <v>19</v>
      </c>
      <c r="E1089" t="s">
        <v>5472</v>
      </c>
      <c r="F1089" t="s">
        <v>11799</v>
      </c>
      <c r="G1089" s="3" t="str">
        <f t="shared" si="18"/>
        <v>https://scholar.google.co.jp/scholar?hl=ja&amp;as_sdt=0%2C5&amp;q=Centipeda+thespidioides+self+compatibility&amp;btnG=</v>
      </c>
      <c r="H1089" t="s">
        <v>577</v>
      </c>
      <c r="I1089" t="s">
        <v>23</v>
      </c>
      <c r="J1089" t="s">
        <v>23</v>
      </c>
      <c r="L1089" t="s">
        <v>17780</v>
      </c>
      <c r="N1089" t="s">
        <v>11800</v>
      </c>
      <c r="O1089" t="s">
        <v>28</v>
      </c>
      <c r="Q1089" t="s">
        <v>17079</v>
      </c>
      <c r="R1089" t="s">
        <v>3816</v>
      </c>
      <c r="S1089">
        <v>0.24</v>
      </c>
    </row>
    <row r="1090" spans="1:19">
      <c r="A1090" t="s">
        <v>16</v>
      </c>
      <c r="B1090" t="s">
        <v>17</v>
      </c>
      <c r="C1090" t="s">
        <v>18</v>
      </c>
      <c r="D1090" t="s">
        <v>19</v>
      </c>
      <c r="E1090" t="s">
        <v>5479</v>
      </c>
      <c r="F1090" t="s">
        <v>673</v>
      </c>
      <c r="G1090" s="3" t="str">
        <f t="shared" ref="G1090:G1153" si="19">HYPERLINK(Q1090)</f>
        <v>https://scholar.google.co.jp/scholar?hl=ja&amp;as_sdt=0%2C5&amp;q=Centromadia+fitchii+self+compatibility&amp;btnG=</v>
      </c>
      <c r="H1090" t="s">
        <v>120</v>
      </c>
      <c r="I1090" t="s">
        <v>23</v>
      </c>
      <c r="J1090" t="s">
        <v>23</v>
      </c>
      <c r="L1090" t="s">
        <v>17780</v>
      </c>
      <c r="N1090" t="s">
        <v>5480</v>
      </c>
      <c r="O1090" t="s">
        <v>28</v>
      </c>
      <c r="Q1090" t="s">
        <v>16316</v>
      </c>
      <c r="R1090" t="s">
        <v>3820</v>
      </c>
      <c r="S1090">
        <v>1.9428000000000001</v>
      </c>
    </row>
    <row r="1091" spans="1:19">
      <c r="A1091" t="s">
        <v>16</v>
      </c>
      <c r="B1091" t="s">
        <v>17</v>
      </c>
      <c r="C1091" t="s">
        <v>18</v>
      </c>
      <c r="D1091" t="s">
        <v>19</v>
      </c>
      <c r="E1091" t="s">
        <v>7312</v>
      </c>
      <c r="F1091" t="s">
        <v>560</v>
      </c>
      <c r="G1091" s="3" t="str">
        <f t="shared" si="19"/>
        <v>https://scholar.google.co.jp/scholar?hl=ja&amp;as_sdt=0%2C5&amp;q=Cephalorrhynchus+tuberosus+self+compatibility&amp;btnG=</v>
      </c>
      <c r="H1091" t="s">
        <v>7313</v>
      </c>
      <c r="I1091" t="s">
        <v>23</v>
      </c>
      <c r="J1091" t="s">
        <v>23</v>
      </c>
      <c r="L1091" t="s">
        <v>17780</v>
      </c>
      <c r="N1091" t="s">
        <v>7314</v>
      </c>
      <c r="O1091" t="s">
        <v>28</v>
      </c>
      <c r="Q1091" t="s">
        <v>16470</v>
      </c>
      <c r="R1091" t="s">
        <v>3824</v>
      </c>
      <c r="S1091">
        <v>1.3116000000000001</v>
      </c>
    </row>
    <row r="1092" spans="1:19">
      <c r="A1092" t="s">
        <v>16</v>
      </c>
      <c r="B1092" t="s">
        <v>17</v>
      </c>
      <c r="C1092" t="s">
        <v>18</v>
      </c>
      <c r="D1092" t="s">
        <v>19</v>
      </c>
      <c r="E1092" t="s">
        <v>7316</v>
      </c>
      <c r="F1092" t="s">
        <v>7317</v>
      </c>
      <c r="G1092" s="3" t="str">
        <f t="shared" si="19"/>
        <v>https://scholar.google.co.jp/scholar?hl=ja&amp;as_sdt=0%2C5&amp;q=Ceratogyne+obionoides+self+compatibility&amp;btnG=</v>
      </c>
      <c r="H1092" t="s">
        <v>565</v>
      </c>
      <c r="I1092" t="s">
        <v>23</v>
      </c>
      <c r="J1092" t="s">
        <v>23</v>
      </c>
      <c r="L1092" t="s">
        <v>17780</v>
      </c>
      <c r="N1092" t="s">
        <v>7318</v>
      </c>
      <c r="O1092" t="s">
        <v>28</v>
      </c>
      <c r="Q1092" t="s">
        <v>16471</v>
      </c>
      <c r="R1092" t="s">
        <v>3828</v>
      </c>
      <c r="S1092">
        <v>1.5182</v>
      </c>
    </row>
    <row r="1093" spans="1:19">
      <c r="A1093" t="s">
        <v>16</v>
      </c>
      <c r="B1093" t="s">
        <v>17</v>
      </c>
      <c r="C1093" t="s">
        <v>18</v>
      </c>
      <c r="D1093" t="s">
        <v>19</v>
      </c>
      <c r="E1093" t="s">
        <v>11802</v>
      </c>
      <c r="F1093" t="s">
        <v>3120</v>
      </c>
      <c r="G1093" s="3" t="str">
        <f t="shared" si="19"/>
        <v>https://scholar.google.co.jp/scholar?hl=ja&amp;as_sdt=0%2C5&amp;q=Ceruana+pratensis+self+compatibility&amp;btnG=</v>
      </c>
      <c r="H1093" t="s">
        <v>11803</v>
      </c>
      <c r="I1093" t="s">
        <v>23</v>
      </c>
      <c r="J1093" t="s">
        <v>23</v>
      </c>
      <c r="L1093" t="s">
        <v>17780</v>
      </c>
      <c r="N1093" t="s">
        <v>11804</v>
      </c>
      <c r="O1093" t="s">
        <v>28</v>
      </c>
      <c r="Q1093" t="s">
        <v>17080</v>
      </c>
      <c r="R1093" t="s">
        <v>3832</v>
      </c>
      <c r="S1093">
        <v>0.24879999999999999</v>
      </c>
    </row>
    <row r="1094" spans="1:19">
      <c r="A1094" t="s">
        <v>16</v>
      </c>
      <c r="B1094" t="s">
        <v>17</v>
      </c>
      <c r="C1094" t="s">
        <v>18</v>
      </c>
      <c r="D1094" t="s">
        <v>19</v>
      </c>
      <c r="E1094" t="s">
        <v>5325</v>
      </c>
      <c r="F1094" t="s">
        <v>927</v>
      </c>
      <c r="G1094" s="3" t="str">
        <f t="shared" si="19"/>
        <v>https://scholar.google.co.jp/scholar?hl=ja&amp;as_sdt=0%2C5&amp;q=Chaenactis+alpina+self+compatibility&amp;btnG=</v>
      </c>
      <c r="H1094" t="s">
        <v>11806</v>
      </c>
      <c r="I1094" t="s">
        <v>23</v>
      </c>
      <c r="J1094" t="s">
        <v>23</v>
      </c>
      <c r="L1094" t="s">
        <v>17780</v>
      </c>
      <c r="N1094" t="s">
        <v>11807</v>
      </c>
      <c r="O1094" t="s">
        <v>28</v>
      </c>
      <c r="Q1094" t="s">
        <v>17081</v>
      </c>
      <c r="R1094" t="s">
        <v>3836</v>
      </c>
      <c r="S1094">
        <v>1.2</v>
      </c>
    </row>
    <row r="1095" spans="1:19">
      <c r="A1095" t="s">
        <v>16</v>
      </c>
      <c r="B1095" t="s">
        <v>17</v>
      </c>
      <c r="C1095" t="s">
        <v>18</v>
      </c>
      <c r="D1095" t="s">
        <v>19</v>
      </c>
      <c r="E1095" t="s">
        <v>5325</v>
      </c>
      <c r="F1095" t="s">
        <v>1608</v>
      </c>
      <c r="G1095" s="3" t="str">
        <f t="shared" si="19"/>
        <v>https://scholar.google.co.jp/scholar?hl=ja&amp;as_sdt=0%2C5&amp;q=Chaenactis+artemisiifolia+self+compatibility&amp;btnG=</v>
      </c>
      <c r="H1095" t="s">
        <v>11809</v>
      </c>
      <c r="I1095" t="s">
        <v>23</v>
      </c>
      <c r="J1095" t="s">
        <v>23</v>
      </c>
      <c r="L1095" t="s">
        <v>17780</v>
      </c>
      <c r="N1095" t="s">
        <v>11810</v>
      </c>
      <c r="O1095" t="s">
        <v>28</v>
      </c>
      <c r="Q1095" t="s">
        <v>17082</v>
      </c>
      <c r="R1095" t="s">
        <v>3840</v>
      </c>
      <c r="S1095">
        <v>0.61</v>
      </c>
    </row>
    <row r="1096" spans="1:19">
      <c r="A1096" t="s">
        <v>16</v>
      </c>
      <c r="B1096" t="s">
        <v>17</v>
      </c>
      <c r="C1096" t="s">
        <v>18</v>
      </c>
      <c r="D1096" t="s">
        <v>19</v>
      </c>
      <c r="E1096" t="s">
        <v>5325</v>
      </c>
      <c r="F1096" t="s">
        <v>1523</v>
      </c>
      <c r="G1096" s="3" t="str">
        <f t="shared" si="19"/>
        <v>https://scholar.google.co.jp/scholar?hl=ja&amp;as_sdt=0%2C5&amp;q=Chaenactis+douglasii+self+compatibility&amp;btnG=</v>
      </c>
      <c r="H1096" t="s">
        <v>1192</v>
      </c>
      <c r="I1096" t="s">
        <v>23</v>
      </c>
      <c r="J1096" t="s">
        <v>23</v>
      </c>
      <c r="L1096" t="s">
        <v>54</v>
      </c>
      <c r="N1096" t="s">
        <v>11812</v>
      </c>
      <c r="O1096" t="s">
        <v>26</v>
      </c>
      <c r="Q1096" t="s">
        <v>17083</v>
      </c>
      <c r="R1096" t="s">
        <v>3843</v>
      </c>
      <c r="S1096">
        <v>1.4850000000000001</v>
      </c>
    </row>
    <row r="1097" spans="1:19">
      <c r="A1097" t="s">
        <v>16</v>
      </c>
      <c r="B1097" t="s">
        <v>17</v>
      </c>
      <c r="C1097" t="s">
        <v>18</v>
      </c>
      <c r="D1097" t="s">
        <v>19</v>
      </c>
      <c r="E1097" t="s">
        <v>5325</v>
      </c>
      <c r="F1097" t="s">
        <v>1523</v>
      </c>
      <c r="G1097" s="3" t="str">
        <f t="shared" si="19"/>
        <v>https://scholar.google.co.jp/scholar?hl=ja&amp;as_sdt=0%2C5&amp;q=Chaenactis+douglasii+self+compatibility&amp;btnG=</v>
      </c>
      <c r="H1097" t="s">
        <v>23</v>
      </c>
      <c r="I1097" t="s">
        <v>31</v>
      </c>
      <c r="J1097" t="s">
        <v>1523</v>
      </c>
      <c r="L1097" t="s">
        <v>54</v>
      </c>
      <c r="N1097" t="s">
        <v>11814</v>
      </c>
      <c r="O1097" t="s">
        <v>26</v>
      </c>
      <c r="Q1097" t="s">
        <v>17083</v>
      </c>
      <c r="R1097" t="s">
        <v>3848</v>
      </c>
      <c r="S1097">
        <v>1.1830000000000001</v>
      </c>
    </row>
    <row r="1098" spans="1:19">
      <c r="A1098" t="s">
        <v>16</v>
      </c>
      <c r="B1098" t="s">
        <v>17</v>
      </c>
      <c r="C1098" t="s">
        <v>18</v>
      </c>
      <c r="D1098" t="s">
        <v>19</v>
      </c>
      <c r="E1098" t="s">
        <v>5325</v>
      </c>
      <c r="F1098" t="s">
        <v>1187</v>
      </c>
      <c r="G1098" s="3" t="str">
        <f t="shared" si="19"/>
        <v>https://scholar.google.co.jp/scholar?hl=ja&amp;as_sdt=0%2C5&amp;q=Chaenactis+fremonti+self+compatibility&amp;btnG=</v>
      </c>
      <c r="H1098" t="s">
        <v>438</v>
      </c>
      <c r="I1098" t="s">
        <v>23</v>
      </c>
      <c r="J1098" t="s">
        <v>23</v>
      </c>
      <c r="L1098" t="s">
        <v>17780</v>
      </c>
      <c r="N1098" t="s">
        <v>11816</v>
      </c>
      <c r="O1098" t="s">
        <v>28</v>
      </c>
      <c r="Q1098" t="s">
        <v>17084</v>
      </c>
      <c r="R1098" t="s">
        <v>3853</v>
      </c>
      <c r="S1098">
        <v>1.18</v>
      </c>
    </row>
    <row r="1099" spans="1:19">
      <c r="A1099" t="s">
        <v>16</v>
      </c>
      <c r="B1099" t="s">
        <v>17</v>
      </c>
      <c r="C1099" t="s">
        <v>18</v>
      </c>
      <c r="D1099" t="s">
        <v>19</v>
      </c>
      <c r="E1099" t="s">
        <v>5325</v>
      </c>
      <c r="F1099" t="s">
        <v>5326</v>
      </c>
      <c r="G1099" s="3" t="str">
        <f t="shared" si="19"/>
        <v>https://scholar.google.co.jp/scholar?hl=ja&amp;as_sdt=0%2C5&amp;q=Chaenactis+glabriuscula+self+compatibility&amp;btnG=</v>
      </c>
      <c r="H1099" t="s">
        <v>23</v>
      </c>
      <c r="I1099" t="s">
        <v>31</v>
      </c>
      <c r="J1099" t="s">
        <v>5327</v>
      </c>
      <c r="L1099" t="s">
        <v>17780</v>
      </c>
      <c r="N1099" t="s">
        <v>5328</v>
      </c>
      <c r="O1099" t="s">
        <v>28</v>
      </c>
      <c r="Q1099" t="s">
        <v>16273</v>
      </c>
      <c r="R1099" t="s">
        <v>3855</v>
      </c>
      <c r="S1099">
        <v>0.52400000000000002</v>
      </c>
    </row>
    <row r="1100" spans="1:19">
      <c r="A1100" t="s">
        <v>16</v>
      </c>
      <c r="B1100" t="s">
        <v>17</v>
      </c>
      <c r="C1100" t="s">
        <v>18</v>
      </c>
      <c r="D1100" t="s">
        <v>19</v>
      </c>
      <c r="E1100" t="s">
        <v>5325</v>
      </c>
      <c r="F1100" t="s">
        <v>5326</v>
      </c>
      <c r="G1100" s="3" t="str">
        <f t="shared" si="19"/>
        <v>https://scholar.google.co.jp/scholar?hl=ja&amp;as_sdt=0%2C5&amp;q=Chaenactis+glabriuscula+self+compatibility&amp;btnG=</v>
      </c>
      <c r="H1100" t="s">
        <v>104</v>
      </c>
      <c r="I1100" t="s">
        <v>23</v>
      </c>
      <c r="J1100" t="s">
        <v>23</v>
      </c>
      <c r="L1100" t="s">
        <v>17722</v>
      </c>
      <c r="N1100" t="s">
        <v>11818</v>
      </c>
      <c r="O1100" t="s">
        <v>28</v>
      </c>
      <c r="Q1100" t="s">
        <v>16273</v>
      </c>
      <c r="R1100" t="s">
        <v>3860</v>
      </c>
      <c r="S1100">
        <v>0.28100000000000003</v>
      </c>
    </row>
    <row r="1101" spans="1:19">
      <c r="A1101" t="s">
        <v>16</v>
      </c>
      <c r="B1101" t="s">
        <v>17</v>
      </c>
      <c r="C1101" t="s">
        <v>18</v>
      </c>
      <c r="D1101" t="s">
        <v>19</v>
      </c>
      <c r="E1101" t="s">
        <v>5325</v>
      </c>
      <c r="F1101" t="s">
        <v>5326</v>
      </c>
      <c r="G1101" s="3" t="str">
        <f t="shared" si="19"/>
        <v>https://scholar.google.co.jp/scholar?hl=ja&amp;as_sdt=0%2C5&amp;q=Chaenactis+glabriuscula+self+compatibility&amp;btnG=</v>
      </c>
      <c r="H1101" t="s">
        <v>23</v>
      </c>
      <c r="I1101" t="s">
        <v>31</v>
      </c>
      <c r="J1101" t="s">
        <v>5326</v>
      </c>
      <c r="L1101" t="s">
        <v>17722</v>
      </c>
      <c r="N1101" t="s">
        <v>11820</v>
      </c>
      <c r="O1101" t="s">
        <v>28</v>
      </c>
      <c r="Q1101" t="s">
        <v>16273</v>
      </c>
      <c r="R1101" t="s">
        <v>3864</v>
      </c>
      <c r="S1101">
        <v>0.438</v>
      </c>
    </row>
    <row r="1102" spans="1:19">
      <c r="A1102" t="s">
        <v>16</v>
      </c>
      <c r="B1102" t="s">
        <v>17</v>
      </c>
      <c r="C1102" t="s">
        <v>18</v>
      </c>
      <c r="D1102" t="s">
        <v>19</v>
      </c>
      <c r="E1102" t="s">
        <v>5325</v>
      </c>
      <c r="F1102" t="s">
        <v>5326</v>
      </c>
      <c r="G1102" s="3" t="str">
        <f t="shared" si="19"/>
        <v>https://scholar.google.co.jp/scholar?hl=ja&amp;as_sdt=0%2C5&amp;q=Chaenactis+glabriuscula+self+compatibility&amp;btnG=</v>
      </c>
      <c r="H1102" t="s">
        <v>23</v>
      </c>
      <c r="I1102" t="s">
        <v>31</v>
      </c>
      <c r="J1102" t="s">
        <v>11822</v>
      </c>
      <c r="L1102" t="s">
        <v>17722</v>
      </c>
      <c r="N1102" t="s">
        <v>11823</v>
      </c>
      <c r="O1102" t="s">
        <v>28</v>
      </c>
      <c r="Q1102" t="s">
        <v>16273</v>
      </c>
      <c r="R1102" t="s">
        <v>3868</v>
      </c>
      <c r="S1102">
        <v>0.43</v>
      </c>
    </row>
    <row r="1103" spans="1:19">
      <c r="A1103" t="s">
        <v>16</v>
      </c>
      <c r="B1103" t="s">
        <v>17</v>
      </c>
      <c r="C1103" t="s">
        <v>18</v>
      </c>
      <c r="D1103" t="s">
        <v>19</v>
      </c>
      <c r="E1103" t="s">
        <v>5325</v>
      </c>
      <c r="F1103" t="s">
        <v>11825</v>
      </c>
      <c r="G1103" s="3" t="str">
        <f t="shared" si="19"/>
        <v>https://scholar.google.co.jp/scholar?hl=ja&amp;as_sdt=0%2C5&amp;q=Chaenactis+macrantha+self+compatibility&amp;btnG=</v>
      </c>
      <c r="H1103" t="s">
        <v>11826</v>
      </c>
      <c r="I1103" t="s">
        <v>23</v>
      </c>
      <c r="J1103" t="s">
        <v>23</v>
      </c>
      <c r="L1103" t="s">
        <v>17722</v>
      </c>
      <c r="N1103" t="s">
        <v>11827</v>
      </c>
      <c r="O1103" t="s">
        <v>28</v>
      </c>
      <c r="Q1103" t="s">
        <v>17085</v>
      </c>
      <c r="R1103" t="s">
        <v>3872</v>
      </c>
      <c r="S1103">
        <v>0.49199999999999999</v>
      </c>
    </row>
    <row r="1104" spans="1:19">
      <c r="A1104" t="s">
        <v>16</v>
      </c>
      <c r="B1104" t="s">
        <v>17</v>
      </c>
      <c r="C1104" t="s">
        <v>18</v>
      </c>
      <c r="D1104" t="s">
        <v>19</v>
      </c>
      <c r="E1104" t="s">
        <v>5325</v>
      </c>
      <c r="F1104" t="s">
        <v>11829</v>
      </c>
      <c r="G1104" s="3" t="str">
        <f t="shared" si="19"/>
        <v>https://scholar.google.co.jp/scholar?hl=ja&amp;as_sdt=0%2C5&amp;q=Chaenactis+stevioides+self+compatibility&amp;btnG=</v>
      </c>
      <c r="H1104" t="s">
        <v>454</v>
      </c>
      <c r="I1104" t="s">
        <v>23</v>
      </c>
      <c r="J1104" t="s">
        <v>23</v>
      </c>
      <c r="L1104" t="s">
        <v>17722</v>
      </c>
      <c r="N1104" t="s">
        <v>11830</v>
      </c>
      <c r="O1104" t="s">
        <v>28</v>
      </c>
      <c r="Q1104" t="s">
        <v>17086</v>
      </c>
      <c r="R1104" t="s">
        <v>3875</v>
      </c>
      <c r="S1104">
        <v>0.56399999999999995</v>
      </c>
    </row>
    <row r="1105" spans="1:19">
      <c r="A1105" t="s">
        <v>16</v>
      </c>
      <c r="B1105" t="s">
        <v>17</v>
      </c>
      <c r="C1105" t="s">
        <v>18</v>
      </c>
      <c r="D1105" t="s">
        <v>19</v>
      </c>
      <c r="E1105" t="s">
        <v>5325</v>
      </c>
      <c r="F1105" t="s">
        <v>11832</v>
      </c>
      <c r="G1105" s="3" t="str">
        <f t="shared" si="19"/>
        <v>https://scholar.google.co.jp/scholar?hl=ja&amp;as_sdt=0%2C5&amp;q=Chaenactis+suffrutescens+self+compatibility&amp;btnG=</v>
      </c>
      <c r="H1105" t="s">
        <v>438</v>
      </c>
      <c r="I1105" t="s">
        <v>23</v>
      </c>
      <c r="J1105" t="s">
        <v>23</v>
      </c>
      <c r="L1105" t="s">
        <v>17722</v>
      </c>
      <c r="N1105" t="s">
        <v>11833</v>
      </c>
      <c r="O1105" t="s">
        <v>28</v>
      </c>
      <c r="Q1105" t="s">
        <v>17087</v>
      </c>
      <c r="R1105" t="s">
        <v>3877</v>
      </c>
      <c r="S1105">
        <v>2.6880000000000002</v>
      </c>
    </row>
    <row r="1106" spans="1:19">
      <c r="A1106" t="s">
        <v>16</v>
      </c>
      <c r="B1106" t="s">
        <v>17</v>
      </c>
      <c r="C1106" t="s">
        <v>18</v>
      </c>
      <c r="D1106" t="s">
        <v>19</v>
      </c>
      <c r="E1106" t="s">
        <v>5325</v>
      </c>
      <c r="F1106" t="s">
        <v>11835</v>
      </c>
      <c r="G1106" s="3" t="str">
        <f t="shared" si="19"/>
        <v>https://scholar.google.co.jp/scholar?hl=ja&amp;as_sdt=0%2C5&amp;q=Chaenactis+xantiana+self+compatibility&amp;btnG=</v>
      </c>
      <c r="H1106" t="s">
        <v>438</v>
      </c>
      <c r="I1106" t="s">
        <v>23</v>
      </c>
      <c r="J1106" t="s">
        <v>23</v>
      </c>
      <c r="L1106" t="s">
        <v>17722</v>
      </c>
      <c r="N1106" t="s">
        <v>11836</v>
      </c>
      <c r="O1106" t="s">
        <v>28</v>
      </c>
      <c r="Q1106" t="s">
        <v>17088</v>
      </c>
      <c r="R1106" t="s">
        <v>3880</v>
      </c>
      <c r="S1106">
        <v>0.91500000000000004</v>
      </c>
    </row>
    <row r="1107" spans="1:19">
      <c r="A1107" t="s">
        <v>16</v>
      </c>
      <c r="B1107" t="s">
        <v>17</v>
      </c>
      <c r="C1107" t="s">
        <v>18</v>
      </c>
      <c r="D1107" t="s">
        <v>19</v>
      </c>
      <c r="E1107" t="s">
        <v>5330</v>
      </c>
      <c r="F1107" t="s">
        <v>5331</v>
      </c>
      <c r="G1107" s="3" t="str">
        <f t="shared" si="19"/>
        <v>https://scholar.google.co.jp/scholar?hl=ja&amp;as_sdt=0%2C5&amp;q=Chaetadelpha+wheeleri+self+compatibility&amp;btnG=</v>
      </c>
      <c r="H1107" t="s">
        <v>5332</v>
      </c>
      <c r="I1107" t="s">
        <v>23</v>
      </c>
      <c r="J1107" t="s">
        <v>23</v>
      </c>
      <c r="L1107" t="s">
        <v>17722</v>
      </c>
      <c r="N1107" t="s">
        <v>5333</v>
      </c>
      <c r="O1107" t="s">
        <v>28</v>
      </c>
      <c r="Q1107" t="s">
        <v>16274</v>
      </c>
      <c r="R1107" t="s">
        <v>3883</v>
      </c>
      <c r="S1107">
        <v>3.5486</v>
      </c>
    </row>
    <row r="1108" spans="1:19">
      <c r="A1108" t="s">
        <v>16</v>
      </c>
      <c r="B1108" t="s">
        <v>17</v>
      </c>
      <c r="C1108" t="s">
        <v>18</v>
      </c>
      <c r="D1108" t="s">
        <v>19</v>
      </c>
      <c r="E1108" t="s">
        <v>5335</v>
      </c>
      <c r="F1108" t="s">
        <v>12124</v>
      </c>
      <c r="G1108" s="3" t="str">
        <f t="shared" si="19"/>
        <v>https://scholar.google.co.jp/scholar?hl=ja&amp;as_sdt=0%2C5&amp;q=Chaetanthera+albiflora+self+compatibility&amp;btnG=</v>
      </c>
      <c r="H1108" t="s">
        <v>12125</v>
      </c>
      <c r="I1108" t="s">
        <v>23</v>
      </c>
      <c r="J1108" t="s">
        <v>23</v>
      </c>
      <c r="L1108" t="s">
        <v>17722</v>
      </c>
      <c r="N1108" t="s">
        <v>12126</v>
      </c>
      <c r="O1108" t="s">
        <v>28</v>
      </c>
      <c r="Q1108" t="s">
        <v>17166</v>
      </c>
      <c r="R1108" t="s">
        <v>3886</v>
      </c>
      <c r="S1108">
        <v>0.25840000000000002</v>
      </c>
    </row>
    <row r="1109" spans="1:19">
      <c r="A1109" t="s">
        <v>16</v>
      </c>
      <c r="B1109" t="s">
        <v>17</v>
      </c>
      <c r="C1109" t="s">
        <v>18</v>
      </c>
      <c r="D1109" t="s">
        <v>19</v>
      </c>
      <c r="E1109" t="s">
        <v>5335</v>
      </c>
      <c r="F1109" t="s">
        <v>3619</v>
      </c>
      <c r="G1109" s="3" t="str">
        <f t="shared" si="19"/>
        <v>https://scholar.google.co.jp/scholar?hl=ja&amp;as_sdt=0%2C5&amp;q=Chaetanthera+chilensis+self+compatibility&amp;btnG=</v>
      </c>
      <c r="H1109" t="s">
        <v>1310</v>
      </c>
      <c r="I1109" t="s">
        <v>23</v>
      </c>
      <c r="J1109" t="s">
        <v>23</v>
      </c>
      <c r="L1109" t="s">
        <v>17722</v>
      </c>
      <c r="N1109" t="s">
        <v>5336</v>
      </c>
      <c r="O1109" t="s">
        <v>28</v>
      </c>
      <c r="Q1109" t="s">
        <v>16275</v>
      </c>
      <c r="R1109" t="s">
        <v>3889</v>
      </c>
      <c r="S1109">
        <v>2.9340000000000002</v>
      </c>
    </row>
    <row r="1110" spans="1:19">
      <c r="A1110" t="s">
        <v>16</v>
      </c>
      <c r="B1110" t="s">
        <v>17</v>
      </c>
      <c r="C1110" t="s">
        <v>18</v>
      </c>
      <c r="D1110" t="s">
        <v>19</v>
      </c>
      <c r="E1110" t="s">
        <v>5335</v>
      </c>
      <c r="F1110" t="s">
        <v>3619</v>
      </c>
      <c r="G1110" s="3" t="str">
        <f t="shared" si="19"/>
        <v>https://scholar.google.co.jp/scholar?hl=ja&amp;as_sdt=0%2C5&amp;q=Chaetanthera+chilensis+self+compatibility&amp;btnG=</v>
      </c>
      <c r="H1110" t="s">
        <v>1310</v>
      </c>
      <c r="I1110" t="s">
        <v>31</v>
      </c>
      <c r="J1110" t="s">
        <v>6227</v>
      </c>
      <c r="L1110" t="s">
        <v>17722</v>
      </c>
      <c r="N1110" t="s">
        <v>9486</v>
      </c>
      <c r="O1110" t="s">
        <v>28</v>
      </c>
      <c r="Q1110" t="s">
        <v>16275</v>
      </c>
      <c r="R1110" t="s">
        <v>3894</v>
      </c>
      <c r="S1110">
        <v>1.0344</v>
      </c>
    </row>
    <row r="1111" spans="1:19">
      <c r="A1111" t="s">
        <v>16</v>
      </c>
      <c r="B1111" t="s">
        <v>17</v>
      </c>
      <c r="C1111" t="s">
        <v>18</v>
      </c>
      <c r="D1111" t="s">
        <v>19</v>
      </c>
      <c r="E1111" t="s">
        <v>5335</v>
      </c>
      <c r="F1111" t="s">
        <v>9488</v>
      </c>
      <c r="G1111" s="3" t="str">
        <f t="shared" si="19"/>
        <v>https://scholar.google.co.jp/scholar?hl=ja&amp;as_sdt=0%2C5&amp;q=Chaetanthera+euphrasioides+self+compatibility&amp;btnG=</v>
      </c>
      <c r="H1111" t="s">
        <v>9489</v>
      </c>
      <c r="I1111" t="s">
        <v>23</v>
      </c>
      <c r="J1111" t="s">
        <v>23</v>
      </c>
      <c r="L1111" t="s">
        <v>54</v>
      </c>
      <c r="N1111" t="s">
        <v>9490</v>
      </c>
      <c r="O1111" t="s">
        <v>26</v>
      </c>
      <c r="Q1111" t="s">
        <v>16812</v>
      </c>
      <c r="R1111" t="s">
        <v>3898</v>
      </c>
      <c r="S1111">
        <v>1.4545999999999999</v>
      </c>
    </row>
    <row r="1112" spans="1:19">
      <c r="A1112" t="s">
        <v>16</v>
      </c>
      <c r="B1112" t="s">
        <v>17</v>
      </c>
      <c r="C1112" t="s">
        <v>18</v>
      </c>
      <c r="D1112" t="s">
        <v>19</v>
      </c>
      <c r="E1112" t="s">
        <v>5335</v>
      </c>
      <c r="F1112" t="s">
        <v>1163</v>
      </c>
      <c r="G1112" s="3" t="str">
        <f t="shared" si="19"/>
        <v>https://scholar.google.co.jp/scholar?hl=ja&amp;as_sdt=0%2C5&amp;q=Chaetanthera+glabrata+self+compatibility&amp;btnG=</v>
      </c>
      <c r="H1112" t="s">
        <v>5338</v>
      </c>
      <c r="I1112" t="s">
        <v>23</v>
      </c>
      <c r="J1112" t="s">
        <v>23</v>
      </c>
      <c r="L1112" t="s">
        <v>17722</v>
      </c>
      <c r="N1112" t="s">
        <v>5339</v>
      </c>
      <c r="O1112" t="s">
        <v>28</v>
      </c>
      <c r="Q1112" t="s">
        <v>16276</v>
      </c>
      <c r="R1112" t="s">
        <v>3901</v>
      </c>
      <c r="S1112">
        <v>0.83560000000000001</v>
      </c>
    </row>
    <row r="1113" spans="1:19">
      <c r="A1113" t="s">
        <v>16</v>
      </c>
      <c r="B1113" t="s">
        <v>17</v>
      </c>
      <c r="C1113" t="s">
        <v>18</v>
      </c>
      <c r="D1113" t="s">
        <v>19</v>
      </c>
      <c r="E1113" t="s">
        <v>5335</v>
      </c>
      <c r="F1113" t="s">
        <v>1191</v>
      </c>
      <c r="G1113" s="3" t="str">
        <f t="shared" si="19"/>
        <v>https://scholar.google.co.jp/scholar?hl=ja&amp;as_sdt=0%2C5&amp;q=Chaetanthera+glandulosa+self+compatibility&amp;btnG=</v>
      </c>
      <c r="H1113" t="s">
        <v>2490</v>
      </c>
      <c r="I1113" t="s">
        <v>31</v>
      </c>
      <c r="J1113" t="s">
        <v>1191</v>
      </c>
      <c r="L1113" t="s">
        <v>17722</v>
      </c>
      <c r="N1113" t="s">
        <v>9492</v>
      </c>
      <c r="O1113" t="s">
        <v>28</v>
      </c>
      <c r="Q1113" t="s">
        <v>16813</v>
      </c>
      <c r="R1113" t="s">
        <v>3905</v>
      </c>
      <c r="S1113">
        <v>1.4832000000000001</v>
      </c>
    </row>
    <row r="1114" spans="1:19">
      <c r="A1114" t="s">
        <v>16</v>
      </c>
      <c r="B1114" t="s">
        <v>17</v>
      </c>
      <c r="C1114" t="s">
        <v>18</v>
      </c>
      <c r="D1114" t="s">
        <v>19</v>
      </c>
      <c r="E1114" t="s">
        <v>5335</v>
      </c>
      <c r="F1114" t="s">
        <v>1898</v>
      </c>
      <c r="G1114" s="3" t="str">
        <f t="shared" si="19"/>
        <v>https://scholar.google.co.jp/scholar?hl=ja&amp;as_sdt=0%2C5&amp;q=Chaetanthera+incana+self+compatibility&amp;btnG=</v>
      </c>
      <c r="H1114" t="s">
        <v>7320</v>
      </c>
      <c r="I1114" t="s">
        <v>23</v>
      </c>
      <c r="J1114" t="s">
        <v>23</v>
      </c>
      <c r="L1114" t="s">
        <v>17722</v>
      </c>
      <c r="N1114" t="s">
        <v>7321</v>
      </c>
      <c r="O1114" t="s">
        <v>28</v>
      </c>
      <c r="Q1114" t="s">
        <v>16472</v>
      </c>
      <c r="R1114" t="s">
        <v>3908</v>
      </c>
      <c r="S1114">
        <v>0.60880000000000001</v>
      </c>
    </row>
    <row r="1115" spans="1:19">
      <c r="A1115" t="s">
        <v>16</v>
      </c>
      <c r="B1115" t="s">
        <v>17</v>
      </c>
      <c r="C1115" t="s">
        <v>18</v>
      </c>
      <c r="D1115" t="s">
        <v>19</v>
      </c>
      <c r="E1115" t="s">
        <v>5335</v>
      </c>
      <c r="F1115" t="s">
        <v>99</v>
      </c>
      <c r="G1115" s="3" t="str">
        <f t="shared" si="19"/>
        <v>https://scholar.google.co.jp/scholar?hl=ja&amp;as_sdt=0%2C5&amp;q=Chaetanthera+linearis+self+compatibility&amp;btnG=</v>
      </c>
      <c r="H1115" t="s">
        <v>23</v>
      </c>
      <c r="I1115" t="s">
        <v>31</v>
      </c>
      <c r="J1115" t="s">
        <v>5348</v>
      </c>
      <c r="L1115" t="s">
        <v>17722</v>
      </c>
      <c r="N1115" t="s">
        <v>5349</v>
      </c>
      <c r="O1115" t="s">
        <v>28</v>
      </c>
      <c r="Q1115" t="s">
        <v>16279</v>
      </c>
      <c r="R1115" t="s">
        <v>3910</v>
      </c>
      <c r="S1115">
        <v>0.73240000000000005</v>
      </c>
    </row>
    <row r="1116" spans="1:19">
      <c r="A1116" t="s">
        <v>16</v>
      </c>
      <c r="B1116" t="s">
        <v>17</v>
      </c>
      <c r="C1116" t="s">
        <v>18</v>
      </c>
      <c r="D1116" t="s">
        <v>19</v>
      </c>
      <c r="E1116" t="s">
        <v>5335</v>
      </c>
      <c r="F1116" t="s">
        <v>99</v>
      </c>
      <c r="G1116" s="3" t="str">
        <f t="shared" si="19"/>
        <v>https://scholar.google.co.jp/scholar?hl=ja&amp;as_sdt=0%2C5&amp;q=Chaetanthera+linearis+self+compatibility&amp;btnG=</v>
      </c>
      <c r="H1116" t="s">
        <v>7320</v>
      </c>
      <c r="I1116" t="s">
        <v>31</v>
      </c>
      <c r="J1116" t="s">
        <v>99</v>
      </c>
      <c r="L1116" t="s">
        <v>17722</v>
      </c>
      <c r="N1116" t="s">
        <v>7323</v>
      </c>
      <c r="O1116" t="s">
        <v>28</v>
      </c>
      <c r="Q1116" t="s">
        <v>16279</v>
      </c>
      <c r="R1116" t="s">
        <v>3913</v>
      </c>
      <c r="S1116">
        <v>1.1164000000000001</v>
      </c>
    </row>
    <row r="1117" spans="1:19">
      <c r="A1117" t="s">
        <v>16</v>
      </c>
      <c r="B1117" t="s">
        <v>17</v>
      </c>
      <c r="C1117" t="s">
        <v>18</v>
      </c>
      <c r="D1117" t="s">
        <v>19</v>
      </c>
      <c r="E1117" t="s">
        <v>5335</v>
      </c>
      <c r="F1117" t="s">
        <v>9006</v>
      </c>
      <c r="G1117" s="3" t="str">
        <f t="shared" si="19"/>
        <v>https://scholar.google.co.jp/scholar?hl=ja&amp;as_sdt=0%2C5&amp;q=Chaetanthera+microphylla+self+compatibility&amp;btnG=</v>
      </c>
      <c r="H1117" t="s">
        <v>9494</v>
      </c>
      <c r="I1117" t="s">
        <v>23</v>
      </c>
      <c r="J1117" t="s">
        <v>23</v>
      </c>
      <c r="L1117" t="s">
        <v>17722</v>
      </c>
      <c r="N1117" t="s">
        <v>9495</v>
      </c>
      <c r="O1117" t="s">
        <v>28</v>
      </c>
      <c r="Q1117" t="s">
        <v>16814</v>
      </c>
      <c r="R1117" t="s">
        <v>3915</v>
      </c>
      <c r="S1117">
        <v>0.68796000000000002</v>
      </c>
    </row>
    <row r="1118" spans="1:19">
      <c r="A1118" t="s">
        <v>16</v>
      </c>
      <c r="B1118" t="s">
        <v>17</v>
      </c>
      <c r="C1118" t="s">
        <v>18</v>
      </c>
      <c r="D1118" t="s">
        <v>19</v>
      </c>
      <c r="E1118" t="s">
        <v>5335</v>
      </c>
      <c r="F1118" t="s">
        <v>5345</v>
      </c>
      <c r="G1118" s="3" t="str">
        <f t="shared" si="19"/>
        <v>https://scholar.google.co.jp/scholar?hl=ja&amp;as_sdt=0%2C5&amp;q=Chaetanthera+moenchioides+self+compatibility&amp;btnG=</v>
      </c>
      <c r="H1118" t="s">
        <v>92</v>
      </c>
      <c r="I1118" t="s">
        <v>23</v>
      </c>
      <c r="J1118" t="s">
        <v>23</v>
      </c>
      <c r="L1118" t="s">
        <v>54</v>
      </c>
      <c r="N1118" t="s">
        <v>5346</v>
      </c>
      <c r="O1118" t="s">
        <v>26</v>
      </c>
      <c r="Q1118" t="s">
        <v>16278</v>
      </c>
      <c r="R1118" t="s">
        <v>3919</v>
      </c>
      <c r="S1118">
        <v>1.3248800000000001</v>
      </c>
    </row>
    <row r="1119" spans="1:19">
      <c r="A1119" t="s">
        <v>16</v>
      </c>
      <c r="B1119" t="s">
        <v>17</v>
      </c>
      <c r="C1119" t="s">
        <v>18</v>
      </c>
      <c r="D1119" t="s">
        <v>19</v>
      </c>
      <c r="E1119" t="s">
        <v>5341</v>
      </c>
      <c r="F1119" t="s">
        <v>2639</v>
      </c>
      <c r="G1119" s="3" t="str">
        <f t="shared" si="19"/>
        <v>https://scholar.google.co.jp/scholar?hl=ja&amp;as_sdt=0%2C5&amp;q=Chaetopappa+asteroides+self+compatibility&amp;btnG=</v>
      </c>
      <c r="H1119" t="s">
        <v>434</v>
      </c>
      <c r="I1119" t="s">
        <v>23</v>
      </c>
      <c r="J1119" t="s">
        <v>23</v>
      </c>
      <c r="L1119" t="s">
        <v>17722</v>
      </c>
      <c r="N1119" t="s">
        <v>11838</v>
      </c>
      <c r="O1119" t="s">
        <v>28</v>
      </c>
      <c r="Q1119" t="s">
        <v>17089</v>
      </c>
      <c r="R1119" t="s">
        <v>3922</v>
      </c>
      <c r="S1119">
        <v>0.23942859999999999</v>
      </c>
    </row>
    <row r="1120" spans="1:19">
      <c r="A1120" t="s">
        <v>16</v>
      </c>
      <c r="B1120" t="s">
        <v>17</v>
      </c>
      <c r="C1120" t="s">
        <v>18</v>
      </c>
      <c r="D1120" t="s">
        <v>19</v>
      </c>
      <c r="E1120" t="s">
        <v>5341</v>
      </c>
      <c r="F1120" t="s">
        <v>3626</v>
      </c>
      <c r="G1120" s="3" t="str">
        <f t="shared" si="19"/>
        <v>https://scholar.google.co.jp/scholar?hl=ja&amp;as_sdt=0%2C5&amp;q=Chaetopappa+ericoides+self+compatibility&amp;btnG=</v>
      </c>
      <c r="H1120" t="s">
        <v>5342</v>
      </c>
      <c r="I1120" t="s">
        <v>23</v>
      </c>
      <c r="J1120" t="s">
        <v>23</v>
      </c>
      <c r="L1120" t="s">
        <v>17722</v>
      </c>
      <c r="N1120" t="s">
        <v>5343</v>
      </c>
      <c r="O1120" t="s">
        <v>28</v>
      </c>
      <c r="Q1120" t="s">
        <v>16277</v>
      </c>
      <c r="R1120" t="s">
        <v>3924</v>
      </c>
      <c r="S1120">
        <v>0.24279999999999999</v>
      </c>
    </row>
    <row r="1121" spans="1:19">
      <c r="A1121" t="s">
        <v>16</v>
      </c>
      <c r="B1121" t="s">
        <v>17</v>
      </c>
      <c r="C1121" t="s">
        <v>18</v>
      </c>
      <c r="D1121" t="s">
        <v>19</v>
      </c>
      <c r="E1121" t="s">
        <v>13466</v>
      </c>
      <c r="F1121" t="s">
        <v>114</v>
      </c>
      <c r="G1121" s="3" t="str">
        <f t="shared" si="19"/>
        <v>https://scholar.google.co.jp/scholar?hl=ja&amp;as_sdt=0%2C5&amp;q=Chaetoseris+grandiflora+self+compatibility&amp;btnG=</v>
      </c>
      <c r="H1121" t="s">
        <v>13467</v>
      </c>
      <c r="I1121" t="s">
        <v>23</v>
      </c>
      <c r="J1121" t="s">
        <v>23</v>
      </c>
      <c r="L1121" t="s">
        <v>17722</v>
      </c>
      <c r="N1121" t="s">
        <v>13468</v>
      </c>
      <c r="O1121" t="s">
        <v>28</v>
      </c>
      <c r="Q1121" t="s">
        <v>17345</v>
      </c>
      <c r="R1121" t="s">
        <v>3928</v>
      </c>
      <c r="S1121">
        <v>1.84</v>
      </c>
    </row>
    <row r="1122" spans="1:19">
      <c r="A1122" t="s">
        <v>16</v>
      </c>
      <c r="B1122" t="s">
        <v>17</v>
      </c>
      <c r="C1122" t="s">
        <v>18</v>
      </c>
      <c r="D1122" t="s">
        <v>19</v>
      </c>
      <c r="E1122" t="s">
        <v>12354</v>
      </c>
      <c r="F1122" t="s">
        <v>12355</v>
      </c>
      <c r="G1122" s="3" t="str">
        <f t="shared" si="19"/>
        <v>https://scholar.google.co.jp/scholar?hl=ja&amp;as_sdt=0%2C5&amp;q=Chamaemelum+nobile+self+compatibility&amp;btnG=</v>
      </c>
      <c r="H1122" t="s">
        <v>9535</v>
      </c>
      <c r="I1122" t="s">
        <v>23</v>
      </c>
      <c r="J1122" t="s">
        <v>23</v>
      </c>
      <c r="L1122" t="s">
        <v>17722</v>
      </c>
      <c r="N1122" t="s">
        <v>12356</v>
      </c>
      <c r="O1122" t="s">
        <v>28</v>
      </c>
      <c r="Q1122" t="s">
        <v>17235</v>
      </c>
      <c r="R1122" t="s">
        <v>3931</v>
      </c>
      <c r="S1122">
        <v>0.26</v>
      </c>
    </row>
    <row r="1123" spans="1:19">
      <c r="A1123" t="s">
        <v>16</v>
      </c>
      <c r="B1123" t="s">
        <v>17</v>
      </c>
      <c r="C1123" t="s">
        <v>18</v>
      </c>
      <c r="D1123" t="s">
        <v>19</v>
      </c>
      <c r="E1123" t="s">
        <v>12659</v>
      </c>
      <c r="F1123" t="s">
        <v>6364</v>
      </c>
      <c r="G1123" s="3" t="str">
        <f t="shared" si="19"/>
        <v>https://scholar.google.co.jp/scholar?hl=ja&amp;as_sdt=0%2C5&amp;q=Chaptalia+integerrima+self+compatibility&amp;btnG=</v>
      </c>
      <c r="H1123" t="s">
        <v>12660</v>
      </c>
      <c r="I1123" t="s">
        <v>23</v>
      </c>
      <c r="J1123" t="s">
        <v>23</v>
      </c>
      <c r="L1123" t="s">
        <v>17722</v>
      </c>
      <c r="N1123" t="s">
        <v>12661</v>
      </c>
      <c r="O1123" t="s">
        <v>28</v>
      </c>
      <c r="Q1123" t="s">
        <v>17245</v>
      </c>
      <c r="R1123" t="s">
        <v>3935</v>
      </c>
      <c r="S1123">
        <v>0.05</v>
      </c>
    </row>
    <row r="1124" spans="1:19">
      <c r="A1124" t="s">
        <v>16</v>
      </c>
      <c r="B1124" t="s">
        <v>17</v>
      </c>
      <c r="C1124" t="s">
        <v>18</v>
      </c>
      <c r="D1124" t="s">
        <v>19</v>
      </c>
      <c r="E1124" t="s">
        <v>12128</v>
      </c>
      <c r="F1124" t="s">
        <v>12129</v>
      </c>
      <c r="G1124" s="3" t="str">
        <f t="shared" si="19"/>
        <v>https://scholar.google.co.jp/scholar?hl=ja&amp;as_sdt=0%2C5&amp;q=Chardinia+macrocarpa+self+compatibility&amp;btnG=</v>
      </c>
      <c r="H1124" t="s">
        <v>8674</v>
      </c>
      <c r="I1124" t="s">
        <v>23</v>
      </c>
      <c r="J1124" t="s">
        <v>23</v>
      </c>
      <c r="L1124" t="s">
        <v>17722</v>
      </c>
      <c r="N1124" t="s">
        <v>12130</v>
      </c>
      <c r="O1124" t="s">
        <v>28</v>
      </c>
      <c r="Q1124" t="s">
        <v>17167</v>
      </c>
      <c r="R1124" t="s">
        <v>3938</v>
      </c>
      <c r="S1124">
        <v>11.478</v>
      </c>
    </row>
    <row r="1125" spans="1:19">
      <c r="A1125" t="s">
        <v>16</v>
      </c>
      <c r="B1125" t="s">
        <v>17</v>
      </c>
      <c r="C1125" t="s">
        <v>18</v>
      </c>
      <c r="D1125" t="s">
        <v>19</v>
      </c>
      <c r="E1125" t="s">
        <v>12128</v>
      </c>
      <c r="F1125" t="s">
        <v>2576</v>
      </c>
      <c r="G1125" s="3" t="str">
        <f t="shared" si="19"/>
        <v>https://scholar.google.co.jp/scholar?hl=ja&amp;as_sdt=0%2C5&amp;q=Chardinia+orientalis+self+compatibility&amp;btnG=</v>
      </c>
      <c r="H1125" t="s">
        <v>195</v>
      </c>
      <c r="I1125" t="s">
        <v>23</v>
      </c>
      <c r="J1125" t="s">
        <v>23</v>
      </c>
      <c r="L1125" t="s">
        <v>17722</v>
      </c>
      <c r="N1125" t="s">
        <v>12687</v>
      </c>
      <c r="O1125" t="s">
        <v>28</v>
      </c>
      <c r="Q1125" t="s">
        <v>17246</v>
      </c>
      <c r="R1125" t="s">
        <v>3942</v>
      </c>
      <c r="S1125">
        <v>8.9</v>
      </c>
    </row>
    <row r="1126" spans="1:19">
      <c r="A1126" t="s">
        <v>16</v>
      </c>
      <c r="B1126" t="s">
        <v>17</v>
      </c>
      <c r="C1126" t="s">
        <v>18</v>
      </c>
      <c r="D1126" t="s">
        <v>19</v>
      </c>
      <c r="E1126" t="s">
        <v>7325</v>
      </c>
      <c r="F1126" t="s">
        <v>7326</v>
      </c>
      <c r="G1126" s="3" t="str">
        <f t="shared" si="19"/>
        <v>https://scholar.google.co.jp/scholar?hl=ja&amp;as_sdt=0%2C5&amp;q=Cheirolophus+arboreus+self+compatibility&amp;btnG=</v>
      </c>
      <c r="H1126" t="s">
        <v>7327</v>
      </c>
      <c r="I1126" t="s">
        <v>23</v>
      </c>
      <c r="J1126" t="s">
        <v>23</v>
      </c>
      <c r="L1126" t="s">
        <v>17722</v>
      </c>
      <c r="N1126" t="s">
        <v>7328</v>
      </c>
      <c r="O1126" t="s">
        <v>28</v>
      </c>
      <c r="Q1126" t="s">
        <v>16473</v>
      </c>
      <c r="R1126" t="s">
        <v>3945</v>
      </c>
      <c r="S1126">
        <v>5.4248000000000003</v>
      </c>
    </row>
    <row r="1127" spans="1:19">
      <c r="A1127" t="s">
        <v>16</v>
      </c>
      <c r="B1127" t="s">
        <v>17</v>
      </c>
      <c r="C1127" t="s">
        <v>18</v>
      </c>
      <c r="D1127" t="s">
        <v>19</v>
      </c>
      <c r="E1127" t="s">
        <v>7325</v>
      </c>
      <c r="F1127" t="s">
        <v>9497</v>
      </c>
      <c r="G1127" s="3" t="str">
        <f t="shared" si="19"/>
        <v>https://scholar.google.co.jp/scholar?hl=ja&amp;as_sdt=0%2C5&amp;q=Cheirolophus+canariensis+self+compatibility&amp;btnG=</v>
      </c>
      <c r="H1127" t="s">
        <v>9498</v>
      </c>
      <c r="I1127" t="s">
        <v>137</v>
      </c>
      <c r="J1127" t="s">
        <v>9499</v>
      </c>
      <c r="L1127" t="s">
        <v>17722</v>
      </c>
      <c r="N1127" t="s">
        <v>9500</v>
      </c>
      <c r="O1127" t="s">
        <v>28</v>
      </c>
      <c r="Q1127" t="s">
        <v>16815</v>
      </c>
      <c r="R1127" t="s">
        <v>3947</v>
      </c>
      <c r="S1127">
        <v>6.0833332999999996</v>
      </c>
    </row>
    <row r="1128" spans="1:19">
      <c r="A1128" t="s">
        <v>16</v>
      </c>
      <c r="B1128" t="s">
        <v>17</v>
      </c>
      <c r="C1128" t="s">
        <v>18</v>
      </c>
      <c r="D1128" t="s">
        <v>19</v>
      </c>
      <c r="E1128" t="s">
        <v>7325</v>
      </c>
      <c r="F1128" t="s">
        <v>2780</v>
      </c>
      <c r="G1128" s="3" t="str">
        <f t="shared" si="19"/>
        <v>https://scholar.google.co.jp/scholar?hl=ja&amp;as_sdt=0%2C5&amp;q=Cheirolophus+sempervirens+self+compatibility&amp;btnG=</v>
      </c>
      <c r="H1128" t="s">
        <v>12132</v>
      </c>
      <c r="I1128" t="s">
        <v>23</v>
      </c>
      <c r="J1128" t="s">
        <v>23</v>
      </c>
      <c r="L1128" t="s">
        <v>17722</v>
      </c>
      <c r="N1128" t="s">
        <v>12133</v>
      </c>
      <c r="O1128" t="s">
        <v>28</v>
      </c>
      <c r="Q1128" t="s">
        <v>17168</v>
      </c>
      <c r="R1128" t="s">
        <v>3951</v>
      </c>
      <c r="S1128">
        <v>4.8167999999999997</v>
      </c>
    </row>
    <row r="1129" spans="1:19">
      <c r="A1129" t="s">
        <v>16</v>
      </c>
      <c r="B1129" t="s">
        <v>17</v>
      </c>
      <c r="C1129" t="s">
        <v>18</v>
      </c>
      <c r="D1129" t="s">
        <v>19</v>
      </c>
      <c r="E1129" t="s">
        <v>7325</v>
      </c>
      <c r="F1129" t="s">
        <v>2810</v>
      </c>
      <c r="G1129" s="3" t="str">
        <f t="shared" si="19"/>
        <v>https://scholar.google.co.jp/scholar?hl=ja&amp;as_sdt=0%2C5&amp;q=Cheirolophus+uliginosus+self+compatibility&amp;btnG=</v>
      </c>
      <c r="H1129" t="s">
        <v>12135</v>
      </c>
      <c r="I1129" t="s">
        <v>23</v>
      </c>
      <c r="J1129" t="s">
        <v>23</v>
      </c>
      <c r="L1129" t="s">
        <v>17722</v>
      </c>
      <c r="N1129" t="s">
        <v>12136</v>
      </c>
      <c r="O1129" t="s">
        <v>28</v>
      </c>
      <c r="Q1129" t="s">
        <v>17169</v>
      </c>
      <c r="R1129" t="s">
        <v>3954</v>
      </c>
      <c r="S1129">
        <v>2.2742268000000001</v>
      </c>
    </row>
    <row r="1130" spans="1:19">
      <c r="A1130" t="s">
        <v>16</v>
      </c>
      <c r="B1130" t="s">
        <v>17</v>
      </c>
      <c r="C1130" t="s">
        <v>18</v>
      </c>
      <c r="D1130" t="s">
        <v>19</v>
      </c>
      <c r="E1130" t="s">
        <v>13634</v>
      </c>
      <c r="F1130" t="s">
        <v>13635</v>
      </c>
      <c r="G1130" s="3" t="str">
        <f t="shared" si="19"/>
        <v>https://scholar.google.co.jp/scholar?hl=ja&amp;as_sdt=0%2C5&amp;q=Chersodoma+arequipensis+self+compatibility&amp;btnG=</v>
      </c>
      <c r="H1130" t="s">
        <v>13636</v>
      </c>
      <c r="I1130" t="s">
        <v>23</v>
      </c>
      <c r="J1130" t="s">
        <v>23</v>
      </c>
      <c r="L1130" t="s">
        <v>17722</v>
      </c>
      <c r="N1130" t="s">
        <v>13637</v>
      </c>
      <c r="O1130" t="s">
        <v>28</v>
      </c>
      <c r="Q1130" t="s">
        <v>17390</v>
      </c>
      <c r="R1130" t="s">
        <v>3956</v>
      </c>
      <c r="S1130">
        <v>0.87319999999999998</v>
      </c>
    </row>
    <row r="1131" spans="1:19">
      <c r="A1131" t="s">
        <v>16</v>
      </c>
      <c r="B1131" t="s">
        <v>17</v>
      </c>
      <c r="C1131" t="s">
        <v>18</v>
      </c>
      <c r="D1131" t="s">
        <v>19</v>
      </c>
      <c r="E1131" t="s">
        <v>9502</v>
      </c>
      <c r="F1131" t="s">
        <v>6775</v>
      </c>
      <c r="G1131" s="3" t="str">
        <f t="shared" si="19"/>
        <v>https://scholar.google.co.jp/scholar?hl=ja&amp;as_sdt=0%2C5&amp;q=Chevreulia+lycopodioides+self+compatibility&amp;btnG=</v>
      </c>
      <c r="H1131" t="s">
        <v>9503</v>
      </c>
      <c r="I1131" t="s">
        <v>23</v>
      </c>
      <c r="J1131" t="s">
        <v>23</v>
      </c>
      <c r="L1131" t="s">
        <v>17722</v>
      </c>
      <c r="N1131" t="s">
        <v>9504</v>
      </c>
      <c r="O1131" t="s">
        <v>28</v>
      </c>
      <c r="Q1131" t="s">
        <v>16816</v>
      </c>
      <c r="R1131" t="s">
        <v>3959</v>
      </c>
      <c r="S1131">
        <v>7.3999999999999996E-2</v>
      </c>
    </row>
    <row r="1132" spans="1:19">
      <c r="A1132" t="s">
        <v>16</v>
      </c>
      <c r="B1132" t="s">
        <v>17</v>
      </c>
      <c r="C1132" t="s">
        <v>18</v>
      </c>
      <c r="D1132" t="s">
        <v>19</v>
      </c>
      <c r="E1132" t="s">
        <v>14140</v>
      </c>
      <c r="F1132" t="s">
        <v>14141</v>
      </c>
      <c r="G1132" s="3" t="str">
        <f t="shared" si="19"/>
        <v>https://scholar.google.co.jp/scholar?hl=ja&amp;as_sdt=0%2C5&amp;q=Chiliadenus+iphionoides+self+compatibility&amp;btnG=</v>
      </c>
      <c r="H1132" t="s">
        <v>14142</v>
      </c>
      <c r="I1132" t="s">
        <v>23</v>
      </c>
      <c r="J1132" t="s">
        <v>23</v>
      </c>
      <c r="L1132" t="s">
        <v>17722</v>
      </c>
      <c r="N1132" t="s">
        <v>14143</v>
      </c>
      <c r="O1132" t="s">
        <v>28</v>
      </c>
      <c r="Q1132" t="s">
        <v>17466</v>
      </c>
      <c r="R1132" t="s">
        <v>3962</v>
      </c>
      <c r="S1132">
        <v>0.57939700000000005</v>
      </c>
    </row>
    <row r="1133" spans="1:19">
      <c r="A1133" t="s">
        <v>16</v>
      </c>
      <c r="B1133" t="s">
        <v>17</v>
      </c>
      <c r="C1133" t="s">
        <v>18</v>
      </c>
      <c r="D1133" t="s">
        <v>19</v>
      </c>
      <c r="E1133" t="s">
        <v>5309</v>
      </c>
      <c r="F1133" t="s">
        <v>5310</v>
      </c>
      <c r="G1133" s="3" t="str">
        <f t="shared" si="19"/>
        <v>https://scholar.google.co.jp/scholar?hl=ja&amp;as_sdt=0%2C5&amp;q=Chiliotrichum+diffusum+self+compatibility&amp;btnG=</v>
      </c>
      <c r="H1133" t="s">
        <v>5311</v>
      </c>
      <c r="I1133" t="s">
        <v>23</v>
      </c>
      <c r="J1133" t="s">
        <v>23</v>
      </c>
      <c r="L1133" t="s">
        <v>24</v>
      </c>
      <c r="N1133" t="s">
        <v>5312</v>
      </c>
      <c r="O1133" t="s">
        <v>26</v>
      </c>
      <c r="Q1133" t="s">
        <v>16269</v>
      </c>
      <c r="R1133" t="s">
        <v>3964</v>
      </c>
      <c r="S1133">
        <v>1.0533999999999999</v>
      </c>
    </row>
    <row r="1134" spans="1:19">
      <c r="A1134" t="s">
        <v>16</v>
      </c>
      <c r="B1134" t="s">
        <v>17</v>
      </c>
      <c r="C1134" t="s">
        <v>18</v>
      </c>
      <c r="D1134" t="s">
        <v>19</v>
      </c>
      <c r="E1134" t="s">
        <v>14443</v>
      </c>
      <c r="F1134" t="s">
        <v>3298</v>
      </c>
      <c r="G1134" s="3" t="str">
        <f t="shared" si="19"/>
        <v>https://scholar.google.co.jp/scholar?hl=ja&amp;as_sdt=0%2C5&amp;q=Chlamydophora+tridentata+self+compatibility&amp;btnG=</v>
      </c>
      <c r="H1134" t="s">
        <v>14444</v>
      </c>
      <c r="I1134" t="s">
        <v>23</v>
      </c>
      <c r="J1134" t="s">
        <v>23</v>
      </c>
      <c r="L1134" t="s">
        <v>17722</v>
      </c>
      <c r="N1134" t="s">
        <v>14445</v>
      </c>
      <c r="O1134" t="s">
        <v>28</v>
      </c>
      <c r="Q1134" t="s">
        <v>17499</v>
      </c>
      <c r="R1134" t="s">
        <v>3967</v>
      </c>
      <c r="S1134">
        <v>0.14000000000000001</v>
      </c>
    </row>
    <row r="1135" spans="1:19">
      <c r="A1135" t="s">
        <v>16</v>
      </c>
      <c r="B1135" t="s">
        <v>17</v>
      </c>
      <c r="C1135" t="s">
        <v>18</v>
      </c>
      <c r="D1135" t="s">
        <v>19</v>
      </c>
      <c r="E1135" t="s">
        <v>7330</v>
      </c>
      <c r="F1135" t="s">
        <v>9768</v>
      </c>
      <c r="G1135" s="3" t="str">
        <f t="shared" si="19"/>
        <v>https://scholar.google.co.jp/scholar?hl=ja&amp;as_sdt=0%2C5&amp;q=Chondrilla+acantholepis+self+compatibility&amp;btnG=</v>
      </c>
      <c r="H1135" t="s">
        <v>821</v>
      </c>
      <c r="I1135" t="s">
        <v>23</v>
      </c>
      <c r="J1135" t="s">
        <v>23</v>
      </c>
      <c r="L1135" t="s">
        <v>17722</v>
      </c>
      <c r="N1135" t="s">
        <v>12138</v>
      </c>
      <c r="O1135" t="s">
        <v>28</v>
      </c>
      <c r="Q1135" t="s">
        <v>17170</v>
      </c>
      <c r="R1135" t="s">
        <v>3970</v>
      </c>
      <c r="S1135">
        <v>0.3352</v>
      </c>
    </row>
    <row r="1136" spans="1:19">
      <c r="A1136" t="s">
        <v>16</v>
      </c>
      <c r="B1136" t="s">
        <v>17</v>
      </c>
      <c r="C1136" t="s">
        <v>18</v>
      </c>
      <c r="D1136" t="s">
        <v>19</v>
      </c>
      <c r="E1136" t="s">
        <v>7330</v>
      </c>
      <c r="F1136" t="s">
        <v>7331</v>
      </c>
      <c r="G1136" s="3" t="str">
        <f t="shared" si="19"/>
        <v>https://scholar.google.co.jp/scholar?hl=ja&amp;as_sdt=0%2C5&amp;q=Chondrilla+brevirostris+self+compatibility&amp;btnG=</v>
      </c>
      <c r="H1136" t="s">
        <v>1510</v>
      </c>
      <c r="I1136" t="s">
        <v>23</v>
      </c>
      <c r="J1136" t="s">
        <v>23</v>
      </c>
      <c r="L1136" t="s">
        <v>17722</v>
      </c>
      <c r="N1136" t="s">
        <v>7332</v>
      </c>
      <c r="O1136" t="s">
        <v>28</v>
      </c>
      <c r="Q1136" t="s">
        <v>16474</v>
      </c>
      <c r="R1136" t="s">
        <v>3973</v>
      </c>
      <c r="S1136">
        <v>0.41599999999999998</v>
      </c>
    </row>
    <row r="1137" spans="1:19">
      <c r="A1137" t="s">
        <v>16</v>
      </c>
      <c r="B1137" t="s">
        <v>17</v>
      </c>
      <c r="C1137" t="s">
        <v>18</v>
      </c>
      <c r="D1137" t="s">
        <v>19</v>
      </c>
      <c r="E1137" t="s">
        <v>7330</v>
      </c>
      <c r="F1137" t="s">
        <v>280</v>
      </c>
      <c r="G1137" s="3" t="str">
        <f t="shared" si="19"/>
        <v>https://scholar.google.co.jp/scholar?hl=ja&amp;as_sdt=0%2C5&amp;q=Chondrilla+canescens+self+compatibility&amp;btnG=</v>
      </c>
      <c r="H1137" t="s">
        <v>7339</v>
      </c>
      <c r="I1137" t="s">
        <v>23</v>
      </c>
      <c r="J1137" t="s">
        <v>23</v>
      </c>
      <c r="L1137" t="s">
        <v>17722</v>
      </c>
      <c r="N1137" t="s">
        <v>13464</v>
      </c>
      <c r="O1137" t="s">
        <v>28</v>
      </c>
      <c r="Q1137" t="s">
        <v>17344</v>
      </c>
      <c r="R1137" t="s">
        <v>3977</v>
      </c>
      <c r="S1137">
        <v>0.78600000000000003</v>
      </c>
    </row>
    <row r="1138" spans="1:19">
      <c r="A1138" t="s">
        <v>16</v>
      </c>
      <c r="B1138" t="s">
        <v>17</v>
      </c>
      <c r="C1138" t="s">
        <v>18</v>
      </c>
      <c r="D1138" t="s">
        <v>19</v>
      </c>
      <c r="E1138" t="s">
        <v>7330</v>
      </c>
      <c r="F1138" t="s">
        <v>2752</v>
      </c>
      <c r="G1138" s="3" t="str">
        <f t="shared" si="19"/>
        <v>https://scholar.google.co.jp/scholar?hl=ja&amp;as_sdt=0%2C5&amp;q=Chondrilla+juncea+self+compatibility&amp;btnG=</v>
      </c>
      <c r="H1138" t="s">
        <v>22</v>
      </c>
      <c r="I1138" t="s">
        <v>23</v>
      </c>
      <c r="J1138" t="s">
        <v>23</v>
      </c>
      <c r="L1138" t="s">
        <v>17722</v>
      </c>
      <c r="N1138" t="s">
        <v>12972</v>
      </c>
      <c r="O1138" t="s">
        <v>28</v>
      </c>
      <c r="Q1138" t="s">
        <v>17247</v>
      </c>
      <c r="R1138" t="s">
        <v>3981</v>
      </c>
      <c r="S1138">
        <v>0.48</v>
      </c>
    </row>
    <row r="1139" spans="1:19">
      <c r="A1139" t="s">
        <v>16</v>
      </c>
      <c r="B1139" t="s">
        <v>17</v>
      </c>
      <c r="C1139" t="s">
        <v>18</v>
      </c>
      <c r="D1139" t="s">
        <v>19</v>
      </c>
      <c r="E1139" t="s">
        <v>7330</v>
      </c>
      <c r="F1139" t="s">
        <v>7334</v>
      </c>
      <c r="G1139" s="3" t="str">
        <f t="shared" si="19"/>
        <v>https://scholar.google.co.jp/scholar?hl=ja&amp;as_sdt=0%2C5&amp;q=Chondrilla+laticoronata+self+compatibility&amp;btnG=</v>
      </c>
      <c r="H1139" t="s">
        <v>7335</v>
      </c>
      <c r="I1139" t="s">
        <v>23</v>
      </c>
      <c r="J1139" t="s">
        <v>23</v>
      </c>
      <c r="L1139" t="s">
        <v>17722</v>
      </c>
      <c r="N1139" t="s">
        <v>7336</v>
      </c>
      <c r="O1139" t="s">
        <v>28</v>
      </c>
      <c r="Q1139" t="s">
        <v>16475</v>
      </c>
      <c r="R1139" t="s">
        <v>3985</v>
      </c>
      <c r="S1139">
        <v>0.55959999999999999</v>
      </c>
    </row>
    <row r="1140" spans="1:19">
      <c r="A1140" t="s">
        <v>16</v>
      </c>
      <c r="B1140" t="s">
        <v>17</v>
      </c>
      <c r="C1140" t="s">
        <v>18</v>
      </c>
      <c r="D1140" t="s">
        <v>19</v>
      </c>
      <c r="E1140" t="s">
        <v>7330</v>
      </c>
      <c r="F1140" t="s">
        <v>706</v>
      </c>
      <c r="G1140" s="3" t="str">
        <f t="shared" si="19"/>
        <v>https://scholar.google.co.jp/scholar?hl=ja&amp;as_sdt=0%2C5&amp;q=Chondrilla+latifolia+self+compatibility&amp;btnG=</v>
      </c>
      <c r="H1140" t="s">
        <v>3830</v>
      </c>
      <c r="I1140" t="s">
        <v>23</v>
      </c>
      <c r="J1140" t="s">
        <v>23</v>
      </c>
      <c r="L1140" t="s">
        <v>17722</v>
      </c>
      <c r="N1140" t="s">
        <v>12140</v>
      </c>
      <c r="O1140" t="s">
        <v>28</v>
      </c>
      <c r="Q1140" t="s">
        <v>17171</v>
      </c>
      <c r="R1140" t="s">
        <v>3988</v>
      </c>
      <c r="S1140">
        <v>0.29599999999999999</v>
      </c>
    </row>
    <row r="1141" spans="1:19">
      <c r="A1141" t="s">
        <v>16</v>
      </c>
      <c r="B1141" t="s">
        <v>17</v>
      </c>
      <c r="C1141" t="s">
        <v>18</v>
      </c>
      <c r="D1141" t="s">
        <v>19</v>
      </c>
      <c r="E1141" t="s">
        <v>7330</v>
      </c>
      <c r="F1141" t="s">
        <v>7338</v>
      </c>
      <c r="G1141" s="3" t="str">
        <f t="shared" si="19"/>
        <v>https://scholar.google.co.jp/scholar?hl=ja&amp;as_sdt=0%2C5&amp;q=Chondrilla+lejosperma+self+compatibility&amp;btnG=</v>
      </c>
      <c r="H1141" t="s">
        <v>7339</v>
      </c>
      <c r="I1141" t="s">
        <v>23</v>
      </c>
      <c r="J1141" t="s">
        <v>23</v>
      </c>
      <c r="L1141" t="s">
        <v>17722</v>
      </c>
      <c r="N1141" t="s">
        <v>7340</v>
      </c>
      <c r="O1141" t="s">
        <v>28</v>
      </c>
      <c r="Q1141" t="s">
        <v>16476</v>
      </c>
      <c r="R1141" t="s">
        <v>3992</v>
      </c>
      <c r="S1141">
        <v>0.71160000000000001</v>
      </c>
    </row>
    <row r="1142" spans="1:19">
      <c r="A1142" t="s">
        <v>16</v>
      </c>
      <c r="B1142" t="s">
        <v>17</v>
      </c>
      <c r="C1142" t="s">
        <v>18</v>
      </c>
      <c r="D1142" t="s">
        <v>19</v>
      </c>
      <c r="E1142" t="s">
        <v>7330</v>
      </c>
      <c r="F1142" t="s">
        <v>9506</v>
      </c>
      <c r="G1142" s="3" t="str">
        <f t="shared" si="19"/>
        <v>https://scholar.google.co.jp/scholar?hl=ja&amp;as_sdt=0%2C5&amp;q=Chondrilla+urumoffii+self+compatibility&amp;btnG=</v>
      </c>
      <c r="H1142" t="s">
        <v>8441</v>
      </c>
      <c r="I1142" t="s">
        <v>23</v>
      </c>
      <c r="J1142" t="s">
        <v>23</v>
      </c>
      <c r="L1142" t="s">
        <v>17722</v>
      </c>
      <c r="N1142" t="s">
        <v>9507</v>
      </c>
      <c r="O1142" t="s">
        <v>28</v>
      </c>
      <c r="Q1142" t="s">
        <v>16817</v>
      </c>
      <c r="R1142" t="s">
        <v>3996</v>
      </c>
      <c r="S1142">
        <v>1.2931623999999999</v>
      </c>
    </row>
    <row r="1143" spans="1:19">
      <c r="A1143" t="s">
        <v>16</v>
      </c>
      <c r="B1143" t="s">
        <v>17</v>
      </c>
      <c r="C1143" t="s">
        <v>18</v>
      </c>
      <c r="D1143" t="s">
        <v>19</v>
      </c>
      <c r="E1143" t="s">
        <v>9509</v>
      </c>
      <c r="F1143" t="s">
        <v>486</v>
      </c>
      <c r="G1143" s="3" t="str">
        <f t="shared" si="19"/>
        <v>https://scholar.google.co.jp/scholar?hl=ja&amp;as_sdt=0%2C5&amp;q=Chromolaena+bigelovii+self+compatibility&amp;btnG=</v>
      </c>
      <c r="H1143" t="s">
        <v>6971</v>
      </c>
      <c r="I1143" t="s">
        <v>23</v>
      </c>
      <c r="J1143" t="s">
        <v>23</v>
      </c>
      <c r="L1143" t="s">
        <v>17722</v>
      </c>
      <c r="N1143" t="s">
        <v>13462</v>
      </c>
      <c r="O1143" t="s">
        <v>28</v>
      </c>
      <c r="Q1143" t="s">
        <v>17343</v>
      </c>
      <c r="R1143" t="s">
        <v>4001</v>
      </c>
      <c r="S1143">
        <v>0.40360000000000001</v>
      </c>
    </row>
    <row r="1144" spans="1:19">
      <c r="A1144" t="s">
        <v>16</v>
      </c>
      <c r="B1144" t="s">
        <v>17</v>
      </c>
      <c r="C1144" t="s">
        <v>18</v>
      </c>
      <c r="D1144" t="s">
        <v>19</v>
      </c>
      <c r="E1144" t="s">
        <v>9509</v>
      </c>
      <c r="F1144" t="s">
        <v>3817</v>
      </c>
      <c r="G1144" s="3" t="str">
        <f t="shared" si="19"/>
        <v>https://scholar.google.co.jp/scholar?hl=ja&amp;as_sdt=0%2C5&amp;q=Chromolaena+collina+self+compatibility&amp;btnG=</v>
      </c>
      <c r="H1144" t="s">
        <v>3870</v>
      </c>
      <c r="I1144" t="s">
        <v>23</v>
      </c>
      <c r="J1144" t="s">
        <v>23</v>
      </c>
      <c r="L1144" t="s">
        <v>17722</v>
      </c>
      <c r="N1144" t="s">
        <v>12978</v>
      </c>
      <c r="O1144" t="s">
        <v>28</v>
      </c>
      <c r="Q1144" t="s">
        <v>17249</v>
      </c>
      <c r="R1144" t="s">
        <v>4005</v>
      </c>
      <c r="S1144">
        <v>0.2225</v>
      </c>
    </row>
    <row r="1145" spans="1:19">
      <c r="A1145" t="s">
        <v>16</v>
      </c>
      <c r="B1145" t="s">
        <v>17</v>
      </c>
      <c r="C1145" t="s">
        <v>18</v>
      </c>
      <c r="D1145" t="s">
        <v>19</v>
      </c>
      <c r="E1145" t="s">
        <v>9509</v>
      </c>
      <c r="F1145" t="s">
        <v>12980</v>
      </c>
      <c r="G1145" s="3" t="str">
        <f t="shared" si="19"/>
        <v>https://scholar.google.co.jp/scholar?hl=ja&amp;as_sdt=0%2C5&amp;q=Chromolaena+ivaefolia+self+compatibility&amp;btnG=</v>
      </c>
      <c r="H1145" t="s">
        <v>3862</v>
      </c>
      <c r="I1145" t="s">
        <v>23</v>
      </c>
      <c r="J1145" t="s">
        <v>23</v>
      </c>
      <c r="L1145" t="s">
        <v>17722</v>
      </c>
      <c r="N1145" t="s">
        <v>12981</v>
      </c>
      <c r="O1145" t="s">
        <v>28</v>
      </c>
      <c r="Q1145" t="s">
        <v>17250</v>
      </c>
      <c r="R1145" t="s">
        <v>4010</v>
      </c>
      <c r="S1145">
        <v>0.08</v>
      </c>
    </row>
    <row r="1146" spans="1:19">
      <c r="A1146" t="s">
        <v>16</v>
      </c>
      <c r="B1146" t="s">
        <v>17</v>
      </c>
      <c r="C1146" t="s">
        <v>18</v>
      </c>
      <c r="D1146" t="s">
        <v>19</v>
      </c>
      <c r="E1146" t="s">
        <v>9509</v>
      </c>
      <c r="F1146" t="s">
        <v>12983</v>
      </c>
      <c r="G1146" s="3" t="str">
        <f t="shared" si="19"/>
        <v>https://scholar.google.co.jp/scholar?hl=ja&amp;as_sdt=0%2C5&amp;q=Chromolaena+laevigata+self+compatibility&amp;btnG=</v>
      </c>
      <c r="H1146" t="s">
        <v>12984</v>
      </c>
      <c r="I1146" t="s">
        <v>23</v>
      </c>
      <c r="J1146" t="s">
        <v>23</v>
      </c>
      <c r="L1146" t="s">
        <v>17722</v>
      </c>
      <c r="N1146" t="s">
        <v>12985</v>
      </c>
      <c r="O1146" t="s">
        <v>28</v>
      </c>
      <c r="Q1146" t="s">
        <v>17251</v>
      </c>
      <c r="R1146" t="s">
        <v>4015</v>
      </c>
      <c r="S1146">
        <v>0.29959999999999998</v>
      </c>
    </row>
    <row r="1147" spans="1:19">
      <c r="A1147" t="s">
        <v>16</v>
      </c>
      <c r="B1147" t="s">
        <v>17</v>
      </c>
      <c r="C1147" t="s">
        <v>18</v>
      </c>
      <c r="D1147" t="s">
        <v>19</v>
      </c>
      <c r="E1147" t="s">
        <v>9509</v>
      </c>
      <c r="F1147" t="s">
        <v>9510</v>
      </c>
      <c r="G1147" s="3" t="str">
        <f t="shared" si="19"/>
        <v>https://scholar.google.co.jp/scholar?hl=ja&amp;as_sdt=0%2C5&amp;q=Chromolaena+lucayana+self+compatibility&amp;btnG=</v>
      </c>
      <c r="H1147" t="s">
        <v>9511</v>
      </c>
      <c r="I1147" t="s">
        <v>23</v>
      </c>
      <c r="J1147" t="s">
        <v>23</v>
      </c>
      <c r="L1147" t="s">
        <v>17722</v>
      </c>
      <c r="N1147" t="s">
        <v>9512</v>
      </c>
      <c r="O1147" t="s">
        <v>28</v>
      </c>
      <c r="Q1147" t="s">
        <v>16818</v>
      </c>
      <c r="R1147" t="s">
        <v>4017</v>
      </c>
      <c r="S1147">
        <v>0.43668000000000001</v>
      </c>
    </row>
    <row r="1148" spans="1:19">
      <c r="A1148" t="s">
        <v>16</v>
      </c>
      <c r="B1148" t="s">
        <v>17</v>
      </c>
      <c r="C1148" t="s">
        <v>18</v>
      </c>
      <c r="D1148" t="s">
        <v>19</v>
      </c>
      <c r="E1148" t="s">
        <v>9509</v>
      </c>
      <c r="F1148" t="s">
        <v>2018</v>
      </c>
      <c r="G1148" s="3" t="str">
        <f t="shared" si="19"/>
        <v>https://scholar.google.co.jp/scholar?hl=ja&amp;as_sdt=0%2C5&amp;q=Chromolaena+odorata+self+compatibility&amp;btnG=</v>
      </c>
      <c r="H1148" t="s">
        <v>3862</v>
      </c>
      <c r="I1148" t="s">
        <v>23</v>
      </c>
      <c r="J1148" t="s">
        <v>23</v>
      </c>
      <c r="L1148" t="s">
        <v>17722</v>
      </c>
      <c r="N1148" t="s">
        <v>12990</v>
      </c>
      <c r="O1148" t="s">
        <v>28</v>
      </c>
      <c r="Q1148" t="s">
        <v>17253</v>
      </c>
      <c r="R1148" t="s">
        <v>4020</v>
      </c>
      <c r="S1148">
        <v>0.4</v>
      </c>
    </row>
    <row r="1149" spans="1:19">
      <c r="A1149" t="s">
        <v>16</v>
      </c>
      <c r="B1149" t="s">
        <v>17</v>
      </c>
      <c r="C1149" t="s">
        <v>18</v>
      </c>
      <c r="D1149" t="s">
        <v>19</v>
      </c>
      <c r="E1149" t="s">
        <v>9509</v>
      </c>
      <c r="F1149" t="s">
        <v>237</v>
      </c>
      <c r="G1149" s="3" t="str">
        <f t="shared" si="19"/>
        <v>https://scholar.google.co.jp/scholar?hl=ja&amp;as_sdt=0%2C5&amp;q=Chromolaena+pulchella+self+compatibility&amp;btnG=</v>
      </c>
      <c r="H1149" t="s">
        <v>2083</v>
      </c>
      <c r="I1149" t="s">
        <v>23</v>
      </c>
      <c r="J1149" t="s">
        <v>23</v>
      </c>
      <c r="L1149" t="s">
        <v>17722</v>
      </c>
      <c r="N1149" t="s">
        <v>12142</v>
      </c>
      <c r="O1149" t="s">
        <v>28</v>
      </c>
      <c r="Q1149" t="s">
        <v>17172</v>
      </c>
      <c r="R1149" t="s">
        <v>4023</v>
      </c>
      <c r="S1149">
        <v>0.1472</v>
      </c>
    </row>
    <row r="1150" spans="1:19">
      <c r="A1150" t="s">
        <v>16</v>
      </c>
      <c r="B1150" t="s">
        <v>17</v>
      </c>
      <c r="C1150" t="s">
        <v>18</v>
      </c>
      <c r="D1150" t="s">
        <v>19</v>
      </c>
      <c r="E1150" t="s">
        <v>5411</v>
      </c>
      <c r="F1150" t="s">
        <v>3139</v>
      </c>
      <c r="G1150" s="3" t="str">
        <f t="shared" si="19"/>
        <v>https://scholar.google.co.jp/scholar?hl=ja&amp;as_sdt=0%2C5&amp;q=Chrysactinia+mexicana+self+compatibility&amp;btnG=</v>
      </c>
      <c r="H1150" t="s">
        <v>438</v>
      </c>
      <c r="I1150" t="s">
        <v>23</v>
      </c>
      <c r="J1150" t="s">
        <v>23</v>
      </c>
      <c r="L1150" t="s">
        <v>17722</v>
      </c>
      <c r="N1150" t="s">
        <v>5412</v>
      </c>
      <c r="O1150" t="s">
        <v>28</v>
      </c>
      <c r="Q1150" t="s">
        <v>16296</v>
      </c>
      <c r="R1150" t="s">
        <v>4026</v>
      </c>
      <c r="S1150">
        <v>0.3841</v>
      </c>
    </row>
    <row r="1151" spans="1:19">
      <c r="A1151" t="s">
        <v>16</v>
      </c>
      <c r="B1151" t="s">
        <v>17</v>
      </c>
      <c r="C1151" t="s">
        <v>18</v>
      </c>
      <c r="D1151" t="s">
        <v>19</v>
      </c>
      <c r="E1151" t="s">
        <v>5406</v>
      </c>
      <c r="F1151" t="s">
        <v>5407</v>
      </c>
      <c r="G1151" s="3" t="str">
        <f t="shared" si="19"/>
        <v>https://scholar.google.co.jp/scholar?hl=ja&amp;as_sdt=0%2C5&amp;q=Chrysanthellum+indicum+self+compatibility&amp;btnG=</v>
      </c>
      <c r="H1151" t="s">
        <v>23</v>
      </c>
      <c r="I1151" t="s">
        <v>31</v>
      </c>
      <c r="J1151" t="s">
        <v>5408</v>
      </c>
      <c r="L1151" t="s">
        <v>17722</v>
      </c>
      <c r="N1151" t="s">
        <v>5409</v>
      </c>
      <c r="O1151" t="s">
        <v>28</v>
      </c>
      <c r="Q1151" t="s">
        <v>16295</v>
      </c>
      <c r="R1151" t="s">
        <v>4029</v>
      </c>
      <c r="S1151">
        <v>0.45619999999999999</v>
      </c>
    </row>
    <row r="1152" spans="1:19">
      <c r="A1152" t="s">
        <v>16</v>
      </c>
      <c r="B1152" t="s">
        <v>17</v>
      </c>
      <c r="C1152" t="s">
        <v>18</v>
      </c>
      <c r="D1152" t="s">
        <v>19</v>
      </c>
      <c r="E1152" t="s">
        <v>5375</v>
      </c>
      <c r="F1152" t="s">
        <v>1898</v>
      </c>
      <c r="G1152" s="3" t="str">
        <f t="shared" si="19"/>
        <v>https://scholar.google.co.jp/scholar?hl=ja&amp;as_sdt=0%2C5&amp;q=Chrysanthemoides+incana+self+compatibility&amp;btnG=</v>
      </c>
      <c r="H1152" t="s">
        <v>12992</v>
      </c>
      <c r="I1152" t="s">
        <v>23</v>
      </c>
      <c r="J1152" t="s">
        <v>23</v>
      </c>
      <c r="L1152" t="s">
        <v>17722</v>
      </c>
      <c r="N1152" t="s">
        <v>12993</v>
      </c>
      <c r="O1152" t="s">
        <v>28</v>
      </c>
      <c r="Q1152" t="s">
        <v>17254</v>
      </c>
      <c r="R1152" t="s">
        <v>4032</v>
      </c>
      <c r="S1152">
        <v>18.2</v>
      </c>
    </row>
    <row r="1153" spans="1:19">
      <c r="A1153" t="s">
        <v>16</v>
      </c>
      <c r="B1153" t="s">
        <v>17</v>
      </c>
      <c r="C1153" t="s">
        <v>18</v>
      </c>
      <c r="D1153" t="s">
        <v>19</v>
      </c>
      <c r="E1153" t="s">
        <v>5375</v>
      </c>
      <c r="F1153" t="s">
        <v>5376</v>
      </c>
      <c r="G1153" s="3" t="str">
        <f t="shared" si="19"/>
        <v>https://scholar.google.co.jp/scholar?hl=ja&amp;as_sdt=0%2C5&amp;q=Chrysanthemoides+monilifera+self+compatibility&amp;btnG=</v>
      </c>
      <c r="H1153" t="s">
        <v>23</v>
      </c>
      <c r="I1153" t="s">
        <v>137</v>
      </c>
      <c r="J1153" t="s">
        <v>5377</v>
      </c>
      <c r="L1153" t="s">
        <v>17722</v>
      </c>
      <c r="N1153" t="s">
        <v>5378</v>
      </c>
      <c r="O1153" t="s">
        <v>28</v>
      </c>
      <c r="Q1153" t="s">
        <v>16286</v>
      </c>
      <c r="R1153" t="s">
        <v>4035</v>
      </c>
      <c r="S1153">
        <v>58.137599999999999</v>
      </c>
    </row>
    <row r="1154" spans="1:19">
      <c r="A1154" t="s">
        <v>16</v>
      </c>
      <c r="B1154" t="s">
        <v>17</v>
      </c>
      <c r="C1154" t="s">
        <v>18</v>
      </c>
      <c r="D1154" t="s">
        <v>19</v>
      </c>
      <c r="E1154" t="s">
        <v>5375</v>
      </c>
      <c r="F1154" t="s">
        <v>5376</v>
      </c>
      <c r="G1154" s="3" t="str">
        <f t="shared" ref="G1154:G1217" si="20">HYPERLINK(Q1154)</f>
        <v>https://scholar.google.co.jp/scholar?hl=ja&amp;as_sdt=0%2C5&amp;q=Chrysanthemoides+monilifera+self+compatibility&amp;btnG=</v>
      </c>
      <c r="H1154" t="s">
        <v>23</v>
      </c>
      <c r="I1154" t="s">
        <v>137</v>
      </c>
      <c r="J1154" t="s">
        <v>2291</v>
      </c>
      <c r="L1154" t="s">
        <v>17722</v>
      </c>
      <c r="N1154" t="s">
        <v>5396</v>
      </c>
      <c r="O1154" t="s">
        <v>28</v>
      </c>
      <c r="Q1154" t="s">
        <v>16286</v>
      </c>
      <c r="R1154" t="s">
        <v>4038</v>
      </c>
      <c r="S1154">
        <v>94.172399999999996</v>
      </c>
    </row>
    <row r="1155" spans="1:19">
      <c r="A1155" t="s">
        <v>16</v>
      </c>
      <c r="B1155" t="s">
        <v>17</v>
      </c>
      <c r="C1155" t="s">
        <v>18</v>
      </c>
      <c r="D1155" t="s">
        <v>19</v>
      </c>
      <c r="E1155" t="s">
        <v>5375</v>
      </c>
      <c r="F1155" t="s">
        <v>5376</v>
      </c>
      <c r="G1155" s="3" t="str">
        <f t="shared" si="20"/>
        <v>https://scholar.google.co.jp/scholar?hl=ja&amp;as_sdt=0%2C5&amp;q=Chrysanthemoides+monilifera+self+compatibility&amp;btnG=</v>
      </c>
      <c r="H1155" t="s">
        <v>12995</v>
      </c>
      <c r="I1155" t="s">
        <v>23</v>
      </c>
      <c r="J1155" t="s">
        <v>23</v>
      </c>
      <c r="L1155" t="s">
        <v>17722</v>
      </c>
      <c r="N1155" t="s">
        <v>12996</v>
      </c>
      <c r="O1155" t="s">
        <v>28</v>
      </c>
      <c r="Q1155" t="s">
        <v>16286</v>
      </c>
      <c r="R1155" t="s">
        <v>4042</v>
      </c>
      <c r="S1155">
        <v>18.100000000000001</v>
      </c>
    </row>
    <row r="1156" spans="1:19">
      <c r="A1156" t="s">
        <v>16</v>
      </c>
      <c r="B1156" t="s">
        <v>17</v>
      </c>
      <c r="C1156" t="s">
        <v>18</v>
      </c>
      <c r="D1156" t="s">
        <v>19</v>
      </c>
      <c r="E1156" t="s">
        <v>5375</v>
      </c>
      <c r="F1156" t="s">
        <v>5376</v>
      </c>
      <c r="G1156" s="3" t="str">
        <f t="shared" si="20"/>
        <v>https://scholar.google.co.jp/scholar?hl=ja&amp;as_sdt=0%2C5&amp;q=Chrysanthemoides+monilifera+self+compatibility&amp;btnG=</v>
      </c>
      <c r="H1156" t="s">
        <v>23</v>
      </c>
      <c r="I1156" t="s">
        <v>137</v>
      </c>
      <c r="J1156" t="s">
        <v>280</v>
      </c>
      <c r="L1156" t="s">
        <v>17722</v>
      </c>
      <c r="N1156" t="s">
        <v>12998</v>
      </c>
      <c r="O1156" t="s">
        <v>28</v>
      </c>
      <c r="Q1156" t="s">
        <v>16286</v>
      </c>
      <c r="R1156" t="s">
        <v>4044</v>
      </c>
      <c r="S1156">
        <v>119.3784</v>
      </c>
    </row>
    <row r="1157" spans="1:19">
      <c r="A1157" t="s">
        <v>16</v>
      </c>
      <c r="B1157" t="s">
        <v>17</v>
      </c>
      <c r="C1157" t="s">
        <v>18</v>
      </c>
      <c r="D1157" t="s">
        <v>19</v>
      </c>
      <c r="E1157" t="s">
        <v>5375</v>
      </c>
      <c r="F1157" t="s">
        <v>5376</v>
      </c>
      <c r="G1157" s="3" t="str">
        <f t="shared" si="20"/>
        <v>https://scholar.google.co.jp/scholar?hl=ja&amp;as_sdt=0%2C5&amp;q=Chrysanthemoides+monilifera+self+compatibility&amp;btnG=</v>
      </c>
      <c r="H1157" t="s">
        <v>23</v>
      </c>
      <c r="I1157" t="s">
        <v>137</v>
      </c>
      <c r="J1157" t="s">
        <v>5376</v>
      </c>
      <c r="L1157" t="s">
        <v>17722</v>
      </c>
      <c r="N1157" t="s">
        <v>13000</v>
      </c>
      <c r="O1157" t="s">
        <v>28</v>
      </c>
      <c r="Q1157" t="s">
        <v>16286</v>
      </c>
      <c r="R1157" t="s">
        <v>4047</v>
      </c>
      <c r="S1157">
        <v>101.2088</v>
      </c>
    </row>
    <row r="1158" spans="1:19">
      <c r="A1158" t="s">
        <v>16</v>
      </c>
      <c r="B1158" t="s">
        <v>17</v>
      </c>
      <c r="C1158" t="s">
        <v>18</v>
      </c>
      <c r="D1158" t="s">
        <v>19</v>
      </c>
      <c r="E1158" t="s">
        <v>5375</v>
      </c>
      <c r="F1158" t="s">
        <v>5376</v>
      </c>
      <c r="G1158" s="3" t="str">
        <f t="shared" si="20"/>
        <v>https://scholar.google.co.jp/scholar?hl=ja&amp;as_sdt=0%2C5&amp;q=Chrysanthemoides+monilifera+self+compatibility&amp;btnG=</v>
      </c>
      <c r="H1158" t="s">
        <v>23</v>
      </c>
      <c r="I1158" t="s">
        <v>137</v>
      </c>
      <c r="J1158" t="s">
        <v>13002</v>
      </c>
      <c r="L1158" t="s">
        <v>17722</v>
      </c>
      <c r="N1158" t="s">
        <v>13003</v>
      </c>
      <c r="O1158" t="s">
        <v>28</v>
      </c>
      <c r="Q1158" t="s">
        <v>16286</v>
      </c>
      <c r="R1158" t="s">
        <v>4050</v>
      </c>
      <c r="S1158">
        <v>20.28</v>
      </c>
    </row>
    <row r="1159" spans="1:19">
      <c r="A1159" t="s">
        <v>16</v>
      </c>
      <c r="B1159" t="s">
        <v>17</v>
      </c>
      <c r="C1159" t="s">
        <v>18</v>
      </c>
      <c r="D1159" t="s">
        <v>19</v>
      </c>
      <c r="E1159" t="s">
        <v>13005</v>
      </c>
      <c r="F1159" t="s">
        <v>11214</v>
      </c>
      <c r="G1159" s="3" t="str">
        <f t="shared" si="20"/>
        <v>https://scholar.google.co.jp/scholar?hl=ja&amp;as_sdt=0%2C5&amp;q=Chrysanthemum+balsamita+self+compatibility&amp;btnG=</v>
      </c>
      <c r="H1159" t="s">
        <v>22</v>
      </c>
      <c r="I1159" t="s">
        <v>23</v>
      </c>
      <c r="J1159" t="s">
        <v>23</v>
      </c>
      <c r="L1159" t="s">
        <v>17722</v>
      </c>
      <c r="N1159" t="s">
        <v>13006</v>
      </c>
      <c r="O1159" t="s">
        <v>28</v>
      </c>
      <c r="Q1159" t="s">
        <v>17255</v>
      </c>
      <c r="R1159" t="s">
        <v>4052</v>
      </c>
      <c r="S1159">
        <v>0.2</v>
      </c>
    </row>
    <row r="1160" spans="1:19">
      <c r="A1160" t="s">
        <v>16</v>
      </c>
      <c r="B1160" t="s">
        <v>17</v>
      </c>
      <c r="C1160" t="s">
        <v>18</v>
      </c>
      <c r="D1160" t="s">
        <v>19</v>
      </c>
      <c r="E1160" t="s">
        <v>13005</v>
      </c>
      <c r="F1160" t="s">
        <v>13008</v>
      </c>
      <c r="G1160" s="3" t="str">
        <f t="shared" si="20"/>
        <v>https://scholar.google.co.jp/scholar?hl=ja&amp;as_sdt=0%2C5&amp;q=Chrysanthemum+carinatum+self+compatibility&amp;btnG=</v>
      </c>
      <c r="H1160" t="s">
        <v>13009</v>
      </c>
      <c r="I1160" t="s">
        <v>23</v>
      </c>
      <c r="J1160" t="s">
        <v>23</v>
      </c>
      <c r="L1160" t="s">
        <v>15620</v>
      </c>
      <c r="N1160" t="s">
        <v>13010</v>
      </c>
      <c r="O1160" t="s">
        <v>17787</v>
      </c>
      <c r="Q1160" t="s">
        <v>17256</v>
      </c>
      <c r="R1160" t="s">
        <v>4055</v>
      </c>
      <c r="S1160">
        <v>2.7</v>
      </c>
    </row>
    <row r="1161" spans="1:19">
      <c r="A1161" t="s">
        <v>16</v>
      </c>
      <c r="B1161" t="s">
        <v>17</v>
      </c>
      <c r="C1161" t="s">
        <v>18</v>
      </c>
      <c r="D1161" t="s">
        <v>19</v>
      </c>
      <c r="E1161" t="s">
        <v>13005</v>
      </c>
      <c r="F1161" t="s">
        <v>13014</v>
      </c>
      <c r="G1161" s="3" t="str">
        <f t="shared" si="20"/>
        <v>https://scholar.google.co.jp/scholar?hl=ja&amp;as_sdt=0%2C5&amp;q=Chrysanthemum+coronarium+self+compatibility&amp;btnG=</v>
      </c>
      <c r="H1161" t="s">
        <v>22</v>
      </c>
      <c r="I1161" t="s">
        <v>23</v>
      </c>
      <c r="J1161" t="s">
        <v>23</v>
      </c>
      <c r="L1161" t="s">
        <v>15620</v>
      </c>
      <c r="N1161" t="s">
        <v>13015</v>
      </c>
      <c r="O1161" t="s">
        <v>17786</v>
      </c>
      <c r="Q1161" t="s">
        <v>17257</v>
      </c>
      <c r="R1161" t="s">
        <v>4059</v>
      </c>
      <c r="S1161">
        <v>1.7</v>
      </c>
    </row>
    <row r="1162" spans="1:19">
      <c r="A1162" t="s">
        <v>16</v>
      </c>
      <c r="B1162" t="s">
        <v>17</v>
      </c>
      <c r="C1162" t="s">
        <v>18</v>
      </c>
      <c r="D1162" t="s">
        <v>19</v>
      </c>
      <c r="E1162" t="s">
        <v>13005</v>
      </c>
      <c r="F1162" t="s">
        <v>5407</v>
      </c>
      <c r="G1162" s="3" t="str">
        <f t="shared" si="20"/>
        <v>https://scholar.google.co.jp/scholar?hl=ja&amp;as_sdt=0%2C5&amp;q=Chrysanthemum+indicum+self+compatibility&amp;btnG=</v>
      </c>
      <c r="H1162" t="s">
        <v>22</v>
      </c>
      <c r="I1162" t="s">
        <v>23</v>
      </c>
      <c r="J1162" t="s">
        <v>23</v>
      </c>
      <c r="L1162" t="s">
        <v>24</v>
      </c>
      <c r="N1162" t="s">
        <v>13017</v>
      </c>
      <c r="O1162" t="s">
        <v>26</v>
      </c>
      <c r="Q1162" t="s">
        <v>17258</v>
      </c>
      <c r="R1162" t="s">
        <v>4061</v>
      </c>
      <c r="S1162">
        <v>0.36</v>
      </c>
    </row>
    <row r="1163" spans="1:19">
      <c r="A1163" t="s">
        <v>16</v>
      </c>
      <c r="B1163" t="s">
        <v>17</v>
      </c>
      <c r="C1163" t="s">
        <v>18</v>
      </c>
      <c r="D1163" t="s">
        <v>19</v>
      </c>
      <c r="E1163" t="s">
        <v>13005</v>
      </c>
      <c r="F1163" t="s">
        <v>13019</v>
      </c>
      <c r="G1163" s="3" t="str">
        <f t="shared" si="20"/>
        <v>https://scholar.google.co.jp/scholar?hl=ja&amp;as_sdt=0%2C5&amp;q=Chrysanthemum+leucanthemum+self+compatibility&amp;btnG=</v>
      </c>
      <c r="H1163" t="s">
        <v>22</v>
      </c>
      <c r="I1163" t="s">
        <v>23</v>
      </c>
      <c r="J1163" t="s">
        <v>23</v>
      </c>
      <c r="L1163" t="s">
        <v>17722</v>
      </c>
      <c r="N1163" t="s">
        <v>13020</v>
      </c>
      <c r="O1163" t="s">
        <v>28</v>
      </c>
      <c r="Q1163" t="s">
        <v>17259</v>
      </c>
      <c r="R1163" t="s">
        <v>4064</v>
      </c>
      <c r="S1163">
        <v>0.6</v>
      </c>
    </row>
    <row r="1164" spans="1:19">
      <c r="A1164" t="s">
        <v>16</v>
      </c>
      <c r="B1164" t="s">
        <v>17</v>
      </c>
      <c r="C1164" t="s">
        <v>18</v>
      </c>
      <c r="D1164" t="s">
        <v>19</v>
      </c>
      <c r="E1164" t="s">
        <v>13005</v>
      </c>
      <c r="F1164" t="s">
        <v>13022</v>
      </c>
      <c r="G1164" s="3" t="str">
        <f t="shared" si="20"/>
        <v>https://scholar.google.co.jp/scholar?hl=ja&amp;as_sdt=0%2C5&amp;q=Chrysanthemum+maximum+self+compatibility&amp;btnG=</v>
      </c>
      <c r="H1164" t="s">
        <v>13023</v>
      </c>
      <c r="I1164" t="s">
        <v>23</v>
      </c>
      <c r="J1164" t="s">
        <v>23</v>
      </c>
      <c r="L1164" t="s">
        <v>17722</v>
      </c>
      <c r="N1164" t="s">
        <v>13024</v>
      </c>
      <c r="O1164" t="s">
        <v>28</v>
      </c>
      <c r="Q1164" t="s">
        <v>17260</v>
      </c>
      <c r="R1164" t="s">
        <v>4069</v>
      </c>
      <c r="S1164">
        <v>0.83</v>
      </c>
    </row>
    <row r="1165" spans="1:19">
      <c r="A1165" t="s">
        <v>16</v>
      </c>
      <c r="B1165" t="s">
        <v>17</v>
      </c>
      <c r="C1165" t="s">
        <v>18</v>
      </c>
      <c r="D1165" t="s">
        <v>19</v>
      </c>
      <c r="E1165" t="s">
        <v>13005</v>
      </c>
      <c r="F1165" t="s">
        <v>5376</v>
      </c>
      <c r="G1165" s="3" t="str">
        <f t="shared" si="20"/>
        <v>https://scholar.google.co.jp/scholar?hl=ja&amp;as_sdt=0%2C5&amp;q=Chrysanthemum+monilifera+self+compatibility&amp;btnG=</v>
      </c>
      <c r="H1165" t="s">
        <v>12995</v>
      </c>
      <c r="I1165" t="s">
        <v>23</v>
      </c>
      <c r="J1165" t="s">
        <v>23</v>
      </c>
      <c r="L1165" t="s">
        <v>17722</v>
      </c>
      <c r="N1165" t="s">
        <v>13026</v>
      </c>
      <c r="O1165" t="s">
        <v>28</v>
      </c>
      <c r="Q1165" t="s">
        <v>17261</v>
      </c>
      <c r="R1165" t="s">
        <v>4073</v>
      </c>
      <c r="S1165">
        <v>9.3000000000000007</v>
      </c>
    </row>
    <row r="1166" spans="1:19">
      <c r="A1166" t="s">
        <v>16</v>
      </c>
      <c r="B1166" t="s">
        <v>17</v>
      </c>
      <c r="C1166" t="s">
        <v>18</v>
      </c>
      <c r="D1166" t="s">
        <v>19</v>
      </c>
      <c r="E1166" t="s">
        <v>13005</v>
      </c>
      <c r="F1166" t="s">
        <v>13028</v>
      </c>
      <c r="G1166" s="3" t="str">
        <f t="shared" si="20"/>
        <v>https://scholar.google.co.jp/scholar?hl=ja&amp;as_sdt=0%2C5&amp;q=Chrysanthemum+myconis+self+compatibility&amp;btnG=</v>
      </c>
      <c r="H1166" t="s">
        <v>22</v>
      </c>
      <c r="I1166" t="s">
        <v>23</v>
      </c>
      <c r="J1166" t="s">
        <v>23</v>
      </c>
      <c r="L1166" t="s">
        <v>17722</v>
      </c>
      <c r="N1166" t="s">
        <v>13029</v>
      </c>
      <c r="O1166" t="s">
        <v>28</v>
      </c>
      <c r="Q1166" t="s">
        <v>17262</v>
      </c>
      <c r="R1166" t="s">
        <v>4078</v>
      </c>
      <c r="S1166">
        <v>0.32</v>
      </c>
    </row>
    <row r="1167" spans="1:19">
      <c r="A1167" t="s">
        <v>16</v>
      </c>
      <c r="B1167" t="s">
        <v>17</v>
      </c>
      <c r="C1167" t="s">
        <v>18</v>
      </c>
      <c r="D1167" t="s">
        <v>19</v>
      </c>
      <c r="E1167" t="s">
        <v>13005</v>
      </c>
      <c r="F1167" t="s">
        <v>1808</v>
      </c>
      <c r="G1167" s="3" t="str">
        <f t="shared" si="20"/>
        <v>https://scholar.google.co.jp/scholar?hl=ja&amp;as_sdt=0%2C5&amp;q=Chrysanthemum+oppositifolium+self+compatibility&amp;btnG=</v>
      </c>
      <c r="H1167" t="s">
        <v>13031</v>
      </c>
      <c r="I1167" t="s">
        <v>23</v>
      </c>
      <c r="J1167" t="s">
        <v>23</v>
      </c>
      <c r="L1167" t="s">
        <v>17722</v>
      </c>
      <c r="N1167" t="s">
        <v>13032</v>
      </c>
      <c r="O1167" t="s">
        <v>28</v>
      </c>
      <c r="Q1167" t="s">
        <v>17263</v>
      </c>
      <c r="R1167" t="s">
        <v>4080</v>
      </c>
      <c r="S1167">
        <v>0.04</v>
      </c>
    </row>
    <row r="1168" spans="1:19">
      <c r="A1168" t="s">
        <v>16</v>
      </c>
      <c r="B1168" t="s">
        <v>17</v>
      </c>
      <c r="C1168" t="s">
        <v>18</v>
      </c>
      <c r="D1168" t="s">
        <v>19</v>
      </c>
      <c r="E1168" t="s">
        <v>13005</v>
      </c>
      <c r="F1168" t="s">
        <v>2990</v>
      </c>
      <c r="G1168" s="3" t="str">
        <f t="shared" si="20"/>
        <v>https://scholar.google.co.jp/scholar?hl=ja&amp;as_sdt=0%2C5&amp;q=Chrysanthemum+parthenium+self+compatibility&amp;btnG=</v>
      </c>
      <c r="H1168" t="s">
        <v>2222</v>
      </c>
      <c r="I1168" t="s">
        <v>23</v>
      </c>
      <c r="J1168" t="s">
        <v>23</v>
      </c>
      <c r="L1168" t="s">
        <v>17722</v>
      </c>
      <c r="N1168" t="s">
        <v>13034</v>
      </c>
      <c r="O1168" t="s">
        <v>28</v>
      </c>
      <c r="Q1168" t="s">
        <v>17264</v>
      </c>
      <c r="R1168" t="s">
        <v>4084</v>
      </c>
      <c r="S1168">
        <v>0.02</v>
      </c>
    </row>
    <row r="1169" spans="1:19">
      <c r="A1169" t="s">
        <v>16</v>
      </c>
      <c r="B1169" t="s">
        <v>17</v>
      </c>
      <c r="C1169" t="s">
        <v>18</v>
      </c>
      <c r="D1169" t="s">
        <v>19</v>
      </c>
      <c r="E1169" t="s">
        <v>13005</v>
      </c>
      <c r="F1169" t="s">
        <v>2918</v>
      </c>
      <c r="G1169" s="3" t="str">
        <f t="shared" si="20"/>
        <v>https://scholar.google.co.jp/scholar?hl=ja&amp;as_sdt=0%2C5&amp;q=Chrysanthemum+roseum+self+compatibility&amp;btnG=</v>
      </c>
      <c r="H1169" t="s">
        <v>13036</v>
      </c>
      <c r="I1169" t="s">
        <v>23</v>
      </c>
      <c r="J1169" t="s">
        <v>23</v>
      </c>
      <c r="L1169" t="s">
        <v>17722</v>
      </c>
      <c r="N1169" t="s">
        <v>13037</v>
      </c>
      <c r="O1169" t="s">
        <v>28</v>
      </c>
      <c r="Q1169" t="s">
        <v>17265</v>
      </c>
      <c r="R1169" t="s">
        <v>4087</v>
      </c>
      <c r="S1169">
        <v>1.57</v>
      </c>
    </row>
    <row r="1170" spans="1:19">
      <c r="A1170" t="s">
        <v>16</v>
      </c>
      <c r="B1170" t="s">
        <v>17</v>
      </c>
      <c r="C1170" t="s">
        <v>18</v>
      </c>
      <c r="D1170" t="s">
        <v>19</v>
      </c>
      <c r="E1170" t="s">
        <v>13005</v>
      </c>
      <c r="F1170" t="s">
        <v>13039</v>
      </c>
      <c r="G1170" s="3" t="str">
        <f t="shared" si="20"/>
        <v>https://scholar.google.co.jp/scholar?hl=ja&amp;as_sdt=0%2C5&amp;q=Chrysanthemum+segetum+self+compatibility&amp;btnG=</v>
      </c>
      <c r="H1170" t="s">
        <v>22</v>
      </c>
      <c r="I1170" t="s">
        <v>23</v>
      </c>
      <c r="J1170" t="s">
        <v>23</v>
      </c>
      <c r="L1170" t="s">
        <v>24</v>
      </c>
      <c r="N1170" t="s">
        <v>13040</v>
      </c>
      <c r="O1170" t="s">
        <v>26</v>
      </c>
      <c r="Q1170" t="s">
        <v>17266</v>
      </c>
      <c r="R1170" t="s">
        <v>4091</v>
      </c>
      <c r="S1170">
        <v>1.82</v>
      </c>
    </row>
    <row r="1171" spans="1:19">
      <c r="A1171" t="s">
        <v>16</v>
      </c>
      <c r="B1171" t="s">
        <v>17</v>
      </c>
      <c r="C1171" t="s">
        <v>18</v>
      </c>
      <c r="D1171" t="s">
        <v>19</v>
      </c>
      <c r="E1171" t="s">
        <v>5354</v>
      </c>
      <c r="F1171" t="s">
        <v>568</v>
      </c>
      <c r="G1171" s="3" t="str">
        <f t="shared" si="20"/>
        <v>https://scholar.google.co.jp/scholar?hl=ja&amp;as_sdt=0%2C5&amp;q=Chrysocephalum+apiculatum+self+compatibility&amp;btnG=</v>
      </c>
      <c r="H1171" t="s">
        <v>5356</v>
      </c>
      <c r="I1171" t="s">
        <v>23</v>
      </c>
      <c r="J1171" t="s">
        <v>23</v>
      </c>
      <c r="L1171" t="s">
        <v>17722</v>
      </c>
      <c r="N1171" t="s">
        <v>13042</v>
      </c>
      <c r="O1171" t="s">
        <v>28</v>
      </c>
      <c r="Q1171" t="s">
        <v>17267</v>
      </c>
      <c r="R1171" t="s">
        <v>4095</v>
      </c>
      <c r="S1171">
        <v>7.0000000000000007E-2</v>
      </c>
    </row>
    <row r="1172" spans="1:19">
      <c r="A1172" t="s">
        <v>16</v>
      </c>
      <c r="B1172" t="s">
        <v>17</v>
      </c>
      <c r="C1172" t="s">
        <v>18</v>
      </c>
      <c r="D1172" t="s">
        <v>19</v>
      </c>
      <c r="E1172" t="s">
        <v>5354</v>
      </c>
      <c r="F1172" t="s">
        <v>5402</v>
      </c>
      <c r="G1172" s="3" t="str">
        <f t="shared" si="20"/>
        <v>https://scholar.google.co.jp/scholar?hl=ja&amp;as_sdt=0%2C5&amp;q=Chrysocephalum+eremaeum+self+compatibility&amp;btnG=</v>
      </c>
      <c r="H1172" t="s">
        <v>5403</v>
      </c>
      <c r="I1172" t="s">
        <v>23</v>
      </c>
      <c r="J1172" t="s">
        <v>23</v>
      </c>
      <c r="L1172" t="s">
        <v>17722</v>
      </c>
      <c r="N1172" t="s">
        <v>5404</v>
      </c>
      <c r="O1172" t="s">
        <v>28</v>
      </c>
      <c r="Q1172" t="s">
        <v>16294</v>
      </c>
      <c r="R1172" t="s">
        <v>4099</v>
      </c>
      <c r="S1172">
        <v>0.1008</v>
      </c>
    </row>
    <row r="1173" spans="1:19">
      <c r="A1173" t="s">
        <v>16</v>
      </c>
      <c r="B1173" t="s">
        <v>17</v>
      </c>
      <c r="C1173" t="s">
        <v>18</v>
      </c>
      <c r="D1173" t="s">
        <v>19</v>
      </c>
      <c r="E1173" t="s">
        <v>5354</v>
      </c>
      <c r="F1173" t="s">
        <v>9514</v>
      </c>
      <c r="G1173" s="3" t="str">
        <f t="shared" si="20"/>
        <v>https://scholar.google.co.jp/scholar?hl=ja&amp;as_sdt=0%2C5&amp;q=Chrysocephalum+gilesii+self+compatibility&amp;btnG=</v>
      </c>
      <c r="H1173" t="s">
        <v>1177</v>
      </c>
      <c r="I1173" t="s">
        <v>23</v>
      </c>
      <c r="J1173" t="s">
        <v>23</v>
      </c>
      <c r="L1173" t="s">
        <v>17722</v>
      </c>
      <c r="N1173" t="s">
        <v>9515</v>
      </c>
      <c r="O1173" t="s">
        <v>28</v>
      </c>
      <c r="Q1173" t="s">
        <v>16819</v>
      </c>
      <c r="R1173" t="s">
        <v>4102</v>
      </c>
      <c r="S1173">
        <v>1.9923999999999999</v>
      </c>
    </row>
    <row r="1174" spans="1:19">
      <c r="A1174" t="s">
        <v>16</v>
      </c>
      <c r="B1174" t="s">
        <v>17</v>
      </c>
      <c r="C1174" t="s">
        <v>18</v>
      </c>
      <c r="D1174" t="s">
        <v>19</v>
      </c>
      <c r="E1174" t="s">
        <v>5354</v>
      </c>
      <c r="F1174" t="s">
        <v>13044</v>
      </c>
      <c r="G1174" s="3" t="str">
        <f t="shared" si="20"/>
        <v>https://scholar.google.co.jp/scholar?hl=ja&amp;as_sdt=0%2C5&amp;q=Chrysocephalum+pterochaetum+self+compatibility&amp;btnG=</v>
      </c>
      <c r="H1174" t="s">
        <v>577</v>
      </c>
      <c r="I1174" t="s">
        <v>23</v>
      </c>
      <c r="J1174" t="s">
        <v>23</v>
      </c>
      <c r="L1174" t="s">
        <v>17722</v>
      </c>
      <c r="N1174" t="s">
        <v>13045</v>
      </c>
      <c r="O1174" t="s">
        <v>28</v>
      </c>
      <c r="Q1174" t="s">
        <v>17268</v>
      </c>
      <c r="R1174" t="s">
        <v>4106</v>
      </c>
      <c r="S1174">
        <v>0.1716</v>
      </c>
    </row>
    <row r="1175" spans="1:19">
      <c r="A1175" t="s">
        <v>16</v>
      </c>
      <c r="B1175" t="s">
        <v>17</v>
      </c>
      <c r="C1175" t="s">
        <v>18</v>
      </c>
      <c r="D1175" t="s">
        <v>19</v>
      </c>
      <c r="E1175" t="s">
        <v>5354</v>
      </c>
      <c r="F1175" t="s">
        <v>5355</v>
      </c>
      <c r="G1175" s="3" t="str">
        <f t="shared" si="20"/>
        <v>https://scholar.google.co.jp/scholar?hl=ja&amp;as_sdt=0%2C5&amp;q=Chrysocephalum+semipapposum+self+compatibility&amp;btnG=</v>
      </c>
      <c r="H1175" t="s">
        <v>5356</v>
      </c>
      <c r="I1175" t="s">
        <v>23</v>
      </c>
      <c r="J1175" t="s">
        <v>23</v>
      </c>
      <c r="L1175" t="s">
        <v>17722</v>
      </c>
      <c r="N1175" t="s">
        <v>5357</v>
      </c>
      <c r="O1175" t="s">
        <v>28</v>
      </c>
      <c r="Q1175" t="s">
        <v>16281</v>
      </c>
      <c r="R1175" t="s">
        <v>4109</v>
      </c>
      <c r="S1175">
        <v>5.1200000000000002E-2</v>
      </c>
    </row>
    <row r="1176" spans="1:19">
      <c r="A1176" t="s">
        <v>16</v>
      </c>
      <c r="B1176" t="s">
        <v>17</v>
      </c>
      <c r="C1176" t="s">
        <v>18</v>
      </c>
      <c r="D1176" t="s">
        <v>19</v>
      </c>
      <c r="E1176" t="s">
        <v>7342</v>
      </c>
      <c r="F1176" t="s">
        <v>247</v>
      </c>
      <c r="G1176" s="3" t="str">
        <f t="shared" si="20"/>
        <v>https://scholar.google.co.jp/scholar?hl=ja&amp;as_sdt=0%2C5&amp;q=Chrysocoma+ciliata+self+compatibility&amp;btnG=</v>
      </c>
      <c r="H1176" t="s">
        <v>22</v>
      </c>
      <c r="I1176" t="s">
        <v>23</v>
      </c>
      <c r="J1176" t="s">
        <v>23</v>
      </c>
      <c r="L1176" t="s">
        <v>17722</v>
      </c>
      <c r="N1176" t="s">
        <v>13047</v>
      </c>
      <c r="O1176" t="s">
        <v>28</v>
      </c>
      <c r="Q1176" t="s">
        <v>17269</v>
      </c>
      <c r="R1176" t="s">
        <v>4112</v>
      </c>
      <c r="S1176">
        <v>0.23799999999999999</v>
      </c>
    </row>
    <row r="1177" spans="1:19">
      <c r="A1177" t="s">
        <v>16</v>
      </c>
      <c r="B1177" t="s">
        <v>17</v>
      </c>
      <c r="C1177" t="s">
        <v>18</v>
      </c>
      <c r="D1177" t="s">
        <v>19</v>
      </c>
      <c r="E1177" t="s">
        <v>7342</v>
      </c>
      <c r="F1177" t="s">
        <v>17791</v>
      </c>
      <c r="G1177" s="3" t="str">
        <f t="shared" si="20"/>
        <v>https://scholar.google.co.jp/scholar?hl=ja&amp;as_sdt=0%2C5&amp;q=Chrysocoma+coma</v>
      </c>
      <c r="H1177" t="s">
        <v>22</v>
      </c>
      <c r="I1177" t="s">
        <v>23</v>
      </c>
      <c r="J1177" t="s">
        <v>23</v>
      </c>
      <c r="L1177" t="s">
        <v>17722</v>
      </c>
      <c r="N1177" t="s">
        <v>13049</v>
      </c>
      <c r="O1177" t="s">
        <v>28</v>
      </c>
      <c r="Q1177" t="s">
        <v>17270</v>
      </c>
      <c r="R1177" t="s">
        <v>4115</v>
      </c>
      <c r="S1177">
        <v>0.45</v>
      </c>
    </row>
    <row r="1178" spans="1:19">
      <c r="A1178" t="s">
        <v>16</v>
      </c>
      <c r="B1178" t="s">
        <v>17</v>
      </c>
      <c r="C1178" t="s">
        <v>18</v>
      </c>
      <c r="D1178" t="s">
        <v>19</v>
      </c>
      <c r="E1178" t="s">
        <v>7342</v>
      </c>
      <c r="F1178" t="s">
        <v>3103</v>
      </c>
      <c r="G1178" s="3" t="str">
        <f t="shared" si="20"/>
        <v>https://scholar.google.co.jp/scholar?hl=ja&amp;as_sdt=0%2C5&amp;q=Chrysocoma+longifolia+self+compatibility&amp;btnG=</v>
      </c>
      <c r="H1178" t="s">
        <v>104</v>
      </c>
      <c r="I1178" t="s">
        <v>23</v>
      </c>
      <c r="J1178" t="s">
        <v>23</v>
      </c>
      <c r="L1178" t="s">
        <v>17722</v>
      </c>
      <c r="N1178" t="s">
        <v>13051</v>
      </c>
      <c r="O1178" t="s">
        <v>28</v>
      </c>
      <c r="Q1178" t="s">
        <v>17271</v>
      </c>
      <c r="R1178" t="s">
        <v>4118</v>
      </c>
      <c r="S1178">
        <v>0.2</v>
      </c>
    </row>
    <row r="1179" spans="1:19">
      <c r="A1179" t="s">
        <v>16</v>
      </c>
      <c r="B1179" t="s">
        <v>17</v>
      </c>
      <c r="C1179" t="s">
        <v>18</v>
      </c>
      <c r="D1179" t="s">
        <v>19</v>
      </c>
      <c r="E1179" t="s">
        <v>7342</v>
      </c>
      <c r="F1179" t="s">
        <v>9006</v>
      </c>
      <c r="G1179" s="3" t="str">
        <f t="shared" si="20"/>
        <v>https://scholar.google.co.jp/scholar?hl=ja&amp;as_sdt=0%2C5&amp;q=Chrysocoma+microphylla+self+compatibility&amp;btnG=</v>
      </c>
      <c r="H1179" t="s">
        <v>308</v>
      </c>
      <c r="I1179" t="s">
        <v>23</v>
      </c>
      <c r="J1179" t="s">
        <v>23</v>
      </c>
      <c r="L1179" t="s">
        <v>17722</v>
      </c>
      <c r="N1179" t="s">
        <v>9517</v>
      </c>
      <c r="O1179" t="s">
        <v>28</v>
      </c>
      <c r="Q1179" t="s">
        <v>16820</v>
      </c>
      <c r="R1179" t="s">
        <v>4122</v>
      </c>
      <c r="S1179">
        <v>0.57479999999999998</v>
      </c>
    </row>
    <row r="1180" spans="1:19">
      <c r="A1180" t="s">
        <v>16</v>
      </c>
      <c r="B1180" t="s">
        <v>17</v>
      </c>
      <c r="C1180" t="s">
        <v>18</v>
      </c>
      <c r="D1180" t="s">
        <v>19</v>
      </c>
      <c r="E1180" t="s">
        <v>7342</v>
      </c>
      <c r="F1180" t="s">
        <v>7343</v>
      </c>
      <c r="G1180" s="3" t="str">
        <f t="shared" si="20"/>
        <v>https://scholar.google.co.jp/scholar?hl=ja&amp;as_sdt=0%2C5&amp;q=Chrysocoma+obtusata+self+compatibility&amp;btnG=</v>
      </c>
      <c r="H1180" t="s">
        <v>7344</v>
      </c>
      <c r="I1180" t="s">
        <v>23</v>
      </c>
      <c r="J1180" t="s">
        <v>23</v>
      </c>
      <c r="L1180" t="s">
        <v>17722</v>
      </c>
      <c r="N1180" t="s">
        <v>7345</v>
      </c>
      <c r="O1180" t="s">
        <v>28</v>
      </c>
      <c r="Q1180" t="s">
        <v>16477</v>
      </c>
      <c r="R1180" t="s">
        <v>4125</v>
      </c>
      <c r="S1180">
        <v>0.32100000000000001</v>
      </c>
    </row>
    <row r="1181" spans="1:19">
      <c r="A1181" t="s">
        <v>16</v>
      </c>
      <c r="B1181" t="s">
        <v>17</v>
      </c>
      <c r="C1181" t="s">
        <v>18</v>
      </c>
      <c r="D1181" t="s">
        <v>19</v>
      </c>
      <c r="E1181" t="s">
        <v>7342</v>
      </c>
      <c r="F1181" t="s">
        <v>14199</v>
      </c>
      <c r="G1181" s="3" t="str">
        <f t="shared" si="20"/>
        <v>https://scholar.google.co.jp/scholar?hl=ja&amp;as_sdt=0%2C5&amp;q=Chrysocoma+sparsifolia+self+compatibility&amp;btnG=</v>
      </c>
      <c r="H1181" t="s">
        <v>8208</v>
      </c>
      <c r="I1181" t="s">
        <v>23</v>
      </c>
      <c r="J1181" t="s">
        <v>23</v>
      </c>
      <c r="L1181" t="s">
        <v>17722</v>
      </c>
      <c r="N1181" t="s">
        <v>14200</v>
      </c>
      <c r="O1181" t="s">
        <v>28</v>
      </c>
      <c r="Q1181" t="s">
        <v>17473</v>
      </c>
      <c r="R1181" t="s">
        <v>4127</v>
      </c>
      <c r="S1181">
        <v>0.32800000000000001</v>
      </c>
    </row>
    <row r="1182" spans="1:19">
      <c r="A1182" t="s">
        <v>16</v>
      </c>
      <c r="B1182" t="s">
        <v>17</v>
      </c>
      <c r="C1182" t="s">
        <v>18</v>
      </c>
      <c r="D1182" t="s">
        <v>19</v>
      </c>
      <c r="E1182" t="s">
        <v>13458</v>
      </c>
      <c r="F1182" t="s">
        <v>13459</v>
      </c>
      <c r="G1182" s="3" t="str">
        <f t="shared" si="20"/>
        <v>https://scholar.google.co.jp/scholar?hl=ja&amp;as_sdt=0%2C5&amp;q=Chrysoma+pauciflosculosa+self+compatibility&amp;btnG=</v>
      </c>
      <c r="H1182" t="s">
        <v>8111</v>
      </c>
      <c r="I1182" t="s">
        <v>23</v>
      </c>
      <c r="J1182" t="s">
        <v>23</v>
      </c>
      <c r="L1182" t="s">
        <v>17722</v>
      </c>
      <c r="N1182" t="s">
        <v>13460</v>
      </c>
      <c r="O1182" t="s">
        <v>28</v>
      </c>
      <c r="Q1182" t="s">
        <v>17342</v>
      </c>
      <c r="R1182" t="s">
        <v>4131</v>
      </c>
      <c r="S1182">
        <v>1.4944</v>
      </c>
    </row>
    <row r="1183" spans="1:19">
      <c r="A1183" t="s">
        <v>16</v>
      </c>
      <c r="B1183" t="s">
        <v>17</v>
      </c>
      <c r="C1183" t="s">
        <v>18</v>
      </c>
      <c r="D1183" t="s">
        <v>19</v>
      </c>
      <c r="E1183" t="s">
        <v>5359</v>
      </c>
      <c r="F1183" t="s">
        <v>1452</v>
      </c>
      <c r="G1183" s="3" t="str">
        <f t="shared" si="20"/>
        <v>https://scholar.google.co.jp/scholar?hl=ja&amp;as_sdt=0%2C5&amp;q=Chrysopsis+foliosa+self+compatibility&amp;btnG=</v>
      </c>
      <c r="H1183" t="s">
        <v>172</v>
      </c>
      <c r="I1183" t="s">
        <v>23</v>
      </c>
      <c r="J1183" t="s">
        <v>23</v>
      </c>
      <c r="L1183" t="s">
        <v>17722</v>
      </c>
      <c r="N1183" t="s">
        <v>13053</v>
      </c>
      <c r="O1183" t="s">
        <v>28</v>
      </c>
      <c r="Q1183" t="s">
        <v>17272</v>
      </c>
      <c r="R1183" t="s">
        <v>4134</v>
      </c>
      <c r="S1183">
        <v>0.8</v>
      </c>
    </row>
    <row r="1184" spans="1:19">
      <c r="A1184" t="s">
        <v>16</v>
      </c>
      <c r="B1184" t="s">
        <v>17</v>
      </c>
      <c r="C1184" t="s">
        <v>18</v>
      </c>
      <c r="D1184" t="s">
        <v>19</v>
      </c>
      <c r="E1184" t="s">
        <v>5359</v>
      </c>
      <c r="F1184" t="s">
        <v>5416</v>
      </c>
      <c r="G1184" s="3" t="str">
        <f t="shared" si="20"/>
        <v>https://scholar.google.co.jp/scholar?hl=ja&amp;as_sdt=0%2C5&amp;q=Chrysopsis+lanuginosa+self+compatibility&amp;btnG=</v>
      </c>
      <c r="H1184" t="s">
        <v>9519</v>
      </c>
      <c r="I1184" t="s">
        <v>23</v>
      </c>
      <c r="J1184" t="s">
        <v>23</v>
      </c>
      <c r="L1184" t="s">
        <v>17722</v>
      </c>
      <c r="N1184" t="s">
        <v>9520</v>
      </c>
      <c r="O1184" t="s">
        <v>28</v>
      </c>
      <c r="Q1184" t="s">
        <v>16821</v>
      </c>
      <c r="R1184" t="s">
        <v>4137</v>
      </c>
      <c r="S1184">
        <v>0.54320000000000002</v>
      </c>
    </row>
    <row r="1185" spans="1:19">
      <c r="A1185" t="s">
        <v>16</v>
      </c>
      <c r="B1185" t="s">
        <v>17</v>
      </c>
      <c r="C1185" t="s">
        <v>18</v>
      </c>
      <c r="D1185" t="s">
        <v>19</v>
      </c>
      <c r="E1185" t="s">
        <v>5359</v>
      </c>
      <c r="F1185" t="s">
        <v>5360</v>
      </c>
      <c r="G1185" s="3" t="str">
        <f t="shared" si="20"/>
        <v>https://scholar.google.co.jp/scholar?hl=ja&amp;as_sdt=0%2C5&amp;q=Chrysopsis+mariana+self+compatibility&amp;btnG=</v>
      </c>
      <c r="H1185" t="s">
        <v>5361</v>
      </c>
      <c r="I1185" t="s">
        <v>23</v>
      </c>
      <c r="J1185" t="s">
        <v>23</v>
      </c>
      <c r="L1185" t="s">
        <v>17722</v>
      </c>
      <c r="N1185" t="s">
        <v>5362</v>
      </c>
      <c r="O1185" t="s">
        <v>28</v>
      </c>
      <c r="Q1185" t="s">
        <v>16282</v>
      </c>
      <c r="R1185" t="s">
        <v>4140</v>
      </c>
      <c r="S1185">
        <v>0.4884</v>
      </c>
    </row>
    <row r="1186" spans="1:19">
      <c r="A1186" t="s">
        <v>16</v>
      </c>
      <c r="B1186" t="s">
        <v>17</v>
      </c>
      <c r="C1186" t="s">
        <v>18</v>
      </c>
      <c r="D1186" t="s">
        <v>19</v>
      </c>
      <c r="E1186" t="s">
        <v>5364</v>
      </c>
      <c r="F1186" t="s">
        <v>5365</v>
      </c>
      <c r="G1186" s="3" t="str">
        <f t="shared" si="20"/>
        <v>https://scholar.google.co.jp/scholar?hl=ja&amp;as_sdt=0%2C5&amp;q=Chrysothamnus+greenei+self+compatibility&amp;btnG=</v>
      </c>
      <c r="H1186" t="s">
        <v>120</v>
      </c>
      <c r="I1186" t="s">
        <v>23</v>
      </c>
      <c r="J1186" t="s">
        <v>23</v>
      </c>
      <c r="L1186" t="s">
        <v>17722</v>
      </c>
      <c r="N1186" t="s">
        <v>5366</v>
      </c>
      <c r="O1186" t="s">
        <v>28</v>
      </c>
      <c r="Q1186" t="s">
        <v>16283</v>
      </c>
      <c r="R1186" t="s">
        <v>4144</v>
      </c>
      <c r="S1186">
        <v>1.0571999999999999</v>
      </c>
    </row>
    <row r="1187" spans="1:19">
      <c r="A1187" t="s">
        <v>16</v>
      </c>
      <c r="B1187" t="s">
        <v>17</v>
      </c>
      <c r="C1187" t="s">
        <v>18</v>
      </c>
      <c r="D1187" t="s">
        <v>19</v>
      </c>
      <c r="E1187" t="s">
        <v>5364</v>
      </c>
      <c r="F1187" t="s">
        <v>2418</v>
      </c>
      <c r="G1187" s="3" t="str">
        <f t="shared" si="20"/>
        <v>https://scholar.google.co.jp/scholar?hl=ja&amp;as_sdt=0%2C5&amp;q=Chrysothamnus+humilis+self+compatibility&amp;btnG=</v>
      </c>
      <c r="H1187" t="s">
        <v>120</v>
      </c>
      <c r="I1187" t="s">
        <v>23</v>
      </c>
      <c r="J1187" t="s">
        <v>23</v>
      </c>
      <c r="L1187" t="s">
        <v>17722</v>
      </c>
      <c r="N1187" t="s">
        <v>13055</v>
      </c>
      <c r="O1187" t="s">
        <v>28</v>
      </c>
      <c r="Q1187" t="s">
        <v>17273</v>
      </c>
      <c r="R1187" t="s">
        <v>4146</v>
      </c>
      <c r="S1187">
        <v>0.622</v>
      </c>
    </row>
    <row r="1188" spans="1:19">
      <c r="A1188" t="s">
        <v>16</v>
      </c>
      <c r="B1188" t="s">
        <v>17</v>
      </c>
      <c r="C1188" t="s">
        <v>18</v>
      </c>
      <c r="D1188" t="s">
        <v>19</v>
      </c>
      <c r="E1188" t="s">
        <v>5364</v>
      </c>
      <c r="F1188" t="s">
        <v>13057</v>
      </c>
      <c r="G1188" s="3" t="str">
        <f t="shared" si="20"/>
        <v>https://scholar.google.co.jp/scholar?hl=ja&amp;as_sdt=0%2C5&amp;q=Chrysothamnus+nauseosus+self+compatibility&amp;btnG=</v>
      </c>
      <c r="H1188" t="s">
        <v>13058</v>
      </c>
      <c r="I1188" t="s">
        <v>23</v>
      </c>
      <c r="J1188" t="s">
        <v>23</v>
      </c>
      <c r="L1188" t="s">
        <v>17722</v>
      </c>
      <c r="N1188" t="s">
        <v>13059</v>
      </c>
      <c r="O1188" t="s">
        <v>28</v>
      </c>
      <c r="Q1188" t="s">
        <v>17274</v>
      </c>
      <c r="R1188" t="s">
        <v>4148</v>
      </c>
      <c r="S1188">
        <v>0.89</v>
      </c>
    </row>
    <row r="1189" spans="1:19">
      <c r="A1189" t="s">
        <v>16</v>
      </c>
      <c r="B1189" t="s">
        <v>17</v>
      </c>
      <c r="C1189" t="s">
        <v>18</v>
      </c>
      <c r="D1189" t="s">
        <v>19</v>
      </c>
      <c r="E1189" t="s">
        <v>5364</v>
      </c>
      <c r="F1189" t="s">
        <v>13057</v>
      </c>
      <c r="G1189" s="3" t="str">
        <f t="shared" si="20"/>
        <v>https://scholar.google.co.jp/scholar?hl=ja&amp;as_sdt=0%2C5&amp;q=Chrysothamnus+nauseosus+self+compatibility&amp;btnG=</v>
      </c>
      <c r="H1189" t="s">
        <v>23</v>
      </c>
      <c r="I1189" t="s">
        <v>137</v>
      </c>
      <c r="J1189" t="s">
        <v>4574</v>
      </c>
      <c r="L1189" t="s">
        <v>17722</v>
      </c>
      <c r="N1189" t="s">
        <v>13061</v>
      </c>
      <c r="O1189" t="s">
        <v>28</v>
      </c>
      <c r="Q1189" t="s">
        <v>17274</v>
      </c>
      <c r="R1189" t="s">
        <v>4152</v>
      </c>
      <c r="S1189">
        <v>1.0649999999999999</v>
      </c>
    </row>
    <row r="1190" spans="1:19">
      <c r="A1190" t="s">
        <v>16</v>
      </c>
      <c r="B1190" t="s">
        <v>17</v>
      </c>
      <c r="C1190" t="s">
        <v>18</v>
      </c>
      <c r="D1190" t="s">
        <v>19</v>
      </c>
      <c r="E1190" t="s">
        <v>5364</v>
      </c>
      <c r="F1190" t="s">
        <v>13057</v>
      </c>
      <c r="G1190" s="3" t="str">
        <f t="shared" si="20"/>
        <v>https://scholar.google.co.jp/scholar?hl=ja&amp;as_sdt=0%2C5&amp;q=Chrysothamnus+nauseosus+self+compatibility&amp;btnG=</v>
      </c>
      <c r="H1190" t="s">
        <v>23</v>
      </c>
      <c r="I1190" t="s">
        <v>31</v>
      </c>
      <c r="J1190" t="s">
        <v>13063</v>
      </c>
      <c r="L1190" t="s">
        <v>17722</v>
      </c>
      <c r="N1190" t="s">
        <v>13064</v>
      </c>
      <c r="O1190" t="s">
        <v>28</v>
      </c>
      <c r="Q1190" t="s">
        <v>17274</v>
      </c>
      <c r="R1190" t="s">
        <v>4156</v>
      </c>
      <c r="S1190">
        <v>0.75</v>
      </c>
    </row>
    <row r="1191" spans="1:19">
      <c r="A1191" t="s">
        <v>16</v>
      </c>
      <c r="B1191" t="s">
        <v>17</v>
      </c>
      <c r="C1191" t="s">
        <v>18</v>
      </c>
      <c r="D1191" t="s">
        <v>19</v>
      </c>
      <c r="E1191" t="s">
        <v>5364</v>
      </c>
      <c r="F1191" t="s">
        <v>3659</v>
      </c>
      <c r="G1191" s="3" t="str">
        <f t="shared" si="20"/>
        <v>https://scholar.google.co.jp/scholar?hl=ja&amp;as_sdt=0%2C5&amp;q=Chrysothamnus+paniculatus+self+compatibility&amp;btnG=</v>
      </c>
      <c r="H1191" t="s">
        <v>1587</v>
      </c>
      <c r="I1191" t="s">
        <v>23</v>
      </c>
      <c r="J1191" t="s">
        <v>23</v>
      </c>
      <c r="L1191" t="s">
        <v>17722</v>
      </c>
      <c r="N1191" t="s">
        <v>13066</v>
      </c>
      <c r="O1191" t="s">
        <v>28</v>
      </c>
      <c r="Q1191" t="s">
        <v>17275</v>
      </c>
      <c r="R1191" t="s">
        <v>4161</v>
      </c>
      <c r="S1191">
        <v>0.91400000000000003</v>
      </c>
    </row>
    <row r="1192" spans="1:19">
      <c r="A1192" t="s">
        <v>16</v>
      </c>
      <c r="B1192" t="s">
        <v>17</v>
      </c>
      <c r="C1192" t="s">
        <v>18</v>
      </c>
      <c r="D1192" t="s">
        <v>19</v>
      </c>
      <c r="E1192" t="s">
        <v>5364</v>
      </c>
      <c r="F1192" t="s">
        <v>226</v>
      </c>
      <c r="G1192" s="3" t="str">
        <f t="shared" si="20"/>
        <v>https://scholar.google.co.jp/scholar?hl=ja&amp;as_sdt=0%2C5&amp;q=Chrysothamnus+parryi+self+compatibility&amp;btnG=</v>
      </c>
      <c r="H1192" t="s">
        <v>23</v>
      </c>
      <c r="I1192" t="s">
        <v>137</v>
      </c>
      <c r="J1192" t="s">
        <v>501</v>
      </c>
      <c r="L1192" t="s">
        <v>17722</v>
      </c>
      <c r="N1192" t="s">
        <v>13068</v>
      </c>
      <c r="O1192" t="s">
        <v>28</v>
      </c>
      <c r="Q1192" t="s">
        <v>17276</v>
      </c>
      <c r="R1192" t="s">
        <v>4165</v>
      </c>
      <c r="S1192">
        <v>2.7</v>
      </c>
    </row>
    <row r="1193" spans="1:19">
      <c r="A1193" t="s">
        <v>16</v>
      </c>
      <c r="B1193" t="s">
        <v>17</v>
      </c>
      <c r="C1193" t="s">
        <v>18</v>
      </c>
      <c r="D1193" t="s">
        <v>19</v>
      </c>
      <c r="E1193" t="s">
        <v>5364</v>
      </c>
      <c r="F1193" t="s">
        <v>13070</v>
      </c>
      <c r="G1193" s="3" t="str">
        <f t="shared" si="20"/>
        <v>https://scholar.google.co.jp/scholar?hl=ja&amp;as_sdt=0%2C5&amp;q=Chrysothamnus+viscidiflorus+self+compatibility&amp;btnG=</v>
      </c>
      <c r="H1193" t="s">
        <v>13071</v>
      </c>
      <c r="I1193" t="s">
        <v>23</v>
      </c>
      <c r="J1193" t="s">
        <v>23</v>
      </c>
      <c r="L1193" t="s">
        <v>17722</v>
      </c>
      <c r="N1193" t="s">
        <v>13072</v>
      </c>
      <c r="O1193" t="s">
        <v>28</v>
      </c>
      <c r="Q1193" t="s">
        <v>17277</v>
      </c>
      <c r="R1193" t="s">
        <v>4169</v>
      </c>
      <c r="S1193">
        <v>1.21</v>
      </c>
    </row>
    <row r="1194" spans="1:19">
      <c r="A1194" t="s">
        <v>16</v>
      </c>
      <c r="B1194" t="s">
        <v>17</v>
      </c>
      <c r="C1194" t="s">
        <v>18</v>
      </c>
      <c r="D1194" t="s">
        <v>19</v>
      </c>
      <c r="E1194" t="s">
        <v>13074</v>
      </c>
      <c r="F1194" t="s">
        <v>13075</v>
      </c>
      <c r="G1194" s="3" t="str">
        <f t="shared" si="20"/>
        <v>https://scholar.google.co.jp/scholar?hl=ja&amp;as_sdt=0%2C5&amp;q=Chthonocephalus+pseudevax+self+compatibility&amp;btnG=</v>
      </c>
      <c r="H1194" t="s">
        <v>2389</v>
      </c>
      <c r="I1194" t="s">
        <v>23</v>
      </c>
      <c r="J1194" t="s">
        <v>23</v>
      </c>
      <c r="L1194" t="s">
        <v>17722</v>
      </c>
      <c r="N1194" t="s">
        <v>13076</v>
      </c>
      <c r="O1194" t="s">
        <v>28</v>
      </c>
      <c r="Q1194" t="s">
        <v>17278</v>
      </c>
      <c r="R1194" t="s">
        <v>4173</v>
      </c>
      <c r="S1194">
        <v>0.40600000000000003</v>
      </c>
    </row>
    <row r="1195" spans="1:19">
      <c r="A1195" t="s">
        <v>16</v>
      </c>
      <c r="B1195" t="s">
        <v>17</v>
      </c>
      <c r="C1195" t="s">
        <v>18</v>
      </c>
      <c r="D1195" t="s">
        <v>19</v>
      </c>
      <c r="E1195" t="s">
        <v>7347</v>
      </c>
      <c r="F1195" t="s">
        <v>12144</v>
      </c>
      <c r="G1195" s="3" t="str">
        <f t="shared" si="20"/>
        <v>https://scholar.google.co.jp/scholar?hl=ja&amp;as_sdt=0%2C5&amp;q=Chuquiraga+kuschelii+self+compatibility&amp;btnG=</v>
      </c>
      <c r="H1195" t="s">
        <v>12145</v>
      </c>
      <c r="I1195" t="s">
        <v>23</v>
      </c>
      <c r="J1195" t="s">
        <v>23</v>
      </c>
      <c r="L1195" t="s">
        <v>17722</v>
      </c>
      <c r="N1195" t="s">
        <v>12146</v>
      </c>
      <c r="O1195" t="s">
        <v>28</v>
      </c>
      <c r="Q1195" t="s">
        <v>17173</v>
      </c>
      <c r="R1195" t="s">
        <v>4176</v>
      </c>
      <c r="S1195">
        <v>4.7320000000000002</v>
      </c>
    </row>
    <row r="1196" spans="1:19">
      <c r="A1196" t="s">
        <v>16</v>
      </c>
      <c r="B1196" t="s">
        <v>17</v>
      </c>
      <c r="C1196" t="s">
        <v>18</v>
      </c>
      <c r="D1196" t="s">
        <v>19</v>
      </c>
      <c r="E1196" t="s">
        <v>7347</v>
      </c>
      <c r="F1196" t="s">
        <v>1858</v>
      </c>
      <c r="G1196" s="3" t="str">
        <f t="shared" si="20"/>
        <v>https://scholar.google.co.jp/scholar?hl=ja&amp;as_sdt=0%2C5&amp;q=Chuquiraga+spinosa+self+compatibility&amp;btnG=</v>
      </c>
      <c r="H1196" t="s">
        <v>92</v>
      </c>
      <c r="I1196" t="s">
        <v>137</v>
      </c>
      <c r="J1196" t="s">
        <v>3072</v>
      </c>
      <c r="L1196" t="s">
        <v>17722</v>
      </c>
      <c r="N1196" t="s">
        <v>9522</v>
      </c>
      <c r="O1196" t="s">
        <v>28</v>
      </c>
      <c r="Q1196" t="s">
        <v>16822</v>
      </c>
      <c r="R1196" t="s">
        <v>4179</v>
      </c>
      <c r="S1196">
        <v>6.3052000000000001</v>
      </c>
    </row>
    <row r="1197" spans="1:19">
      <c r="A1197" t="s">
        <v>16</v>
      </c>
      <c r="B1197" t="s">
        <v>17</v>
      </c>
      <c r="C1197" t="s">
        <v>18</v>
      </c>
      <c r="D1197" t="s">
        <v>19</v>
      </c>
      <c r="E1197" t="s">
        <v>7347</v>
      </c>
      <c r="F1197" t="s">
        <v>7348</v>
      </c>
      <c r="G1197" s="3" t="str">
        <f t="shared" si="20"/>
        <v>https://scholar.google.co.jp/scholar?hl=ja&amp;as_sdt=0%2C5&amp;q=Chuquiraga+ulicina+self+compatibility&amp;btnG=</v>
      </c>
      <c r="H1197" t="s">
        <v>454</v>
      </c>
      <c r="I1197" t="s">
        <v>137</v>
      </c>
      <c r="J1197" t="s">
        <v>3795</v>
      </c>
      <c r="L1197" t="s">
        <v>17722</v>
      </c>
      <c r="N1197" t="s">
        <v>7349</v>
      </c>
      <c r="O1197" t="s">
        <v>28</v>
      </c>
      <c r="Q1197" t="s">
        <v>16478</v>
      </c>
      <c r="R1197" t="s">
        <v>4182</v>
      </c>
      <c r="S1197">
        <v>1.5431999999999999</v>
      </c>
    </row>
    <row r="1198" spans="1:19">
      <c r="A1198" t="s">
        <v>16</v>
      </c>
      <c r="B1198" t="s">
        <v>17</v>
      </c>
      <c r="C1198" t="s">
        <v>18</v>
      </c>
      <c r="D1198" t="s">
        <v>19</v>
      </c>
      <c r="E1198" t="s">
        <v>13845</v>
      </c>
      <c r="F1198" t="s">
        <v>927</v>
      </c>
      <c r="G1198" s="3" t="str">
        <f t="shared" si="20"/>
        <v>https://scholar.google.co.jp/scholar?hl=ja&amp;as_sdt=0%2C5&amp;q=Cicerbita+alpina+self+compatibility&amp;btnG=</v>
      </c>
      <c r="H1198" t="s">
        <v>13846</v>
      </c>
      <c r="I1198" t="s">
        <v>23</v>
      </c>
      <c r="J1198" t="s">
        <v>23</v>
      </c>
      <c r="L1198" t="s">
        <v>17722</v>
      </c>
      <c r="N1198" t="s">
        <v>13847</v>
      </c>
      <c r="O1198" t="s">
        <v>28</v>
      </c>
      <c r="Q1198" t="s">
        <v>17419</v>
      </c>
      <c r="R1198" t="s">
        <v>4185</v>
      </c>
      <c r="S1198">
        <v>1.2168000000000001</v>
      </c>
    </row>
    <row r="1199" spans="1:19">
      <c r="A1199" t="s">
        <v>16</v>
      </c>
      <c r="B1199" t="s">
        <v>17</v>
      </c>
      <c r="C1199" t="s">
        <v>18</v>
      </c>
      <c r="D1199" t="s">
        <v>19</v>
      </c>
      <c r="E1199" t="s">
        <v>13845</v>
      </c>
      <c r="F1199" t="s">
        <v>12804</v>
      </c>
      <c r="G1199" s="3" t="str">
        <f t="shared" si="20"/>
        <v>https://scholar.google.co.jp/scholar?hl=ja&amp;as_sdt=0%2C5&amp;q=Cicerbita+petiolata+self+compatibility&amp;btnG=</v>
      </c>
      <c r="H1199" t="s">
        <v>13934</v>
      </c>
      <c r="I1199" t="s">
        <v>23</v>
      </c>
      <c r="J1199" t="s">
        <v>23</v>
      </c>
      <c r="L1199" t="s">
        <v>17722</v>
      </c>
      <c r="N1199" t="s">
        <v>13935</v>
      </c>
      <c r="O1199" t="s">
        <v>28</v>
      </c>
      <c r="Q1199" t="s">
        <v>17434</v>
      </c>
      <c r="R1199" t="s">
        <v>4187</v>
      </c>
      <c r="S1199">
        <v>1.0751999999999999</v>
      </c>
    </row>
    <row r="1200" spans="1:19">
      <c r="A1200" t="s">
        <v>16</v>
      </c>
      <c r="B1200" t="s">
        <v>17</v>
      </c>
      <c r="C1200" t="s">
        <v>18</v>
      </c>
      <c r="D1200" t="s">
        <v>19</v>
      </c>
      <c r="E1200" t="s">
        <v>12148</v>
      </c>
      <c r="F1200" t="s">
        <v>13078</v>
      </c>
      <c r="G1200" s="3" t="str">
        <f t="shared" si="20"/>
        <v>https://scholar.google.co.jp/scholar?hl=ja&amp;as_sdt=0%2C5&amp;q=Cichorium+endivia+self+compatibility&amp;btnG=</v>
      </c>
      <c r="H1200" t="s">
        <v>22</v>
      </c>
      <c r="I1200" t="s">
        <v>23</v>
      </c>
      <c r="J1200" t="s">
        <v>23</v>
      </c>
      <c r="L1200" t="s">
        <v>17722</v>
      </c>
      <c r="N1200" t="s">
        <v>13079</v>
      </c>
      <c r="O1200" t="s">
        <v>28</v>
      </c>
      <c r="Q1200" t="s">
        <v>17279</v>
      </c>
      <c r="R1200" t="s">
        <v>4190</v>
      </c>
      <c r="S1200">
        <v>1.35</v>
      </c>
    </row>
    <row r="1201" spans="1:19">
      <c r="A1201" t="s">
        <v>16</v>
      </c>
      <c r="B1201" t="s">
        <v>17</v>
      </c>
      <c r="C1201" t="s">
        <v>18</v>
      </c>
      <c r="D1201" t="s">
        <v>19</v>
      </c>
      <c r="E1201" t="s">
        <v>12148</v>
      </c>
      <c r="F1201" t="s">
        <v>13085</v>
      </c>
      <c r="G1201" s="3" t="str">
        <f t="shared" si="20"/>
        <v>https://scholar.google.co.jp/scholar?hl=ja&amp;as_sdt=0%2C5&amp;q=Cichorium+intybus+self+compatibility&amp;btnG=</v>
      </c>
      <c r="H1201" t="s">
        <v>22</v>
      </c>
      <c r="I1201" t="s">
        <v>23</v>
      </c>
      <c r="J1201" t="s">
        <v>23</v>
      </c>
      <c r="L1201" t="s">
        <v>24</v>
      </c>
      <c r="N1201" t="s">
        <v>13086</v>
      </c>
      <c r="O1201" t="s">
        <v>26</v>
      </c>
      <c r="Q1201" t="s">
        <v>17281</v>
      </c>
      <c r="R1201" t="s">
        <v>4193</v>
      </c>
      <c r="S1201">
        <v>1.2</v>
      </c>
    </row>
    <row r="1202" spans="1:19">
      <c r="A1202" t="s">
        <v>16</v>
      </c>
      <c r="B1202" t="s">
        <v>17</v>
      </c>
      <c r="C1202" t="s">
        <v>18</v>
      </c>
      <c r="D1202" t="s">
        <v>19</v>
      </c>
      <c r="E1202" t="s">
        <v>12148</v>
      </c>
      <c r="F1202" t="s">
        <v>3564</v>
      </c>
      <c r="G1202" s="3" t="str">
        <f t="shared" si="20"/>
        <v>https://scholar.google.co.jp/scholar?hl=ja&amp;as_sdt=0%2C5&amp;q=Cichorium+spinosum+self+compatibility&amp;btnG=</v>
      </c>
      <c r="H1202" t="s">
        <v>22</v>
      </c>
      <c r="I1202" t="s">
        <v>23</v>
      </c>
      <c r="J1202" t="s">
        <v>23</v>
      </c>
      <c r="L1202" t="s">
        <v>17722</v>
      </c>
      <c r="N1202" t="s">
        <v>12149</v>
      </c>
      <c r="O1202" t="s">
        <v>28</v>
      </c>
      <c r="Q1202" t="s">
        <v>17174</v>
      </c>
      <c r="R1202" t="s">
        <v>4196</v>
      </c>
      <c r="S1202">
        <v>0.69040000000000001</v>
      </c>
    </row>
    <row r="1203" spans="1:19">
      <c r="A1203" t="s">
        <v>16</v>
      </c>
      <c r="B1203" t="s">
        <v>17</v>
      </c>
      <c r="C1203" t="s">
        <v>18</v>
      </c>
      <c r="D1203" t="s">
        <v>19</v>
      </c>
      <c r="E1203" t="s">
        <v>5368</v>
      </c>
      <c r="F1203" t="s">
        <v>1317</v>
      </c>
      <c r="G1203" s="3" t="str">
        <f t="shared" si="20"/>
        <v>https://scholar.google.co.jp/scholar?hl=ja&amp;as_sdt=0%2C5&amp;q=Cineraria+albicans+self+compatibility&amp;btnG=</v>
      </c>
      <c r="H1203" t="s">
        <v>4480</v>
      </c>
      <c r="I1203" t="s">
        <v>23</v>
      </c>
      <c r="J1203" t="s">
        <v>23</v>
      </c>
      <c r="L1203" t="s">
        <v>17722</v>
      </c>
      <c r="N1203" t="s">
        <v>13456</v>
      </c>
      <c r="O1203" t="s">
        <v>28</v>
      </c>
      <c r="Q1203" t="s">
        <v>17341</v>
      </c>
      <c r="R1203" t="s">
        <v>4200</v>
      </c>
      <c r="S1203">
        <v>0.41880000000000001</v>
      </c>
    </row>
    <row r="1204" spans="1:19">
      <c r="A1204" t="s">
        <v>16</v>
      </c>
      <c r="B1204" t="s">
        <v>17</v>
      </c>
      <c r="C1204" t="s">
        <v>18</v>
      </c>
      <c r="D1204" t="s">
        <v>19</v>
      </c>
      <c r="E1204" t="s">
        <v>5368</v>
      </c>
      <c r="F1204" t="s">
        <v>5369</v>
      </c>
      <c r="G1204" s="3" t="str">
        <f t="shared" si="20"/>
        <v>https://scholar.google.co.jp/scholar?hl=ja&amp;as_sdt=0%2C5&amp;q=Cineraria+deltoidea+self+compatibility&amp;btnG=</v>
      </c>
      <c r="H1204" t="s">
        <v>4342</v>
      </c>
      <c r="I1204" t="s">
        <v>23</v>
      </c>
      <c r="J1204" t="s">
        <v>23</v>
      </c>
      <c r="L1204" t="s">
        <v>17722</v>
      </c>
      <c r="N1204" t="s">
        <v>5370</v>
      </c>
      <c r="O1204" t="s">
        <v>28</v>
      </c>
      <c r="Q1204" t="s">
        <v>16284</v>
      </c>
      <c r="R1204" t="s">
        <v>4204</v>
      </c>
      <c r="S1204">
        <v>0.376</v>
      </c>
    </row>
    <row r="1205" spans="1:19">
      <c r="A1205" t="s">
        <v>16</v>
      </c>
      <c r="B1205" t="s">
        <v>17</v>
      </c>
      <c r="C1205" t="s">
        <v>18</v>
      </c>
      <c r="D1205" t="s">
        <v>19</v>
      </c>
      <c r="E1205" t="s">
        <v>5368</v>
      </c>
      <c r="F1205" t="s">
        <v>13090</v>
      </c>
      <c r="G1205" s="3" t="str">
        <f t="shared" si="20"/>
        <v>https://scholar.google.co.jp/scholar?hl=ja&amp;as_sdt=0%2C5&amp;q=Cineraria+geifolia+self+compatibility&amp;btnG=</v>
      </c>
      <c r="H1205" t="s">
        <v>22</v>
      </c>
      <c r="I1205" t="s">
        <v>23</v>
      </c>
      <c r="J1205" t="s">
        <v>23</v>
      </c>
      <c r="L1205" t="s">
        <v>17722</v>
      </c>
      <c r="N1205" t="s">
        <v>13091</v>
      </c>
      <c r="O1205" t="s">
        <v>28</v>
      </c>
      <c r="Q1205" t="s">
        <v>17283</v>
      </c>
      <c r="R1205" t="s">
        <v>4206</v>
      </c>
      <c r="S1205">
        <v>0.67400000000000004</v>
      </c>
    </row>
    <row r="1206" spans="1:19">
      <c r="A1206" t="s">
        <v>16</v>
      </c>
      <c r="B1206" t="s">
        <v>17</v>
      </c>
      <c r="C1206" t="s">
        <v>18</v>
      </c>
      <c r="D1206" t="s">
        <v>19</v>
      </c>
      <c r="E1206" t="s">
        <v>5368</v>
      </c>
      <c r="F1206" t="s">
        <v>13093</v>
      </c>
      <c r="G1206" s="3" t="str">
        <f t="shared" si="20"/>
        <v>https://scholar.google.co.jp/scholar?hl=ja&amp;as_sdt=0%2C5&amp;q=Cineraria+hybrida+self+compatibility&amp;btnG=</v>
      </c>
      <c r="H1206" t="s">
        <v>791</v>
      </c>
      <c r="I1206" t="s">
        <v>23</v>
      </c>
      <c r="J1206" t="s">
        <v>23</v>
      </c>
      <c r="L1206" t="s">
        <v>17722</v>
      </c>
      <c r="N1206" t="s">
        <v>13094</v>
      </c>
      <c r="O1206" t="s">
        <v>28</v>
      </c>
      <c r="Q1206" t="s">
        <v>17284</v>
      </c>
      <c r="R1206" t="s">
        <v>4211</v>
      </c>
      <c r="S1206">
        <v>0.23</v>
      </c>
    </row>
    <row r="1207" spans="1:19">
      <c r="A1207" t="s">
        <v>16</v>
      </c>
      <c r="B1207" t="s">
        <v>17</v>
      </c>
      <c r="C1207" t="s">
        <v>18</v>
      </c>
      <c r="D1207" t="s">
        <v>19</v>
      </c>
      <c r="E1207" t="s">
        <v>5368</v>
      </c>
      <c r="F1207" t="s">
        <v>13952</v>
      </c>
      <c r="G1207" s="3" t="str">
        <f t="shared" si="20"/>
        <v>https://scholar.google.co.jp/scholar?hl=ja&amp;as_sdt=0%2C5&amp;q=Cineraria+lyratiformis+self+compatibility&amp;btnG=</v>
      </c>
      <c r="H1207" t="s">
        <v>13953</v>
      </c>
      <c r="I1207" t="s">
        <v>23</v>
      </c>
      <c r="J1207" t="s">
        <v>23</v>
      </c>
      <c r="L1207" t="s">
        <v>17722</v>
      </c>
      <c r="N1207" t="s">
        <v>13954</v>
      </c>
      <c r="O1207" t="s">
        <v>28</v>
      </c>
      <c r="Q1207" t="s">
        <v>17438</v>
      </c>
      <c r="R1207" t="s">
        <v>4215</v>
      </c>
      <c r="S1207">
        <v>0.40555560000000002</v>
      </c>
    </row>
    <row r="1208" spans="1:19">
      <c r="A1208" t="s">
        <v>16</v>
      </c>
      <c r="B1208" t="s">
        <v>17</v>
      </c>
      <c r="C1208" t="s">
        <v>18</v>
      </c>
      <c r="D1208" t="s">
        <v>19</v>
      </c>
      <c r="E1208" t="s">
        <v>5368</v>
      </c>
      <c r="F1208" t="s">
        <v>5372</v>
      </c>
      <c r="G1208" s="3" t="str">
        <f t="shared" si="20"/>
        <v>https://scholar.google.co.jp/scholar?hl=ja&amp;as_sdt=0%2C5&amp;q=Cineraria+saxifraga+self+compatibility&amp;btnG=</v>
      </c>
      <c r="H1208" t="s">
        <v>104</v>
      </c>
      <c r="I1208" t="s">
        <v>23</v>
      </c>
      <c r="J1208" t="s">
        <v>23</v>
      </c>
      <c r="L1208" t="s">
        <v>17722</v>
      </c>
      <c r="N1208" t="s">
        <v>5373</v>
      </c>
      <c r="O1208" t="s">
        <v>28</v>
      </c>
      <c r="Q1208" t="s">
        <v>16285</v>
      </c>
      <c r="R1208" t="s">
        <v>4218</v>
      </c>
      <c r="S1208">
        <v>0.62748000000000004</v>
      </c>
    </row>
    <row r="1209" spans="1:19">
      <c r="A1209" t="s">
        <v>16</v>
      </c>
      <c r="B1209" t="s">
        <v>17</v>
      </c>
      <c r="C1209" t="s">
        <v>18</v>
      </c>
      <c r="D1209" t="s">
        <v>19</v>
      </c>
      <c r="E1209" t="s">
        <v>5368</v>
      </c>
      <c r="F1209" t="s">
        <v>9524</v>
      </c>
      <c r="G1209" s="3" t="str">
        <f t="shared" si="20"/>
        <v>https://scholar.google.co.jp/scholar?hl=ja&amp;as_sdt=0%2C5&amp;q=Cineraria+vallis</v>
      </c>
      <c r="H1209" t="s">
        <v>9525</v>
      </c>
      <c r="I1209" t="s">
        <v>23</v>
      </c>
      <c r="J1209" t="s">
        <v>23</v>
      </c>
      <c r="L1209" t="s">
        <v>17722</v>
      </c>
      <c r="N1209" t="s">
        <v>9526</v>
      </c>
      <c r="O1209" t="s">
        <v>28</v>
      </c>
      <c r="Q1209" t="s">
        <v>16823</v>
      </c>
      <c r="R1209" t="s">
        <v>4221</v>
      </c>
      <c r="S1209">
        <v>0.43319999999999997</v>
      </c>
    </row>
    <row r="1210" spans="1:19">
      <c r="A1210" t="s">
        <v>16</v>
      </c>
      <c r="B1210" t="s">
        <v>17</v>
      </c>
      <c r="C1210" t="s">
        <v>18</v>
      </c>
      <c r="D1210" t="s">
        <v>19</v>
      </c>
      <c r="E1210" t="s">
        <v>4006</v>
      </c>
      <c r="F1210" t="s">
        <v>1959</v>
      </c>
      <c r="G1210" s="3" t="str">
        <f t="shared" si="20"/>
        <v>https://scholar.google.co.jp/scholar?hl=ja&amp;as_sdt=0%2C5&amp;q=Cirsium+acarna+self+compatibility&amp;btnG=</v>
      </c>
      <c r="H1210" t="s">
        <v>585</v>
      </c>
      <c r="I1210" t="s">
        <v>23</v>
      </c>
      <c r="J1210" t="s">
        <v>23</v>
      </c>
      <c r="L1210" t="s">
        <v>17722</v>
      </c>
      <c r="N1210" t="s">
        <v>13096</v>
      </c>
      <c r="O1210" t="s">
        <v>28</v>
      </c>
      <c r="Q1210" t="s">
        <v>17285</v>
      </c>
      <c r="R1210" t="s">
        <v>4225</v>
      </c>
      <c r="S1210">
        <v>7.9</v>
      </c>
    </row>
    <row r="1211" spans="1:19">
      <c r="A1211" t="s">
        <v>16</v>
      </c>
      <c r="B1211" t="s">
        <v>17</v>
      </c>
      <c r="C1211" t="s">
        <v>18</v>
      </c>
      <c r="D1211" t="s">
        <v>19</v>
      </c>
      <c r="E1211" t="s">
        <v>4006</v>
      </c>
      <c r="F1211" t="s">
        <v>13098</v>
      </c>
      <c r="G1211" s="3" t="str">
        <f t="shared" si="20"/>
        <v>https://scholar.google.co.jp/scholar?hl=ja&amp;as_sdt=0%2C5&amp;q=Cirsium+acaule+self+compatibility&amp;btnG=</v>
      </c>
      <c r="H1211" t="s">
        <v>3226</v>
      </c>
      <c r="I1211" t="s">
        <v>23</v>
      </c>
      <c r="J1211" t="s">
        <v>23</v>
      </c>
      <c r="L1211" t="s">
        <v>54</v>
      </c>
      <c r="N1211" t="s">
        <v>13099</v>
      </c>
      <c r="O1211" t="s">
        <v>26</v>
      </c>
      <c r="Q1211" t="s">
        <v>17286</v>
      </c>
      <c r="R1211" t="s">
        <v>4227</v>
      </c>
      <c r="S1211">
        <v>4.4400000000000004</v>
      </c>
    </row>
    <row r="1212" spans="1:19">
      <c r="A1212" t="s">
        <v>16</v>
      </c>
      <c r="B1212" t="s">
        <v>17</v>
      </c>
      <c r="C1212" t="s">
        <v>18</v>
      </c>
      <c r="D1212" t="s">
        <v>19</v>
      </c>
      <c r="E1212" t="s">
        <v>4006</v>
      </c>
      <c r="F1212" t="s">
        <v>13127</v>
      </c>
      <c r="G1212" s="3" t="str">
        <f t="shared" si="20"/>
        <v>https://scholar.google.co.jp/scholar?hl=ja&amp;as_sdt=0%2C5&amp;q=Cirsium+acaulos+self+compatibility&amp;btnG=</v>
      </c>
      <c r="H1212" t="s">
        <v>3112</v>
      </c>
      <c r="I1212" t="s">
        <v>23</v>
      </c>
      <c r="J1212" t="s">
        <v>23</v>
      </c>
      <c r="L1212" t="s">
        <v>17722</v>
      </c>
      <c r="N1212" t="s">
        <v>13128</v>
      </c>
      <c r="O1212" t="s">
        <v>28</v>
      </c>
      <c r="Q1212" t="s">
        <v>17287</v>
      </c>
      <c r="R1212" t="s">
        <v>4230</v>
      </c>
      <c r="S1212">
        <v>3.71</v>
      </c>
    </row>
    <row r="1213" spans="1:19">
      <c r="A1213" t="s">
        <v>16</v>
      </c>
      <c r="B1213" t="s">
        <v>17</v>
      </c>
      <c r="C1213" t="s">
        <v>18</v>
      </c>
      <c r="D1213" t="s">
        <v>19</v>
      </c>
      <c r="E1213" t="s">
        <v>4006</v>
      </c>
      <c r="F1213" t="s">
        <v>9528</v>
      </c>
      <c r="G1213" s="3" t="str">
        <f t="shared" si="20"/>
        <v>https://scholar.google.co.jp/scholar?hl=ja&amp;as_sdt=0%2C5&amp;q=Cirsium+adjaricum+self+compatibility&amp;btnG=</v>
      </c>
      <c r="H1213" t="s">
        <v>9529</v>
      </c>
      <c r="I1213" t="s">
        <v>23</v>
      </c>
      <c r="J1213" t="s">
        <v>23</v>
      </c>
      <c r="L1213" t="s">
        <v>17722</v>
      </c>
      <c r="N1213" t="s">
        <v>9530</v>
      </c>
      <c r="O1213" t="s">
        <v>28</v>
      </c>
      <c r="Q1213" t="s">
        <v>16824</v>
      </c>
      <c r="R1213" t="s">
        <v>4233</v>
      </c>
      <c r="S1213">
        <v>2.9861111</v>
      </c>
    </row>
    <row r="1214" spans="1:19">
      <c r="A1214" t="s">
        <v>16</v>
      </c>
      <c r="B1214" t="s">
        <v>17</v>
      </c>
      <c r="C1214" t="s">
        <v>18</v>
      </c>
      <c r="D1214" t="s">
        <v>19</v>
      </c>
      <c r="E1214" t="s">
        <v>4006</v>
      </c>
      <c r="F1214" t="s">
        <v>12151</v>
      </c>
      <c r="G1214" s="3" t="str">
        <f t="shared" si="20"/>
        <v>https://scholar.google.co.jp/scholar?hl=ja&amp;as_sdt=0%2C5&amp;q=Cirsium+aduncum+self+compatibility&amp;btnG=</v>
      </c>
      <c r="H1214" t="s">
        <v>12036</v>
      </c>
      <c r="I1214" t="s">
        <v>23</v>
      </c>
      <c r="J1214" t="s">
        <v>23</v>
      </c>
      <c r="L1214" t="s">
        <v>17722</v>
      </c>
      <c r="N1214" t="s">
        <v>12152</v>
      </c>
      <c r="O1214" t="s">
        <v>28</v>
      </c>
      <c r="Q1214" t="s">
        <v>17175</v>
      </c>
      <c r="R1214" t="s">
        <v>4235</v>
      </c>
      <c r="S1214">
        <v>3.5308000000000002</v>
      </c>
    </row>
    <row r="1215" spans="1:19">
      <c r="A1215" t="s">
        <v>16</v>
      </c>
      <c r="B1215" t="s">
        <v>17</v>
      </c>
      <c r="C1215" t="s">
        <v>18</v>
      </c>
      <c r="D1215" t="s">
        <v>19</v>
      </c>
      <c r="E1215" t="s">
        <v>4006</v>
      </c>
      <c r="F1215" t="s">
        <v>14533</v>
      </c>
      <c r="G1215" s="3" t="str">
        <f t="shared" si="20"/>
        <v>https://scholar.google.co.jp/scholar?hl=ja&amp;as_sdt=0%2C5&amp;q=Cirsium+aggregatum+self+compatibility&amp;btnG=</v>
      </c>
      <c r="H1215" t="s">
        <v>2368</v>
      </c>
      <c r="I1215" t="s">
        <v>23</v>
      </c>
      <c r="J1215" t="s">
        <v>23</v>
      </c>
      <c r="L1215" t="s">
        <v>17722</v>
      </c>
      <c r="N1215" t="s">
        <v>14534</v>
      </c>
      <c r="O1215" t="s">
        <v>28</v>
      </c>
      <c r="Q1215" t="s">
        <v>17507</v>
      </c>
      <c r="R1215" t="s">
        <v>4238</v>
      </c>
      <c r="S1215">
        <v>1.7464</v>
      </c>
    </row>
    <row r="1216" spans="1:19">
      <c r="A1216" t="s">
        <v>16</v>
      </c>
      <c r="B1216" t="s">
        <v>17</v>
      </c>
      <c r="C1216" t="s">
        <v>18</v>
      </c>
      <c r="D1216" t="s">
        <v>19</v>
      </c>
      <c r="E1216" t="s">
        <v>4006</v>
      </c>
      <c r="F1216" t="s">
        <v>1650</v>
      </c>
      <c r="G1216" s="3" t="str">
        <f t="shared" si="20"/>
        <v>https://scholar.google.co.jp/scholar?hl=ja&amp;as_sdt=0%2C5&amp;q=Cirsium+alatum+self+compatibility&amp;btnG=</v>
      </c>
      <c r="H1216" t="s">
        <v>9532</v>
      </c>
      <c r="I1216" t="s">
        <v>23</v>
      </c>
      <c r="J1216" t="s">
        <v>23</v>
      </c>
      <c r="L1216" t="s">
        <v>17722</v>
      </c>
      <c r="N1216" t="s">
        <v>9533</v>
      </c>
      <c r="O1216" t="s">
        <v>28</v>
      </c>
      <c r="Q1216" t="s">
        <v>16825</v>
      </c>
      <c r="R1216" t="s">
        <v>4241</v>
      </c>
      <c r="S1216">
        <v>0.97099999999999997</v>
      </c>
    </row>
    <row r="1217" spans="1:19">
      <c r="A1217" t="s">
        <v>16</v>
      </c>
      <c r="B1217" t="s">
        <v>17</v>
      </c>
      <c r="C1217" t="s">
        <v>18</v>
      </c>
      <c r="D1217" t="s">
        <v>19</v>
      </c>
      <c r="E1217" t="s">
        <v>4006</v>
      </c>
      <c r="F1217" t="s">
        <v>12154</v>
      </c>
      <c r="G1217" s="3" t="str">
        <f t="shared" si="20"/>
        <v>https://scholar.google.co.jp/scholar?hl=ja&amp;as_sdt=0%2C5&amp;q=Cirsium+alsophilum+self+compatibility&amp;btnG=</v>
      </c>
      <c r="H1217" t="s">
        <v>12155</v>
      </c>
      <c r="I1217" t="s">
        <v>23</v>
      </c>
      <c r="J1217" t="s">
        <v>23</v>
      </c>
      <c r="L1217" t="s">
        <v>17722</v>
      </c>
      <c r="N1217" t="s">
        <v>12156</v>
      </c>
      <c r="O1217" t="s">
        <v>28</v>
      </c>
      <c r="Q1217" t="s">
        <v>17176</v>
      </c>
      <c r="R1217" t="s">
        <v>4245</v>
      </c>
      <c r="S1217">
        <v>3.1166667000000001</v>
      </c>
    </row>
    <row r="1218" spans="1:19">
      <c r="A1218" t="s">
        <v>16</v>
      </c>
      <c r="B1218" t="s">
        <v>17</v>
      </c>
      <c r="C1218" t="s">
        <v>18</v>
      </c>
      <c r="D1218" t="s">
        <v>19</v>
      </c>
      <c r="E1218" t="s">
        <v>4006</v>
      </c>
      <c r="F1218" t="s">
        <v>4085</v>
      </c>
      <c r="G1218" s="3" t="str">
        <f t="shared" ref="G1218:G1281" si="21">HYPERLINK(Q1218)</f>
        <v>https://scholar.google.co.jp/scholar?hl=ja&amp;as_sdt=0%2C5&amp;q=Cirsium+altissimum+self+compatibility&amp;btnG=</v>
      </c>
      <c r="H1218" t="s">
        <v>13161</v>
      </c>
      <c r="I1218" t="s">
        <v>23</v>
      </c>
      <c r="J1218" t="s">
        <v>23</v>
      </c>
      <c r="L1218" t="s">
        <v>17722</v>
      </c>
      <c r="N1218" t="s">
        <v>13162</v>
      </c>
      <c r="O1218" t="s">
        <v>28</v>
      </c>
      <c r="Q1218" t="s">
        <v>17288</v>
      </c>
      <c r="R1218" t="s">
        <v>4250</v>
      </c>
      <c r="S1218">
        <v>4.6539999999999999</v>
      </c>
    </row>
    <row r="1219" spans="1:19">
      <c r="A1219" t="s">
        <v>16</v>
      </c>
      <c r="B1219" t="s">
        <v>17</v>
      </c>
      <c r="C1219" t="s">
        <v>18</v>
      </c>
      <c r="D1219" t="s">
        <v>19</v>
      </c>
      <c r="E1219" t="s">
        <v>4006</v>
      </c>
      <c r="F1219" t="s">
        <v>13193</v>
      </c>
      <c r="G1219" s="3" t="str">
        <f t="shared" si="21"/>
        <v>https://scholar.google.co.jp/scholar?hl=ja&amp;as_sdt=0%2C5&amp;q=Cirsium+andrewsii+self+compatibility&amp;btnG=</v>
      </c>
      <c r="H1219" t="s">
        <v>13194</v>
      </c>
      <c r="I1219" t="s">
        <v>23</v>
      </c>
      <c r="J1219" t="s">
        <v>23</v>
      </c>
      <c r="L1219" t="s">
        <v>17722</v>
      </c>
      <c r="N1219" t="s">
        <v>13195</v>
      </c>
      <c r="O1219" t="s">
        <v>28</v>
      </c>
      <c r="Q1219" t="s">
        <v>17289</v>
      </c>
      <c r="R1219" t="s">
        <v>4253</v>
      </c>
      <c r="S1219">
        <v>4.4619999999999997</v>
      </c>
    </row>
    <row r="1220" spans="1:19">
      <c r="A1220" t="s">
        <v>16</v>
      </c>
      <c r="B1220" t="s">
        <v>17</v>
      </c>
      <c r="C1220" t="s">
        <v>18</v>
      </c>
      <c r="D1220" t="s">
        <v>19</v>
      </c>
      <c r="E1220" t="s">
        <v>4006</v>
      </c>
      <c r="F1220" t="s">
        <v>7351</v>
      </c>
      <c r="G1220" s="3" t="str">
        <f t="shared" si="21"/>
        <v>https://scholar.google.co.jp/scholar?hl=ja&amp;as_sdt=0%2C5&amp;q=Cirsium+appendiculatum+self+compatibility&amp;btnG=</v>
      </c>
      <c r="H1220" t="s">
        <v>7352</v>
      </c>
      <c r="I1220" t="s">
        <v>23</v>
      </c>
      <c r="J1220" t="s">
        <v>23</v>
      </c>
      <c r="L1220" t="s">
        <v>17722</v>
      </c>
      <c r="N1220" t="s">
        <v>7353</v>
      </c>
      <c r="O1220" t="s">
        <v>28</v>
      </c>
      <c r="Q1220" t="s">
        <v>16479</v>
      </c>
      <c r="R1220" t="s">
        <v>4255</v>
      </c>
      <c r="S1220">
        <v>2.9899</v>
      </c>
    </row>
    <row r="1221" spans="1:19">
      <c r="A1221" t="s">
        <v>16</v>
      </c>
      <c r="B1221" t="s">
        <v>17</v>
      </c>
      <c r="C1221" t="s">
        <v>18</v>
      </c>
      <c r="D1221" t="s">
        <v>19</v>
      </c>
      <c r="E1221" t="s">
        <v>4006</v>
      </c>
      <c r="F1221" t="s">
        <v>7355</v>
      </c>
      <c r="G1221" s="3" t="str">
        <f t="shared" si="21"/>
        <v>https://scholar.google.co.jp/scholar?hl=ja&amp;as_sdt=0%2C5&amp;q=Cirsium+arizonicum+self+compatibility&amp;btnG=</v>
      </c>
      <c r="H1221" t="s">
        <v>7356</v>
      </c>
      <c r="I1221" t="s">
        <v>23</v>
      </c>
      <c r="J1221" t="s">
        <v>23</v>
      </c>
      <c r="L1221" t="s">
        <v>17722</v>
      </c>
      <c r="N1221" t="s">
        <v>7357</v>
      </c>
      <c r="O1221" t="s">
        <v>28</v>
      </c>
      <c r="Q1221" t="s">
        <v>16480</v>
      </c>
      <c r="R1221" t="s">
        <v>4258</v>
      </c>
      <c r="S1221">
        <v>11.16</v>
      </c>
    </row>
    <row r="1222" spans="1:19">
      <c r="A1222" t="s">
        <v>16</v>
      </c>
      <c r="B1222" t="s">
        <v>17</v>
      </c>
      <c r="C1222" t="s">
        <v>18</v>
      </c>
      <c r="D1222" t="s">
        <v>19</v>
      </c>
      <c r="E1222" t="s">
        <v>4006</v>
      </c>
      <c r="F1222" t="s">
        <v>13237</v>
      </c>
      <c r="G1222" s="3" t="str">
        <f t="shared" si="21"/>
        <v>https://scholar.google.co.jp/scholar?hl=ja&amp;as_sdt=0%2C5&amp;q=Cirsium+arvense+self+compatibility&amp;btnG=</v>
      </c>
      <c r="H1222" t="s">
        <v>3226</v>
      </c>
      <c r="I1222" t="s">
        <v>23</v>
      </c>
      <c r="J1222" t="s">
        <v>23</v>
      </c>
      <c r="L1222" t="s">
        <v>24</v>
      </c>
      <c r="N1222" t="s">
        <v>13238</v>
      </c>
      <c r="O1222" t="s">
        <v>26</v>
      </c>
      <c r="Q1222" t="s">
        <v>17290</v>
      </c>
      <c r="R1222" t="s">
        <v>4262</v>
      </c>
      <c r="S1222">
        <v>1.3</v>
      </c>
    </row>
    <row r="1223" spans="1:19">
      <c r="A1223" t="s">
        <v>16</v>
      </c>
      <c r="B1223" t="s">
        <v>17</v>
      </c>
      <c r="C1223" t="s">
        <v>18</v>
      </c>
      <c r="D1223" t="s">
        <v>19</v>
      </c>
      <c r="E1223" t="s">
        <v>4006</v>
      </c>
      <c r="F1223" t="s">
        <v>12158</v>
      </c>
      <c r="G1223" s="3" t="str">
        <f t="shared" si="21"/>
        <v>https://scholar.google.co.jp/scholar?hl=ja&amp;as_sdt=0%2C5&amp;q=Cirsium+bertolonii+self+compatibility&amp;btnG=</v>
      </c>
      <c r="H1223" t="s">
        <v>6420</v>
      </c>
      <c r="I1223" t="s">
        <v>23</v>
      </c>
      <c r="J1223" t="s">
        <v>23</v>
      </c>
      <c r="L1223" t="s">
        <v>17722</v>
      </c>
      <c r="N1223" t="s">
        <v>12159</v>
      </c>
      <c r="O1223" t="s">
        <v>28</v>
      </c>
      <c r="Q1223" t="s">
        <v>17177</v>
      </c>
      <c r="R1223" t="s">
        <v>4265</v>
      </c>
      <c r="S1223">
        <v>6.4004000000000003</v>
      </c>
    </row>
    <row r="1224" spans="1:19">
      <c r="A1224" t="s">
        <v>16</v>
      </c>
      <c r="B1224" t="s">
        <v>17</v>
      </c>
      <c r="C1224" t="s">
        <v>18</v>
      </c>
      <c r="D1224" t="s">
        <v>19</v>
      </c>
      <c r="E1224" t="s">
        <v>4006</v>
      </c>
      <c r="F1224" t="s">
        <v>4007</v>
      </c>
      <c r="G1224" s="3" t="str">
        <f t="shared" si="21"/>
        <v>https://scholar.google.co.jp/scholar?hl=ja&amp;as_sdt=0%2C5&amp;q=Cirsium+brachycephalum+self+compatibility&amp;btnG=</v>
      </c>
      <c r="H1224" t="s">
        <v>4008</v>
      </c>
      <c r="I1224" t="s">
        <v>23</v>
      </c>
      <c r="J1224" t="s">
        <v>23</v>
      </c>
      <c r="L1224" t="s">
        <v>17722</v>
      </c>
      <c r="N1224" t="s">
        <v>4009</v>
      </c>
      <c r="O1224" t="s">
        <v>28</v>
      </c>
      <c r="Q1224" t="s">
        <v>15980</v>
      </c>
      <c r="R1224" t="s">
        <v>4270</v>
      </c>
      <c r="S1224">
        <v>0.85</v>
      </c>
    </row>
    <row r="1225" spans="1:19">
      <c r="A1225" t="s">
        <v>16</v>
      </c>
      <c r="B1225" t="s">
        <v>17</v>
      </c>
      <c r="C1225" t="s">
        <v>18</v>
      </c>
      <c r="D1225" t="s">
        <v>19</v>
      </c>
      <c r="E1225" t="s">
        <v>4006</v>
      </c>
      <c r="F1225" t="s">
        <v>13274</v>
      </c>
      <c r="G1225" s="3" t="str">
        <f t="shared" si="21"/>
        <v>https://scholar.google.co.jp/scholar?hl=ja&amp;as_sdt=0%2C5&amp;q=Cirsium+brevistylum+self+compatibility&amp;btnG=</v>
      </c>
      <c r="H1225" t="s">
        <v>13275</v>
      </c>
      <c r="I1225" t="s">
        <v>23</v>
      </c>
      <c r="J1225" t="s">
        <v>23</v>
      </c>
      <c r="L1225" t="s">
        <v>54</v>
      </c>
      <c r="N1225" t="s">
        <v>13276</v>
      </c>
      <c r="O1225" t="s">
        <v>26</v>
      </c>
      <c r="Q1225" t="s">
        <v>17291</v>
      </c>
      <c r="R1225" t="s">
        <v>4273</v>
      </c>
      <c r="S1225">
        <v>1.724</v>
      </c>
    </row>
    <row r="1226" spans="1:19">
      <c r="A1226" t="s">
        <v>16</v>
      </c>
      <c r="B1226" t="s">
        <v>17</v>
      </c>
      <c r="C1226" t="s">
        <v>18</v>
      </c>
      <c r="D1226" t="s">
        <v>19</v>
      </c>
      <c r="E1226" t="s">
        <v>4006</v>
      </c>
      <c r="F1226" t="s">
        <v>5351</v>
      </c>
      <c r="G1226" s="3" t="str">
        <f t="shared" si="21"/>
        <v>https://scholar.google.co.jp/scholar?hl=ja&amp;as_sdt=0%2C5&amp;q=Cirsium+buchwaldii+self+compatibility&amp;btnG=</v>
      </c>
      <c r="H1226" t="s">
        <v>2237</v>
      </c>
      <c r="I1226" t="s">
        <v>23</v>
      </c>
      <c r="J1226" t="s">
        <v>23</v>
      </c>
      <c r="L1226" t="s">
        <v>17722</v>
      </c>
      <c r="N1226" t="s">
        <v>5352</v>
      </c>
      <c r="O1226" t="s">
        <v>28</v>
      </c>
      <c r="Q1226" t="s">
        <v>16280</v>
      </c>
      <c r="R1226" t="s">
        <v>4276</v>
      </c>
      <c r="S1226">
        <v>3.6408</v>
      </c>
    </row>
    <row r="1227" spans="1:19">
      <c r="A1227" t="s">
        <v>16</v>
      </c>
      <c r="B1227" t="s">
        <v>17</v>
      </c>
      <c r="C1227" t="s">
        <v>18</v>
      </c>
      <c r="D1227" t="s">
        <v>19</v>
      </c>
      <c r="E1227" t="s">
        <v>4006</v>
      </c>
      <c r="F1227" t="s">
        <v>5393</v>
      </c>
      <c r="G1227" s="3" t="str">
        <f t="shared" si="21"/>
        <v>https://scholar.google.co.jp/scholar?hl=ja&amp;as_sdt=0%2C5&amp;q=Cirsium+bulgaricum+self+compatibility&amp;btnG=</v>
      </c>
      <c r="H1227" t="s">
        <v>104</v>
      </c>
      <c r="I1227" t="s">
        <v>23</v>
      </c>
      <c r="J1227" t="s">
        <v>23</v>
      </c>
      <c r="L1227" t="s">
        <v>17722</v>
      </c>
      <c r="N1227" t="s">
        <v>5394</v>
      </c>
      <c r="O1227" t="s">
        <v>28</v>
      </c>
      <c r="Q1227" t="s">
        <v>16292</v>
      </c>
      <c r="R1227" t="s">
        <v>4279</v>
      </c>
      <c r="S1227">
        <v>6.8828570999999998</v>
      </c>
    </row>
    <row r="1228" spans="1:19">
      <c r="A1228" t="s">
        <v>16</v>
      </c>
      <c r="B1228" t="s">
        <v>17</v>
      </c>
      <c r="C1228" t="s">
        <v>18</v>
      </c>
      <c r="D1228" t="s">
        <v>19</v>
      </c>
      <c r="E1228" t="s">
        <v>4006</v>
      </c>
      <c r="F1228" t="s">
        <v>12161</v>
      </c>
      <c r="G1228" s="3" t="str">
        <f t="shared" si="21"/>
        <v>https://scholar.google.co.jp/scholar?hl=ja&amp;as_sdt=0%2C5&amp;q=Cirsium+buschianum+self+compatibility&amp;btnG=</v>
      </c>
      <c r="H1228" t="s">
        <v>12162</v>
      </c>
      <c r="I1228" t="s">
        <v>23</v>
      </c>
      <c r="J1228" t="s">
        <v>23</v>
      </c>
      <c r="L1228" t="s">
        <v>17722</v>
      </c>
      <c r="N1228" t="s">
        <v>12163</v>
      </c>
      <c r="O1228" t="s">
        <v>28</v>
      </c>
      <c r="Q1228" t="s">
        <v>17178</v>
      </c>
      <c r="R1228" t="s">
        <v>4282</v>
      </c>
      <c r="S1228">
        <v>6.0571999999999999</v>
      </c>
    </row>
    <row r="1229" spans="1:19">
      <c r="A1229" t="s">
        <v>16</v>
      </c>
      <c r="B1229" t="s">
        <v>17</v>
      </c>
      <c r="C1229" t="s">
        <v>18</v>
      </c>
      <c r="D1229" t="s">
        <v>19</v>
      </c>
      <c r="E1229" t="s">
        <v>4006</v>
      </c>
      <c r="F1229" t="s">
        <v>7359</v>
      </c>
      <c r="G1229" s="3" t="str">
        <f t="shared" si="21"/>
        <v>https://scholar.google.co.jp/scholar?hl=ja&amp;as_sdt=0%2C5&amp;q=Cirsium+candelabrum+self+compatibility&amp;btnG=</v>
      </c>
      <c r="H1229" t="s">
        <v>7352</v>
      </c>
      <c r="I1229" t="s">
        <v>23</v>
      </c>
      <c r="J1229" t="s">
        <v>23</v>
      </c>
      <c r="L1229" t="s">
        <v>17722</v>
      </c>
      <c r="N1229" t="s">
        <v>7360</v>
      </c>
      <c r="O1229" t="s">
        <v>28</v>
      </c>
      <c r="Q1229" t="s">
        <v>16481</v>
      </c>
      <c r="R1229" t="s">
        <v>4285</v>
      </c>
      <c r="S1229">
        <v>1.7707999999999999</v>
      </c>
    </row>
    <row r="1230" spans="1:19">
      <c r="A1230" t="s">
        <v>16</v>
      </c>
      <c r="B1230" t="s">
        <v>17</v>
      </c>
      <c r="C1230" t="s">
        <v>18</v>
      </c>
      <c r="D1230" t="s">
        <v>19</v>
      </c>
      <c r="E1230" t="s">
        <v>4006</v>
      </c>
      <c r="F1230" t="s">
        <v>280</v>
      </c>
      <c r="G1230" s="3" t="str">
        <f t="shared" si="21"/>
        <v>https://scholar.google.co.jp/scholar?hl=ja&amp;as_sdt=0%2C5&amp;q=Cirsium+canescens+self+compatibility&amp;btnG=</v>
      </c>
      <c r="H1230" t="s">
        <v>172</v>
      </c>
      <c r="I1230" t="s">
        <v>23</v>
      </c>
      <c r="J1230" t="s">
        <v>23</v>
      </c>
      <c r="L1230" t="s">
        <v>17722</v>
      </c>
      <c r="N1230" t="s">
        <v>5391</v>
      </c>
      <c r="O1230" t="s">
        <v>28</v>
      </c>
      <c r="Q1230" t="s">
        <v>16291</v>
      </c>
      <c r="R1230" t="s">
        <v>4288</v>
      </c>
      <c r="S1230">
        <v>13.410880000000001</v>
      </c>
    </row>
    <row r="1231" spans="1:19">
      <c r="A1231" t="s">
        <v>16</v>
      </c>
      <c r="B1231" t="s">
        <v>17</v>
      </c>
      <c r="C1231" t="s">
        <v>18</v>
      </c>
      <c r="D1231" t="s">
        <v>19</v>
      </c>
      <c r="E1231" t="s">
        <v>4006</v>
      </c>
      <c r="F1231" t="s">
        <v>4040</v>
      </c>
      <c r="G1231" s="3" t="str">
        <f t="shared" si="21"/>
        <v>https://scholar.google.co.jp/scholar?hl=ja&amp;as_sdt=0%2C5&amp;q=Cirsium+canum+self+compatibility&amp;btnG=</v>
      </c>
      <c r="H1231" t="s">
        <v>9535</v>
      </c>
      <c r="I1231" t="s">
        <v>23</v>
      </c>
      <c r="J1231" t="s">
        <v>23</v>
      </c>
      <c r="L1231" t="s">
        <v>17722</v>
      </c>
      <c r="N1231" t="s">
        <v>9536</v>
      </c>
      <c r="O1231" t="s">
        <v>28</v>
      </c>
      <c r="Q1231" t="s">
        <v>16826</v>
      </c>
      <c r="R1231" t="s">
        <v>4291</v>
      </c>
      <c r="S1231">
        <v>2.278</v>
      </c>
    </row>
    <row r="1232" spans="1:19">
      <c r="A1232" t="s">
        <v>16</v>
      </c>
      <c r="B1232" t="s">
        <v>17</v>
      </c>
      <c r="C1232" t="s">
        <v>18</v>
      </c>
      <c r="D1232" t="s">
        <v>19</v>
      </c>
      <c r="E1232" t="s">
        <v>4006</v>
      </c>
      <c r="F1232" t="s">
        <v>14494</v>
      </c>
      <c r="G1232" s="3" t="str">
        <f t="shared" si="21"/>
        <v>https://scholar.google.co.jp/scholar?hl=ja&amp;as_sdt=0%2C5&amp;q=Cirsium+caput</v>
      </c>
      <c r="H1232" t="s">
        <v>9529</v>
      </c>
      <c r="I1232" t="s">
        <v>23</v>
      </c>
      <c r="J1232" t="s">
        <v>23</v>
      </c>
      <c r="L1232" t="s">
        <v>17722</v>
      </c>
      <c r="N1232" t="s">
        <v>14495</v>
      </c>
      <c r="O1232" t="s">
        <v>28</v>
      </c>
      <c r="Q1232" t="s">
        <v>17505</v>
      </c>
      <c r="R1232" t="s">
        <v>4294</v>
      </c>
      <c r="S1232">
        <v>3.464</v>
      </c>
    </row>
    <row r="1233" spans="1:19">
      <c r="A1233" t="s">
        <v>16</v>
      </c>
      <c r="B1233" t="s">
        <v>17</v>
      </c>
      <c r="C1233" t="s">
        <v>18</v>
      </c>
      <c r="D1233" t="s">
        <v>19</v>
      </c>
      <c r="E1233" t="s">
        <v>4006</v>
      </c>
      <c r="F1233" t="s">
        <v>12165</v>
      </c>
      <c r="G1233" s="3" t="str">
        <f t="shared" si="21"/>
        <v>https://scholar.google.co.jp/scholar?hl=ja&amp;as_sdt=0%2C5&amp;q=Cirsium+carniolicum+self+compatibility&amp;btnG=</v>
      </c>
      <c r="H1233" t="s">
        <v>3112</v>
      </c>
      <c r="I1233" t="s">
        <v>23</v>
      </c>
      <c r="J1233" t="s">
        <v>23</v>
      </c>
      <c r="L1233" t="s">
        <v>17722</v>
      </c>
      <c r="N1233" t="s">
        <v>12166</v>
      </c>
      <c r="O1233" t="s">
        <v>28</v>
      </c>
      <c r="Q1233" t="s">
        <v>17179</v>
      </c>
      <c r="R1233" t="s">
        <v>4297</v>
      </c>
      <c r="S1233">
        <v>5.4</v>
      </c>
    </row>
    <row r="1234" spans="1:19">
      <c r="A1234" t="s">
        <v>16</v>
      </c>
      <c r="B1234" t="s">
        <v>17</v>
      </c>
      <c r="C1234" t="s">
        <v>18</v>
      </c>
      <c r="D1234" t="s">
        <v>19</v>
      </c>
      <c r="E1234" t="s">
        <v>4006</v>
      </c>
      <c r="F1234" t="s">
        <v>13303</v>
      </c>
      <c r="G1234" s="3" t="str">
        <f t="shared" si="21"/>
        <v>https://scholar.google.co.jp/scholar?hl=ja&amp;as_sdt=0%2C5&amp;q=Cirsium+carolinianum+self+compatibility&amp;btnG=</v>
      </c>
      <c r="H1234" t="s">
        <v>13304</v>
      </c>
      <c r="I1234" t="s">
        <v>23</v>
      </c>
      <c r="J1234" t="s">
        <v>23</v>
      </c>
      <c r="L1234" t="s">
        <v>17722</v>
      </c>
      <c r="N1234" t="s">
        <v>13305</v>
      </c>
      <c r="O1234" t="s">
        <v>28</v>
      </c>
      <c r="Q1234" t="s">
        <v>17298</v>
      </c>
      <c r="R1234" t="s">
        <v>4301</v>
      </c>
      <c r="S1234">
        <v>2.7</v>
      </c>
    </row>
    <row r="1235" spans="1:19">
      <c r="A1235" t="s">
        <v>16</v>
      </c>
      <c r="B1235" t="s">
        <v>17</v>
      </c>
      <c r="C1235" t="s">
        <v>18</v>
      </c>
      <c r="D1235" t="s">
        <v>19</v>
      </c>
      <c r="E1235" t="s">
        <v>4006</v>
      </c>
      <c r="F1235" t="s">
        <v>6105</v>
      </c>
      <c r="G1235" s="3" t="str">
        <f t="shared" si="21"/>
        <v>https://scholar.google.co.jp/scholar?hl=ja&amp;as_sdt=0%2C5&amp;q=Cirsium+caucasicum+self+compatibility&amp;btnG=</v>
      </c>
      <c r="H1235" t="s">
        <v>9538</v>
      </c>
      <c r="I1235" t="s">
        <v>23</v>
      </c>
      <c r="J1235" t="s">
        <v>23</v>
      </c>
      <c r="L1235" t="s">
        <v>17722</v>
      </c>
      <c r="N1235" t="s">
        <v>9539</v>
      </c>
      <c r="O1235" t="s">
        <v>28</v>
      </c>
      <c r="Q1235" t="s">
        <v>16827</v>
      </c>
      <c r="R1235" t="s">
        <v>4306</v>
      </c>
      <c r="S1235">
        <v>5.2375999999999996</v>
      </c>
    </row>
    <row r="1236" spans="1:19">
      <c r="A1236" t="s">
        <v>16</v>
      </c>
      <c r="B1236" t="s">
        <v>17</v>
      </c>
      <c r="C1236" t="s">
        <v>18</v>
      </c>
      <c r="D1236" t="s">
        <v>19</v>
      </c>
      <c r="E1236" t="s">
        <v>4006</v>
      </c>
      <c r="F1236" t="s">
        <v>7362</v>
      </c>
      <c r="G1236" s="3" t="str">
        <f t="shared" si="21"/>
        <v>https://scholar.google.co.jp/scholar?hl=ja&amp;as_sdt=0%2C5&amp;q=Cirsium+centaureae+self+compatibility&amp;btnG=</v>
      </c>
      <c r="H1236" t="s">
        <v>7363</v>
      </c>
      <c r="I1236" t="s">
        <v>23</v>
      </c>
      <c r="J1236" t="s">
        <v>23</v>
      </c>
      <c r="L1236" t="s">
        <v>17722</v>
      </c>
      <c r="N1236" t="s">
        <v>7364</v>
      </c>
      <c r="O1236" t="s">
        <v>28</v>
      </c>
      <c r="Q1236" t="s">
        <v>16482</v>
      </c>
      <c r="R1236" t="s">
        <v>4310</v>
      </c>
      <c r="S1236">
        <v>5.49</v>
      </c>
    </row>
    <row r="1237" spans="1:19">
      <c r="A1237" t="s">
        <v>16</v>
      </c>
      <c r="B1237" t="s">
        <v>17</v>
      </c>
      <c r="C1237" t="s">
        <v>18</v>
      </c>
      <c r="D1237" t="s">
        <v>19</v>
      </c>
      <c r="E1237" t="s">
        <v>4006</v>
      </c>
      <c r="F1237" t="s">
        <v>7366</v>
      </c>
      <c r="G1237" s="3" t="str">
        <f t="shared" si="21"/>
        <v>https://scholar.google.co.jp/scholar?hl=ja&amp;as_sdt=0%2C5&amp;q=Cirsium+ciliatum+self+compatibility&amp;btnG=</v>
      </c>
      <c r="H1237" t="s">
        <v>7367</v>
      </c>
      <c r="I1237" t="s">
        <v>23</v>
      </c>
      <c r="J1237" t="s">
        <v>23</v>
      </c>
      <c r="L1237" t="s">
        <v>17722</v>
      </c>
      <c r="N1237" t="s">
        <v>7368</v>
      </c>
      <c r="O1237" t="s">
        <v>28</v>
      </c>
      <c r="Q1237" t="s">
        <v>16483</v>
      </c>
      <c r="R1237" t="s">
        <v>4314</v>
      </c>
      <c r="S1237">
        <v>2.5299119999999999</v>
      </c>
    </row>
    <row r="1238" spans="1:19">
      <c r="A1238" t="s">
        <v>16</v>
      </c>
      <c r="B1238" t="s">
        <v>17</v>
      </c>
      <c r="C1238" t="s">
        <v>18</v>
      </c>
      <c r="D1238" t="s">
        <v>19</v>
      </c>
      <c r="E1238" t="s">
        <v>4006</v>
      </c>
      <c r="F1238" t="s">
        <v>7370</v>
      </c>
      <c r="G1238" s="3" t="str">
        <f t="shared" si="21"/>
        <v>https://scholar.google.co.jp/scholar?hl=ja&amp;as_sdt=0%2C5&amp;q=Cirsium+creticum+self+compatibility&amp;btnG=</v>
      </c>
      <c r="H1238" t="s">
        <v>7371</v>
      </c>
      <c r="I1238" t="s">
        <v>23</v>
      </c>
      <c r="J1238" t="s">
        <v>23</v>
      </c>
      <c r="L1238" t="s">
        <v>17722</v>
      </c>
      <c r="N1238" t="s">
        <v>7372</v>
      </c>
      <c r="O1238" t="s">
        <v>28</v>
      </c>
      <c r="Q1238" t="s">
        <v>16484</v>
      </c>
      <c r="R1238" t="s">
        <v>4318</v>
      </c>
      <c r="S1238">
        <v>1.3788</v>
      </c>
    </row>
    <row r="1239" spans="1:19">
      <c r="A1239" t="s">
        <v>16</v>
      </c>
      <c r="B1239" t="s">
        <v>17</v>
      </c>
      <c r="C1239" t="s">
        <v>18</v>
      </c>
      <c r="D1239" t="s">
        <v>19</v>
      </c>
      <c r="E1239" t="s">
        <v>4006</v>
      </c>
      <c r="F1239" t="s">
        <v>7370</v>
      </c>
      <c r="G1239" s="3" t="str">
        <f t="shared" si="21"/>
        <v>https://scholar.google.co.jp/scholar?hl=ja&amp;as_sdt=0%2C5&amp;q=Cirsium+creticum+self+compatibility&amp;btnG=</v>
      </c>
      <c r="H1239" t="s">
        <v>14447</v>
      </c>
      <c r="I1239" t="s">
        <v>137</v>
      </c>
      <c r="J1239" t="s">
        <v>7552</v>
      </c>
      <c r="L1239" t="s">
        <v>17722</v>
      </c>
      <c r="N1239" t="s">
        <v>14448</v>
      </c>
      <c r="O1239" t="s">
        <v>28</v>
      </c>
      <c r="Q1239" t="s">
        <v>16484</v>
      </c>
      <c r="R1239" t="s">
        <v>4323</v>
      </c>
      <c r="S1239">
        <v>1.0716000000000001</v>
      </c>
    </row>
    <row r="1240" spans="1:19">
      <c r="A1240" t="s">
        <v>16</v>
      </c>
      <c r="B1240" t="s">
        <v>17</v>
      </c>
      <c r="C1240" t="s">
        <v>18</v>
      </c>
      <c r="D1240" t="s">
        <v>19</v>
      </c>
      <c r="E1240" t="s">
        <v>4006</v>
      </c>
      <c r="F1240" t="s">
        <v>13300</v>
      </c>
      <c r="G1240" s="3" t="str">
        <f t="shared" si="21"/>
        <v>https://scholar.google.co.jp/scholar?hl=ja&amp;as_sdt=0%2C5&amp;q=Cirsium+cymosum+self+compatibility&amp;btnG=</v>
      </c>
      <c r="H1240" t="s">
        <v>1543</v>
      </c>
      <c r="I1240" t="s">
        <v>23</v>
      </c>
      <c r="J1240" t="s">
        <v>23</v>
      </c>
      <c r="L1240" t="s">
        <v>17722</v>
      </c>
      <c r="N1240" t="s">
        <v>13343</v>
      </c>
      <c r="O1240" t="s">
        <v>28</v>
      </c>
      <c r="Q1240" t="s">
        <v>17309</v>
      </c>
      <c r="R1240" t="s">
        <v>4327</v>
      </c>
      <c r="S1240">
        <v>5.593</v>
      </c>
    </row>
    <row r="1241" spans="1:19">
      <c r="A1241" t="s">
        <v>16</v>
      </c>
      <c r="B1241" t="s">
        <v>17</v>
      </c>
      <c r="C1241" t="s">
        <v>18</v>
      </c>
      <c r="D1241" t="s">
        <v>19</v>
      </c>
      <c r="E1241" t="s">
        <v>4006</v>
      </c>
      <c r="F1241" t="s">
        <v>5319</v>
      </c>
      <c r="G1241" s="3" t="str">
        <f t="shared" si="21"/>
        <v>https://scholar.google.co.jp/scholar?hl=ja&amp;as_sdt=0%2C5&amp;q=Cirsium+discolor+self+compatibility&amp;btnG=</v>
      </c>
      <c r="H1241" t="s">
        <v>13370</v>
      </c>
      <c r="I1241" t="s">
        <v>23</v>
      </c>
      <c r="J1241" t="s">
        <v>23</v>
      </c>
      <c r="L1241" t="s">
        <v>17722</v>
      </c>
      <c r="N1241" t="s">
        <v>13371</v>
      </c>
      <c r="O1241" t="s">
        <v>28</v>
      </c>
      <c r="Q1241" t="s">
        <v>17317</v>
      </c>
      <c r="R1241" t="s">
        <v>4331</v>
      </c>
      <c r="S1241">
        <v>5.6612</v>
      </c>
    </row>
    <row r="1242" spans="1:19">
      <c r="A1242" t="s">
        <v>16</v>
      </c>
      <c r="B1242" t="s">
        <v>17</v>
      </c>
      <c r="C1242" t="s">
        <v>18</v>
      </c>
      <c r="D1242" t="s">
        <v>19</v>
      </c>
      <c r="E1242" t="s">
        <v>4006</v>
      </c>
      <c r="F1242" t="s">
        <v>1753</v>
      </c>
      <c r="G1242" s="3" t="str">
        <f t="shared" si="21"/>
        <v>https://scholar.google.co.jp/scholar?hl=ja&amp;as_sdt=0%2C5&amp;q=Cirsium+dissectum+self+compatibility&amp;btnG=</v>
      </c>
      <c r="H1242" t="s">
        <v>2431</v>
      </c>
      <c r="I1242" t="s">
        <v>23</v>
      </c>
      <c r="J1242" t="s">
        <v>23</v>
      </c>
      <c r="L1242" t="s">
        <v>17792</v>
      </c>
      <c r="N1242" t="s">
        <v>13413</v>
      </c>
      <c r="O1242" t="s">
        <v>17793</v>
      </c>
      <c r="Q1242" t="s">
        <v>17327</v>
      </c>
      <c r="R1242" t="s">
        <v>4335</v>
      </c>
      <c r="S1242">
        <v>2.3748</v>
      </c>
    </row>
    <row r="1243" spans="1:19">
      <c r="A1243" t="s">
        <v>16</v>
      </c>
      <c r="B1243" t="s">
        <v>17</v>
      </c>
      <c r="C1243" t="s">
        <v>18</v>
      </c>
      <c r="D1243" t="s">
        <v>19</v>
      </c>
      <c r="E1243" t="s">
        <v>4006</v>
      </c>
      <c r="F1243" t="s">
        <v>1523</v>
      </c>
      <c r="G1243" s="3" t="str">
        <f t="shared" si="21"/>
        <v>https://scholar.google.co.jp/scholar?hl=ja&amp;as_sdt=0%2C5&amp;q=Cirsium+douglasii+self+compatibility&amp;btnG=</v>
      </c>
      <c r="H1243" t="s">
        <v>23</v>
      </c>
      <c r="I1243" t="s">
        <v>137</v>
      </c>
      <c r="J1243" t="s">
        <v>13444</v>
      </c>
      <c r="L1243" t="s">
        <v>17722</v>
      </c>
      <c r="N1243" t="s">
        <v>13445</v>
      </c>
      <c r="O1243" t="s">
        <v>28</v>
      </c>
      <c r="Q1243" t="s">
        <v>17337</v>
      </c>
      <c r="R1243" t="s">
        <v>4340</v>
      </c>
      <c r="S1243">
        <v>3.1320000000000001</v>
      </c>
    </row>
    <row r="1244" spans="1:19">
      <c r="A1244" t="s">
        <v>16</v>
      </c>
      <c r="B1244" t="s">
        <v>17</v>
      </c>
      <c r="C1244" t="s">
        <v>18</v>
      </c>
      <c r="D1244" t="s">
        <v>19</v>
      </c>
      <c r="E1244" t="s">
        <v>4006</v>
      </c>
      <c r="F1244" t="s">
        <v>1045</v>
      </c>
      <c r="G1244" s="3" t="str">
        <f t="shared" si="21"/>
        <v>https://scholar.google.co.jp/scholar?hl=ja&amp;as_sdt=0%2C5&amp;q=Cirsium+drummondii+self+compatibility&amp;btnG=</v>
      </c>
      <c r="H1244" t="s">
        <v>281</v>
      </c>
      <c r="I1244" t="s">
        <v>23</v>
      </c>
      <c r="J1244" t="s">
        <v>23</v>
      </c>
      <c r="L1244" t="s">
        <v>17722</v>
      </c>
      <c r="N1244" t="s">
        <v>13477</v>
      </c>
      <c r="O1244" t="s">
        <v>28</v>
      </c>
      <c r="Q1244" t="s">
        <v>17348</v>
      </c>
      <c r="R1244" t="s">
        <v>4344</v>
      </c>
      <c r="S1244">
        <v>5.968</v>
      </c>
    </row>
    <row r="1245" spans="1:19">
      <c r="A1245" t="s">
        <v>16</v>
      </c>
      <c r="B1245" t="s">
        <v>17</v>
      </c>
      <c r="C1245" t="s">
        <v>18</v>
      </c>
      <c r="D1245" t="s">
        <v>19</v>
      </c>
      <c r="E1245" t="s">
        <v>4006</v>
      </c>
      <c r="F1245" t="s">
        <v>4180</v>
      </c>
      <c r="G1245" s="3" t="str">
        <f t="shared" si="21"/>
        <v>https://scholar.google.co.jp/scholar?hl=ja&amp;as_sdt=0%2C5&amp;q=Cirsium+eatonii+self+compatibility&amp;btnG=</v>
      </c>
      <c r="H1245" t="s">
        <v>23</v>
      </c>
      <c r="I1245" t="s">
        <v>31</v>
      </c>
      <c r="J1245" t="s">
        <v>4180</v>
      </c>
      <c r="L1245" t="s">
        <v>17722</v>
      </c>
      <c r="N1245" t="s">
        <v>5389</v>
      </c>
      <c r="O1245" t="s">
        <v>28</v>
      </c>
      <c r="Q1245" t="s">
        <v>16290</v>
      </c>
      <c r="R1245" t="s">
        <v>4347</v>
      </c>
      <c r="S1245">
        <v>5.1623999999999999</v>
      </c>
    </row>
    <row r="1246" spans="1:19">
      <c r="A1246" t="s">
        <v>16</v>
      </c>
      <c r="B1246" t="s">
        <v>17</v>
      </c>
      <c r="C1246" t="s">
        <v>18</v>
      </c>
      <c r="D1246" t="s">
        <v>19</v>
      </c>
      <c r="E1246" t="s">
        <v>4006</v>
      </c>
      <c r="F1246" t="s">
        <v>901</v>
      </c>
      <c r="G1246" s="3" t="str">
        <f t="shared" si="21"/>
        <v>https://scholar.google.co.jp/scholar?hl=ja&amp;as_sdt=0%2C5&amp;q=Cirsium+echinus+self+compatibility&amp;btnG=</v>
      </c>
      <c r="H1246" t="s">
        <v>13501</v>
      </c>
      <c r="I1246" t="s">
        <v>23</v>
      </c>
      <c r="J1246" t="s">
        <v>23</v>
      </c>
      <c r="L1246" t="s">
        <v>17722</v>
      </c>
      <c r="N1246" t="s">
        <v>13502</v>
      </c>
      <c r="O1246" t="s">
        <v>28</v>
      </c>
      <c r="Q1246" t="s">
        <v>17356</v>
      </c>
      <c r="R1246" t="s">
        <v>4350</v>
      </c>
      <c r="S1246">
        <v>2.97</v>
      </c>
    </row>
    <row r="1247" spans="1:19">
      <c r="A1247" t="s">
        <v>16</v>
      </c>
      <c r="B1247" t="s">
        <v>17</v>
      </c>
      <c r="C1247" t="s">
        <v>18</v>
      </c>
      <c r="D1247" t="s">
        <v>19</v>
      </c>
      <c r="E1247" t="s">
        <v>4006</v>
      </c>
      <c r="F1247" t="s">
        <v>9541</v>
      </c>
      <c r="G1247" s="3" t="str">
        <f t="shared" si="21"/>
        <v>https://scholar.google.co.jp/scholar?hl=ja&amp;as_sdt=0%2C5&amp;q=Cirsium+edule+self+compatibility&amp;btnG=</v>
      </c>
      <c r="H1247" t="s">
        <v>172</v>
      </c>
      <c r="I1247" t="s">
        <v>23</v>
      </c>
      <c r="J1247" t="s">
        <v>23</v>
      </c>
      <c r="L1247" t="s">
        <v>17722</v>
      </c>
      <c r="N1247" t="s">
        <v>9542</v>
      </c>
      <c r="O1247" t="s">
        <v>28</v>
      </c>
      <c r="Q1247" t="s">
        <v>16828</v>
      </c>
      <c r="R1247" t="s">
        <v>4352</v>
      </c>
      <c r="S1247">
        <v>4.6656000000000004</v>
      </c>
    </row>
    <row r="1248" spans="1:19">
      <c r="A1248" t="s">
        <v>16</v>
      </c>
      <c r="B1248" t="s">
        <v>17</v>
      </c>
      <c r="C1248" t="s">
        <v>18</v>
      </c>
      <c r="D1248" t="s">
        <v>19</v>
      </c>
      <c r="E1248" t="s">
        <v>4006</v>
      </c>
      <c r="F1248" t="s">
        <v>9544</v>
      </c>
      <c r="G1248" s="3" t="str">
        <f t="shared" si="21"/>
        <v>https://scholar.google.co.jp/scholar?hl=ja&amp;as_sdt=0%2C5&amp;q=Cirsium+ehrenbergii+self+compatibility&amp;btnG=</v>
      </c>
      <c r="H1248" t="s">
        <v>3826</v>
      </c>
      <c r="I1248" t="s">
        <v>23</v>
      </c>
      <c r="J1248" t="s">
        <v>23</v>
      </c>
      <c r="L1248" t="s">
        <v>17722</v>
      </c>
      <c r="N1248" t="s">
        <v>9545</v>
      </c>
      <c r="O1248" t="s">
        <v>28</v>
      </c>
      <c r="Q1248" t="s">
        <v>16829</v>
      </c>
      <c r="R1248" t="s">
        <v>4355</v>
      </c>
      <c r="S1248">
        <v>5.7667999999999999</v>
      </c>
    </row>
    <row r="1249" spans="1:19">
      <c r="A1249" t="s">
        <v>16</v>
      </c>
      <c r="B1249" t="s">
        <v>17</v>
      </c>
      <c r="C1249" t="s">
        <v>18</v>
      </c>
      <c r="D1249" t="s">
        <v>19</v>
      </c>
      <c r="E1249" t="s">
        <v>4006</v>
      </c>
      <c r="F1249" t="s">
        <v>9547</v>
      </c>
      <c r="G1249" s="3" t="str">
        <f t="shared" si="21"/>
        <v>https://scholar.google.co.jp/scholar?hl=ja&amp;as_sdt=0%2C5&amp;q=Cirsium+eriophorum+self+compatibility&amp;btnG=</v>
      </c>
      <c r="H1249" t="s">
        <v>3226</v>
      </c>
      <c r="I1249" t="s">
        <v>137</v>
      </c>
      <c r="J1249" t="s">
        <v>9547</v>
      </c>
      <c r="L1249" t="s">
        <v>17722</v>
      </c>
      <c r="N1249" t="s">
        <v>9548</v>
      </c>
      <c r="O1249" t="s">
        <v>28</v>
      </c>
      <c r="Q1249" t="s">
        <v>16830</v>
      </c>
      <c r="R1249" t="s">
        <v>4359</v>
      </c>
      <c r="S1249">
        <v>9.5960000000000001</v>
      </c>
    </row>
    <row r="1250" spans="1:19">
      <c r="A1250" t="s">
        <v>16</v>
      </c>
      <c r="B1250" t="s">
        <v>17</v>
      </c>
      <c r="C1250" t="s">
        <v>18</v>
      </c>
      <c r="D1250" t="s">
        <v>19</v>
      </c>
      <c r="E1250" t="s">
        <v>4006</v>
      </c>
      <c r="F1250" t="s">
        <v>9547</v>
      </c>
      <c r="G1250" s="3" t="str">
        <f t="shared" si="21"/>
        <v>https://scholar.google.co.jp/scholar?hl=ja&amp;as_sdt=0%2C5&amp;q=Cirsium+eriophorum+self+compatibility&amp;btnG=</v>
      </c>
      <c r="H1250" t="s">
        <v>3226</v>
      </c>
      <c r="I1250" t="s">
        <v>23</v>
      </c>
      <c r="J1250" t="s">
        <v>23</v>
      </c>
      <c r="L1250" t="s">
        <v>17722</v>
      </c>
      <c r="N1250" t="s">
        <v>13531</v>
      </c>
      <c r="O1250" t="s">
        <v>28</v>
      </c>
      <c r="Q1250" t="s">
        <v>16830</v>
      </c>
      <c r="R1250" t="s">
        <v>4363</v>
      </c>
      <c r="S1250">
        <v>8.9250000000000007</v>
      </c>
    </row>
    <row r="1251" spans="1:19">
      <c r="A1251" t="s">
        <v>16</v>
      </c>
      <c r="B1251" t="s">
        <v>17</v>
      </c>
      <c r="C1251" t="s">
        <v>18</v>
      </c>
      <c r="D1251" t="s">
        <v>19</v>
      </c>
      <c r="E1251" t="s">
        <v>4006</v>
      </c>
      <c r="F1251" t="s">
        <v>9547</v>
      </c>
      <c r="G1251" s="3" t="str">
        <f t="shared" si="21"/>
        <v>https://scholar.google.co.jp/scholar?hl=ja&amp;as_sdt=0%2C5&amp;q=Cirsium+eriophorum+self+compatibility&amp;btnG=</v>
      </c>
      <c r="H1251" t="s">
        <v>23</v>
      </c>
      <c r="I1251" t="s">
        <v>137</v>
      </c>
      <c r="J1251" t="s">
        <v>10160</v>
      </c>
      <c r="L1251" t="s">
        <v>17722</v>
      </c>
      <c r="N1251" t="s">
        <v>13533</v>
      </c>
      <c r="O1251" t="s">
        <v>28</v>
      </c>
      <c r="Q1251" t="s">
        <v>16830</v>
      </c>
      <c r="R1251" t="s">
        <v>4368</v>
      </c>
      <c r="S1251">
        <v>11.6</v>
      </c>
    </row>
    <row r="1252" spans="1:19">
      <c r="A1252" t="s">
        <v>16</v>
      </c>
      <c r="B1252" t="s">
        <v>17</v>
      </c>
      <c r="C1252" t="s">
        <v>18</v>
      </c>
      <c r="D1252" t="s">
        <v>19</v>
      </c>
      <c r="E1252" t="s">
        <v>4006</v>
      </c>
      <c r="F1252" t="s">
        <v>9550</v>
      </c>
      <c r="G1252" s="3" t="str">
        <f t="shared" si="21"/>
        <v>https://scholar.google.co.jp/scholar?hl=ja&amp;as_sdt=0%2C5&amp;q=Cirsium+erisithales+self+compatibility&amp;btnG=</v>
      </c>
      <c r="H1252" t="s">
        <v>9551</v>
      </c>
      <c r="I1252" t="s">
        <v>23</v>
      </c>
      <c r="J1252" t="s">
        <v>23</v>
      </c>
      <c r="L1252" t="s">
        <v>17722</v>
      </c>
      <c r="N1252" t="s">
        <v>9552</v>
      </c>
      <c r="O1252" t="s">
        <v>28</v>
      </c>
      <c r="Q1252" t="s">
        <v>16831</v>
      </c>
      <c r="R1252" t="s">
        <v>4373</v>
      </c>
      <c r="S1252">
        <v>3.0411999999999999</v>
      </c>
    </row>
    <row r="1253" spans="1:19">
      <c r="A1253" t="s">
        <v>16</v>
      </c>
      <c r="B1253" t="s">
        <v>17</v>
      </c>
      <c r="C1253" t="s">
        <v>18</v>
      </c>
      <c r="D1253" t="s">
        <v>19</v>
      </c>
      <c r="E1253" t="s">
        <v>4006</v>
      </c>
      <c r="F1253" t="s">
        <v>9554</v>
      </c>
      <c r="G1253" s="3" t="str">
        <f t="shared" si="21"/>
        <v>https://scholar.google.co.jp/scholar?hl=ja&amp;as_sdt=0%2C5&amp;q=Cirsium+esculentum+self+compatibility&amp;btnG=</v>
      </c>
      <c r="H1253" t="s">
        <v>9555</v>
      </c>
      <c r="I1253" t="s">
        <v>23</v>
      </c>
      <c r="J1253" t="s">
        <v>23</v>
      </c>
      <c r="L1253" t="s">
        <v>17722</v>
      </c>
      <c r="N1253" t="s">
        <v>9556</v>
      </c>
      <c r="O1253" t="s">
        <v>28</v>
      </c>
      <c r="Q1253" t="s">
        <v>16832</v>
      </c>
      <c r="R1253" t="s">
        <v>4377</v>
      </c>
      <c r="S1253">
        <v>2.9060000000000001</v>
      </c>
    </row>
    <row r="1254" spans="1:19">
      <c r="A1254" t="s">
        <v>16</v>
      </c>
      <c r="B1254" t="s">
        <v>17</v>
      </c>
      <c r="C1254" t="s">
        <v>18</v>
      </c>
      <c r="D1254" t="s">
        <v>19</v>
      </c>
      <c r="E1254" t="s">
        <v>4006</v>
      </c>
      <c r="F1254" t="s">
        <v>7374</v>
      </c>
      <c r="G1254" s="3" t="str">
        <f t="shared" si="21"/>
        <v>https://scholar.google.co.jp/scholar?hl=ja&amp;as_sdt=0%2C5&amp;q=Cirsium+flodmanii+self+compatibility&amp;btnG=</v>
      </c>
      <c r="H1254" t="s">
        <v>7375</v>
      </c>
      <c r="I1254" t="s">
        <v>23</v>
      </c>
      <c r="J1254" t="s">
        <v>23</v>
      </c>
      <c r="L1254" t="s">
        <v>17722</v>
      </c>
      <c r="N1254" t="s">
        <v>7376</v>
      </c>
      <c r="O1254" t="s">
        <v>28</v>
      </c>
      <c r="Q1254" t="s">
        <v>16485</v>
      </c>
      <c r="R1254" t="s">
        <v>4382</v>
      </c>
      <c r="S1254">
        <v>3.2223999999999999</v>
      </c>
    </row>
    <row r="1255" spans="1:19">
      <c r="A1255" t="s">
        <v>16</v>
      </c>
      <c r="B1255" t="s">
        <v>17</v>
      </c>
      <c r="C1255" t="s">
        <v>18</v>
      </c>
      <c r="D1255" t="s">
        <v>19</v>
      </c>
      <c r="E1255" t="s">
        <v>4006</v>
      </c>
      <c r="F1255" t="s">
        <v>1309</v>
      </c>
      <c r="G1255" s="3" t="str">
        <f t="shared" si="21"/>
        <v>https://scholar.google.co.jp/scholar?hl=ja&amp;as_sdt=0%2C5&amp;q=Cirsium+heterophyllum+self+compatibility&amp;btnG=</v>
      </c>
      <c r="H1255" t="s">
        <v>2814</v>
      </c>
      <c r="I1255" t="s">
        <v>23</v>
      </c>
      <c r="J1255" t="s">
        <v>23</v>
      </c>
      <c r="L1255" t="s">
        <v>15619</v>
      </c>
      <c r="N1255" t="s">
        <v>13535</v>
      </c>
      <c r="O1255" t="s">
        <v>17800</v>
      </c>
      <c r="Q1255" t="s">
        <v>17365</v>
      </c>
      <c r="R1255" t="s">
        <v>4387</v>
      </c>
      <c r="S1255">
        <v>1.9950000000000001</v>
      </c>
    </row>
    <row r="1256" spans="1:19">
      <c r="A1256" t="s">
        <v>16</v>
      </c>
      <c r="B1256" t="s">
        <v>17</v>
      </c>
      <c r="C1256" t="s">
        <v>18</v>
      </c>
      <c r="D1256" t="s">
        <v>19</v>
      </c>
      <c r="E1256" t="s">
        <v>4006</v>
      </c>
      <c r="F1256" t="s">
        <v>4280</v>
      </c>
      <c r="G1256" s="3" t="str">
        <f t="shared" si="21"/>
        <v>https://scholar.google.co.jp/scholar?hl=ja&amp;as_sdt=0%2C5&amp;q=Cirsium+heterotrichum+self+compatibility&amp;btnG=</v>
      </c>
      <c r="H1256" t="s">
        <v>7378</v>
      </c>
      <c r="I1256" t="s">
        <v>23</v>
      </c>
      <c r="J1256" t="s">
        <v>23</v>
      </c>
      <c r="L1256" t="s">
        <v>17722</v>
      </c>
      <c r="N1256" t="s">
        <v>7379</v>
      </c>
      <c r="O1256" t="s">
        <v>28</v>
      </c>
      <c r="Q1256" t="s">
        <v>16486</v>
      </c>
      <c r="R1256" t="s">
        <v>4391</v>
      </c>
      <c r="S1256">
        <v>2.3530000000000002</v>
      </c>
    </row>
    <row r="1257" spans="1:19">
      <c r="A1257" t="s">
        <v>16</v>
      </c>
      <c r="B1257" t="s">
        <v>17</v>
      </c>
      <c r="C1257" t="s">
        <v>18</v>
      </c>
      <c r="D1257" t="s">
        <v>19</v>
      </c>
      <c r="E1257" t="s">
        <v>4006</v>
      </c>
      <c r="F1257" t="s">
        <v>7381</v>
      </c>
      <c r="G1257" s="3" t="str">
        <f t="shared" si="21"/>
        <v>https://scholar.google.co.jp/scholar?hl=ja&amp;as_sdt=0%2C5&amp;q=Cirsium+hookerianum+self+compatibility&amp;btnG=</v>
      </c>
      <c r="H1257" t="s">
        <v>172</v>
      </c>
      <c r="I1257" t="s">
        <v>23</v>
      </c>
      <c r="J1257" t="s">
        <v>23</v>
      </c>
      <c r="L1257" t="s">
        <v>17722</v>
      </c>
      <c r="N1257" t="s">
        <v>7382</v>
      </c>
      <c r="O1257" t="s">
        <v>28</v>
      </c>
      <c r="Q1257" t="s">
        <v>16487</v>
      </c>
      <c r="R1257" t="s">
        <v>4395</v>
      </c>
      <c r="S1257">
        <v>5.9279999999999999</v>
      </c>
    </row>
    <row r="1258" spans="1:19">
      <c r="A1258" t="s">
        <v>16</v>
      </c>
      <c r="B1258" t="s">
        <v>17</v>
      </c>
      <c r="C1258" t="s">
        <v>18</v>
      </c>
      <c r="D1258" t="s">
        <v>19</v>
      </c>
      <c r="E1258" t="s">
        <v>4006</v>
      </c>
      <c r="F1258" t="s">
        <v>7384</v>
      </c>
      <c r="G1258" s="3" t="str">
        <f t="shared" si="21"/>
        <v>https://scholar.google.co.jp/scholar?hl=ja&amp;as_sdt=0%2C5&amp;q=Cirsium+horridulum+self+compatibility&amp;btnG=</v>
      </c>
      <c r="H1258" t="s">
        <v>62</v>
      </c>
      <c r="I1258" t="s">
        <v>23</v>
      </c>
      <c r="J1258" t="s">
        <v>23</v>
      </c>
      <c r="L1258" t="s">
        <v>17722</v>
      </c>
      <c r="N1258" t="s">
        <v>7385</v>
      </c>
      <c r="O1258" t="s">
        <v>28</v>
      </c>
      <c r="Q1258" t="s">
        <v>16488</v>
      </c>
      <c r="R1258" t="s">
        <v>4398</v>
      </c>
      <c r="S1258">
        <v>5.1752000000000002</v>
      </c>
    </row>
    <row r="1259" spans="1:19">
      <c r="A1259" t="s">
        <v>16</v>
      </c>
      <c r="B1259" t="s">
        <v>17</v>
      </c>
      <c r="C1259" t="s">
        <v>18</v>
      </c>
      <c r="D1259" t="s">
        <v>19</v>
      </c>
      <c r="E1259" t="s">
        <v>4006</v>
      </c>
      <c r="F1259" t="s">
        <v>13537</v>
      </c>
      <c r="G1259" s="3" t="str">
        <f t="shared" si="21"/>
        <v>https://scholar.google.co.jp/scholar?hl=ja&amp;as_sdt=0%2C5&amp;q=Cirsium+hydrophilum+self+compatibility&amp;btnG=</v>
      </c>
      <c r="H1259" t="s">
        <v>23</v>
      </c>
      <c r="I1259" t="s">
        <v>137</v>
      </c>
      <c r="J1259" t="s">
        <v>10727</v>
      </c>
      <c r="L1259" t="s">
        <v>17722</v>
      </c>
      <c r="N1259" t="s">
        <v>13538</v>
      </c>
      <c r="O1259" t="s">
        <v>28</v>
      </c>
      <c r="Q1259" t="s">
        <v>17366</v>
      </c>
      <c r="R1259" t="s">
        <v>4403</v>
      </c>
      <c r="S1259">
        <v>4</v>
      </c>
    </row>
    <row r="1260" spans="1:19">
      <c r="A1260" t="s">
        <v>16</v>
      </c>
      <c r="B1260" t="s">
        <v>17</v>
      </c>
      <c r="C1260" t="s">
        <v>18</v>
      </c>
      <c r="D1260" t="s">
        <v>19</v>
      </c>
      <c r="E1260" t="s">
        <v>4006</v>
      </c>
      <c r="F1260" t="s">
        <v>12168</v>
      </c>
      <c r="G1260" s="3" t="str">
        <f t="shared" si="21"/>
        <v>https://scholar.google.co.jp/scholar?hl=ja&amp;as_sdt=0%2C5&amp;q=Cirsium+hygrophiloides+self+compatibility&amp;btnG=</v>
      </c>
      <c r="H1260" t="s">
        <v>12162</v>
      </c>
      <c r="I1260" t="s">
        <v>23</v>
      </c>
      <c r="J1260" t="s">
        <v>23</v>
      </c>
      <c r="L1260" t="s">
        <v>17722</v>
      </c>
      <c r="N1260" t="s">
        <v>12169</v>
      </c>
      <c r="O1260" t="s">
        <v>28</v>
      </c>
      <c r="Q1260" t="s">
        <v>17180</v>
      </c>
      <c r="R1260" t="s">
        <v>4407</v>
      </c>
      <c r="S1260">
        <v>2.2418282999999999</v>
      </c>
    </row>
    <row r="1261" spans="1:19">
      <c r="A1261" t="s">
        <v>16</v>
      </c>
      <c r="B1261" t="s">
        <v>17</v>
      </c>
      <c r="C1261" t="s">
        <v>18</v>
      </c>
      <c r="D1261" t="s">
        <v>19</v>
      </c>
      <c r="E1261" t="s">
        <v>4006</v>
      </c>
      <c r="F1261" t="s">
        <v>9558</v>
      </c>
      <c r="G1261" s="3" t="str">
        <f t="shared" si="21"/>
        <v>https://scholar.google.co.jp/scholar?hl=ja&amp;as_sdt=0%2C5&amp;q=Cirsium+hypoleucum+self+compatibility&amp;btnG=</v>
      </c>
      <c r="H1261" t="s">
        <v>104</v>
      </c>
      <c r="I1261" t="s">
        <v>23</v>
      </c>
      <c r="J1261" t="s">
        <v>23</v>
      </c>
      <c r="L1261" t="s">
        <v>17722</v>
      </c>
      <c r="N1261" t="s">
        <v>9559</v>
      </c>
      <c r="O1261" t="s">
        <v>28</v>
      </c>
      <c r="Q1261" t="s">
        <v>16833</v>
      </c>
      <c r="R1261" t="s">
        <v>4410</v>
      </c>
      <c r="S1261">
        <v>1.9572000000000001</v>
      </c>
    </row>
    <row r="1262" spans="1:19">
      <c r="A1262" t="s">
        <v>16</v>
      </c>
      <c r="B1262" t="s">
        <v>17</v>
      </c>
      <c r="C1262" t="s">
        <v>18</v>
      </c>
      <c r="D1262" t="s">
        <v>19</v>
      </c>
      <c r="E1262" t="s">
        <v>4006</v>
      </c>
      <c r="F1262" t="s">
        <v>9561</v>
      </c>
      <c r="G1262" s="3" t="str">
        <f t="shared" si="21"/>
        <v>https://scholar.google.co.jp/scholar?hl=ja&amp;as_sdt=0%2C5&amp;q=Cirsium+imereticum+self+compatibility&amp;btnG=</v>
      </c>
      <c r="H1262" t="s">
        <v>821</v>
      </c>
      <c r="I1262" t="s">
        <v>23</v>
      </c>
      <c r="J1262" t="s">
        <v>23</v>
      </c>
      <c r="L1262" t="s">
        <v>17722</v>
      </c>
      <c r="N1262" t="s">
        <v>9562</v>
      </c>
      <c r="O1262" t="s">
        <v>28</v>
      </c>
      <c r="Q1262" t="s">
        <v>16834</v>
      </c>
      <c r="R1262" t="s">
        <v>4414</v>
      </c>
      <c r="S1262">
        <v>4.5047619000000001</v>
      </c>
    </row>
    <row r="1263" spans="1:19">
      <c r="A1263" t="s">
        <v>16</v>
      </c>
      <c r="B1263" t="s">
        <v>17</v>
      </c>
      <c r="C1263" t="s">
        <v>18</v>
      </c>
      <c r="D1263" t="s">
        <v>19</v>
      </c>
      <c r="E1263" t="s">
        <v>4006</v>
      </c>
      <c r="F1263" t="s">
        <v>1880</v>
      </c>
      <c r="G1263" s="3" t="str">
        <f t="shared" si="21"/>
        <v>https://scholar.google.co.jp/scholar?hl=ja&amp;as_sdt=0%2C5&amp;q=Cirsium+incanum+self+compatibility&amp;btnG=</v>
      </c>
      <c r="H1263" t="s">
        <v>9564</v>
      </c>
      <c r="I1263" t="s">
        <v>23</v>
      </c>
      <c r="J1263" t="s">
        <v>23</v>
      </c>
      <c r="L1263" t="s">
        <v>17722</v>
      </c>
      <c r="N1263" t="s">
        <v>9565</v>
      </c>
      <c r="O1263" t="s">
        <v>28</v>
      </c>
      <c r="Q1263" t="s">
        <v>16835</v>
      </c>
      <c r="R1263" t="s">
        <v>4416</v>
      </c>
      <c r="S1263">
        <v>1.4</v>
      </c>
    </row>
    <row r="1264" spans="1:19">
      <c r="A1264" t="s">
        <v>16</v>
      </c>
      <c r="B1264" t="s">
        <v>17</v>
      </c>
      <c r="C1264" t="s">
        <v>18</v>
      </c>
      <c r="D1264" t="s">
        <v>19</v>
      </c>
      <c r="E1264" t="s">
        <v>4006</v>
      </c>
      <c r="F1264" t="s">
        <v>12171</v>
      </c>
      <c r="G1264" s="3" t="str">
        <f t="shared" si="21"/>
        <v>https://scholar.google.co.jp/scholar?hl=ja&amp;as_sdt=0%2C5&amp;q=Cirsium+isophyllum+self+compatibility&amp;btnG=</v>
      </c>
      <c r="H1264" t="s">
        <v>12172</v>
      </c>
      <c r="I1264" t="s">
        <v>23</v>
      </c>
      <c r="J1264" t="s">
        <v>23</v>
      </c>
      <c r="L1264" t="s">
        <v>17722</v>
      </c>
      <c r="N1264" t="s">
        <v>12173</v>
      </c>
      <c r="O1264" t="s">
        <v>28</v>
      </c>
      <c r="Q1264" t="s">
        <v>17181</v>
      </c>
      <c r="R1264" t="s">
        <v>4420</v>
      </c>
      <c r="S1264">
        <v>3.0836000000000001</v>
      </c>
    </row>
    <row r="1265" spans="1:19">
      <c r="A1265" t="s">
        <v>16</v>
      </c>
      <c r="B1265" t="s">
        <v>17</v>
      </c>
      <c r="C1265" t="s">
        <v>18</v>
      </c>
      <c r="D1265" t="s">
        <v>19</v>
      </c>
      <c r="E1265" t="s">
        <v>4006</v>
      </c>
      <c r="F1265" t="s">
        <v>596</v>
      </c>
      <c r="G1265" s="3" t="str">
        <f t="shared" si="21"/>
        <v>https://scholar.google.co.jp/scholar?hl=ja&amp;as_sdt=0%2C5&amp;q=Cirsium+italicum+self+compatibility&amp;btnG=</v>
      </c>
      <c r="H1265" t="s">
        <v>9567</v>
      </c>
      <c r="I1265" t="s">
        <v>23</v>
      </c>
      <c r="J1265" t="s">
        <v>23</v>
      </c>
      <c r="L1265" t="s">
        <v>17722</v>
      </c>
      <c r="N1265" t="s">
        <v>9568</v>
      </c>
      <c r="O1265" t="s">
        <v>28</v>
      </c>
      <c r="Q1265" t="s">
        <v>16836</v>
      </c>
      <c r="R1265" t="s">
        <v>4424</v>
      </c>
      <c r="S1265">
        <v>1.73</v>
      </c>
    </row>
    <row r="1266" spans="1:19">
      <c r="A1266" t="s">
        <v>16</v>
      </c>
      <c r="B1266" t="s">
        <v>17</v>
      </c>
      <c r="C1266" t="s">
        <v>18</v>
      </c>
      <c r="D1266" t="s">
        <v>19</v>
      </c>
      <c r="E1266" t="s">
        <v>4006</v>
      </c>
      <c r="F1266" t="s">
        <v>7387</v>
      </c>
      <c r="G1266" s="3" t="str">
        <f t="shared" si="21"/>
        <v>https://scholar.google.co.jp/scholar?hl=ja&amp;as_sdt=0%2C5&amp;q=Cirsium+kosmelii+self+compatibility&amp;btnG=</v>
      </c>
      <c r="H1266" t="s">
        <v>7388</v>
      </c>
      <c r="I1266" t="s">
        <v>23</v>
      </c>
      <c r="J1266" t="s">
        <v>23</v>
      </c>
      <c r="L1266" t="s">
        <v>17722</v>
      </c>
      <c r="N1266" t="s">
        <v>7389</v>
      </c>
      <c r="O1266" t="s">
        <v>28</v>
      </c>
      <c r="Q1266" t="s">
        <v>16489</v>
      </c>
      <c r="R1266" t="s">
        <v>4427</v>
      </c>
      <c r="S1266">
        <v>10.2939227</v>
      </c>
    </row>
    <row r="1267" spans="1:19">
      <c r="A1267" t="s">
        <v>16</v>
      </c>
      <c r="B1267" t="s">
        <v>17</v>
      </c>
      <c r="C1267" t="s">
        <v>18</v>
      </c>
      <c r="D1267" t="s">
        <v>19</v>
      </c>
      <c r="E1267" t="s">
        <v>4006</v>
      </c>
      <c r="F1267" t="s">
        <v>12175</v>
      </c>
      <c r="G1267" s="3" t="str">
        <f t="shared" si="21"/>
        <v>https://scholar.google.co.jp/scholar?hl=ja&amp;as_sdt=0%2C5&amp;q=Cirsium+kusnezowianum+self+compatibility&amp;btnG=</v>
      </c>
      <c r="H1267" t="s">
        <v>9529</v>
      </c>
      <c r="I1267" t="s">
        <v>23</v>
      </c>
      <c r="J1267" t="s">
        <v>23</v>
      </c>
      <c r="L1267" t="s">
        <v>17722</v>
      </c>
      <c r="N1267" t="s">
        <v>12176</v>
      </c>
      <c r="O1267" t="s">
        <v>28</v>
      </c>
      <c r="Q1267" t="s">
        <v>17182</v>
      </c>
      <c r="R1267" t="s">
        <v>4431</v>
      </c>
      <c r="S1267">
        <v>2.7528000000000001</v>
      </c>
    </row>
    <row r="1268" spans="1:19">
      <c r="A1268" t="s">
        <v>16</v>
      </c>
      <c r="B1268" t="s">
        <v>17</v>
      </c>
      <c r="C1268" t="s">
        <v>18</v>
      </c>
      <c r="D1268" t="s">
        <v>19</v>
      </c>
      <c r="E1268" t="s">
        <v>4006</v>
      </c>
      <c r="F1268" t="s">
        <v>12178</v>
      </c>
      <c r="G1268" s="3" t="str">
        <f t="shared" si="21"/>
        <v>https://scholar.google.co.jp/scholar?hl=ja&amp;as_sdt=0%2C5&amp;q=Cirsium+leucocephalum+self+compatibility&amp;btnG=</v>
      </c>
      <c r="H1268" t="s">
        <v>12179</v>
      </c>
      <c r="I1268" t="s">
        <v>23</v>
      </c>
      <c r="J1268" t="s">
        <v>23</v>
      </c>
      <c r="L1268" t="s">
        <v>17722</v>
      </c>
      <c r="N1268" t="s">
        <v>12180</v>
      </c>
      <c r="O1268" t="s">
        <v>28</v>
      </c>
      <c r="Q1268" t="s">
        <v>17183</v>
      </c>
      <c r="R1268" t="s">
        <v>4434</v>
      </c>
      <c r="S1268">
        <v>6.9445714000000001</v>
      </c>
    </row>
    <row r="1269" spans="1:19">
      <c r="A1269" t="s">
        <v>16</v>
      </c>
      <c r="B1269" t="s">
        <v>17</v>
      </c>
      <c r="C1269" t="s">
        <v>18</v>
      </c>
      <c r="D1269" t="s">
        <v>19</v>
      </c>
      <c r="E1269" t="s">
        <v>4006</v>
      </c>
      <c r="F1269" t="s">
        <v>7391</v>
      </c>
      <c r="G1269" s="3" t="str">
        <f t="shared" si="21"/>
        <v>https://scholar.google.co.jp/scholar?hl=ja&amp;as_sdt=0%2C5&amp;q=Cirsium+libanoticum+self+compatibility&amp;btnG=</v>
      </c>
      <c r="H1269" t="s">
        <v>104</v>
      </c>
      <c r="I1269" t="s">
        <v>137</v>
      </c>
      <c r="J1269" t="s">
        <v>7391</v>
      </c>
      <c r="L1269" t="s">
        <v>17722</v>
      </c>
      <c r="N1269" t="s">
        <v>7392</v>
      </c>
      <c r="O1269" t="s">
        <v>28</v>
      </c>
      <c r="Q1269" t="s">
        <v>16490</v>
      </c>
      <c r="R1269" t="s">
        <v>4438</v>
      </c>
      <c r="S1269">
        <v>1.4128000000000001</v>
      </c>
    </row>
    <row r="1270" spans="1:19">
      <c r="A1270" t="s">
        <v>16</v>
      </c>
      <c r="B1270" t="s">
        <v>17</v>
      </c>
      <c r="C1270" t="s">
        <v>18</v>
      </c>
      <c r="D1270" t="s">
        <v>19</v>
      </c>
      <c r="E1270" t="s">
        <v>4006</v>
      </c>
      <c r="F1270" t="s">
        <v>7394</v>
      </c>
      <c r="G1270" s="3" t="str">
        <f t="shared" si="21"/>
        <v>https://scholar.google.co.jp/scholar?hl=ja&amp;as_sdt=0%2C5&amp;q=Cirsium+ligulare+self+compatibility&amp;btnG=</v>
      </c>
      <c r="H1270" t="s">
        <v>821</v>
      </c>
      <c r="I1270" t="s">
        <v>23</v>
      </c>
      <c r="J1270" t="s">
        <v>23</v>
      </c>
      <c r="L1270" t="s">
        <v>17722</v>
      </c>
      <c r="N1270" t="s">
        <v>7395</v>
      </c>
      <c r="O1270" t="s">
        <v>28</v>
      </c>
      <c r="Q1270" t="s">
        <v>16491</v>
      </c>
      <c r="R1270" t="s">
        <v>4440</v>
      </c>
      <c r="S1270">
        <v>7.3936000000000002</v>
      </c>
    </row>
    <row r="1271" spans="1:19">
      <c r="A1271" t="s">
        <v>16</v>
      </c>
      <c r="B1271" t="s">
        <v>17</v>
      </c>
      <c r="C1271" t="s">
        <v>18</v>
      </c>
      <c r="D1271" t="s">
        <v>19</v>
      </c>
      <c r="E1271" t="s">
        <v>4006</v>
      </c>
      <c r="F1271" t="s">
        <v>13540</v>
      </c>
      <c r="G1271" s="3" t="str">
        <f t="shared" si="21"/>
        <v>https://scholar.google.co.jp/scholar?hl=ja&amp;as_sdt=0%2C5&amp;q=Cirsium+megacephalum+self+compatibility&amp;btnG=</v>
      </c>
      <c r="H1271" t="s">
        <v>961</v>
      </c>
      <c r="I1271" t="s">
        <v>23</v>
      </c>
      <c r="J1271" t="s">
        <v>23</v>
      </c>
      <c r="L1271" t="s">
        <v>17722</v>
      </c>
      <c r="N1271" t="s">
        <v>13541</v>
      </c>
      <c r="O1271" t="s">
        <v>28</v>
      </c>
      <c r="Q1271" t="s">
        <v>17367</v>
      </c>
      <c r="R1271" t="s">
        <v>4443</v>
      </c>
      <c r="S1271">
        <v>6.7</v>
      </c>
    </row>
    <row r="1272" spans="1:19">
      <c r="A1272" t="s">
        <v>16</v>
      </c>
      <c r="B1272" t="s">
        <v>17</v>
      </c>
      <c r="C1272" t="s">
        <v>18</v>
      </c>
      <c r="D1272" t="s">
        <v>19</v>
      </c>
      <c r="E1272" t="s">
        <v>4006</v>
      </c>
      <c r="F1272" t="s">
        <v>4826</v>
      </c>
      <c r="G1272" s="3" t="str">
        <f t="shared" si="21"/>
        <v>https://scholar.google.co.jp/scholar?hl=ja&amp;as_sdt=0%2C5&amp;q=Cirsium+mexicanum+self+compatibility&amp;btnG=</v>
      </c>
      <c r="H1272" t="s">
        <v>104</v>
      </c>
      <c r="I1272" t="s">
        <v>23</v>
      </c>
      <c r="J1272" t="s">
        <v>23</v>
      </c>
      <c r="L1272" t="s">
        <v>17722</v>
      </c>
      <c r="N1272" t="s">
        <v>5387</v>
      </c>
      <c r="O1272" t="s">
        <v>28</v>
      </c>
      <c r="Q1272" t="s">
        <v>16289</v>
      </c>
      <c r="R1272" t="s">
        <v>4447</v>
      </c>
      <c r="S1272">
        <v>5.2678000000000003</v>
      </c>
    </row>
    <row r="1273" spans="1:19">
      <c r="A1273" t="s">
        <v>16</v>
      </c>
      <c r="B1273" t="s">
        <v>17</v>
      </c>
      <c r="C1273" t="s">
        <v>18</v>
      </c>
      <c r="D1273" t="s">
        <v>19</v>
      </c>
      <c r="E1273" t="s">
        <v>4006</v>
      </c>
      <c r="F1273" t="s">
        <v>13543</v>
      </c>
      <c r="G1273" s="3" t="str">
        <f t="shared" si="21"/>
        <v>https://scholar.google.co.jp/scholar?hl=ja&amp;as_sdt=0%2C5&amp;q=Cirsium+mohavense+self+compatibility&amp;btnG=</v>
      </c>
      <c r="H1273" t="s">
        <v>13544</v>
      </c>
      <c r="I1273" t="s">
        <v>23</v>
      </c>
      <c r="J1273" t="s">
        <v>23</v>
      </c>
      <c r="L1273" t="s">
        <v>17722</v>
      </c>
      <c r="N1273" t="s">
        <v>13545</v>
      </c>
      <c r="O1273" t="s">
        <v>28</v>
      </c>
      <c r="Q1273" t="s">
        <v>17368</v>
      </c>
      <c r="R1273" t="s">
        <v>4450</v>
      </c>
      <c r="S1273">
        <v>3.8936000000000002</v>
      </c>
    </row>
    <row r="1274" spans="1:19">
      <c r="A1274" t="s">
        <v>16</v>
      </c>
      <c r="B1274" t="s">
        <v>17</v>
      </c>
      <c r="C1274" t="s">
        <v>18</v>
      </c>
      <c r="D1274" t="s">
        <v>19</v>
      </c>
      <c r="E1274" t="s">
        <v>4006</v>
      </c>
      <c r="F1274" t="s">
        <v>13547</v>
      </c>
      <c r="G1274" s="3" t="str">
        <f t="shared" si="21"/>
        <v>https://scholar.google.co.jp/scholar?hl=ja&amp;as_sdt=0%2C5&amp;q=Cirsium+muticum+self+compatibility&amp;btnG=</v>
      </c>
      <c r="H1274" t="s">
        <v>62</v>
      </c>
      <c r="I1274" t="s">
        <v>23</v>
      </c>
      <c r="J1274" t="s">
        <v>23</v>
      </c>
      <c r="L1274" t="s">
        <v>15619</v>
      </c>
      <c r="N1274" t="s">
        <v>13548</v>
      </c>
      <c r="O1274" t="s">
        <v>17795</v>
      </c>
      <c r="Q1274" t="s">
        <v>17369</v>
      </c>
      <c r="R1274" t="s">
        <v>4453</v>
      </c>
      <c r="S1274">
        <v>2.7229999999999999</v>
      </c>
    </row>
    <row r="1275" spans="1:19">
      <c r="A1275" t="s">
        <v>16</v>
      </c>
      <c r="B1275" t="s">
        <v>17</v>
      </c>
      <c r="C1275" t="s">
        <v>18</v>
      </c>
      <c r="D1275" t="s">
        <v>19</v>
      </c>
      <c r="E1275" t="s">
        <v>4006</v>
      </c>
      <c r="F1275" t="s">
        <v>5384</v>
      </c>
      <c r="G1275" s="3" t="str">
        <f t="shared" si="21"/>
        <v>https://scholar.google.co.jp/scholar?hl=ja&amp;as_sdt=0%2C5&amp;q=Cirsium+neomexicanum+self+compatibility&amp;btnG=</v>
      </c>
      <c r="H1275" t="s">
        <v>438</v>
      </c>
      <c r="I1275" t="s">
        <v>23</v>
      </c>
      <c r="J1275" t="s">
        <v>23</v>
      </c>
      <c r="L1275" t="s">
        <v>17722</v>
      </c>
      <c r="N1275" t="s">
        <v>5385</v>
      </c>
      <c r="O1275" t="s">
        <v>28</v>
      </c>
      <c r="Q1275" t="s">
        <v>16288</v>
      </c>
      <c r="R1275" t="s">
        <v>4456</v>
      </c>
      <c r="S1275">
        <v>5.4744000000000002</v>
      </c>
    </row>
    <row r="1276" spans="1:19">
      <c r="A1276" t="s">
        <v>16</v>
      </c>
      <c r="B1276" t="s">
        <v>17</v>
      </c>
      <c r="C1276" t="s">
        <v>18</v>
      </c>
      <c r="D1276" t="s">
        <v>19</v>
      </c>
      <c r="E1276" t="s">
        <v>4006</v>
      </c>
      <c r="F1276" t="s">
        <v>8598</v>
      </c>
      <c r="G1276" s="3" t="str">
        <f t="shared" si="21"/>
        <v>https://scholar.google.co.jp/scholar?hl=ja&amp;as_sdt=0%2C5&amp;q=Cirsium+oblongifolium+self+compatibility&amp;btnG=</v>
      </c>
      <c r="H1276" t="s">
        <v>8674</v>
      </c>
      <c r="I1276" t="s">
        <v>23</v>
      </c>
      <c r="J1276" t="s">
        <v>23</v>
      </c>
      <c r="L1276" t="s">
        <v>17722</v>
      </c>
      <c r="N1276" t="s">
        <v>12182</v>
      </c>
      <c r="O1276" t="s">
        <v>28</v>
      </c>
      <c r="Q1276" t="s">
        <v>17184</v>
      </c>
      <c r="R1276" t="s">
        <v>4460</v>
      </c>
      <c r="S1276">
        <v>1.468</v>
      </c>
    </row>
    <row r="1277" spans="1:19">
      <c r="A1277" t="s">
        <v>16</v>
      </c>
      <c r="B1277" t="s">
        <v>17</v>
      </c>
      <c r="C1277" t="s">
        <v>18</v>
      </c>
      <c r="D1277" t="s">
        <v>19</v>
      </c>
      <c r="E1277" t="s">
        <v>4006</v>
      </c>
      <c r="F1277" t="s">
        <v>17948</v>
      </c>
      <c r="G1277" s="3" t="str">
        <f t="shared" si="21"/>
        <v>https://scholar.google.co.jp/scholar?hl=ja&amp;as_sdt=0%2C5&amp;q=Cirsium+occidentale+self+compatibility&amp;btnG=</v>
      </c>
      <c r="H1277" t="s">
        <v>13551</v>
      </c>
      <c r="I1277" t="s">
        <v>23</v>
      </c>
      <c r="J1277" t="s">
        <v>23</v>
      </c>
      <c r="L1277" t="s">
        <v>17722</v>
      </c>
      <c r="N1277" t="s">
        <v>13552</v>
      </c>
      <c r="O1277" t="s">
        <v>28</v>
      </c>
      <c r="Q1277" t="s">
        <v>17370</v>
      </c>
      <c r="R1277" t="s">
        <v>4463</v>
      </c>
      <c r="S1277">
        <v>10.131</v>
      </c>
    </row>
    <row r="1278" spans="1:19">
      <c r="A1278" t="s">
        <v>16</v>
      </c>
      <c r="B1278" t="s">
        <v>17</v>
      </c>
      <c r="C1278" t="s">
        <v>18</v>
      </c>
      <c r="D1278" t="s">
        <v>19</v>
      </c>
      <c r="E1278" t="s">
        <v>4006</v>
      </c>
      <c r="F1278" t="s">
        <v>13550</v>
      </c>
      <c r="G1278" s="3" t="str">
        <f t="shared" si="21"/>
        <v>https://scholar.google.co.jp/scholar?hl=ja&amp;as_sdt=0%2C5&amp;q=Cirsium+occidentale+self+compatibility&amp;btnG=</v>
      </c>
      <c r="H1278" t="s">
        <v>23</v>
      </c>
      <c r="I1278" t="s">
        <v>31</v>
      </c>
      <c r="J1278" t="s">
        <v>298</v>
      </c>
      <c r="L1278" t="s">
        <v>15619</v>
      </c>
      <c r="N1278" t="s">
        <v>13554</v>
      </c>
      <c r="O1278" t="s">
        <v>17949</v>
      </c>
      <c r="Q1278" t="s">
        <v>17370</v>
      </c>
      <c r="R1278" t="s">
        <v>4465</v>
      </c>
      <c r="S1278">
        <v>6.9029999999999996</v>
      </c>
    </row>
    <row r="1279" spans="1:19">
      <c r="A1279" t="s">
        <v>16</v>
      </c>
      <c r="B1279" t="s">
        <v>17</v>
      </c>
      <c r="C1279" t="s">
        <v>18</v>
      </c>
      <c r="D1279" t="s">
        <v>19</v>
      </c>
      <c r="E1279" t="s">
        <v>4006</v>
      </c>
      <c r="F1279" t="s">
        <v>13550</v>
      </c>
      <c r="G1279" s="3" t="str">
        <f t="shared" si="21"/>
        <v>https://scholar.google.co.jp/scholar?hl=ja&amp;as_sdt=0%2C5&amp;q=Cirsium+occidentale+self+compatibility&amp;btnG=</v>
      </c>
      <c r="H1279" t="s">
        <v>23</v>
      </c>
      <c r="I1279" t="s">
        <v>137</v>
      </c>
      <c r="J1279" t="s">
        <v>13556</v>
      </c>
      <c r="L1279" t="s">
        <v>15619</v>
      </c>
      <c r="N1279" t="s">
        <v>13557</v>
      </c>
      <c r="O1279" t="s">
        <v>17949</v>
      </c>
      <c r="Q1279" t="s">
        <v>17370</v>
      </c>
      <c r="R1279" t="s">
        <v>4467</v>
      </c>
      <c r="S1279">
        <v>14.069000000000001</v>
      </c>
    </row>
    <row r="1280" spans="1:19">
      <c r="A1280" t="s">
        <v>16</v>
      </c>
      <c r="B1280" t="s">
        <v>17</v>
      </c>
      <c r="C1280" t="s">
        <v>18</v>
      </c>
      <c r="D1280" t="s">
        <v>19</v>
      </c>
      <c r="E1280" t="s">
        <v>4006</v>
      </c>
      <c r="F1280" t="s">
        <v>13550</v>
      </c>
      <c r="G1280" s="3" t="str">
        <f t="shared" si="21"/>
        <v>https://scholar.google.co.jp/scholar?hl=ja&amp;as_sdt=0%2C5&amp;q=Cirsium+occidentale+self+compatibility&amp;btnG=</v>
      </c>
      <c r="H1280" t="s">
        <v>23</v>
      </c>
      <c r="I1280" t="s">
        <v>137</v>
      </c>
      <c r="J1280" t="s">
        <v>13550</v>
      </c>
      <c r="L1280" t="s">
        <v>15619</v>
      </c>
      <c r="N1280" t="s">
        <v>13559</v>
      </c>
      <c r="O1280" t="s">
        <v>17949</v>
      </c>
      <c r="Q1280" t="s">
        <v>17370</v>
      </c>
      <c r="R1280" t="s">
        <v>4471</v>
      </c>
      <c r="S1280">
        <v>14.478999999999999</v>
      </c>
    </row>
    <row r="1281" spans="1:19">
      <c r="A1281" t="s">
        <v>16</v>
      </c>
      <c r="B1281" t="s">
        <v>17</v>
      </c>
      <c r="C1281" t="s">
        <v>18</v>
      </c>
      <c r="D1281" t="s">
        <v>19</v>
      </c>
      <c r="E1281" t="s">
        <v>4006</v>
      </c>
      <c r="F1281" t="s">
        <v>13561</v>
      </c>
      <c r="G1281" s="3" t="str">
        <f t="shared" si="21"/>
        <v>https://scholar.google.co.jp/scholar?hl=ja&amp;as_sdt=0%2C5&amp;q=Cirsium+oleraceum+self+compatibility&amp;btnG=</v>
      </c>
      <c r="H1281" t="s">
        <v>3226</v>
      </c>
      <c r="I1281" t="s">
        <v>23</v>
      </c>
      <c r="J1281" t="s">
        <v>23</v>
      </c>
      <c r="L1281" t="s">
        <v>15619</v>
      </c>
      <c r="N1281" t="s">
        <v>13562</v>
      </c>
      <c r="O1281" t="s">
        <v>17794</v>
      </c>
      <c r="Q1281" t="s">
        <v>17371</v>
      </c>
      <c r="R1281" t="s">
        <v>4475</v>
      </c>
      <c r="S1281">
        <v>2.2421000000000002</v>
      </c>
    </row>
    <row r="1282" spans="1:19">
      <c r="A1282" t="s">
        <v>16</v>
      </c>
      <c r="B1282" t="s">
        <v>17</v>
      </c>
      <c r="C1282" t="s">
        <v>18</v>
      </c>
      <c r="D1282" t="s">
        <v>19</v>
      </c>
      <c r="E1282" t="s">
        <v>4006</v>
      </c>
      <c r="F1282" t="s">
        <v>13564</v>
      </c>
      <c r="G1282" s="3" t="str">
        <f t="shared" ref="G1282:G1345" si="22">HYPERLINK(Q1282)</f>
        <v>https://scholar.google.co.jp/scholar?hl=ja&amp;as_sdt=0%2C5&amp;q=Cirsium+osseticum+self+compatibility&amp;btnG=</v>
      </c>
      <c r="H1282" t="s">
        <v>13565</v>
      </c>
      <c r="I1282" t="s">
        <v>23</v>
      </c>
      <c r="J1282" t="s">
        <v>23</v>
      </c>
      <c r="L1282" t="s">
        <v>17722</v>
      </c>
      <c r="N1282" t="s">
        <v>13566</v>
      </c>
      <c r="O1282" t="s">
        <v>28</v>
      </c>
      <c r="Q1282" t="s">
        <v>17372</v>
      </c>
      <c r="R1282" t="s">
        <v>4477</v>
      </c>
      <c r="S1282">
        <v>3.54</v>
      </c>
    </row>
    <row r="1283" spans="1:19">
      <c r="A1283" t="s">
        <v>16</v>
      </c>
      <c r="B1283" t="s">
        <v>17</v>
      </c>
      <c r="C1283" t="s">
        <v>18</v>
      </c>
      <c r="D1283" t="s">
        <v>19</v>
      </c>
      <c r="E1283" t="s">
        <v>4006</v>
      </c>
      <c r="F1283" t="s">
        <v>317</v>
      </c>
      <c r="G1283" s="3" t="str">
        <f t="shared" si="22"/>
        <v>https://scholar.google.co.jp/scholar?hl=ja&amp;as_sdt=0%2C5&amp;q=Cirsium+palustre+self+compatibility&amp;btnG=</v>
      </c>
      <c r="H1283" t="s">
        <v>3226</v>
      </c>
      <c r="I1283" t="s">
        <v>23</v>
      </c>
      <c r="J1283" t="s">
        <v>23</v>
      </c>
      <c r="L1283" t="s">
        <v>54</v>
      </c>
      <c r="N1283" t="s">
        <v>13568</v>
      </c>
      <c r="O1283" t="s">
        <v>26</v>
      </c>
      <c r="Q1283" t="s">
        <v>17373</v>
      </c>
      <c r="R1283" t="s">
        <v>4482</v>
      </c>
      <c r="S1283">
        <v>1.71</v>
      </c>
    </row>
    <row r="1284" spans="1:19">
      <c r="A1284" t="s">
        <v>16</v>
      </c>
      <c r="B1284" t="s">
        <v>17</v>
      </c>
      <c r="C1284" t="s">
        <v>18</v>
      </c>
      <c r="D1284" t="s">
        <v>19</v>
      </c>
      <c r="E1284" t="s">
        <v>4006</v>
      </c>
      <c r="F1284" t="s">
        <v>13121</v>
      </c>
      <c r="G1284" s="3" t="str">
        <f t="shared" si="22"/>
        <v>https://scholar.google.co.jp/scholar?hl=ja&amp;as_sdt=0%2C5&amp;q=Cirsium+pannonicum+self+compatibility&amp;btnG=</v>
      </c>
      <c r="H1284" t="s">
        <v>13570</v>
      </c>
      <c r="I1284" t="s">
        <v>23</v>
      </c>
      <c r="J1284" t="s">
        <v>23</v>
      </c>
      <c r="L1284" t="s">
        <v>17722</v>
      </c>
      <c r="N1284" t="s">
        <v>13571</v>
      </c>
      <c r="O1284" t="s">
        <v>28</v>
      </c>
      <c r="Q1284" t="s">
        <v>17374</v>
      </c>
      <c r="R1284" t="s">
        <v>4485</v>
      </c>
      <c r="S1284">
        <v>2.25</v>
      </c>
    </row>
    <row r="1285" spans="1:19">
      <c r="A1285" t="s">
        <v>16</v>
      </c>
      <c r="B1285" t="s">
        <v>17</v>
      </c>
      <c r="C1285" t="s">
        <v>18</v>
      </c>
      <c r="D1285" t="s">
        <v>19</v>
      </c>
      <c r="E1285" t="s">
        <v>4006</v>
      </c>
      <c r="F1285" t="s">
        <v>5380</v>
      </c>
      <c r="G1285" s="3" t="str">
        <f t="shared" si="22"/>
        <v>https://scholar.google.co.jp/scholar?hl=ja&amp;as_sdt=0%2C5&amp;q=Cirsium+phyllocephalum+self+compatibility&amp;btnG=</v>
      </c>
      <c r="H1285" t="s">
        <v>5381</v>
      </c>
      <c r="I1285" t="s">
        <v>23</v>
      </c>
      <c r="J1285" t="s">
        <v>23</v>
      </c>
      <c r="L1285" t="s">
        <v>17722</v>
      </c>
      <c r="N1285" t="s">
        <v>5382</v>
      </c>
      <c r="O1285" t="s">
        <v>28</v>
      </c>
      <c r="Q1285" t="s">
        <v>16287</v>
      </c>
      <c r="R1285" t="s">
        <v>4488</v>
      </c>
      <c r="S1285">
        <v>7.8</v>
      </c>
    </row>
    <row r="1286" spans="1:19">
      <c r="A1286" t="s">
        <v>16</v>
      </c>
      <c r="B1286" t="s">
        <v>17</v>
      </c>
      <c r="C1286" t="s">
        <v>18</v>
      </c>
      <c r="D1286" t="s">
        <v>19</v>
      </c>
      <c r="E1286" t="s">
        <v>4006</v>
      </c>
      <c r="F1286" t="s">
        <v>9570</v>
      </c>
      <c r="G1286" s="3" t="str">
        <f t="shared" si="22"/>
        <v>https://scholar.google.co.jp/scholar?hl=ja&amp;as_sdt=0%2C5&amp;q=Cirsium+pinetorum+self+compatibility&amp;btnG=</v>
      </c>
      <c r="H1286" t="s">
        <v>3766</v>
      </c>
      <c r="I1286" t="s">
        <v>23</v>
      </c>
      <c r="J1286" t="s">
        <v>23</v>
      </c>
      <c r="L1286" t="s">
        <v>17722</v>
      </c>
      <c r="N1286" t="s">
        <v>9571</v>
      </c>
      <c r="O1286" t="s">
        <v>28</v>
      </c>
      <c r="Q1286" t="s">
        <v>16837</v>
      </c>
      <c r="R1286" t="s">
        <v>4491</v>
      </c>
      <c r="S1286">
        <v>6.0312000000000001</v>
      </c>
    </row>
    <row r="1287" spans="1:19">
      <c r="A1287" t="s">
        <v>16</v>
      </c>
      <c r="B1287" t="s">
        <v>17</v>
      </c>
      <c r="C1287" t="s">
        <v>18</v>
      </c>
      <c r="D1287" t="s">
        <v>19</v>
      </c>
      <c r="E1287" t="s">
        <v>4006</v>
      </c>
      <c r="F1287" t="s">
        <v>12184</v>
      </c>
      <c r="G1287" s="3" t="str">
        <f t="shared" si="22"/>
        <v>https://scholar.google.co.jp/scholar?hl=ja&amp;as_sdt=0%2C5&amp;q=Cirsium+pubigerum+self+compatibility&amp;btnG=</v>
      </c>
      <c r="H1287" t="s">
        <v>10335</v>
      </c>
      <c r="I1287" t="s">
        <v>23</v>
      </c>
      <c r="J1287" t="s">
        <v>23</v>
      </c>
      <c r="L1287" t="s">
        <v>17722</v>
      </c>
      <c r="N1287" t="s">
        <v>12185</v>
      </c>
      <c r="O1287" t="s">
        <v>28</v>
      </c>
      <c r="Q1287" t="s">
        <v>17185</v>
      </c>
      <c r="R1287" t="s">
        <v>4493</v>
      </c>
      <c r="S1287">
        <v>1.6924051</v>
      </c>
    </row>
    <row r="1288" spans="1:19">
      <c r="A1288" t="s">
        <v>16</v>
      </c>
      <c r="B1288" t="s">
        <v>17</v>
      </c>
      <c r="C1288" t="s">
        <v>18</v>
      </c>
      <c r="D1288" t="s">
        <v>19</v>
      </c>
      <c r="E1288" t="s">
        <v>4006</v>
      </c>
      <c r="F1288" t="s">
        <v>9573</v>
      </c>
      <c r="G1288" s="3" t="str">
        <f t="shared" si="22"/>
        <v>https://scholar.google.co.jp/scholar?hl=ja&amp;as_sdt=0%2C5&amp;q=Cirsium+pugnax+self+compatibility&amp;btnG=</v>
      </c>
      <c r="H1288" t="s">
        <v>9529</v>
      </c>
      <c r="I1288" t="s">
        <v>23</v>
      </c>
      <c r="J1288" t="s">
        <v>23</v>
      </c>
      <c r="L1288" t="s">
        <v>17722</v>
      </c>
      <c r="N1288" t="s">
        <v>9574</v>
      </c>
      <c r="O1288" t="s">
        <v>28</v>
      </c>
      <c r="Q1288" t="s">
        <v>16838</v>
      </c>
      <c r="R1288" t="s">
        <v>4496</v>
      </c>
      <c r="S1288">
        <v>11.5</v>
      </c>
    </row>
    <row r="1289" spans="1:19">
      <c r="A1289" t="s">
        <v>16</v>
      </c>
      <c r="B1289" t="s">
        <v>17</v>
      </c>
      <c r="C1289" t="s">
        <v>18</v>
      </c>
      <c r="D1289" t="s">
        <v>19</v>
      </c>
      <c r="E1289" t="s">
        <v>4006</v>
      </c>
      <c r="F1289" t="s">
        <v>10119</v>
      </c>
      <c r="G1289" s="3" t="str">
        <f t="shared" si="22"/>
        <v>https://scholar.google.co.jp/scholar?hl=ja&amp;as_sdt=0%2C5&amp;q=Cirsium+pumilum+self+compatibility&amp;btnG=</v>
      </c>
      <c r="H1289" t="s">
        <v>10009</v>
      </c>
      <c r="I1289" t="s">
        <v>23</v>
      </c>
      <c r="J1289" t="s">
        <v>23</v>
      </c>
      <c r="L1289" t="s">
        <v>17722</v>
      </c>
      <c r="N1289" t="s">
        <v>13573</v>
      </c>
      <c r="O1289" t="s">
        <v>28</v>
      </c>
      <c r="Q1289" t="s">
        <v>17375</v>
      </c>
      <c r="R1289" t="s">
        <v>4499</v>
      </c>
      <c r="S1289">
        <v>3.754</v>
      </c>
    </row>
    <row r="1290" spans="1:19">
      <c r="A1290" t="s">
        <v>16</v>
      </c>
      <c r="B1290" t="s">
        <v>17</v>
      </c>
      <c r="C1290" t="s">
        <v>18</v>
      </c>
      <c r="D1290" t="s">
        <v>19</v>
      </c>
      <c r="E1290" t="s">
        <v>4006</v>
      </c>
      <c r="F1290" t="s">
        <v>14849</v>
      </c>
      <c r="G1290" s="3" t="str">
        <f t="shared" si="22"/>
        <v>https://scholar.google.co.jp/scholar?hl=ja&amp;as_sdt=0%2C5&amp;q=Cirsium+pyrenaicum+self+compatibility&amp;btnG=</v>
      </c>
      <c r="H1290" t="s">
        <v>23</v>
      </c>
      <c r="I1290" t="s">
        <v>23</v>
      </c>
      <c r="J1290" t="s">
        <v>23</v>
      </c>
      <c r="L1290" t="s">
        <v>17722</v>
      </c>
      <c r="N1290" t="s">
        <v>14850</v>
      </c>
      <c r="O1290" t="s">
        <v>28</v>
      </c>
      <c r="Q1290" t="s">
        <v>17527</v>
      </c>
      <c r="R1290" t="s">
        <v>4503</v>
      </c>
      <c r="S1290">
        <v>1.4191304</v>
      </c>
    </row>
    <row r="1291" spans="1:19">
      <c r="A1291" t="s">
        <v>16</v>
      </c>
      <c r="B1291" t="s">
        <v>17</v>
      </c>
      <c r="C1291" t="s">
        <v>18</v>
      </c>
      <c r="D1291" t="s">
        <v>19</v>
      </c>
      <c r="E1291" t="s">
        <v>4006</v>
      </c>
      <c r="F1291" t="s">
        <v>6868</v>
      </c>
      <c r="G1291" s="3" t="str">
        <f t="shared" si="22"/>
        <v>https://scholar.google.co.jp/scholar?hl=ja&amp;as_sdt=0%2C5&amp;q=Cirsium+quercetorum+self+compatibility&amp;btnG=</v>
      </c>
      <c r="H1291" t="s">
        <v>438</v>
      </c>
      <c r="I1291" t="s">
        <v>23</v>
      </c>
      <c r="J1291" t="s">
        <v>23</v>
      </c>
      <c r="L1291" t="s">
        <v>54</v>
      </c>
      <c r="N1291" t="s">
        <v>13578</v>
      </c>
      <c r="O1291" t="s">
        <v>26</v>
      </c>
      <c r="Q1291" t="s">
        <v>17377</v>
      </c>
      <c r="R1291" t="s">
        <v>4505</v>
      </c>
      <c r="S1291">
        <v>7.3936000000000002</v>
      </c>
    </row>
    <row r="1292" spans="1:19">
      <c r="A1292" t="s">
        <v>16</v>
      </c>
      <c r="B1292" t="s">
        <v>17</v>
      </c>
      <c r="C1292" t="s">
        <v>18</v>
      </c>
      <c r="D1292" t="s">
        <v>19</v>
      </c>
      <c r="E1292" t="s">
        <v>4006</v>
      </c>
      <c r="F1292" t="s">
        <v>12187</v>
      </c>
      <c r="G1292" s="3" t="str">
        <f t="shared" si="22"/>
        <v>https://scholar.google.co.jp/scholar?hl=ja&amp;as_sdt=0%2C5&amp;q=Cirsium+rhizocephalum+self+compatibility&amp;btnG=</v>
      </c>
      <c r="H1292" t="s">
        <v>1758</v>
      </c>
      <c r="I1292" t="s">
        <v>23</v>
      </c>
      <c r="J1292" t="s">
        <v>23</v>
      </c>
      <c r="L1292" t="s">
        <v>17722</v>
      </c>
      <c r="N1292" t="s">
        <v>12188</v>
      </c>
      <c r="O1292" t="s">
        <v>28</v>
      </c>
      <c r="Q1292" t="s">
        <v>17186</v>
      </c>
      <c r="R1292" t="s">
        <v>4509</v>
      </c>
      <c r="S1292">
        <v>2.6556000000000002</v>
      </c>
    </row>
    <row r="1293" spans="1:19">
      <c r="A1293" t="s">
        <v>16</v>
      </c>
      <c r="B1293" t="s">
        <v>17</v>
      </c>
      <c r="C1293" t="s">
        <v>18</v>
      </c>
      <c r="D1293" t="s">
        <v>19</v>
      </c>
      <c r="E1293" t="s">
        <v>4006</v>
      </c>
      <c r="F1293" t="s">
        <v>13583</v>
      </c>
      <c r="G1293" s="3" t="str">
        <f t="shared" si="22"/>
        <v>https://scholar.google.co.jp/scholar?hl=ja&amp;as_sdt=0%2C5&amp;q=Cirsium+rivulare+self+compatibility&amp;btnG=</v>
      </c>
      <c r="H1293" t="s">
        <v>13584</v>
      </c>
      <c r="I1293" t="s">
        <v>23</v>
      </c>
      <c r="J1293" t="s">
        <v>23</v>
      </c>
      <c r="L1293" t="s">
        <v>17722</v>
      </c>
      <c r="N1293" t="s">
        <v>13585</v>
      </c>
      <c r="O1293" t="s">
        <v>28</v>
      </c>
      <c r="Q1293" t="s">
        <v>17378</v>
      </c>
      <c r="R1293" t="s">
        <v>4511</v>
      </c>
      <c r="S1293">
        <v>2.42</v>
      </c>
    </row>
    <row r="1294" spans="1:19">
      <c r="A1294" t="s">
        <v>16</v>
      </c>
      <c r="B1294" t="s">
        <v>17</v>
      </c>
      <c r="C1294" t="s">
        <v>18</v>
      </c>
      <c r="D1294" t="s">
        <v>19</v>
      </c>
      <c r="E1294" t="s">
        <v>4006</v>
      </c>
      <c r="F1294" t="s">
        <v>1812</v>
      </c>
      <c r="G1294" s="3" t="str">
        <f t="shared" si="22"/>
        <v>https://scholar.google.co.jp/scholar?hl=ja&amp;as_sdt=0%2C5&amp;q=Cirsium+scariosum+self+compatibility&amp;btnG=</v>
      </c>
      <c r="H1294" t="s">
        <v>172</v>
      </c>
      <c r="I1294" t="s">
        <v>23</v>
      </c>
      <c r="J1294" t="s">
        <v>23</v>
      </c>
      <c r="L1294" t="s">
        <v>17722</v>
      </c>
      <c r="N1294" t="s">
        <v>13591</v>
      </c>
      <c r="O1294" t="s">
        <v>28</v>
      </c>
      <c r="Q1294" t="s">
        <v>17380</v>
      </c>
      <c r="R1294" t="s">
        <v>4514</v>
      </c>
      <c r="S1294">
        <v>8.218</v>
      </c>
    </row>
    <row r="1295" spans="1:19">
      <c r="A1295" t="s">
        <v>16</v>
      </c>
      <c r="B1295" t="s">
        <v>17</v>
      </c>
      <c r="C1295" t="s">
        <v>18</v>
      </c>
      <c r="D1295" t="s">
        <v>19</v>
      </c>
      <c r="E1295" t="s">
        <v>4006</v>
      </c>
      <c r="F1295" t="s">
        <v>12190</v>
      </c>
      <c r="G1295" s="3" t="str">
        <f t="shared" si="22"/>
        <v>https://scholar.google.co.jp/scholar?hl=ja&amp;as_sdt=0%2C5&amp;q=Cirsium+setidens+self+compatibility&amp;btnG=</v>
      </c>
      <c r="H1295" t="s">
        <v>12191</v>
      </c>
      <c r="I1295" t="s">
        <v>23</v>
      </c>
      <c r="J1295" t="s">
        <v>23</v>
      </c>
      <c r="L1295" t="s">
        <v>17722</v>
      </c>
      <c r="N1295" t="s">
        <v>12192</v>
      </c>
      <c r="O1295" t="s">
        <v>28</v>
      </c>
      <c r="Q1295" t="s">
        <v>17187</v>
      </c>
      <c r="R1295" t="s">
        <v>4517</v>
      </c>
      <c r="S1295">
        <v>3.5007999999999999</v>
      </c>
    </row>
    <row r="1296" spans="1:19">
      <c r="A1296" t="s">
        <v>16</v>
      </c>
      <c r="B1296" t="s">
        <v>17</v>
      </c>
      <c r="C1296" t="s">
        <v>18</v>
      </c>
      <c r="D1296" t="s">
        <v>19</v>
      </c>
      <c r="E1296" t="s">
        <v>4006</v>
      </c>
      <c r="F1296" t="s">
        <v>9576</v>
      </c>
      <c r="G1296" s="3" t="str">
        <f t="shared" si="22"/>
        <v>https://scholar.google.co.jp/scholar?hl=ja&amp;as_sdt=0%2C5&amp;q=Cirsium+shansiense+self+compatibility&amp;btnG=</v>
      </c>
      <c r="H1296" t="s">
        <v>9577</v>
      </c>
      <c r="I1296" t="s">
        <v>23</v>
      </c>
      <c r="J1296" t="s">
        <v>23</v>
      </c>
      <c r="L1296" t="s">
        <v>17722</v>
      </c>
      <c r="N1296" t="s">
        <v>9578</v>
      </c>
      <c r="O1296" t="s">
        <v>28</v>
      </c>
      <c r="Q1296" t="s">
        <v>16839</v>
      </c>
      <c r="R1296" t="s">
        <v>4521</v>
      </c>
      <c r="S1296">
        <v>4.4904000000000002</v>
      </c>
    </row>
    <row r="1297" spans="1:19">
      <c r="A1297" t="s">
        <v>16</v>
      </c>
      <c r="B1297" t="s">
        <v>17</v>
      </c>
      <c r="C1297" t="s">
        <v>18</v>
      </c>
      <c r="D1297" t="s">
        <v>19</v>
      </c>
      <c r="E1297" t="s">
        <v>4006</v>
      </c>
      <c r="F1297" t="s">
        <v>12194</v>
      </c>
      <c r="G1297" s="3" t="str">
        <f t="shared" si="22"/>
        <v>https://scholar.google.co.jp/scholar?hl=ja&amp;as_sdt=0%2C5&amp;q=Cirsium+simplex+self+compatibility&amp;btnG=</v>
      </c>
      <c r="H1297" t="s">
        <v>1758</v>
      </c>
      <c r="I1297" t="s">
        <v>23</v>
      </c>
      <c r="J1297" t="s">
        <v>23</v>
      </c>
      <c r="L1297" t="s">
        <v>17722</v>
      </c>
      <c r="N1297" t="s">
        <v>12195</v>
      </c>
      <c r="O1297" t="s">
        <v>28</v>
      </c>
      <c r="Q1297" t="s">
        <v>17188</v>
      </c>
      <c r="R1297" t="s">
        <v>4525</v>
      </c>
      <c r="S1297">
        <v>3.42</v>
      </c>
    </row>
    <row r="1298" spans="1:19">
      <c r="A1298" t="s">
        <v>16</v>
      </c>
      <c r="B1298" t="s">
        <v>17</v>
      </c>
      <c r="C1298" t="s">
        <v>18</v>
      </c>
      <c r="D1298" t="s">
        <v>19</v>
      </c>
      <c r="E1298" t="s">
        <v>4006</v>
      </c>
      <c r="F1298" t="s">
        <v>11781</v>
      </c>
      <c r="G1298" s="3" t="str">
        <f t="shared" si="22"/>
        <v>https://scholar.google.co.jp/scholar?hl=ja&amp;as_sdt=0%2C5&amp;q=Cirsium+sosnowskyi+self+compatibility&amp;btnG=</v>
      </c>
      <c r="H1298" t="s">
        <v>12162</v>
      </c>
      <c r="I1298" t="s">
        <v>23</v>
      </c>
      <c r="J1298" t="s">
        <v>23</v>
      </c>
      <c r="L1298" t="s">
        <v>17722</v>
      </c>
      <c r="N1298" t="s">
        <v>12197</v>
      </c>
      <c r="O1298" t="s">
        <v>28</v>
      </c>
      <c r="Q1298" t="s">
        <v>17189</v>
      </c>
      <c r="R1298" t="s">
        <v>4529</v>
      </c>
      <c r="S1298">
        <v>4.84</v>
      </c>
    </row>
    <row r="1299" spans="1:19">
      <c r="A1299" t="s">
        <v>16</v>
      </c>
      <c r="B1299" t="s">
        <v>17</v>
      </c>
      <c r="C1299" t="s">
        <v>18</v>
      </c>
      <c r="D1299" t="s">
        <v>19</v>
      </c>
      <c r="E1299" t="s">
        <v>4006</v>
      </c>
      <c r="F1299" t="s">
        <v>648</v>
      </c>
      <c r="G1299" s="3" t="str">
        <f t="shared" si="22"/>
        <v>https://scholar.google.co.jp/scholar?hl=ja&amp;as_sdt=0%2C5&amp;q=Cirsium+sp.+self+compatibility&amp;btnG=</v>
      </c>
      <c r="H1299" t="s">
        <v>23</v>
      </c>
      <c r="I1299" t="s">
        <v>23</v>
      </c>
      <c r="J1299" t="s">
        <v>23</v>
      </c>
      <c r="L1299" t="s">
        <v>17722</v>
      </c>
      <c r="N1299" t="s">
        <v>13593</v>
      </c>
      <c r="O1299" t="s">
        <v>28</v>
      </c>
      <c r="Q1299" t="s">
        <v>17381</v>
      </c>
      <c r="R1299" t="s">
        <v>4532</v>
      </c>
      <c r="S1299">
        <v>3.63</v>
      </c>
    </row>
    <row r="1300" spans="1:19">
      <c r="A1300" t="s">
        <v>16</v>
      </c>
      <c r="B1300" t="s">
        <v>17</v>
      </c>
      <c r="C1300" t="s">
        <v>18</v>
      </c>
      <c r="D1300" t="s">
        <v>19</v>
      </c>
      <c r="E1300" t="s">
        <v>4006</v>
      </c>
      <c r="F1300" t="s">
        <v>13595</v>
      </c>
      <c r="G1300" s="3" t="str">
        <f t="shared" si="22"/>
        <v>https://scholar.google.co.jp/scholar?hl=ja&amp;as_sdt=0%2C5&amp;q=Cirsium+spinosissimum+self+compatibility&amp;btnG=</v>
      </c>
      <c r="H1300" t="s">
        <v>3226</v>
      </c>
      <c r="I1300" t="s">
        <v>23</v>
      </c>
      <c r="J1300" t="s">
        <v>23</v>
      </c>
      <c r="L1300" t="s">
        <v>17722</v>
      </c>
      <c r="N1300" t="s">
        <v>13596</v>
      </c>
      <c r="O1300" t="s">
        <v>28</v>
      </c>
      <c r="Q1300" t="s">
        <v>17382</v>
      </c>
      <c r="R1300" t="s">
        <v>4536</v>
      </c>
      <c r="S1300">
        <v>2.1680000000000001</v>
      </c>
    </row>
    <row r="1301" spans="1:19">
      <c r="A1301" t="s">
        <v>16</v>
      </c>
      <c r="B1301" t="s">
        <v>17</v>
      </c>
      <c r="C1301" t="s">
        <v>18</v>
      </c>
      <c r="D1301" t="s">
        <v>19</v>
      </c>
      <c r="E1301" t="s">
        <v>4006</v>
      </c>
      <c r="F1301" t="s">
        <v>13603</v>
      </c>
      <c r="G1301" s="3" t="str">
        <f t="shared" si="22"/>
        <v>https://scholar.google.co.jp/scholar?hl=ja&amp;as_sdt=0%2C5&amp;q=Cirsium+subniveum+self+compatibility&amp;btnG=</v>
      </c>
      <c r="H1301" t="s">
        <v>2423</v>
      </c>
      <c r="I1301" t="s">
        <v>23</v>
      </c>
      <c r="J1301" t="s">
        <v>23</v>
      </c>
      <c r="L1301" t="s">
        <v>17722</v>
      </c>
      <c r="N1301" t="s">
        <v>13604</v>
      </c>
      <c r="O1301" t="s">
        <v>28</v>
      </c>
      <c r="Q1301" t="s">
        <v>17383</v>
      </c>
      <c r="R1301" t="s">
        <v>4540</v>
      </c>
      <c r="S1301">
        <v>8.7043999999999997</v>
      </c>
    </row>
    <row r="1302" spans="1:19">
      <c r="A1302" t="s">
        <v>16</v>
      </c>
      <c r="B1302" t="s">
        <v>17</v>
      </c>
      <c r="C1302" t="s">
        <v>18</v>
      </c>
      <c r="D1302" t="s">
        <v>19</v>
      </c>
      <c r="E1302" t="s">
        <v>4006</v>
      </c>
      <c r="F1302" t="s">
        <v>13610</v>
      </c>
      <c r="G1302" s="3" t="str">
        <f t="shared" si="22"/>
        <v>https://scholar.google.co.jp/scholar?hl=ja&amp;as_sdt=0%2C5&amp;q=Cirsium+tanakae+self+compatibility&amp;btnG=</v>
      </c>
      <c r="H1302" t="s">
        <v>13611</v>
      </c>
      <c r="I1302" t="s">
        <v>23</v>
      </c>
      <c r="J1302" t="s">
        <v>23</v>
      </c>
      <c r="L1302" t="s">
        <v>17722</v>
      </c>
      <c r="N1302" t="s">
        <v>13612</v>
      </c>
      <c r="O1302" t="s">
        <v>28</v>
      </c>
      <c r="Q1302" t="s">
        <v>17385</v>
      </c>
      <c r="R1302" t="s">
        <v>4543</v>
      </c>
      <c r="S1302">
        <v>2.29</v>
      </c>
    </row>
    <row r="1303" spans="1:19">
      <c r="A1303" t="s">
        <v>16</v>
      </c>
      <c r="B1303" t="s">
        <v>17</v>
      </c>
      <c r="C1303" t="s">
        <v>18</v>
      </c>
      <c r="D1303" t="s">
        <v>19</v>
      </c>
      <c r="E1303" t="s">
        <v>4006</v>
      </c>
      <c r="F1303" t="s">
        <v>12199</v>
      </c>
      <c r="G1303" s="3" t="str">
        <f t="shared" si="22"/>
        <v>https://scholar.google.co.jp/scholar?hl=ja&amp;as_sdt=0%2C5&amp;q=Cirsium+tenerrimum+self+compatibility&amp;btnG=</v>
      </c>
      <c r="H1303" t="s">
        <v>9577</v>
      </c>
      <c r="I1303" t="s">
        <v>23</v>
      </c>
      <c r="J1303" t="s">
        <v>23</v>
      </c>
      <c r="L1303" t="s">
        <v>17722</v>
      </c>
      <c r="N1303" t="s">
        <v>12200</v>
      </c>
      <c r="O1303" t="s">
        <v>28</v>
      </c>
      <c r="Q1303" t="s">
        <v>17190</v>
      </c>
      <c r="R1303" t="s">
        <v>4545</v>
      </c>
      <c r="S1303">
        <v>9.5196000000000005</v>
      </c>
    </row>
    <row r="1304" spans="1:19">
      <c r="A1304" t="s">
        <v>16</v>
      </c>
      <c r="B1304" t="s">
        <v>17</v>
      </c>
      <c r="C1304" t="s">
        <v>18</v>
      </c>
      <c r="D1304" t="s">
        <v>19</v>
      </c>
      <c r="E1304" t="s">
        <v>4006</v>
      </c>
      <c r="F1304" t="s">
        <v>3552</v>
      </c>
      <c r="G1304" s="3" t="str">
        <f t="shared" si="22"/>
        <v>https://scholar.google.co.jp/scholar?hl=ja&amp;as_sdt=0%2C5&amp;q=Cirsium+texanum+self+compatibility&amp;btnG=</v>
      </c>
      <c r="H1304" t="s">
        <v>13622</v>
      </c>
      <c r="I1304" t="s">
        <v>23</v>
      </c>
      <c r="J1304" t="s">
        <v>23</v>
      </c>
      <c r="L1304" t="s">
        <v>17722</v>
      </c>
      <c r="N1304" t="s">
        <v>13623</v>
      </c>
      <c r="O1304" t="s">
        <v>28</v>
      </c>
      <c r="Q1304" t="s">
        <v>17387</v>
      </c>
      <c r="R1304" t="s">
        <v>4548</v>
      </c>
      <c r="S1304">
        <v>2.8268</v>
      </c>
    </row>
    <row r="1305" spans="1:19">
      <c r="A1305" t="s">
        <v>16</v>
      </c>
      <c r="B1305" t="s">
        <v>17</v>
      </c>
      <c r="C1305" t="s">
        <v>18</v>
      </c>
      <c r="D1305" t="s">
        <v>19</v>
      </c>
      <c r="E1305" t="s">
        <v>4006</v>
      </c>
      <c r="F1305" t="s">
        <v>13628</v>
      </c>
      <c r="G1305" s="3" t="str">
        <f t="shared" si="22"/>
        <v>https://scholar.google.co.jp/scholar?hl=ja&amp;as_sdt=0%2C5&amp;q=Cirsium+tuberosum+self+compatibility&amp;btnG=</v>
      </c>
      <c r="H1305" t="s">
        <v>7307</v>
      </c>
      <c r="I1305" t="s">
        <v>23</v>
      </c>
      <c r="J1305" t="s">
        <v>23</v>
      </c>
      <c r="L1305" t="s">
        <v>17722</v>
      </c>
      <c r="N1305" t="s">
        <v>13629</v>
      </c>
      <c r="O1305" t="s">
        <v>28</v>
      </c>
      <c r="Q1305" t="s">
        <v>17389</v>
      </c>
      <c r="R1305" t="s">
        <v>4550</v>
      </c>
      <c r="S1305">
        <v>3.044</v>
      </c>
    </row>
    <row r="1306" spans="1:19">
      <c r="A1306" t="s">
        <v>16</v>
      </c>
      <c r="B1306" t="s">
        <v>17</v>
      </c>
      <c r="C1306" t="s">
        <v>18</v>
      </c>
      <c r="D1306" t="s">
        <v>19</v>
      </c>
      <c r="E1306" t="s">
        <v>4006</v>
      </c>
      <c r="F1306" t="s">
        <v>333</v>
      </c>
      <c r="G1306" s="3" t="str">
        <f t="shared" si="22"/>
        <v>https://scholar.google.co.jp/scholar?hl=ja&amp;as_sdt=0%2C5&amp;q=Cirsium+uliginosum+self+compatibility&amp;btnG=</v>
      </c>
      <c r="H1306" t="s">
        <v>10401</v>
      </c>
      <c r="I1306" t="s">
        <v>23</v>
      </c>
      <c r="J1306" t="s">
        <v>23</v>
      </c>
      <c r="L1306" t="s">
        <v>17722</v>
      </c>
      <c r="N1306" t="s">
        <v>12202</v>
      </c>
      <c r="O1306" t="s">
        <v>28</v>
      </c>
      <c r="Q1306" t="s">
        <v>17191</v>
      </c>
      <c r="R1306" t="s">
        <v>4554</v>
      </c>
      <c r="S1306">
        <v>2.0179999999999998</v>
      </c>
    </row>
    <row r="1307" spans="1:19">
      <c r="A1307" t="s">
        <v>16</v>
      </c>
      <c r="B1307" t="s">
        <v>17</v>
      </c>
      <c r="C1307" t="s">
        <v>18</v>
      </c>
      <c r="D1307" t="s">
        <v>19</v>
      </c>
      <c r="E1307" t="s">
        <v>4006</v>
      </c>
      <c r="F1307" t="s">
        <v>10825</v>
      </c>
      <c r="G1307" s="3" t="str">
        <f t="shared" si="22"/>
        <v>https://scholar.google.co.jp/scholar?hl=ja&amp;as_sdt=0%2C5&amp;q=Cirsium+undulatum+self+compatibility&amp;btnG=</v>
      </c>
      <c r="H1307" t="s">
        <v>10009</v>
      </c>
      <c r="I1307" t="s">
        <v>23</v>
      </c>
      <c r="J1307" t="s">
        <v>23</v>
      </c>
      <c r="L1307" t="s">
        <v>17722</v>
      </c>
      <c r="N1307" t="s">
        <v>13646</v>
      </c>
      <c r="O1307" t="s">
        <v>28</v>
      </c>
      <c r="Q1307" t="s">
        <v>17392</v>
      </c>
      <c r="R1307" t="s">
        <v>4557</v>
      </c>
      <c r="S1307">
        <v>4.9000000000000004</v>
      </c>
    </row>
    <row r="1308" spans="1:19">
      <c r="A1308" t="s">
        <v>16</v>
      </c>
      <c r="B1308" t="s">
        <v>17</v>
      </c>
      <c r="C1308" t="s">
        <v>18</v>
      </c>
      <c r="D1308" t="s">
        <v>19</v>
      </c>
      <c r="E1308" t="s">
        <v>4006</v>
      </c>
      <c r="F1308" t="s">
        <v>10825</v>
      </c>
      <c r="G1308" s="3" t="str">
        <f t="shared" si="22"/>
        <v>https://scholar.google.co.jp/scholar?hl=ja&amp;as_sdt=0%2C5&amp;q=Cirsium+undulatum+self+compatibility&amp;btnG=</v>
      </c>
      <c r="H1308" t="s">
        <v>23</v>
      </c>
      <c r="I1308" t="s">
        <v>31</v>
      </c>
      <c r="J1308" t="s">
        <v>13540</v>
      </c>
      <c r="L1308" t="s">
        <v>17722</v>
      </c>
      <c r="N1308" t="s">
        <v>13652</v>
      </c>
      <c r="O1308" t="s">
        <v>28</v>
      </c>
      <c r="Q1308" t="s">
        <v>17392</v>
      </c>
      <c r="R1308" t="s">
        <v>4560</v>
      </c>
      <c r="S1308">
        <v>5.3</v>
      </c>
    </row>
    <row r="1309" spans="1:19">
      <c r="A1309" t="s">
        <v>16</v>
      </c>
      <c r="B1309" t="s">
        <v>17</v>
      </c>
      <c r="C1309" t="s">
        <v>18</v>
      </c>
      <c r="D1309" t="s">
        <v>19</v>
      </c>
      <c r="E1309" t="s">
        <v>4006</v>
      </c>
      <c r="F1309" t="s">
        <v>1313</v>
      </c>
      <c r="G1309" s="3" t="str">
        <f t="shared" si="22"/>
        <v>https://scholar.google.co.jp/scholar?hl=ja&amp;as_sdt=0%2C5&amp;q=Cirsium+vulgare+self+compatibility&amp;btnG=</v>
      </c>
      <c r="H1309" t="s">
        <v>13657</v>
      </c>
      <c r="I1309" t="s">
        <v>23</v>
      </c>
      <c r="J1309" t="s">
        <v>23</v>
      </c>
      <c r="L1309" t="s">
        <v>15619</v>
      </c>
      <c r="N1309" t="s">
        <v>13658</v>
      </c>
      <c r="O1309" t="s">
        <v>17794</v>
      </c>
      <c r="Q1309" t="s">
        <v>17393</v>
      </c>
      <c r="R1309" t="s">
        <v>4565</v>
      </c>
      <c r="S1309">
        <v>2.9</v>
      </c>
    </row>
    <row r="1310" spans="1:19">
      <c r="A1310" t="s">
        <v>16</v>
      </c>
      <c r="B1310" t="s">
        <v>17</v>
      </c>
      <c r="C1310" t="s">
        <v>18</v>
      </c>
      <c r="D1310" t="s">
        <v>19</v>
      </c>
      <c r="E1310" t="s">
        <v>4006</v>
      </c>
      <c r="F1310" t="s">
        <v>12204</v>
      </c>
      <c r="G1310" s="3" t="str">
        <f t="shared" si="22"/>
        <v>https://scholar.google.co.jp/scholar?hl=ja&amp;as_sdt=0%2C5&amp;q=Cirsium+waldsteinii+self+compatibility&amp;btnG=</v>
      </c>
      <c r="H1310" t="s">
        <v>12016</v>
      </c>
      <c r="I1310" t="s">
        <v>23</v>
      </c>
      <c r="J1310" t="s">
        <v>23</v>
      </c>
      <c r="L1310" t="s">
        <v>17722</v>
      </c>
      <c r="N1310" t="s">
        <v>12205</v>
      </c>
      <c r="O1310" t="s">
        <v>28</v>
      </c>
      <c r="Q1310" t="s">
        <v>17192</v>
      </c>
      <c r="R1310" t="s">
        <v>4570</v>
      </c>
      <c r="S1310">
        <v>2.7631999999999999</v>
      </c>
    </row>
    <row r="1311" spans="1:19">
      <c r="A1311" t="s">
        <v>16</v>
      </c>
      <c r="B1311" t="s">
        <v>17</v>
      </c>
      <c r="C1311" t="s">
        <v>18</v>
      </c>
      <c r="D1311" t="s">
        <v>19</v>
      </c>
      <c r="E1311" t="s">
        <v>12207</v>
      </c>
      <c r="F1311" t="s">
        <v>12208</v>
      </c>
      <c r="G1311" s="3" t="str">
        <f t="shared" si="22"/>
        <v>https://scholar.google.co.jp/scholar?hl=ja&amp;as_sdt=0%2C5&amp;q=Cladanthus+mixtus+self+compatibility&amp;btnG=</v>
      </c>
      <c r="H1311" t="s">
        <v>12209</v>
      </c>
      <c r="I1311" t="s">
        <v>23</v>
      </c>
      <c r="J1311" t="s">
        <v>23</v>
      </c>
      <c r="L1311" t="s">
        <v>17722</v>
      </c>
      <c r="N1311" t="s">
        <v>12210</v>
      </c>
      <c r="O1311" t="s">
        <v>28</v>
      </c>
      <c r="Q1311" t="s">
        <v>17193</v>
      </c>
      <c r="R1311" t="s">
        <v>4573</v>
      </c>
      <c r="S1311">
        <v>0.15240000000000001</v>
      </c>
    </row>
    <row r="1312" spans="1:19">
      <c r="A1312" t="s">
        <v>16</v>
      </c>
      <c r="B1312" t="s">
        <v>17</v>
      </c>
      <c r="C1312" t="s">
        <v>18</v>
      </c>
      <c r="D1312" t="s">
        <v>19</v>
      </c>
      <c r="E1312" t="s">
        <v>5547</v>
      </c>
      <c r="F1312" t="s">
        <v>5548</v>
      </c>
      <c r="G1312" s="3" t="str">
        <f t="shared" si="22"/>
        <v>https://scholar.google.co.jp/scholar?hl=ja&amp;as_sdt=0%2C5&amp;q=Cladochaeta+candidissima+self+compatibility&amp;btnG=</v>
      </c>
      <c r="H1312" t="s">
        <v>104</v>
      </c>
      <c r="I1312" t="s">
        <v>23</v>
      </c>
      <c r="J1312" t="s">
        <v>23</v>
      </c>
      <c r="L1312" t="s">
        <v>17722</v>
      </c>
      <c r="N1312" t="s">
        <v>5549</v>
      </c>
      <c r="O1312" t="s">
        <v>28</v>
      </c>
      <c r="Q1312" t="s">
        <v>16337</v>
      </c>
      <c r="R1312" t="s">
        <v>4577</v>
      </c>
      <c r="S1312">
        <v>0.52236289999999996</v>
      </c>
    </row>
    <row r="1313" spans="1:19">
      <c r="A1313" t="s">
        <v>16</v>
      </c>
      <c r="B1313" t="s">
        <v>17</v>
      </c>
      <c r="C1313" t="s">
        <v>18</v>
      </c>
      <c r="D1313" t="s">
        <v>19</v>
      </c>
      <c r="E1313" t="s">
        <v>14438</v>
      </c>
      <c r="F1313" t="s">
        <v>14439</v>
      </c>
      <c r="G1313" s="3" t="str">
        <f t="shared" si="22"/>
        <v>https://scholar.google.co.jp/scholar?hl=ja&amp;as_sdt=0%2C5&amp;q=Clibadium+erosum+self+compatibility&amp;btnG=</v>
      </c>
      <c r="H1313" t="s">
        <v>14440</v>
      </c>
      <c r="I1313" t="s">
        <v>23</v>
      </c>
      <c r="J1313" t="s">
        <v>23</v>
      </c>
      <c r="L1313" t="s">
        <v>17722</v>
      </c>
      <c r="N1313" t="s">
        <v>14441</v>
      </c>
      <c r="O1313" t="s">
        <v>28</v>
      </c>
      <c r="Q1313" t="s">
        <v>17498</v>
      </c>
      <c r="R1313" t="s">
        <v>4581</v>
      </c>
      <c r="S1313">
        <v>1.452</v>
      </c>
    </row>
    <row r="1314" spans="1:19">
      <c r="A1314" t="s">
        <v>16</v>
      </c>
      <c r="B1314" t="s">
        <v>17</v>
      </c>
      <c r="C1314" t="s">
        <v>18</v>
      </c>
      <c r="D1314" t="s">
        <v>19</v>
      </c>
      <c r="E1314" t="s">
        <v>15000</v>
      </c>
      <c r="F1314" t="s">
        <v>15001</v>
      </c>
      <c r="G1314" s="3" t="str">
        <f t="shared" si="22"/>
        <v>https://scholar.google.co.jp/scholar?hl=ja&amp;as_sdt=0%2C5&amp;q=Cnicus+benedictus+self+compatibility&amp;btnG=</v>
      </c>
      <c r="H1314" t="s">
        <v>22</v>
      </c>
      <c r="I1314" t="s">
        <v>23</v>
      </c>
      <c r="J1314" t="s">
        <v>23</v>
      </c>
      <c r="L1314" t="s">
        <v>17722</v>
      </c>
      <c r="N1314" t="s">
        <v>15002</v>
      </c>
      <c r="O1314" t="s">
        <v>28</v>
      </c>
      <c r="Q1314" t="s">
        <v>17530</v>
      </c>
      <c r="R1314" t="s">
        <v>4584</v>
      </c>
      <c r="S1314">
        <v>20.100000000000001</v>
      </c>
    </row>
    <row r="1315" spans="1:19">
      <c r="A1315" t="s">
        <v>16</v>
      </c>
      <c r="B1315" t="s">
        <v>17</v>
      </c>
      <c r="C1315" t="s">
        <v>18</v>
      </c>
      <c r="D1315" t="s">
        <v>19</v>
      </c>
      <c r="E1315" t="s">
        <v>13452</v>
      </c>
      <c r="F1315" t="s">
        <v>13453</v>
      </c>
      <c r="G1315" s="3" t="str">
        <f t="shared" si="22"/>
        <v>https://scholar.google.co.jp/scholar?hl=ja&amp;as_sdt=0%2C5&amp;q=Coleocoma+centaurea+self+compatibility&amp;btnG=</v>
      </c>
      <c r="H1315" t="s">
        <v>577</v>
      </c>
      <c r="I1315" t="s">
        <v>23</v>
      </c>
      <c r="J1315" t="s">
        <v>23</v>
      </c>
      <c r="L1315" t="s">
        <v>17722</v>
      </c>
      <c r="N1315" t="s">
        <v>13454</v>
      </c>
      <c r="O1315" t="s">
        <v>28</v>
      </c>
      <c r="Q1315" t="s">
        <v>17340</v>
      </c>
      <c r="R1315" t="s">
        <v>4586</v>
      </c>
      <c r="S1315">
        <v>0.63160000000000005</v>
      </c>
    </row>
    <row r="1316" spans="1:19">
      <c r="A1316" t="s">
        <v>16</v>
      </c>
      <c r="B1316" t="s">
        <v>17</v>
      </c>
      <c r="C1316" t="s">
        <v>18</v>
      </c>
      <c r="D1316" t="s">
        <v>19</v>
      </c>
      <c r="E1316" t="s">
        <v>15004</v>
      </c>
      <c r="F1316" t="s">
        <v>13028</v>
      </c>
      <c r="G1316" s="3" t="str">
        <f t="shared" si="22"/>
        <v>https://scholar.google.co.jp/scholar?hl=ja&amp;as_sdt=0%2C5&amp;q=Coleostephus+myconis+self+compatibility&amp;btnG=</v>
      </c>
      <c r="H1316" t="s">
        <v>928</v>
      </c>
      <c r="I1316" t="s">
        <v>23</v>
      </c>
      <c r="J1316" t="s">
        <v>23</v>
      </c>
      <c r="L1316" t="s">
        <v>17722</v>
      </c>
      <c r="N1316" t="s">
        <v>15005</v>
      </c>
      <c r="O1316" t="s">
        <v>28</v>
      </c>
      <c r="Q1316" t="s">
        <v>17531</v>
      </c>
      <c r="R1316" t="s">
        <v>4589</v>
      </c>
      <c r="S1316">
        <v>0.71699999999999997</v>
      </c>
    </row>
    <row r="1317" spans="1:19">
      <c r="A1317" t="s">
        <v>16</v>
      </c>
      <c r="B1317" t="s">
        <v>17</v>
      </c>
      <c r="C1317" t="s">
        <v>18</v>
      </c>
      <c r="D1317" t="s">
        <v>19</v>
      </c>
      <c r="E1317" t="s">
        <v>13904</v>
      </c>
      <c r="F1317" t="s">
        <v>13905</v>
      </c>
      <c r="G1317" s="3" t="str">
        <f t="shared" si="22"/>
        <v>https://scholar.google.co.jp/scholar?hl=ja&amp;as_sdt=0%2C5&amp;q=Comaclinium+montanum+self+compatibility&amp;btnG=</v>
      </c>
      <c r="H1317" t="s">
        <v>13906</v>
      </c>
      <c r="I1317" t="s">
        <v>23</v>
      </c>
      <c r="J1317" t="s">
        <v>23</v>
      </c>
      <c r="L1317" t="s">
        <v>17722</v>
      </c>
      <c r="N1317" t="s">
        <v>13907</v>
      </c>
      <c r="O1317" t="s">
        <v>28</v>
      </c>
      <c r="Q1317" t="s">
        <v>17431</v>
      </c>
      <c r="R1317" t="s">
        <v>4591</v>
      </c>
      <c r="S1317">
        <v>0.58666669999999999</v>
      </c>
    </row>
    <row r="1318" spans="1:19">
      <c r="A1318" t="s">
        <v>16</v>
      </c>
      <c r="B1318" t="s">
        <v>17</v>
      </c>
      <c r="C1318" t="s">
        <v>18</v>
      </c>
      <c r="D1318" t="s">
        <v>19</v>
      </c>
      <c r="E1318" t="s">
        <v>9580</v>
      </c>
      <c r="F1318" t="s">
        <v>15007</v>
      </c>
      <c r="G1318" s="3" t="str">
        <f t="shared" si="22"/>
        <v>https://scholar.google.co.jp/scholar?hl=ja&amp;as_sdt=0%2C5&amp;q=Commidendrum+robustum+self+compatibility&amp;btnG=</v>
      </c>
      <c r="H1318" t="s">
        <v>15008</v>
      </c>
      <c r="I1318" t="s">
        <v>23</v>
      </c>
      <c r="J1318" t="s">
        <v>23</v>
      </c>
      <c r="L1318" t="s">
        <v>17722</v>
      </c>
      <c r="N1318" t="s">
        <v>15009</v>
      </c>
      <c r="O1318" t="s">
        <v>28</v>
      </c>
      <c r="Q1318" t="s">
        <v>17532</v>
      </c>
      <c r="R1318" t="s">
        <v>4593</v>
      </c>
      <c r="S1318">
        <v>0.80800000000000005</v>
      </c>
    </row>
    <row r="1319" spans="1:19">
      <c r="A1319" t="s">
        <v>16</v>
      </c>
      <c r="B1319" t="s">
        <v>17</v>
      </c>
      <c r="C1319" t="s">
        <v>18</v>
      </c>
      <c r="D1319" t="s">
        <v>19</v>
      </c>
      <c r="E1319" t="s">
        <v>9580</v>
      </c>
      <c r="F1319" t="s">
        <v>15011</v>
      </c>
      <c r="G1319" s="3" t="str">
        <f t="shared" si="22"/>
        <v>https://scholar.google.co.jp/scholar?hl=ja&amp;as_sdt=0%2C5&amp;q=Commidendrum+rotundifolium+self+compatibility&amp;btnG=</v>
      </c>
      <c r="H1319" t="s">
        <v>104</v>
      </c>
      <c r="I1319" t="s">
        <v>23</v>
      </c>
      <c r="J1319" t="s">
        <v>23</v>
      </c>
      <c r="L1319" t="s">
        <v>24</v>
      </c>
      <c r="N1319" t="s">
        <v>15012</v>
      </c>
      <c r="O1319" t="s">
        <v>26</v>
      </c>
      <c r="Q1319" t="s">
        <v>17533</v>
      </c>
      <c r="R1319" t="s">
        <v>4597</v>
      </c>
      <c r="S1319">
        <v>0.21</v>
      </c>
    </row>
    <row r="1320" spans="1:19">
      <c r="A1320" t="s">
        <v>16</v>
      </c>
      <c r="B1320" t="s">
        <v>17</v>
      </c>
      <c r="C1320" t="s">
        <v>18</v>
      </c>
      <c r="D1320" t="s">
        <v>19</v>
      </c>
      <c r="E1320" t="s">
        <v>9580</v>
      </c>
      <c r="F1320" t="s">
        <v>57</v>
      </c>
      <c r="G1320" s="3" t="str">
        <f t="shared" si="22"/>
        <v>https://scholar.google.co.jp/scholar?hl=ja&amp;as_sdt=0%2C5&amp;q=Commidendrum+rugosum+self+compatibility&amp;btnG=</v>
      </c>
      <c r="H1320" t="s">
        <v>104</v>
      </c>
      <c r="I1320" t="s">
        <v>23</v>
      </c>
      <c r="J1320" t="s">
        <v>23</v>
      </c>
      <c r="L1320" t="s">
        <v>17722</v>
      </c>
      <c r="N1320" t="s">
        <v>15014</v>
      </c>
      <c r="O1320" t="s">
        <v>28</v>
      </c>
      <c r="Q1320" t="s">
        <v>17534</v>
      </c>
      <c r="R1320" t="s">
        <v>4601</v>
      </c>
      <c r="S1320">
        <v>0.44800000000000001</v>
      </c>
    </row>
    <row r="1321" spans="1:19">
      <c r="A1321" t="s">
        <v>16</v>
      </c>
      <c r="B1321" t="s">
        <v>17</v>
      </c>
      <c r="C1321" t="s">
        <v>18</v>
      </c>
      <c r="D1321" t="s">
        <v>19</v>
      </c>
      <c r="E1321" t="s">
        <v>9580</v>
      </c>
      <c r="F1321" t="s">
        <v>9581</v>
      </c>
      <c r="G1321" s="3" t="str">
        <f t="shared" si="22"/>
        <v>https://scholar.google.co.jp/scholar?hl=ja&amp;as_sdt=0%2C5&amp;q=Commidendrum+spurium+self+compatibility&amp;btnG=</v>
      </c>
      <c r="H1321" t="s">
        <v>9582</v>
      </c>
      <c r="I1321" t="s">
        <v>23</v>
      </c>
      <c r="J1321" t="s">
        <v>23</v>
      </c>
      <c r="L1321" t="s">
        <v>24</v>
      </c>
      <c r="N1321" t="s">
        <v>9583</v>
      </c>
      <c r="O1321" t="s">
        <v>26</v>
      </c>
      <c r="Q1321" t="s">
        <v>16840</v>
      </c>
      <c r="R1321" t="s">
        <v>4605</v>
      </c>
      <c r="S1321">
        <v>1.3240000000000001</v>
      </c>
    </row>
    <row r="1322" spans="1:19">
      <c r="A1322" t="s">
        <v>16</v>
      </c>
      <c r="B1322" t="s">
        <v>17</v>
      </c>
      <c r="C1322" t="s">
        <v>18</v>
      </c>
      <c r="D1322" t="s">
        <v>19</v>
      </c>
      <c r="E1322" t="s">
        <v>5524</v>
      </c>
      <c r="F1322" t="s">
        <v>5525</v>
      </c>
      <c r="G1322" s="3" t="str">
        <f t="shared" si="22"/>
        <v>https://scholar.google.co.jp/scholar?hl=ja&amp;as_sdt=0%2C5&amp;q=Conocliniopsis+prasiifolia+self+compatibility&amp;btnG=</v>
      </c>
      <c r="H1322" t="s">
        <v>3870</v>
      </c>
      <c r="I1322" t="s">
        <v>23</v>
      </c>
      <c r="J1322" t="s">
        <v>23</v>
      </c>
      <c r="L1322" t="s">
        <v>17722</v>
      </c>
      <c r="N1322" t="s">
        <v>5526</v>
      </c>
      <c r="O1322" t="s">
        <v>28</v>
      </c>
      <c r="Q1322" t="s">
        <v>16331</v>
      </c>
      <c r="R1322" t="s">
        <v>4610</v>
      </c>
      <c r="S1322">
        <v>0.17</v>
      </c>
    </row>
    <row r="1323" spans="1:19">
      <c r="A1323" t="s">
        <v>16</v>
      </c>
      <c r="B1323" t="s">
        <v>17</v>
      </c>
      <c r="C1323" t="s">
        <v>18</v>
      </c>
      <c r="D1323" t="s">
        <v>19</v>
      </c>
      <c r="E1323" t="s">
        <v>7397</v>
      </c>
      <c r="F1323" t="s">
        <v>7398</v>
      </c>
      <c r="G1323" s="3" t="str">
        <f t="shared" si="22"/>
        <v>https://scholar.google.co.jp/scholar?hl=ja&amp;as_sdt=0%2C5&amp;q=Conoclinium+coelestinum+self+compatibility&amp;btnG=</v>
      </c>
      <c r="H1323" t="s">
        <v>84</v>
      </c>
      <c r="I1323" t="s">
        <v>23</v>
      </c>
      <c r="J1323" t="s">
        <v>23</v>
      </c>
      <c r="L1323" t="s">
        <v>17722</v>
      </c>
      <c r="N1323" t="s">
        <v>7399</v>
      </c>
      <c r="O1323" t="s">
        <v>28</v>
      </c>
      <c r="Q1323" t="s">
        <v>16492</v>
      </c>
      <c r="R1323" t="s">
        <v>4613</v>
      </c>
      <c r="S1323">
        <v>7.5600000000000001E-2</v>
      </c>
    </row>
    <row r="1324" spans="1:19">
      <c r="A1324" t="s">
        <v>16</v>
      </c>
      <c r="B1324" t="s">
        <v>17</v>
      </c>
      <c r="C1324" t="s">
        <v>18</v>
      </c>
      <c r="D1324" t="s">
        <v>19</v>
      </c>
      <c r="E1324" t="s">
        <v>5528</v>
      </c>
      <c r="F1324" t="s">
        <v>5543</v>
      </c>
      <c r="G1324" s="3" t="str">
        <f t="shared" si="22"/>
        <v>https://scholar.google.co.jp/scholar?hl=ja&amp;as_sdt=0%2C5&amp;q=Conyza+aegyptiaca+self+compatibility&amp;btnG=</v>
      </c>
      <c r="H1324" t="s">
        <v>5544</v>
      </c>
      <c r="I1324" t="s">
        <v>23</v>
      </c>
      <c r="J1324" t="s">
        <v>23</v>
      </c>
      <c r="L1324" t="s">
        <v>17722</v>
      </c>
      <c r="N1324" t="s">
        <v>5545</v>
      </c>
      <c r="O1324" t="s">
        <v>28</v>
      </c>
      <c r="Q1324" t="s">
        <v>16336</v>
      </c>
      <c r="R1324" t="s">
        <v>4616</v>
      </c>
      <c r="S1324">
        <v>4.48E-2</v>
      </c>
    </row>
    <row r="1325" spans="1:19">
      <c r="A1325" t="s">
        <v>16</v>
      </c>
      <c r="B1325" t="s">
        <v>17</v>
      </c>
      <c r="C1325" t="s">
        <v>18</v>
      </c>
      <c r="D1325" t="s">
        <v>19</v>
      </c>
      <c r="E1325" t="s">
        <v>5528</v>
      </c>
      <c r="F1325" t="s">
        <v>14536</v>
      </c>
      <c r="G1325" s="3" t="str">
        <f t="shared" si="22"/>
        <v>https://scholar.google.co.jp/scholar?hl=ja&amp;as_sdt=0%2C5&amp;q=Conyza+bonariensis+self+compatibility&amp;btnG=</v>
      </c>
      <c r="H1325" t="s">
        <v>15016</v>
      </c>
      <c r="I1325" t="s">
        <v>23</v>
      </c>
      <c r="J1325" t="s">
        <v>23</v>
      </c>
      <c r="L1325" t="s">
        <v>17722</v>
      </c>
      <c r="N1325" t="s">
        <v>15017</v>
      </c>
      <c r="O1325" t="s">
        <v>28</v>
      </c>
      <c r="Q1325" t="s">
        <v>17535</v>
      </c>
      <c r="R1325" t="s">
        <v>4619</v>
      </c>
      <c r="S1325">
        <v>0.1</v>
      </c>
    </row>
    <row r="1326" spans="1:19">
      <c r="A1326" t="s">
        <v>16</v>
      </c>
      <c r="B1326" t="s">
        <v>17</v>
      </c>
      <c r="C1326" t="s">
        <v>18</v>
      </c>
      <c r="D1326" t="s">
        <v>19</v>
      </c>
      <c r="E1326" t="s">
        <v>5528</v>
      </c>
      <c r="F1326" t="s">
        <v>15019</v>
      </c>
      <c r="G1326" s="3" t="str">
        <f t="shared" si="22"/>
        <v>https://scholar.google.co.jp/scholar?hl=ja&amp;as_sdt=0%2C5&amp;q=Conyza+burkartii+self+compatibility&amp;btnG=</v>
      </c>
      <c r="H1326" t="s">
        <v>15020</v>
      </c>
      <c r="I1326" t="s">
        <v>23</v>
      </c>
      <c r="J1326" t="s">
        <v>23</v>
      </c>
      <c r="L1326" t="s">
        <v>17722</v>
      </c>
      <c r="N1326" t="s">
        <v>15021</v>
      </c>
      <c r="O1326" t="s">
        <v>28</v>
      </c>
      <c r="Q1326" t="s">
        <v>17536</v>
      </c>
      <c r="R1326" t="s">
        <v>4624</v>
      </c>
      <c r="S1326">
        <v>0.03</v>
      </c>
    </row>
    <row r="1327" spans="1:19">
      <c r="A1327" t="s">
        <v>16</v>
      </c>
      <c r="B1327" t="s">
        <v>17</v>
      </c>
      <c r="C1327" t="s">
        <v>18</v>
      </c>
      <c r="D1327" t="s">
        <v>19</v>
      </c>
      <c r="E1327" t="s">
        <v>5528</v>
      </c>
      <c r="F1327" t="s">
        <v>2722</v>
      </c>
      <c r="G1327" s="3" t="str">
        <f t="shared" si="22"/>
        <v>https://scholar.google.co.jp/scholar?hl=ja&amp;as_sdt=0%2C5&amp;q=Conyza+canadensis+self+compatibility&amp;btnG=</v>
      </c>
      <c r="H1327" t="s">
        <v>15016</v>
      </c>
      <c r="I1327" t="s">
        <v>23</v>
      </c>
      <c r="J1327" t="s">
        <v>23</v>
      </c>
      <c r="L1327" t="s">
        <v>15619</v>
      </c>
      <c r="N1327" t="s">
        <v>15023</v>
      </c>
      <c r="O1327" t="s">
        <v>17950</v>
      </c>
      <c r="Q1327" t="s">
        <v>17537</v>
      </c>
      <c r="R1327" t="s">
        <v>4627</v>
      </c>
      <c r="S1327">
        <v>7.0000000000000007E-2</v>
      </c>
    </row>
    <row r="1328" spans="1:19">
      <c r="A1328" t="s">
        <v>16</v>
      </c>
      <c r="B1328" t="s">
        <v>17</v>
      </c>
      <c r="C1328" t="s">
        <v>18</v>
      </c>
      <c r="D1328" t="s">
        <v>19</v>
      </c>
      <c r="E1328" t="s">
        <v>5528</v>
      </c>
      <c r="F1328" t="s">
        <v>3619</v>
      </c>
      <c r="G1328" s="3" t="str">
        <f t="shared" si="22"/>
        <v>https://scholar.google.co.jp/scholar?hl=ja&amp;as_sdt=0%2C5&amp;q=Conyza+chilensis+self+compatibility&amp;btnG=</v>
      </c>
      <c r="H1328" t="s">
        <v>6420</v>
      </c>
      <c r="I1328" t="s">
        <v>23</v>
      </c>
      <c r="J1328" t="s">
        <v>23</v>
      </c>
      <c r="L1328" t="s">
        <v>17722</v>
      </c>
      <c r="N1328" t="s">
        <v>7401</v>
      </c>
      <c r="O1328" t="s">
        <v>28</v>
      </c>
      <c r="Q1328" t="s">
        <v>16493</v>
      </c>
      <c r="R1328" t="s">
        <v>4631</v>
      </c>
      <c r="S1328">
        <v>4.9681500000000003E-2</v>
      </c>
    </row>
    <row r="1329" spans="1:19">
      <c r="A1329" t="s">
        <v>16</v>
      </c>
      <c r="B1329" t="s">
        <v>17</v>
      </c>
      <c r="C1329" t="s">
        <v>18</v>
      </c>
      <c r="D1329" t="s">
        <v>19</v>
      </c>
      <c r="E1329" t="s">
        <v>5528</v>
      </c>
      <c r="F1329" t="s">
        <v>5537</v>
      </c>
      <c r="G1329" s="3" t="str">
        <f t="shared" si="22"/>
        <v>https://scholar.google.co.jp/scholar?hl=ja&amp;as_sdt=0%2C5&amp;q=Conyza+hochstetteri+self+compatibility&amp;btnG=</v>
      </c>
      <c r="H1329" t="s">
        <v>5538</v>
      </c>
      <c r="I1329" t="s">
        <v>23</v>
      </c>
      <c r="J1329" t="s">
        <v>23</v>
      </c>
      <c r="L1329" t="s">
        <v>17722</v>
      </c>
      <c r="N1329" t="s">
        <v>5539</v>
      </c>
      <c r="O1329" t="s">
        <v>28</v>
      </c>
      <c r="Q1329" t="s">
        <v>16334</v>
      </c>
      <c r="R1329" t="s">
        <v>4634</v>
      </c>
      <c r="S1329">
        <v>4.82E-2</v>
      </c>
    </row>
    <row r="1330" spans="1:19">
      <c r="A1330" t="s">
        <v>16</v>
      </c>
      <c r="B1330" t="s">
        <v>17</v>
      </c>
      <c r="C1330" t="s">
        <v>18</v>
      </c>
      <c r="D1330" t="s">
        <v>19</v>
      </c>
      <c r="E1330" t="s">
        <v>5528</v>
      </c>
      <c r="F1330" t="s">
        <v>1898</v>
      </c>
      <c r="G1330" s="3" t="str">
        <f t="shared" si="22"/>
        <v>https://scholar.google.co.jp/scholar?hl=ja&amp;as_sdt=0%2C5&amp;q=Conyza+incana+self+compatibility&amp;btnG=</v>
      </c>
      <c r="H1330" t="s">
        <v>5534</v>
      </c>
      <c r="I1330" t="s">
        <v>23</v>
      </c>
      <c r="J1330" t="s">
        <v>23</v>
      </c>
      <c r="L1330" t="s">
        <v>17722</v>
      </c>
      <c r="N1330" t="s">
        <v>5535</v>
      </c>
      <c r="O1330" t="s">
        <v>28</v>
      </c>
      <c r="Q1330" t="s">
        <v>16333</v>
      </c>
      <c r="R1330" t="s">
        <v>4637</v>
      </c>
      <c r="S1330">
        <v>8.8800000000000004E-2</v>
      </c>
    </row>
    <row r="1331" spans="1:19">
      <c r="A1331" t="s">
        <v>16</v>
      </c>
      <c r="B1331" t="s">
        <v>17</v>
      </c>
      <c r="C1331" t="s">
        <v>18</v>
      </c>
      <c r="D1331" t="s">
        <v>19</v>
      </c>
      <c r="E1331" t="s">
        <v>5528</v>
      </c>
      <c r="F1331" t="s">
        <v>1973</v>
      </c>
      <c r="G1331" s="3" t="str">
        <f t="shared" si="22"/>
        <v>https://scholar.google.co.jp/scholar?hl=ja&amp;as_sdt=0%2C5&amp;q=Conyza+japonica+self+compatibility&amp;btnG=</v>
      </c>
      <c r="H1331" t="s">
        <v>92</v>
      </c>
      <c r="I1331" t="s">
        <v>23</v>
      </c>
      <c r="J1331" t="s">
        <v>23</v>
      </c>
      <c r="L1331" t="s">
        <v>17722</v>
      </c>
      <c r="N1331" t="s">
        <v>9585</v>
      </c>
      <c r="O1331" t="s">
        <v>28</v>
      </c>
      <c r="Q1331" t="s">
        <v>16841</v>
      </c>
      <c r="R1331" t="s">
        <v>4640</v>
      </c>
      <c r="S1331">
        <v>7.0400000000000004E-2</v>
      </c>
    </row>
    <row r="1332" spans="1:19">
      <c r="A1332" t="s">
        <v>16</v>
      </c>
      <c r="B1332" t="s">
        <v>17</v>
      </c>
      <c r="C1332" t="s">
        <v>18</v>
      </c>
      <c r="D1332" t="s">
        <v>19</v>
      </c>
      <c r="E1332" t="s">
        <v>5528</v>
      </c>
      <c r="F1332" t="s">
        <v>9587</v>
      </c>
      <c r="G1332" s="3" t="str">
        <f t="shared" si="22"/>
        <v>https://scholar.google.co.jp/scholar?hl=ja&amp;as_sdt=0%2C5&amp;q=Conyza+limosa+self+compatibility&amp;btnG=</v>
      </c>
      <c r="H1332" t="s">
        <v>2237</v>
      </c>
      <c r="I1332" t="s">
        <v>23</v>
      </c>
      <c r="J1332" t="s">
        <v>23</v>
      </c>
      <c r="L1332" t="s">
        <v>17722</v>
      </c>
      <c r="N1332" t="s">
        <v>9588</v>
      </c>
      <c r="O1332" t="s">
        <v>28</v>
      </c>
      <c r="Q1332" t="s">
        <v>16842</v>
      </c>
      <c r="R1332" t="s">
        <v>4643</v>
      </c>
      <c r="S1332">
        <v>0.1578</v>
      </c>
    </row>
    <row r="1333" spans="1:19">
      <c r="A1333" t="s">
        <v>16</v>
      </c>
      <c r="B1333" t="s">
        <v>17</v>
      </c>
      <c r="C1333" t="s">
        <v>18</v>
      </c>
      <c r="D1333" t="s">
        <v>19</v>
      </c>
      <c r="E1333" t="s">
        <v>5528</v>
      </c>
      <c r="F1333" t="s">
        <v>5243</v>
      </c>
      <c r="G1333" s="3" t="str">
        <f t="shared" si="22"/>
        <v>https://scholar.google.co.jp/scholar?hl=ja&amp;as_sdt=0%2C5&amp;q=Conyza+newii+self+compatibility&amp;btnG=</v>
      </c>
      <c r="H1333" t="s">
        <v>4541</v>
      </c>
      <c r="I1333" t="s">
        <v>23</v>
      </c>
      <c r="J1333" t="s">
        <v>23</v>
      </c>
      <c r="L1333" t="s">
        <v>17722</v>
      </c>
      <c r="N1333" t="s">
        <v>5541</v>
      </c>
      <c r="O1333" t="s">
        <v>28</v>
      </c>
      <c r="Q1333" t="s">
        <v>16335</v>
      </c>
      <c r="R1333" t="s">
        <v>4646</v>
      </c>
      <c r="S1333">
        <v>4.1666700000000001E-2</v>
      </c>
    </row>
    <row r="1334" spans="1:19">
      <c r="A1334" t="s">
        <v>16</v>
      </c>
      <c r="B1334" t="s">
        <v>17</v>
      </c>
      <c r="C1334" t="s">
        <v>18</v>
      </c>
      <c r="D1334" t="s">
        <v>19</v>
      </c>
      <c r="E1334" t="s">
        <v>5528</v>
      </c>
      <c r="F1334" t="s">
        <v>5529</v>
      </c>
      <c r="G1334" s="3" t="str">
        <f t="shared" si="22"/>
        <v>https://scholar.google.co.jp/scholar?hl=ja&amp;as_sdt=0%2C5&amp;q=Conyza+pyrrhopappa+self+compatibility&amp;btnG=</v>
      </c>
      <c r="H1334" t="s">
        <v>23</v>
      </c>
      <c r="I1334" t="s">
        <v>23</v>
      </c>
      <c r="J1334" t="s">
        <v>23</v>
      </c>
      <c r="L1334" t="s">
        <v>17722</v>
      </c>
      <c r="N1334" t="s">
        <v>5530</v>
      </c>
      <c r="O1334" t="s">
        <v>28</v>
      </c>
      <c r="Q1334" t="s">
        <v>16332</v>
      </c>
      <c r="R1334" t="s">
        <v>4649</v>
      </c>
      <c r="S1334">
        <v>3.5200000000000002E-2</v>
      </c>
    </row>
    <row r="1335" spans="1:19">
      <c r="A1335" t="s">
        <v>16</v>
      </c>
      <c r="B1335" t="s">
        <v>17</v>
      </c>
      <c r="C1335" t="s">
        <v>18</v>
      </c>
      <c r="D1335" t="s">
        <v>19</v>
      </c>
      <c r="E1335" t="s">
        <v>5528</v>
      </c>
      <c r="F1335" t="s">
        <v>5529</v>
      </c>
      <c r="G1335" s="3" t="str">
        <f t="shared" si="22"/>
        <v>https://scholar.google.co.jp/scholar?hl=ja&amp;as_sdt=0%2C5&amp;q=Conyza+pyrrhopappa+self+compatibility&amp;btnG=</v>
      </c>
      <c r="H1335" t="s">
        <v>23</v>
      </c>
      <c r="I1335" t="s">
        <v>137</v>
      </c>
      <c r="J1335" t="s">
        <v>5529</v>
      </c>
      <c r="L1335" t="s">
        <v>17722</v>
      </c>
      <c r="N1335" t="s">
        <v>5532</v>
      </c>
      <c r="O1335" t="s">
        <v>28</v>
      </c>
      <c r="Q1335" t="s">
        <v>16332</v>
      </c>
      <c r="R1335" t="s">
        <v>4652</v>
      </c>
      <c r="S1335">
        <v>7.3999999999999996E-2</v>
      </c>
    </row>
    <row r="1336" spans="1:19">
      <c r="A1336" t="s">
        <v>16</v>
      </c>
      <c r="B1336" t="s">
        <v>17</v>
      </c>
      <c r="C1336" t="s">
        <v>18</v>
      </c>
      <c r="D1336" t="s">
        <v>19</v>
      </c>
      <c r="E1336" t="s">
        <v>5528</v>
      </c>
      <c r="F1336" t="s">
        <v>1143</v>
      </c>
      <c r="G1336" s="3" t="str">
        <f t="shared" si="22"/>
        <v>https://scholar.google.co.jp/scholar?hl=ja&amp;as_sdt=0%2C5&amp;q=Conyza+ramosissima+self+compatibility&amp;btnG=</v>
      </c>
      <c r="H1336" t="s">
        <v>7403</v>
      </c>
      <c r="I1336" t="s">
        <v>23</v>
      </c>
      <c r="J1336" t="s">
        <v>23</v>
      </c>
      <c r="L1336" t="s">
        <v>54</v>
      </c>
      <c r="N1336" t="s">
        <v>7404</v>
      </c>
      <c r="O1336" t="s">
        <v>26</v>
      </c>
      <c r="Q1336" t="s">
        <v>16494</v>
      </c>
      <c r="R1336" t="s">
        <v>4657</v>
      </c>
      <c r="S1336">
        <v>0.38919999999999999</v>
      </c>
    </row>
    <row r="1337" spans="1:19">
      <c r="A1337" t="s">
        <v>16</v>
      </c>
      <c r="B1337" t="s">
        <v>17</v>
      </c>
      <c r="C1337" t="s">
        <v>18</v>
      </c>
      <c r="D1337" t="s">
        <v>19</v>
      </c>
      <c r="E1337" t="s">
        <v>5528</v>
      </c>
      <c r="F1337" t="s">
        <v>7406</v>
      </c>
      <c r="G1337" s="3" t="str">
        <f t="shared" si="22"/>
        <v>https://scholar.google.co.jp/scholar?hl=ja&amp;as_sdt=0%2C5&amp;q=Conyza+ruwenzoriensis+self+compatibility&amp;btnG=</v>
      </c>
      <c r="H1337" t="s">
        <v>7407</v>
      </c>
      <c r="I1337" t="s">
        <v>23</v>
      </c>
      <c r="J1337" t="s">
        <v>23</v>
      </c>
      <c r="L1337" t="s">
        <v>17722</v>
      </c>
      <c r="N1337" t="s">
        <v>7408</v>
      </c>
      <c r="O1337" t="s">
        <v>28</v>
      </c>
      <c r="Q1337" t="s">
        <v>16495</v>
      </c>
      <c r="R1337" t="s">
        <v>4661</v>
      </c>
      <c r="S1337">
        <v>7.2800000000000004E-2</v>
      </c>
    </row>
    <row r="1338" spans="1:19">
      <c r="A1338" t="s">
        <v>16</v>
      </c>
      <c r="B1338" t="s">
        <v>17</v>
      </c>
      <c r="C1338" t="s">
        <v>18</v>
      </c>
      <c r="D1338" t="s">
        <v>19</v>
      </c>
      <c r="E1338" t="s">
        <v>5528</v>
      </c>
      <c r="F1338" t="s">
        <v>7257</v>
      </c>
      <c r="G1338" s="3" t="str">
        <f t="shared" si="22"/>
        <v>https://scholar.google.co.jp/scholar?hl=ja&amp;as_sdt=0%2C5&amp;q=Conyza+scabrida+self+compatibility&amp;btnG=</v>
      </c>
      <c r="H1338" t="s">
        <v>104</v>
      </c>
      <c r="I1338" t="s">
        <v>23</v>
      </c>
      <c r="J1338" t="s">
        <v>23</v>
      </c>
      <c r="L1338" t="s">
        <v>17722</v>
      </c>
      <c r="N1338" t="s">
        <v>7410</v>
      </c>
      <c r="O1338" t="s">
        <v>28</v>
      </c>
      <c r="Q1338" t="s">
        <v>16496</v>
      </c>
      <c r="R1338" t="s">
        <v>4663</v>
      </c>
      <c r="S1338">
        <v>5.1999999999999998E-2</v>
      </c>
    </row>
    <row r="1339" spans="1:19">
      <c r="A1339" t="s">
        <v>16</v>
      </c>
      <c r="B1339" t="s">
        <v>17</v>
      </c>
      <c r="C1339" t="s">
        <v>18</v>
      </c>
      <c r="D1339" t="s">
        <v>19</v>
      </c>
      <c r="E1339" t="s">
        <v>5528</v>
      </c>
      <c r="F1339" t="s">
        <v>15025</v>
      </c>
      <c r="G1339" s="3" t="str">
        <f t="shared" si="22"/>
        <v>https://scholar.google.co.jp/scholar?hl=ja&amp;as_sdt=0%2C5&amp;q=Conyza+steudelii+self+compatibility&amp;btnG=</v>
      </c>
      <c r="H1339" t="s">
        <v>15026</v>
      </c>
      <c r="I1339" t="s">
        <v>23</v>
      </c>
      <c r="J1339" t="s">
        <v>23</v>
      </c>
      <c r="L1339" t="s">
        <v>17722</v>
      </c>
      <c r="N1339" t="s">
        <v>15027</v>
      </c>
      <c r="O1339" t="s">
        <v>28</v>
      </c>
      <c r="Q1339" t="s">
        <v>17538</v>
      </c>
      <c r="R1339" t="s">
        <v>4667</v>
      </c>
      <c r="S1339">
        <v>0.06</v>
      </c>
    </row>
    <row r="1340" spans="1:19">
      <c r="A1340" t="s">
        <v>16</v>
      </c>
      <c r="B1340" t="s">
        <v>17</v>
      </c>
      <c r="C1340" t="s">
        <v>18</v>
      </c>
      <c r="D1340" t="s">
        <v>19</v>
      </c>
      <c r="E1340" t="s">
        <v>5528</v>
      </c>
      <c r="F1340" t="s">
        <v>380</v>
      </c>
      <c r="G1340" s="3" t="str">
        <f t="shared" si="22"/>
        <v>https://scholar.google.co.jp/scholar?hl=ja&amp;as_sdt=0%2C5&amp;q=Conyza+stricta+self+compatibility&amp;btnG=</v>
      </c>
      <c r="H1340" t="s">
        <v>791</v>
      </c>
      <c r="I1340" t="s">
        <v>23</v>
      </c>
      <c r="J1340" t="s">
        <v>23</v>
      </c>
      <c r="L1340" t="s">
        <v>17722</v>
      </c>
      <c r="N1340" t="s">
        <v>15029</v>
      </c>
      <c r="O1340" t="s">
        <v>28</v>
      </c>
      <c r="Q1340" t="s">
        <v>17539</v>
      </c>
      <c r="R1340" t="s">
        <v>4672</v>
      </c>
      <c r="S1340">
        <v>4.2999999999999997E-2</v>
      </c>
    </row>
    <row r="1341" spans="1:19">
      <c r="A1341" t="s">
        <v>16</v>
      </c>
      <c r="B1341" t="s">
        <v>17</v>
      </c>
      <c r="C1341" t="s">
        <v>18</v>
      </c>
      <c r="D1341" t="s">
        <v>19</v>
      </c>
      <c r="E1341" t="s">
        <v>5528</v>
      </c>
      <c r="F1341" t="s">
        <v>7412</v>
      </c>
      <c r="G1341" s="3" t="str">
        <f t="shared" si="22"/>
        <v>https://scholar.google.co.jp/scholar?hl=ja&amp;as_sdt=0%2C5&amp;q=Conyza+subscaposa+self+compatibility&amp;btnG=</v>
      </c>
      <c r="H1341" t="s">
        <v>2237</v>
      </c>
      <c r="I1341" t="s">
        <v>23</v>
      </c>
      <c r="J1341" t="s">
        <v>23</v>
      </c>
      <c r="L1341" t="s">
        <v>17722</v>
      </c>
      <c r="N1341" t="s">
        <v>7413</v>
      </c>
      <c r="O1341" t="s">
        <v>28</v>
      </c>
      <c r="Q1341" t="s">
        <v>16497</v>
      </c>
      <c r="R1341" t="s">
        <v>4676</v>
      </c>
      <c r="S1341">
        <v>6.0900000000000003E-2</v>
      </c>
    </row>
    <row r="1342" spans="1:19">
      <c r="A1342" t="s">
        <v>16</v>
      </c>
      <c r="B1342" t="s">
        <v>17</v>
      </c>
      <c r="C1342" t="s">
        <v>18</v>
      </c>
      <c r="D1342" t="s">
        <v>19</v>
      </c>
      <c r="E1342" t="s">
        <v>5528</v>
      </c>
      <c r="F1342" t="s">
        <v>9590</v>
      </c>
      <c r="G1342" s="3" t="str">
        <f t="shared" si="22"/>
        <v>https://scholar.google.co.jp/scholar?hl=ja&amp;as_sdt=0%2C5&amp;q=Conyza+sumatrensis+self+compatibility&amp;btnG=</v>
      </c>
      <c r="H1342" t="s">
        <v>9591</v>
      </c>
      <c r="I1342" t="s">
        <v>31</v>
      </c>
      <c r="J1342" t="s">
        <v>9590</v>
      </c>
      <c r="L1342" t="s">
        <v>15619</v>
      </c>
      <c r="N1342" t="s">
        <v>9592</v>
      </c>
      <c r="O1342" t="s">
        <v>17951</v>
      </c>
      <c r="Q1342" t="s">
        <v>16843</v>
      </c>
      <c r="R1342" t="s">
        <v>4679</v>
      </c>
      <c r="S1342">
        <v>5.04E-2</v>
      </c>
    </row>
    <row r="1343" spans="1:19">
      <c r="A1343" t="s">
        <v>16</v>
      </c>
      <c r="B1343" t="s">
        <v>17</v>
      </c>
      <c r="C1343" t="s">
        <v>18</v>
      </c>
      <c r="D1343" t="s">
        <v>19</v>
      </c>
      <c r="E1343" t="s">
        <v>5528</v>
      </c>
      <c r="F1343" t="s">
        <v>9590</v>
      </c>
      <c r="G1343" s="3" t="str">
        <f t="shared" si="22"/>
        <v>https://scholar.google.co.jp/scholar?hl=ja&amp;as_sdt=0%2C5&amp;q=Conyza+sumatrensis+self+compatibility&amp;btnG=</v>
      </c>
      <c r="H1343" t="s">
        <v>9591</v>
      </c>
      <c r="I1343" t="s">
        <v>23</v>
      </c>
      <c r="J1343" t="s">
        <v>23</v>
      </c>
      <c r="L1343" t="s">
        <v>15619</v>
      </c>
      <c r="N1343" t="s">
        <v>15031</v>
      </c>
      <c r="O1343" t="s">
        <v>17951</v>
      </c>
      <c r="Q1343" t="s">
        <v>16843</v>
      </c>
      <c r="R1343" t="s">
        <v>4683</v>
      </c>
      <c r="S1343">
        <v>0.05</v>
      </c>
    </row>
    <row r="1344" spans="1:19">
      <c r="A1344" t="s">
        <v>16</v>
      </c>
      <c r="B1344" t="s">
        <v>17</v>
      </c>
      <c r="C1344" t="s">
        <v>18</v>
      </c>
      <c r="D1344" t="s">
        <v>19</v>
      </c>
      <c r="E1344" t="s">
        <v>5528</v>
      </c>
      <c r="F1344" t="s">
        <v>15033</v>
      </c>
      <c r="G1344" s="3" t="str">
        <f t="shared" si="22"/>
        <v>https://scholar.google.co.jp/scholar?hl=ja&amp;as_sdt=0%2C5&amp;q=Conyza+welwitschii+self+compatibility&amp;btnG=</v>
      </c>
      <c r="H1344" t="s">
        <v>15034</v>
      </c>
      <c r="I1344" t="s">
        <v>23</v>
      </c>
      <c r="J1344" t="s">
        <v>23</v>
      </c>
      <c r="L1344" t="s">
        <v>17722</v>
      </c>
      <c r="N1344" t="s">
        <v>15035</v>
      </c>
      <c r="O1344" t="s">
        <v>28</v>
      </c>
      <c r="Q1344" t="s">
        <v>17540</v>
      </c>
      <c r="R1344" t="s">
        <v>4687</v>
      </c>
      <c r="S1344">
        <v>4.8239999999999998E-2</v>
      </c>
    </row>
    <row r="1345" spans="1:19">
      <c r="A1345" t="s">
        <v>16</v>
      </c>
      <c r="B1345" t="s">
        <v>17</v>
      </c>
      <c r="C1345" t="s">
        <v>18</v>
      </c>
      <c r="D1345" t="s">
        <v>19</v>
      </c>
      <c r="E1345" t="s">
        <v>5246</v>
      </c>
      <c r="F1345" t="s">
        <v>15037</v>
      </c>
      <c r="G1345" s="3" t="str">
        <f t="shared" si="22"/>
        <v>https://scholar.google.co.jp/scholar?hl=ja&amp;as_sdt=0%2C5&amp;q=Coreopsis+basalis+self+compatibility&amp;btnG=</v>
      </c>
      <c r="H1345" t="s">
        <v>15038</v>
      </c>
      <c r="I1345" t="s">
        <v>23</v>
      </c>
      <c r="J1345" t="s">
        <v>23</v>
      </c>
      <c r="L1345" t="s">
        <v>24</v>
      </c>
      <c r="N1345" t="s">
        <v>15039</v>
      </c>
      <c r="O1345" t="s">
        <v>26</v>
      </c>
      <c r="Q1345" t="s">
        <v>17541</v>
      </c>
      <c r="R1345" t="s">
        <v>4690</v>
      </c>
      <c r="S1345">
        <v>0.8</v>
      </c>
    </row>
    <row r="1346" spans="1:19">
      <c r="A1346" t="s">
        <v>16</v>
      </c>
      <c r="B1346" t="s">
        <v>17</v>
      </c>
      <c r="C1346" t="s">
        <v>18</v>
      </c>
      <c r="D1346" t="s">
        <v>19</v>
      </c>
      <c r="E1346" t="s">
        <v>5246</v>
      </c>
      <c r="F1346" t="s">
        <v>486</v>
      </c>
      <c r="G1346" s="3" t="str">
        <f t="shared" ref="G1346:G1409" si="23">HYPERLINK(Q1346)</f>
        <v>https://scholar.google.co.jp/scholar?hl=ja&amp;as_sdt=0%2C5&amp;q=Coreopsis+bigelovii+self+compatibility&amp;btnG=</v>
      </c>
      <c r="H1346" t="s">
        <v>15041</v>
      </c>
      <c r="I1346" t="s">
        <v>23</v>
      </c>
      <c r="J1346" t="s">
        <v>23</v>
      </c>
      <c r="L1346" t="s">
        <v>24</v>
      </c>
      <c r="N1346" t="s">
        <v>15042</v>
      </c>
      <c r="O1346" t="s">
        <v>26</v>
      </c>
      <c r="Q1346" t="s">
        <v>17542</v>
      </c>
      <c r="R1346" t="s">
        <v>4693</v>
      </c>
      <c r="S1346">
        <v>1.47</v>
      </c>
    </row>
    <row r="1347" spans="1:19">
      <c r="A1347" t="s">
        <v>16</v>
      </c>
      <c r="B1347" t="s">
        <v>17</v>
      </c>
      <c r="C1347" t="s">
        <v>18</v>
      </c>
      <c r="D1347" t="s">
        <v>19</v>
      </c>
      <c r="E1347" t="s">
        <v>5246</v>
      </c>
      <c r="F1347" t="s">
        <v>171</v>
      </c>
      <c r="G1347" s="3" t="str">
        <f t="shared" si="23"/>
        <v>https://scholar.google.co.jp/scholar?hl=ja&amp;as_sdt=0%2C5&amp;q=Coreopsis+californica+self+compatibility&amp;btnG=</v>
      </c>
      <c r="H1347" t="s">
        <v>15044</v>
      </c>
      <c r="I1347" t="s">
        <v>23</v>
      </c>
      <c r="J1347" t="s">
        <v>23</v>
      </c>
      <c r="L1347" t="s">
        <v>24</v>
      </c>
      <c r="N1347" t="s">
        <v>15045</v>
      </c>
      <c r="O1347" t="s">
        <v>26</v>
      </c>
      <c r="Q1347" t="s">
        <v>17543</v>
      </c>
      <c r="R1347" t="s">
        <v>4697</v>
      </c>
      <c r="S1347">
        <v>0.42699999999999999</v>
      </c>
    </row>
    <row r="1348" spans="1:19">
      <c r="A1348" t="s">
        <v>16</v>
      </c>
      <c r="B1348" t="s">
        <v>17</v>
      </c>
      <c r="C1348" t="s">
        <v>18</v>
      </c>
      <c r="D1348" t="s">
        <v>19</v>
      </c>
      <c r="E1348" t="s">
        <v>5246</v>
      </c>
      <c r="F1348" t="s">
        <v>15047</v>
      </c>
      <c r="G1348" s="3" t="str">
        <f t="shared" si="23"/>
        <v>https://scholar.google.co.jp/scholar?hl=ja&amp;as_sdt=0%2C5&amp;q=Coreopsis+calliopsidea+self+compatibility&amp;btnG=</v>
      </c>
      <c r="H1348" t="s">
        <v>343</v>
      </c>
      <c r="I1348" t="s">
        <v>23</v>
      </c>
      <c r="J1348" t="s">
        <v>23</v>
      </c>
      <c r="L1348" t="s">
        <v>24</v>
      </c>
      <c r="N1348" t="s">
        <v>15048</v>
      </c>
      <c r="O1348" t="s">
        <v>26</v>
      </c>
      <c r="Q1348" t="s">
        <v>17544</v>
      </c>
      <c r="R1348" t="s">
        <v>4700</v>
      </c>
      <c r="S1348">
        <v>1.0780000000000001</v>
      </c>
    </row>
    <row r="1349" spans="1:19">
      <c r="A1349" t="s">
        <v>16</v>
      </c>
      <c r="B1349" t="s">
        <v>17</v>
      </c>
      <c r="C1349" t="s">
        <v>18</v>
      </c>
      <c r="D1349" t="s">
        <v>19</v>
      </c>
      <c r="E1349" t="s">
        <v>5246</v>
      </c>
      <c r="F1349" t="s">
        <v>1523</v>
      </c>
      <c r="G1349" s="3" t="str">
        <f t="shared" si="23"/>
        <v>https://scholar.google.co.jp/scholar?hl=ja&amp;as_sdt=0%2C5&amp;q=Coreopsis+douglasii+self+compatibility&amp;btnG=</v>
      </c>
      <c r="H1349" t="s">
        <v>15050</v>
      </c>
      <c r="I1349" t="s">
        <v>23</v>
      </c>
      <c r="J1349" t="s">
        <v>23</v>
      </c>
      <c r="L1349" t="s">
        <v>24</v>
      </c>
      <c r="N1349" t="s">
        <v>15051</v>
      </c>
      <c r="O1349" t="s">
        <v>26</v>
      </c>
      <c r="Q1349" t="s">
        <v>17545</v>
      </c>
      <c r="R1349" t="s">
        <v>4703</v>
      </c>
      <c r="S1349">
        <v>0.39200000000000002</v>
      </c>
    </row>
    <row r="1350" spans="1:19">
      <c r="A1350" t="s">
        <v>16</v>
      </c>
      <c r="B1350" t="s">
        <v>17</v>
      </c>
      <c r="C1350" t="s">
        <v>18</v>
      </c>
      <c r="D1350" t="s">
        <v>19</v>
      </c>
      <c r="E1350" t="s">
        <v>5246</v>
      </c>
      <c r="F1350" t="s">
        <v>1045</v>
      </c>
      <c r="G1350" s="3" t="str">
        <f t="shared" si="23"/>
        <v>https://scholar.google.co.jp/scholar?hl=ja&amp;as_sdt=0%2C5&amp;q=Coreopsis+drummondii+self+compatibility&amp;btnG=</v>
      </c>
      <c r="H1350" t="s">
        <v>281</v>
      </c>
      <c r="I1350" t="s">
        <v>23</v>
      </c>
      <c r="J1350" t="s">
        <v>23</v>
      </c>
      <c r="L1350" t="s">
        <v>17722</v>
      </c>
      <c r="N1350" t="s">
        <v>15053</v>
      </c>
      <c r="O1350" t="s">
        <v>28</v>
      </c>
      <c r="Q1350" t="s">
        <v>17546</v>
      </c>
      <c r="R1350" t="s">
        <v>4706</v>
      </c>
      <c r="S1350">
        <v>1.5</v>
      </c>
    </row>
    <row r="1351" spans="1:19">
      <c r="A1351" t="s">
        <v>16</v>
      </c>
      <c r="B1351" t="s">
        <v>17</v>
      </c>
      <c r="C1351" t="s">
        <v>18</v>
      </c>
      <c r="D1351" t="s">
        <v>19</v>
      </c>
      <c r="E1351" t="s">
        <v>5246</v>
      </c>
      <c r="F1351" t="s">
        <v>2734</v>
      </c>
      <c r="G1351" s="3" t="str">
        <f t="shared" si="23"/>
        <v>https://scholar.google.co.jp/scholar?hl=ja&amp;as_sdt=0%2C5&amp;q=Coreopsis+gigantea+self+compatibility&amp;btnG=</v>
      </c>
      <c r="H1351" t="s">
        <v>15055</v>
      </c>
      <c r="I1351" t="s">
        <v>23</v>
      </c>
      <c r="J1351" t="s">
        <v>23</v>
      </c>
      <c r="L1351" t="s">
        <v>24</v>
      </c>
      <c r="N1351" t="s">
        <v>15056</v>
      </c>
      <c r="O1351" t="s">
        <v>26</v>
      </c>
      <c r="Q1351" t="s">
        <v>17547</v>
      </c>
      <c r="R1351" t="s">
        <v>4710</v>
      </c>
      <c r="S1351">
        <v>1.089</v>
      </c>
    </row>
    <row r="1352" spans="1:19">
      <c r="A1352" t="s">
        <v>16</v>
      </c>
      <c r="B1352" t="s">
        <v>17</v>
      </c>
      <c r="C1352" t="s">
        <v>18</v>
      </c>
      <c r="D1352" t="s">
        <v>19</v>
      </c>
      <c r="E1352" t="s">
        <v>5246</v>
      </c>
      <c r="F1352" t="s">
        <v>114</v>
      </c>
      <c r="G1352" s="3" t="str">
        <f t="shared" si="23"/>
        <v>https://scholar.google.co.jp/scholar?hl=ja&amp;as_sdt=0%2C5&amp;q=Coreopsis+grandiflora+self+compatibility&amp;btnG=</v>
      </c>
      <c r="H1352" t="s">
        <v>15058</v>
      </c>
      <c r="I1352" t="s">
        <v>23</v>
      </c>
      <c r="J1352" t="s">
        <v>23</v>
      </c>
      <c r="L1352" t="s">
        <v>24</v>
      </c>
      <c r="N1352" t="s">
        <v>15059</v>
      </c>
      <c r="O1352" t="s">
        <v>26</v>
      </c>
      <c r="Q1352" t="s">
        <v>17548</v>
      </c>
      <c r="R1352" t="s">
        <v>4714</v>
      </c>
      <c r="S1352">
        <v>2.2999999999999998</v>
      </c>
    </row>
    <row r="1353" spans="1:19">
      <c r="A1353" t="s">
        <v>16</v>
      </c>
      <c r="B1353" t="s">
        <v>17</v>
      </c>
      <c r="C1353" t="s">
        <v>18</v>
      </c>
      <c r="D1353" t="s">
        <v>19</v>
      </c>
      <c r="E1353" t="s">
        <v>5246</v>
      </c>
      <c r="F1353" t="s">
        <v>367</v>
      </c>
      <c r="G1353" s="3" t="str">
        <f t="shared" si="23"/>
        <v>https://scholar.google.co.jp/scholar?hl=ja&amp;as_sdt=0%2C5&amp;q=Coreopsis+lanceolata+self+compatibility&amp;btnG=</v>
      </c>
      <c r="H1353" t="s">
        <v>22</v>
      </c>
      <c r="I1353" t="s">
        <v>23</v>
      </c>
      <c r="J1353" t="s">
        <v>23</v>
      </c>
      <c r="L1353" t="s">
        <v>24</v>
      </c>
      <c r="N1353" t="s">
        <v>15061</v>
      </c>
      <c r="O1353" t="s">
        <v>26</v>
      </c>
      <c r="Q1353" t="s">
        <v>17549</v>
      </c>
      <c r="R1353" t="s">
        <v>4718</v>
      </c>
      <c r="S1353">
        <v>1.3</v>
      </c>
    </row>
    <row r="1354" spans="1:19">
      <c r="A1354" t="s">
        <v>16</v>
      </c>
      <c r="B1354" t="s">
        <v>17</v>
      </c>
      <c r="C1354" t="s">
        <v>18</v>
      </c>
      <c r="D1354" t="s">
        <v>19</v>
      </c>
      <c r="E1354" t="s">
        <v>5246</v>
      </c>
      <c r="F1354" t="s">
        <v>7415</v>
      </c>
      <c r="G1354" s="3" t="str">
        <f t="shared" si="23"/>
        <v>https://scholar.google.co.jp/scholar?hl=ja&amp;as_sdt=0%2C5&amp;q=Coreopsis+linifolia+self+compatibility&amp;btnG=</v>
      </c>
      <c r="H1354" t="s">
        <v>172</v>
      </c>
      <c r="I1354" t="s">
        <v>23</v>
      </c>
      <c r="J1354" t="s">
        <v>23</v>
      </c>
      <c r="L1354" t="s">
        <v>24</v>
      </c>
      <c r="N1354" t="s">
        <v>7416</v>
      </c>
      <c r="O1354" t="s">
        <v>26</v>
      </c>
      <c r="Q1354" t="s">
        <v>16498</v>
      </c>
      <c r="R1354" t="s">
        <v>4721</v>
      </c>
      <c r="S1354">
        <v>0.35199999999999998</v>
      </c>
    </row>
    <row r="1355" spans="1:19">
      <c r="A1355" t="s">
        <v>16</v>
      </c>
      <c r="B1355" t="s">
        <v>17</v>
      </c>
      <c r="C1355" t="s">
        <v>18</v>
      </c>
      <c r="D1355" t="s">
        <v>19</v>
      </c>
      <c r="E1355" t="s">
        <v>5246</v>
      </c>
      <c r="F1355" t="s">
        <v>3256</v>
      </c>
      <c r="G1355" s="3" t="str">
        <f t="shared" si="23"/>
        <v>https://scholar.google.co.jp/scholar?hl=ja&amp;as_sdt=0%2C5&amp;q=Coreopsis+maritima+self+compatibility&amp;btnG=</v>
      </c>
      <c r="H1355" t="s">
        <v>15063</v>
      </c>
      <c r="I1355" t="s">
        <v>23</v>
      </c>
      <c r="J1355" t="s">
        <v>23</v>
      </c>
      <c r="L1355" t="s">
        <v>24</v>
      </c>
      <c r="N1355" t="s">
        <v>15064</v>
      </c>
      <c r="O1355" t="s">
        <v>26</v>
      </c>
      <c r="Q1355" t="s">
        <v>17550</v>
      </c>
      <c r="R1355" t="s">
        <v>4724</v>
      </c>
      <c r="S1355">
        <v>2.4649999999999999</v>
      </c>
    </row>
    <row r="1356" spans="1:19">
      <c r="A1356" t="s">
        <v>16</v>
      </c>
      <c r="B1356" t="s">
        <v>17</v>
      </c>
      <c r="C1356" t="s">
        <v>18</v>
      </c>
      <c r="D1356" t="s">
        <v>19</v>
      </c>
      <c r="E1356" t="s">
        <v>5246</v>
      </c>
      <c r="F1356" t="s">
        <v>5247</v>
      </c>
      <c r="G1356" s="3" t="str">
        <f t="shared" si="23"/>
        <v>https://scholar.google.co.jp/scholar?hl=ja&amp;as_sdt=0%2C5&amp;q=Coreopsis+mutica+self+compatibility&amp;btnG=</v>
      </c>
      <c r="H1356" t="s">
        <v>23</v>
      </c>
      <c r="I1356" t="s">
        <v>31</v>
      </c>
      <c r="J1356" t="s">
        <v>5248</v>
      </c>
      <c r="L1356" t="s">
        <v>17722</v>
      </c>
      <c r="N1356" t="s">
        <v>5249</v>
      </c>
      <c r="O1356" t="s">
        <v>28</v>
      </c>
      <c r="Q1356" t="s">
        <v>16252</v>
      </c>
      <c r="R1356" t="s">
        <v>4727</v>
      </c>
      <c r="S1356">
        <v>2.9992000000000001</v>
      </c>
    </row>
    <row r="1357" spans="1:19">
      <c r="A1357" t="s">
        <v>16</v>
      </c>
      <c r="B1357" t="s">
        <v>17</v>
      </c>
      <c r="C1357" t="s">
        <v>18</v>
      </c>
      <c r="D1357" t="s">
        <v>19</v>
      </c>
      <c r="E1357" t="s">
        <v>5246</v>
      </c>
      <c r="F1357" t="s">
        <v>5247</v>
      </c>
      <c r="G1357" s="3" t="str">
        <f t="shared" si="23"/>
        <v>https://scholar.google.co.jp/scholar?hl=ja&amp;as_sdt=0%2C5&amp;q=Coreopsis+mutica+self+compatibility&amp;btnG=</v>
      </c>
      <c r="H1357" t="s">
        <v>104</v>
      </c>
      <c r="I1357" t="s">
        <v>31</v>
      </c>
      <c r="J1357" t="s">
        <v>5247</v>
      </c>
      <c r="L1357" t="s">
        <v>17722</v>
      </c>
      <c r="N1357" t="s">
        <v>9594</v>
      </c>
      <c r="O1357" t="s">
        <v>28</v>
      </c>
      <c r="Q1357" t="s">
        <v>16252</v>
      </c>
      <c r="R1357" t="s">
        <v>4731</v>
      </c>
      <c r="S1357">
        <v>3.3315999999999999</v>
      </c>
    </row>
    <row r="1358" spans="1:19">
      <c r="A1358" t="s">
        <v>16</v>
      </c>
      <c r="B1358" t="s">
        <v>17</v>
      </c>
      <c r="C1358" t="s">
        <v>18</v>
      </c>
      <c r="D1358" t="s">
        <v>19</v>
      </c>
      <c r="E1358" t="s">
        <v>5246</v>
      </c>
      <c r="F1358" t="s">
        <v>5247</v>
      </c>
      <c r="G1358" s="3" t="str">
        <f t="shared" si="23"/>
        <v>https://scholar.google.co.jp/scholar?hl=ja&amp;as_sdt=0%2C5&amp;q=Coreopsis+mutica+self+compatibility&amp;btnG=</v>
      </c>
      <c r="H1358" t="s">
        <v>104</v>
      </c>
      <c r="I1358" t="s">
        <v>23</v>
      </c>
      <c r="J1358" t="s">
        <v>23</v>
      </c>
      <c r="L1358" t="s">
        <v>17722</v>
      </c>
      <c r="N1358" t="s">
        <v>15066</v>
      </c>
      <c r="O1358" t="s">
        <v>28</v>
      </c>
      <c r="Q1358" t="s">
        <v>16252</v>
      </c>
      <c r="R1358" t="s">
        <v>4734</v>
      </c>
      <c r="S1358">
        <v>1.73</v>
      </c>
    </row>
    <row r="1359" spans="1:19">
      <c r="A1359" t="s">
        <v>16</v>
      </c>
      <c r="B1359" t="s">
        <v>17</v>
      </c>
      <c r="C1359" t="s">
        <v>18</v>
      </c>
      <c r="D1359" t="s">
        <v>19</v>
      </c>
      <c r="E1359" t="s">
        <v>5246</v>
      </c>
      <c r="F1359" t="s">
        <v>15068</v>
      </c>
      <c r="G1359" s="3" t="str">
        <f t="shared" si="23"/>
        <v>https://scholar.google.co.jp/scholar?hl=ja&amp;as_sdt=0%2C5&amp;q=Coreopsis+palmata+self+compatibility&amp;btnG=</v>
      </c>
      <c r="H1359" t="s">
        <v>172</v>
      </c>
      <c r="I1359" t="s">
        <v>23</v>
      </c>
      <c r="J1359" t="s">
        <v>23</v>
      </c>
      <c r="L1359" t="s">
        <v>17722</v>
      </c>
      <c r="N1359" t="s">
        <v>15069</v>
      </c>
      <c r="O1359" t="s">
        <v>28</v>
      </c>
      <c r="Q1359" t="s">
        <v>17551</v>
      </c>
      <c r="R1359" t="s">
        <v>4736</v>
      </c>
      <c r="S1359">
        <v>2.13</v>
      </c>
    </row>
    <row r="1360" spans="1:19">
      <c r="A1360" t="s">
        <v>16</v>
      </c>
      <c r="B1360" t="s">
        <v>17</v>
      </c>
      <c r="C1360" t="s">
        <v>18</v>
      </c>
      <c r="D1360" t="s">
        <v>19</v>
      </c>
      <c r="E1360" t="s">
        <v>5246</v>
      </c>
      <c r="F1360" t="s">
        <v>5189</v>
      </c>
      <c r="G1360" s="3" t="str">
        <f t="shared" si="23"/>
        <v>https://scholar.google.co.jp/scholar?hl=ja&amp;as_sdt=0%2C5&amp;q=Coreopsis+pubescens+self+compatibility&amp;btnG=</v>
      </c>
      <c r="H1360" t="s">
        <v>7418</v>
      </c>
      <c r="I1360" t="s">
        <v>23</v>
      </c>
      <c r="J1360" t="s">
        <v>23</v>
      </c>
      <c r="L1360" t="s">
        <v>24</v>
      </c>
      <c r="N1360" t="s">
        <v>7419</v>
      </c>
      <c r="O1360" t="s">
        <v>26</v>
      </c>
      <c r="Q1360" t="s">
        <v>16499</v>
      </c>
      <c r="R1360" t="s">
        <v>4739</v>
      </c>
      <c r="S1360">
        <v>1.3484</v>
      </c>
    </row>
    <row r="1361" spans="1:19">
      <c r="A1361" t="s">
        <v>16</v>
      </c>
      <c r="B1361" t="s">
        <v>17</v>
      </c>
      <c r="C1361" t="s">
        <v>18</v>
      </c>
      <c r="D1361" t="s">
        <v>19</v>
      </c>
      <c r="E1361" t="s">
        <v>5246</v>
      </c>
      <c r="F1361" t="s">
        <v>1180</v>
      </c>
      <c r="G1361" s="3" t="str">
        <f t="shared" si="23"/>
        <v>https://scholar.google.co.jp/scholar?hl=ja&amp;as_sdt=0%2C5&amp;q=Coreopsis+rosea+self+compatibility&amp;btnG=</v>
      </c>
      <c r="H1361" t="s">
        <v>172</v>
      </c>
      <c r="I1361" t="s">
        <v>23</v>
      </c>
      <c r="J1361" t="s">
        <v>23</v>
      </c>
      <c r="L1361" t="s">
        <v>24</v>
      </c>
      <c r="N1361" t="s">
        <v>15071</v>
      </c>
      <c r="O1361" t="s">
        <v>26</v>
      </c>
      <c r="Q1361" t="s">
        <v>17552</v>
      </c>
      <c r="R1361" t="s">
        <v>4742</v>
      </c>
      <c r="S1361">
        <v>0.11</v>
      </c>
    </row>
    <row r="1362" spans="1:19">
      <c r="A1362" t="s">
        <v>16</v>
      </c>
      <c r="B1362" t="s">
        <v>17</v>
      </c>
      <c r="C1362" t="s">
        <v>18</v>
      </c>
      <c r="D1362" t="s">
        <v>19</v>
      </c>
      <c r="E1362" t="s">
        <v>5246</v>
      </c>
      <c r="F1362" t="s">
        <v>1482</v>
      </c>
      <c r="G1362" s="3" t="str">
        <f t="shared" si="23"/>
        <v>https://scholar.google.co.jp/scholar?hl=ja&amp;as_sdt=0%2C5&amp;q=Coreopsis+suaveolens+self+compatibility&amp;btnG=</v>
      </c>
      <c r="H1362" t="s">
        <v>4458</v>
      </c>
      <c r="I1362" t="s">
        <v>23</v>
      </c>
      <c r="J1362" t="s">
        <v>23</v>
      </c>
      <c r="L1362" t="s">
        <v>17722</v>
      </c>
      <c r="N1362" t="s">
        <v>5251</v>
      </c>
      <c r="O1362" t="s">
        <v>28</v>
      </c>
      <c r="Q1362" t="s">
        <v>16253</v>
      </c>
      <c r="R1362" t="s">
        <v>4745</v>
      </c>
      <c r="S1362">
        <v>2.1072000000000002</v>
      </c>
    </row>
    <row r="1363" spans="1:19">
      <c r="A1363" t="s">
        <v>16</v>
      </c>
      <c r="B1363" t="s">
        <v>17</v>
      </c>
      <c r="C1363" t="s">
        <v>18</v>
      </c>
      <c r="D1363" t="s">
        <v>19</v>
      </c>
      <c r="E1363" t="s">
        <v>5246</v>
      </c>
      <c r="F1363" t="s">
        <v>2150</v>
      </c>
      <c r="G1363" s="3" t="str">
        <f t="shared" si="23"/>
        <v>https://scholar.google.co.jp/scholar?hl=ja&amp;as_sdt=0%2C5&amp;q=Coreopsis+tinctoria+self+compatibility&amp;btnG=</v>
      </c>
      <c r="H1363" t="s">
        <v>172</v>
      </c>
      <c r="I1363" t="s">
        <v>23</v>
      </c>
      <c r="J1363" t="s">
        <v>23</v>
      </c>
      <c r="L1363" t="s">
        <v>24</v>
      </c>
      <c r="N1363" t="s">
        <v>15073</v>
      </c>
      <c r="O1363" t="s">
        <v>26</v>
      </c>
      <c r="Q1363" t="s">
        <v>17553</v>
      </c>
      <c r="R1363" t="s">
        <v>4747</v>
      </c>
      <c r="S1363">
        <v>0.3</v>
      </c>
    </row>
    <row r="1364" spans="1:19">
      <c r="A1364" t="s">
        <v>16</v>
      </c>
      <c r="B1364" t="s">
        <v>17</v>
      </c>
      <c r="C1364" t="s">
        <v>18</v>
      </c>
      <c r="D1364" t="s">
        <v>19</v>
      </c>
      <c r="E1364" t="s">
        <v>5246</v>
      </c>
      <c r="F1364" t="s">
        <v>5253</v>
      </c>
      <c r="G1364" s="3" t="str">
        <f t="shared" si="23"/>
        <v>https://scholar.google.co.jp/scholar?hl=ja&amp;as_sdt=0%2C5&amp;q=Coreopsis+tripteris+self+compatibility&amp;btnG=</v>
      </c>
      <c r="H1364" t="s">
        <v>22</v>
      </c>
      <c r="I1364" t="s">
        <v>23</v>
      </c>
      <c r="J1364" t="s">
        <v>23</v>
      </c>
      <c r="L1364" t="s">
        <v>24</v>
      </c>
      <c r="N1364" t="s">
        <v>5254</v>
      </c>
      <c r="O1364" t="s">
        <v>26</v>
      </c>
      <c r="Q1364" t="s">
        <v>16254</v>
      </c>
      <c r="R1364" t="s">
        <v>4751</v>
      </c>
      <c r="S1364">
        <v>2.5651999999999999</v>
      </c>
    </row>
    <row r="1365" spans="1:19">
      <c r="A1365" t="s">
        <v>16</v>
      </c>
      <c r="B1365" t="s">
        <v>17</v>
      </c>
      <c r="C1365" t="s">
        <v>18</v>
      </c>
      <c r="D1365" t="s">
        <v>19</v>
      </c>
      <c r="E1365" t="s">
        <v>5246</v>
      </c>
      <c r="F1365" t="s">
        <v>9596</v>
      </c>
      <c r="G1365" s="3" t="str">
        <f t="shared" si="23"/>
        <v>https://scholar.google.co.jp/scholar?hl=ja&amp;as_sdt=0%2C5&amp;q=Coreopsis+verticillata+self+compatibility&amp;btnG=</v>
      </c>
      <c r="H1365" t="s">
        <v>22</v>
      </c>
      <c r="I1365" t="s">
        <v>23</v>
      </c>
      <c r="J1365" t="s">
        <v>23</v>
      </c>
      <c r="L1365" t="s">
        <v>24</v>
      </c>
      <c r="N1365" t="s">
        <v>9597</v>
      </c>
      <c r="O1365" t="s">
        <v>26</v>
      </c>
      <c r="Q1365" t="s">
        <v>16844</v>
      </c>
      <c r="R1365" t="s">
        <v>4755</v>
      </c>
      <c r="S1365">
        <v>1.9488000000000001</v>
      </c>
    </row>
    <row r="1366" spans="1:19">
      <c r="A1366" t="s">
        <v>16</v>
      </c>
      <c r="B1366" t="s">
        <v>17</v>
      </c>
      <c r="C1366" t="s">
        <v>18</v>
      </c>
      <c r="D1366" t="s">
        <v>19</v>
      </c>
      <c r="E1366" t="s">
        <v>5246</v>
      </c>
      <c r="F1366" t="s">
        <v>2384</v>
      </c>
      <c r="G1366" s="3" t="str">
        <f t="shared" si="23"/>
        <v>https://scholar.google.co.jp/scholar?hl=ja&amp;as_sdt=0%2C5&amp;q=Coreopsis+wrightii+self+compatibility&amp;btnG=</v>
      </c>
      <c r="H1366" t="s">
        <v>5256</v>
      </c>
      <c r="I1366" t="s">
        <v>23</v>
      </c>
      <c r="J1366" t="s">
        <v>23</v>
      </c>
      <c r="L1366" t="s">
        <v>24</v>
      </c>
      <c r="N1366" t="s">
        <v>5257</v>
      </c>
      <c r="O1366" t="s">
        <v>26</v>
      </c>
      <c r="Q1366" t="s">
        <v>16255</v>
      </c>
      <c r="R1366" t="s">
        <v>4759</v>
      </c>
      <c r="S1366">
        <v>0.998</v>
      </c>
    </row>
    <row r="1367" spans="1:19">
      <c r="A1367" t="s">
        <v>16</v>
      </c>
      <c r="B1367" t="s">
        <v>17</v>
      </c>
      <c r="C1367" t="s">
        <v>18</v>
      </c>
      <c r="D1367" t="s">
        <v>19</v>
      </c>
      <c r="E1367" t="s">
        <v>5259</v>
      </c>
      <c r="F1367" t="s">
        <v>1256</v>
      </c>
      <c r="G1367" s="3" t="str">
        <f t="shared" si="23"/>
        <v>https://scholar.google.co.jp/scholar?hl=ja&amp;as_sdt=0%2C5&amp;q=Corethrogyne+filaginifolia+self+compatibility&amp;btnG=</v>
      </c>
      <c r="H1367" t="s">
        <v>172</v>
      </c>
      <c r="I1367" t="s">
        <v>23</v>
      </c>
      <c r="J1367" t="s">
        <v>23</v>
      </c>
      <c r="L1367" t="s">
        <v>17722</v>
      </c>
      <c r="N1367" t="s">
        <v>5260</v>
      </c>
      <c r="O1367" t="s">
        <v>28</v>
      </c>
      <c r="Q1367" t="s">
        <v>16256</v>
      </c>
      <c r="R1367" t="s">
        <v>4763</v>
      </c>
      <c r="S1367">
        <v>1.2236</v>
      </c>
    </row>
    <row r="1368" spans="1:19">
      <c r="A1368" t="s">
        <v>16</v>
      </c>
      <c r="B1368" t="s">
        <v>17</v>
      </c>
      <c r="C1368" t="s">
        <v>18</v>
      </c>
      <c r="D1368" t="s">
        <v>19</v>
      </c>
      <c r="E1368" t="s">
        <v>5259</v>
      </c>
      <c r="F1368" t="s">
        <v>1256</v>
      </c>
      <c r="G1368" s="3" t="str">
        <f t="shared" si="23"/>
        <v>https://scholar.google.co.jp/scholar?hl=ja&amp;as_sdt=0%2C5&amp;q=Corethrogyne+filaginifolia+self+compatibility&amp;btnG=</v>
      </c>
      <c r="H1368" t="s">
        <v>23</v>
      </c>
      <c r="I1368" t="s">
        <v>31</v>
      </c>
      <c r="J1368" t="s">
        <v>1256</v>
      </c>
      <c r="L1368" t="s">
        <v>17722</v>
      </c>
      <c r="N1368" t="s">
        <v>5262</v>
      </c>
      <c r="O1368" t="s">
        <v>28</v>
      </c>
      <c r="Q1368" t="s">
        <v>16256</v>
      </c>
      <c r="R1368" t="s">
        <v>4766</v>
      </c>
      <c r="S1368">
        <v>1.3315999999999999</v>
      </c>
    </row>
    <row r="1369" spans="1:19">
      <c r="A1369" t="s">
        <v>16</v>
      </c>
      <c r="B1369" t="s">
        <v>17</v>
      </c>
      <c r="C1369" t="s">
        <v>18</v>
      </c>
      <c r="D1369" t="s">
        <v>19</v>
      </c>
      <c r="E1369" t="s">
        <v>13429</v>
      </c>
      <c r="F1369" t="s">
        <v>13664</v>
      </c>
      <c r="G1369" s="3" t="str">
        <f t="shared" si="23"/>
        <v>https://scholar.google.co.jp/scholar?hl=ja&amp;as_sdt=0%2C5&amp;q=Coronidium+adenophorum+self+compatibility&amp;btnG=</v>
      </c>
      <c r="H1369" t="s">
        <v>1177</v>
      </c>
      <c r="I1369" t="s">
        <v>23</v>
      </c>
      <c r="J1369" t="s">
        <v>23</v>
      </c>
      <c r="L1369" t="s">
        <v>17722</v>
      </c>
      <c r="N1369" t="s">
        <v>13665</v>
      </c>
      <c r="O1369" t="s">
        <v>28</v>
      </c>
      <c r="Q1369" t="s">
        <v>17394</v>
      </c>
      <c r="R1369" t="s">
        <v>4768</v>
      </c>
      <c r="S1369">
        <v>0.39240000000000003</v>
      </c>
    </row>
    <row r="1370" spans="1:19">
      <c r="A1370" t="s">
        <v>16</v>
      </c>
      <c r="B1370" t="s">
        <v>17</v>
      </c>
      <c r="C1370" t="s">
        <v>18</v>
      </c>
      <c r="D1370" t="s">
        <v>19</v>
      </c>
      <c r="E1370" t="s">
        <v>13429</v>
      </c>
      <c r="F1370" t="s">
        <v>13449</v>
      </c>
      <c r="G1370" s="3" t="str">
        <f t="shared" si="23"/>
        <v>https://scholar.google.co.jp/scholar?hl=ja&amp;as_sdt=0%2C5&amp;q=Coronidium+boormanii+self+compatibility&amp;btnG=</v>
      </c>
      <c r="H1370" t="s">
        <v>5953</v>
      </c>
      <c r="I1370" t="s">
        <v>23</v>
      </c>
      <c r="J1370" t="s">
        <v>23</v>
      </c>
      <c r="L1370" t="s">
        <v>17722</v>
      </c>
      <c r="N1370" t="s">
        <v>13450</v>
      </c>
      <c r="O1370" t="s">
        <v>28</v>
      </c>
      <c r="Q1370" t="s">
        <v>17339</v>
      </c>
      <c r="R1370" t="s">
        <v>4771</v>
      </c>
      <c r="S1370">
        <v>0.59760000000000002</v>
      </c>
    </row>
    <row r="1371" spans="1:19">
      <c r="A1371" t="s">
        <v>16</v>
      </c>
      <c r="B1371" t="s">
        <v>17</v>
      </c>
      <c r="C1371" t="s">
        <v>18</v>
      </c>
      <c r="D1371" t="s">
        <v>19</v>
      </c>
      <c r="E1371" t="s">
        <v>13429</v>
      </c>
      <c r="F1371" t="s">
        <v>13300</v>
      </c>
      <c r="G1371" s="3" t="str">
        <f t="shared" si="23"/>
        <v>https://scholar.google.co.jp/scholar?hl=ja&amp;as_sdt=0%2C5&amp;q=Coronidium+cymosum+self+compatibility&amp;btnG=</v>
      </c>
      <c r="H1371" t="s">
        <v>4622</v>
      </c>
      <c r="I1371" t="s">
        <v>23</v>
      </c>
      <c r="J1371" t="s">
        <v>23</v>
      </c>
      <c r="L1371" t="s">
        <v>17722</v>
      </c>
      <c r="N1371" t="s">
        <v>13447</v>
      </c>
      <c r="O1371" t="s">
        <v>28</v>
      </c>
      <c r="Q1371" t="s">
        <v>17338</v>
      </c>
      <c r="R1371" t="s">
        <v>4775</v>
      </c>
      <c r="S1371">
        <v>0.26519999999999999</v>
      </c>
    </row>
    <row r="1372" spans="1:19">
      <c r="A1372" t="s">
        <v>16</v>
      </c>
      <c r="B1372" t="s">
        <v>17</v>
      </c>
      <c r="C1372" t="s">
        <v>18</v>
      </c>
      <c r="D1372" t="s">
        <v>19</v>
      </c>
      <c r="E1372" t="s">
        <v>13429</v>
      </c>
      <c r="F1372" t="s">
        <v>4479</v>
      </c>
      <c r="G1372" s="3" t="str">
        <f t="shared" si="23"/>
        <v>https://scholar.google.co.jp/scholar?hl=ja&amp;as_sdt=0%2C5&amp;q=Coronidium+elatum+self+compatibility&amp;btnG=</v>
      </c>
      <c r="H1372" t="s">
        <v>5949</v>
      </c>
      <c r="I1372" t="s">
        <v>23</v>
      </c>
      <c r="J1372" t="s">
        <v>23</v>
      </c>
      <c r="L1372" t="s">
        <v>17722</v>
      </c>
      <c r="N1372" t="s">
        <v>13442</v>
      </c>
      <c r="O1372" t="s">
        <v>28</v>
      </c>
      <c r="Q1372" t="s">
        <v>17336</v>
      </c>
      <c r="R1372" t="s">
        <v>4778</v>
      </c>
      <c r="S1372">
        <v>0.29399999999999998</v>
      </c>
    </row>
    <row r="1373" spans="1:19">
      <c r="A1373" t="s">
        <v>16</v>
      </c>
      <c r="B1373" t="s">
        <v>17</v>
      </c>
      <c r="C1373" t="s">
        <v>18</v>
      </c>
      <c r="D1373" t="s">
        <v>19</v>
      </c>
      <c r="E1373" t="s">
        <v>13429</v>
      </c>
      <c r="F1373" t="s">
        <v>428</v>
      </c>
      <c r="G1373" s="3" t="str">
        <f t="shared" si="23"/>
        <v>https://scholar.google.co.jp/scholar?hl=ja&amp;as_sdt=0%2C5&amp;q=Coronidium+glutinosum+self+compatibility&amp;btnG=</v>
      </c>
      <c r="H1373" t="s">
        <v>13439</v>
      </c>
      <c r="I1373" t="s">
        <v>23</v>
      </c>
      <c r="J1373" t="s">
        <v>23</v>
      </c>
      <c r="L1373" t="s">
        <v>17722</v>
      </c>
      <c r="N1373" t="s">
        <v>13440</v>
      </c>
      <c r="O1373" t="s">
        <v>28</v>
      </c>
      <c r="Q1373" t="s">
        <v>17335</v>
      </c>
      <c r="R1373" t="s">
        <v>4781</v>
      </c>
      <c r="S1373">
        <v>0.25359999999999999</v>
      </c>
    </row>
    <row r="1374" spans="1:19">
      <c r="A1374" t="s">
        <v>16</v>
      </c>
      <c r="B1374" t="s">
        <v>17</v>
      </c>
      <c r="C1374" t="s">
        <v>18</v>
      </c>
      <c r="D1374" t="s">
        <v>19</v>
      </c>
      <c r="E1374" t="s">
        <v>13429</v>
      </c>
      <c r="F1374" t="s">
        <v>13435</v>
      </c>
      <c r="G1374" s="3" t="str">
        <f t="shared" si="23"/>
        <v>https://scholar.google.co.jp/scholar?hl=ja&amp;as_sdt=0%2C5&amp;q=Coronidium+newcastlianum+self+compatibility&amp;btnG=</v>
      </c>
      <c r="H1374" t="s">
        <v>13436</v>
      </c>
      <c r="I1374" t="s">
        <v>23</v>
      </c>
      <c r="J1374" t="s">
        <v>23</v>
      </c>
      <c r="L1374" t="s">
        <v>17722</v>
      </c>
      <c r="N1374" t="s">
        <v>13437</v>
      </c>
      <c r="O1374" t="s">
        <v>28</v>
      </c>
      <c r="Q1374" t="s">
        <v>17334</v>
      </c>
      <c r="R1374" t="s">
        <v>4784</v>
      </c>
      <c r="S1374">
        <v>0.18360000000000001</v>
      </c>
    </row>
    <row r="1375" spans="1:19">
      <c r="A1375" t="s">
        <v>16</v>
      </c>
      <c r="B1375" t="s">
        <v>17</v>
      </c>
      <c r="C1375" t="s">
        <v>18</v>
      </c>
      <c r="D1375" t="s">
        <v>19</v>
      </c>
      <c r="E1375" t="s">
        <v>13429</v>
      </c>
      <c r="F1375" t="s">
        <v>370</v>
      </c>
      <c r="G1375" s="3" t="str">
        <f t="shared" si="23"/>
        <v>https://scholar.google.co.jp/scholar?hl=ja&amp;as_sdt=0%2C5&amp;q=Coronidium+oxylepis+self+compatibility&amp;btnG=</v>
      </c>
      <c r="H1375" t="s">
        <v>1177</v>
      </c>
      <c r="I1375" t="s">
        <v>23</v>
      </c>
      <c r="J1375" t="s">
        <v>23</v>
      </c>
      <c r="L1375" t="s">
        <v>17722</v>
      </c>
      <c r="N1375" t="s">
        <v>13738</v>
      </c>
      <c r="O1375" t="s">
        <v>28</v>
      </c>
      <c r="Q1375" t="s">
        <v>17402</v>
      </c>
      <c r="R1375" t="s">
        <v>4787</v>
      </c>
      <c r="S1375">
        <v>0.20039999999999999</v>
      </c>
    </row>
    <row r="1376" spans="1:19">
      <c r="A1376" t="s">
        <v>16</v>
      </c>
      <c r="B1376" t="s">
        <v>17</v>
      </c>
      <c r="C1376" t="s">
        <v>18</v>
      </c>
      <c r="D1376" t="s">
        <v>19</v>
      </c>
      <c r="E1376" t="s">
        <v>13429</v>
      </c>
      <c r="F1376" t="s">
        <v>370</v>
      </c>
      <c r="G1376" s="3" t="str">
        <f t="shared" si="23"/>
        <v>https://scholar.google.co.jp/scholar?hl=ja&amp;as_sdt=0%2C5&amp;q=Coronidium+oxylepis+self+compatibility&amp;btnG=</v>
      </c>
      <c r="H1376" t="s">
        <v>1177</v>
      </c>
      <c r="I1376" t="s">
        <v>137</v>
      </c>
      <c r="J1376" t="s">
        <v>4216</v>
      </c>
      <c r="L1376" t="s">
        <v>17722</v>
      </c>
      <c r="N1376" t="s">
        <v>14110</v>
      </c>
      <c r="O1376" t="s">
        <v>28</v>
      </c>
      <c r="Q1376" t="s">
        <v>17402</v>
      </c>
      <c r="R1376" t="s">
        <v>4790</v>
      </c>
      <c r="S1376">
        <v>0.1792</v>
      </c>
    </row>
    <row r="1377" spans="1:19">
      <c r="A1377" t="s">
        <v>16</v>
      </c>
      <c r="B1377" t="s">
        <v>17</v>
      </c>
      <c r="C1377" t="s">
        <v>18</v>
      </c>
      <c r="D1377" t="s">
        <v>19</v>
      </c>
      <c r="E1377" t="s">
        <v>13429</v>
      </c>
      <c r="F1377" t="s">
        <v>13432</v>
      </c>
      <c r="G1377" s="3" t="str">
        <f t="shared" si="23"/>
        <v>https://scholar.google.co.jp/scholar?hl=ja&amp;as_sdt=0%2C5&amp;q=Coronidium+rupicola+self+compatibility&amp;btnG=</v>
      </c>
      <c r="H1377" t="s">
        <v>1325</v>
      </c>
      <c r="I1377" t="s">
        <v>23</v>
      </c>
      <c r="J1377" t="s">
        <v>23</v>
      </c>
      <c r="L1377" t="s">
        <v>17722</v>
      </c>
      <c r="N1377" t="s">
        <v>13433</v>
      </c>
      <c r="O1377" t="s">
        <v>28</v>
      </c>
      <c r="Q1377" t="s">
        <v>17333</v>
      </c>
      <c r="R1377" t="s">
        <v>4793</v>
      </c>
      <c r="S1377">
        <v>0.18279999999999999</v>
      </c>
    </row>
    <row r="1378" spans="1:19">
      <c r="A1378" t="s">
        <v>16</v>
      </c>
      <c r="B1378" t="s">
        <v>17</v>
      </c>
      <c r="C1378" t="s">
        <v>18</v>
      </c>
      <c r="D1378" t="s">
        <v>19</v>
      </c>
      <c r="E1378" t="s">
        <v>13429</v>
      </c>
      <c r="F1378" t="s">
        <v>611</v>
      </c>
      <c r="G1378" s="3" t="str">
        <f t="shared" si="23"/>
        <v>https://scholar.google.co.jp/scholar?hl=ja&amp;as_sdt=0%2C5&amp;q=Coronidium+scorpioides+self+compatibility&amp;btnG=</v>
      </c>
      <c r="H1378" t="s">
        <v>5126</v>
      </c>
      <c r="I1378" t="s">
        <v>23</v>
      </c>
      <c r="J1378" t="s">
        <v>23</v>
      </c>
      <c r="L1378" t="s">
        <v>17722</v>
      </c>
      <c r="N1378" t="s">
        <v>13430</v>
      </c>
      <c r="O1378" t="s">
        <v>28</v>
      </c>
      <c r="Q1378" t="s">
        <v>17332</v>
      </c>
      <c r="R1378" t="s">
        <v>4796</v>
      </c>
      <c r="S1378">
        <v>0.40899999999999997</v>
      </c>
    </row>
    <row r="1379" spans="1:19">
      <c r="A1379" t="s">
        <v>16</v>
      </c>
      <c r="B1379" t="s">
        <v>17</v>
      </c>
      <c r="C1379" t="s">
        <v>18</v>
      </c>
      <c r="D1379" t="s">
        <v>19</v>
      </c>
      <c r="E1379" t="s">
        <v>13429</v>
      </c>
      <c r="F1379" t="s">
        <v>13614</v>
      </c>
      <c r="G1379" s="3" t="str">
        <f t="shared" si="23"/>
        <v>https://scholar.google.co.jp/scholar?hl=ja&amp;as_sdt=0%2C5&amp;q=Coronidium+waddelliae+self+compatibility&amp;btnG=</v>
      </c>
      <c r="H1379" t="s">
        <v>13615</v>
      </c>
      <c r="I1379" t="s">
        <v>23</v>
      </c>
      <c r="J1379" t="s">
        <v>23</v>
      </c>
      <c r="L1379" t="s">
        <v>17722</v>
      </c>
      <c r="N1379" t="s">
        <v>13616</v>
      </c>
      <c r="O1379" t="s">
        <v>28</v>
      </c>
      <c r="Q1379" t="s">
        <v>17386</v>
      </c>
      <c r="R1379" t="s">
        <v>4800</v>
      </c>
      <c r="S1379">
        <v>0.374</v>
      </c>
    </row>
    <row r="1380" spans="1:19">
      <c r="A1380" t="s">
        <v>16</v>
      </c>
      <c r="B1380" t="s">
        <v>17</v>
      </c>
      <c r="C1380" t="s">
        <v>18</v>
      </c>
      <c r="D1380" t="s">
        <v>19</v>
      </c>
      <c r="E1380" t="s">
        <v>9599</v>
      </c>
      <c r="F1380" t="s">
        <v>9600</v>
      </c>
      <c r="G1380" s="3" t="str">
        <f t="shared" si="23"/>
        <v>https://scholar.google.co.jp/scholar?hl=ja&amp;as_sdt=0%2C5&amp;q=Corymbium+glabrum+self+compatibility&amp;btnG=</v>
      </c>
      <c r="H1380" t="s">
        <v>22</v>
      </c>
      <c r="I1380" t="s">
        <v>31</v>
      </c>
      <c r="J1380" t="s">
        <v>9601</v>
      </c>
      <c r="L1380" t="s">
        <v>17722</v>
      </c>
      <c r="N1380" t="s">
        <v>9602</v>
      </c>
      <c r="O1380" t="s">
        <v>28</v>
      </c>
      <c r="Q1380" t="s">
        <v>16845</v>
      </c>
      <c r="R1380" t="s">
        <v>4803</v>
      </c>
      <c r="S1380">
        <v>3.9780000000000002</v>
      </c>
    </row>
    <row r="1381" spans="1:19">
      <c r="A1381" t="s">
        <v>16</v>
      </c>
      <c r="B1381" t="s">
        <v>17</v>
      </c>
      <c r="C1381" t="s">
        <v>18</v>
      </c>
      <c r="D1381" t="s">
        <v>19</v>
      </c>
      <c r="E1381" t="s">
        <v>9599</v>
      </c>
      <c r="F1381" t="s">
        <v>9600</v>
      </c>
      <c r="G1381" s="3" t="str">
        <f t="shared" si="23"/>
        <v>https://scholar.google.co.jp/scholar?hl=ja&amp;as_sdt=0%2C5&amp;q=Corymbium+glabrum+self+compatibility&amp;btnG=</v>
      </c>
      <c r="H1381" t="s">
        <v>22</v>
      </c>
      <c r="I1381" t="s">
        <v>23</v>
      </c>
      <c r="J1381" t="s">
        <v>23</v>
      </c>
      <c r="L1381" t="s">
        <v>17722</v>
      </c>
      <c r="N1381" t="s">
        <v>13775</v>
      </c>
      <c r="O1381" t="s">
        <v>28</v>
      </c>
      <c r="Q1381" t="s">
        <v>16845</v>
      </c>
      <c r="R1381" t="s">
        <v>4806</v>
      </c>
      <c r="S1381">
        <v>4.8734000000000002</v>
      </c>
    </row>
    <row r="1382" spans="1:19">
      <c r="A1382" t="s">
        <v>16</v>
      </c>
      <c r="B1382" t="s">
        <v>17</v>
      </c>
      <c r="C1382" t="s">
        <v>18</v>
      </c>
      <c r="D1382" t="s">
        <v>19</v>
      </c>
      <c r="E1382" t="s">
        <v>9599</v>
      </c>
      <c r="F1382" t="s">
        <v>9600</v>
      </c>
      <c r="G1382" s="3" t="str">
        <f t="shared" si="23"/>
        <v>https://scholar.google.co.jp/scholar?hl=ja&amp;as_sdt=0%2C5&amp;q=Corymbium+glabrum+self+compatibility&amp;btnG=</v>
      </c>
      <c r="H1382" t="s">
        <v>23</v>
      </c>
      <c r="I1382" t="s">
        <v>31</v>
      </c>
      <c r="J1382" t="s">
        <v>9600</v>
      </c>
      <c r="L1382" t="s">
        <v>17722</v>
      </c>
      <c r="N1382" t="s">
        <v>15095</v>
      </c>
      <c r="O1382" t="s">
        <v>28</v>
      </c>
      <c r="Q1382" t="s">
        <v>16845</v>
      </c>
      <c r="R1382" t="s">
        <v>4809</v>
      </c>
      <c r="S1382">
        <v>6.35</v>
      </c>
    </row>
    <row r="1383" spans="1:19">
      <c r="A1383" t="s">
        <v>16</v>
      </c>
      <c r="B1383" t="s">
        <v>17</v>
      </c>
      <c r="C1383" t="s">
        <v>18</v>
      </c>
      <c r="D1383" t="s">
        <v>19</v>
      </c>
      <c r="E1383" t="s">
        <v>9599</v>
      </c>
      <c r="F1383" t="s">
        <v>15097</v>
      </c>
      <c r="G1383" s="3" t="str">
        <f t="shared" si="23"/>
        <v>https://scholar.google.co.jp/scholar?hl=ja&amp;as_sdt=0%2C5&amp;q=Corymbium+laxum+self+compatibility&amp;btnG=</v>
      </c>
      <c r="H1383" t="s">
        <v>23</v>
      </c>
      <c r="I1383" t="s">
        <v>137</v>
      </c>
      <c r="J1383" t="s">
        <v>15098</v>
      </c>
      <c r="L1383" t="s">
        <v>17722</v>
      </c>
      <c r="N1383" t="s">
        <v>15099</v>
      </c>
      <c r="O1383" t="s">
        <v>28</v>
      </c>
      <c r="Q1383" t="s">
        <v>17560</v>
      </c>
      <c r="R1383" t="s">
        <v>4811</v>
      </c>
      <c r="S1383">
        <v>6.45</v>
      </c>
    </row>
    <row r="1384" spans="1:19">
      <c r="A1384" t="s">
        <v>16</v>
      </c>
      <c r="B1384" t="s">
        <v>17</v>
      </c>
      <c r="C1384" t="s">
        <v>18</v>
      </c>
      <c r="D1384" t="s">
        <v>19</v>
      </c>
      <c r="E1384" t="s">
        <v>9599</v>
      </c>
      <c r="F1384" t="s">
        <v>4893</v>
      </c>
      <c r="G1384" s="3" t="str">
        <f t="shared" si="23"/>
        <v>https://scholar.google.co.jp/scholar?hl=ja&amp;as_sdt=0%2C5&amp;q=Corymbium+villosum+self+compatibility&amp;btnG=</v>
      </c>
      <c r="H1384" t="s">
        <v>1778</v>
      </c>
      <c r="I1384" t="s">
        <v>23</v>
      </c>
      <c r="J1384" t="s">
        <v>23</v>
      </c>
      <c r="L1384" t="s">
        <v>17722</v>
      </c>
      <c r="N1384" t="s">
        <v>13427</v>
      </c>
      <c r="O1384" t="s">
        <v>28</v>
      </c>
      <c r="Q1384" t="s">
        <v>17331</v>
      </c>
      <c r="R1384" t="s">
        <v>4814</v>
      </c>
      <c r="S1384">
        <v>8.9071999999999996</v>
      </c>
    </row>
    <row r="1385" spans="1:19">
      <c r="A1385" t="s">
        <v>16</v>
      </c>
      <c r="B1385" t="s">
        <v>17</v>
      </c>
      <c r="C1385" t="s">
        <v>18</v>
      </c>
      <c r="D1385" t="s">
        <v>19</v>
      </c>
      <c r="E1385" t="s">
        <v>5293</v>
      </c>
      <c r="F1385" t="s">
        <v>9604</v>
      </c>
      <c r="G1385" s="3" t="str">
        <f t="shared" si="23"/>
        <v>https://scholar.google.co.jp/scholar?hl=ja&amp;as_sdt=0%2C5&amp;q=Cosmos+atrosanguineus+self+compatibility&amp;btnG=</v>
      </c>
      <c r="H1385" t="s">
        <v>9605</v>
      </c>
      <c r="I1385" t="s">
        <v>23</v>
      </c>
      <c r="J1385" t="s">
        <v>23</v>
      </c>
      <c r="L1385" t="s">
        <v>15620</v>
      </c>
      <c r="N1385" t="s">
        <v>9606</v>
      </c>
      <c r="O1385" t="s">
        <v>17952</v>
      </c>
      <c r="Q1385" t="s">
        <v>16846</v>
      </c>
      <c r="R1385" t="s">
        <v>4817</v>
      </c>
      <c r="S1385">
        <v>6.9983050999999996</v>
      </c>
    </row>
    <row r="1386" spans="1:19">
      <c r="A1386" t="s">
        <v>16</v>
      </c>
      <c r="B1386" t="s">
        <v>17</v>
      </c>
      <c r="C1386" t="s">
        <v>18</v>
      </c>
      <c r="D1386" t="s">
        <v>19</v>
      </c>
      <c r="E1386" t="s">
        <v>5293</v>
      </c>
      <c r="F1386" t="s">
        <v>15103</v>
      </c>
      <c r="G1386" s="3" t="str">
        <f t="shared" si="23"/>
        <v>https://scholar.google.co.jp/scholar?hl=ja&amp;as_sdt=0%2C5&amp;q=Cosmos+bipinnatus+self+compatibility&amp;btnG=</v>
      </c>
      <c r="H1386" t="s">
        <v>252</v>
      </c>
      <c r="I1386" t="s">
        <v>23</v>
      </c>
      <c r="J1386" t="s">
        <v>23</v>
      </c>
      <c r="L1386" t="s">
        <v>24</v>
      </c>
      <c r="N1386" t="s">
        <v>15104</v>
      </c>
      <c r="O1386" t="s">
        <v>26</v>
      </c>
      <c r="Q1386" t="s">
        <v>17562</v>
      </c>
      <c r="R1386" t="s">
        <v>4821</v>
      </c>
      <c r="S1386">
        <v>7</v>
      </c>
    </row>
    <row r="1387" spans="1:19">
      <c r="A1387" t="s">
        <v>16</v>
      </c>
      <c r="B1387" t="s">
        <v>17</v>
      </c>
      <c r="C1387" t="s">
        <v>18</v>
      </c>
      <c r="D1387" t="s">
        <v>19</v>
      </c>
      <c r="E1387" t="s">
        <v>5293</v>
      </c>
      <c r="F1387" t="s">
        <v>1925</v>
      </c>
      <c r="G1387" s="3" t="str">
        <f t="shared" si="23"/>
        <v>https://scholar.google.co.jp/scholar?hl=ja&amp;as_sdt=0%2C5&amp;q=Cosmos+hybridus+self+compatibility&amp;btnG=</v>
      </c>
      <c r="H1387" t="s">
        <v>604</v>
      </c>
      <c r="I1387" t="s">
        <v>23</v>
      </c>
      <c r="J1387" t="s">
        <v>23</v>
      </c>
      <c r="L1387" t="s">
        <v>17722</v>
      </c>
      <c r="N1387" t="s">
        <v>15106</v>
      </c>
      <c r="O1387" t="s">
        <v>28</v>
      </c>
      <c r="Q1387" t="s">
        <v>17563</v>
      </c>
      <c r="R1387" t="s">
        <v>4825</v>
      </c>
      <c r="S1387">
        <v>10.1</v>
      </c>
    </row>
    <row r="1388" spans="1:19">
      <c r="A1388" t="s">
        <v>16</v>
      </c>
      <c r="B1388" t="s">
        <v>17</v>
      </c>
      <c r="C1388" t="s">
        <v>18</v>
      </c>
      <c r="D1388" t="s">
        <v>19</v>
      </c>
      <c r="E1388" t="s">
        <v>5293</v>
      </c>
      <c r="F1388" t="s">
        <v>5294</v>
      </c>
      <c r="G1388" s="3" t="str">
        <f t="shared" si="23"/>
        <v>https://scholar.google.co.jp/scholar?hl=ja&amp;as_sdt=0%2C5&amp;q=Cosmos+parviflorus+self+compatibility&amp;btnG=</v>
      </c>
      <c r="H1388" t="s">
        <v>637</v>
      </c>
      <c r="I1388" t="s">
        <v>23</v>
      </c>
      <c r="J1388" t="s">
        <v>23</v>
      </c>
      <c r="L1388" t="s">
        <v>17722</v>
      </c>
      <c r="N1388" t="s">
        <v>5295</v>
      </c>
      <c r="O1388" t="s">
        <v>28</v>
      </c>
      <c r="Q1388" t="s">
        <v>16265</v>
      </c>
      <c r="R1388" t="s">
        <v>4828</v>
      </c>
      <c r="S1388">
        <v>7.93</v>
      </c>
    </row>
    <row r="1389" spans="1:19">
      <c r="A1389" t="s">
        <v>16</v>
      </c>
      <c r="B1389" t="s">
        <v>17</v>
      </c>
      <c r="C1389" t="s">
        <v>18</v>
      </c>
      <c r="D1389" t="s">
        <v>19</v>
      </c>
      <c r="E1389" t="s">
        <v>5293</v>
      </c>
      <c r="F1389" t="s">
        <v>15108</v>
      </c>
      <c r="G1389" s="3" t="str">
        <f t="shared" si="23"/>
        <v>https://scholar.google.co.jp/scholar?hl=ja&amp;as_sdt=0%2C5&amp;q=Cosmos+seemanni+self+compatibility&amp;btnG=</v>
      </c>
      <c r="H1389" t="s">
        <v>15109</v>
      </c>
      <c r="I1389" t="s">
        <v>23</v>
      </c>
      <c r="J1389" t="s">
        <v>23</v>
      </c>
      <c r="L1389" t="s">
        <v>17722</v>
      </c>
      <c r="N1389" t="s">
        <v>15110</v>
      </c>
      <c r="O1389" t="s">
        <v>28</v>
      </c>
      <c r="Q1389" t="s">
        <v>17564</v>
      </c>
      <c r="R1389" t="s">
        <v>4831</v>
      </c>
      <c r="S1389">
        <v>8.6</v>
      </c>
    </row>
    <row r="1390" spans="1:19">
      <c r="A1390" t="s">
        <v>16</v>
      </c>
      <c r="B1390" t="s">
        <v>17</v>
      </c>
      <c r="C1390" t="s">
        <v>18</v>
      </c>
      <c r="D1390" t="s">
        <v>19</v>
      </c>
      <c r="E1390" t="s">
        <v>5293</v>
      </c>
      <c r="F1390" t="s">
        <v>15112</v>
      </c>
      <c r="G1390" s="3" t="str">
        <f t="shared" si="23"/>
        <v>https://scholar.google.co.jp/scholar?hl=ja&amp;as_sdt=0%2C5&amp;q=Cosmos+sulphureus+self+compatibility&amp;btnG=</v>
      </c>
      <c r="H1390" t="s">
        <v>252</v>
      </c>
      <c r="I1390" t="s">
        <v>23</v>
      </c>
      <c r="J1390" t="s">
        <v>23</v>
      </c>
      <c r="L1390" t="s">
        <v>17722</v>
      </c>
      <c r="N1390" t="s">
        <v>15113</v>
      </c>
      <c r="O1390" t="s">
        <v>28</v>
      </c>
      <c r="Q1390" t="s">
        <v>17565</v>
      </c>
      <c r="R1390" t="s">
        <v>4834</v>
      </c>
      <c r="S1390">
        <v>7.5</v>
      </c>
    </row>
    <row r="1391" spans="1:19">
      <c r="A1391" t="s">
        <v>16</v>
      </c>
      <c r="B1391" t="s">
        <v>17</v>
      </c>
      <c r="C1391" t="s">
        <v>18</v>
      </c>
      <c r="D1391" t="s">
        <v>19</v>
      </c>
      <c r="E1391" t="s">
        <v>13420</v>
      </c>
      <c r="F1391" t="s">
        <v>2409</v>
      </c>
      <c r="G1391" s="3" t="str">
        <f t="shared" si="23"/>
        <v>https://scholar.google.co.jp/scholar?hl=ja&amp;as_sdt=0%2C5&amp;q=Cota+austriaca+self+compatibility&amp;btnG=</v>
      </c>
      <c r="H1391" t="s">
        <v>14365</v>
      </c>
      <c r="I1391" t="s">
        <v>23</v>
      </c>
      <c r="J1391" t="s">
        <v>23</v>
      </c>
      <c r="L1391" t="s">
        <v>17722</v>
      </c>
      <c r="N1391" t="s">
        <v>14366</v>
      </c>
      <c r="O1391" t="s">
        <v>28</v>
      </c>
      <c r="Q1391" t="s">
        <v>17488</v>
      </c>
      <c r="R1391" t="s">
        <v>4838</v>
      </c>
      <c r="S1391">
        <v>0.2636</v>
      </c>
    </row>
    <row r="1392" spans="1:19">
      <c r="A1392" t="s">
        <v>16</v>
      </c>
      <c r="B1392" t="s">
        <v>17</v>
      </c>
      <c r="C1392" t="s">
        <v>18</v>
      </c>
      <c r="D1392" t="s">
        <v>19</v>
      </c>
      <c r="E1392" t="s">
        <v>13420</v>
      </c>
      <c r="F1392" t="s">
        <v>11825</v>
      </c>
      <c r="G1392" s="3" t="str">
        <f t="shared" si="23"/>
        <v>https://scholar.google.co.jp/scholar?hl=ja&amp;as_sdt=0%2C5&amp;q=Cota+macrantha+self+compatibility&amp;btnG=</v>
      </c>
      <c r="H1392" t="s">
        <v>13424</v>
      </c>
      <c r="I1392" t="s">
        <v>23</v>
      </c>
      <c r="J1392" t="s">
        <v>23</v>
      </c>
      <c r="L1392" t="s">
        <v>17722</v>
      </c>
      <c r="N1392" t="s">
        <v>13425</v>
      </c>
      <c r="O1392" t="s">
        <v>28</v>
      </c>
      <c r="Q1392" t="s">
        <v>17330</v>
      </c>
      <c r="R1392" t="s">
        <v>4842</v>
      </c>
      <c r="S1392">
        <v>0.49519999999999997</v>
      </c>
    </row>
    <row r="1393" spans="1:19">
      <c r="A1393" t="s">
        <v>16</v>
      </c>
      <c r="B1393" t="s">
        <v>17</v>
      </c>
      <c r="C1393" t="s">
        <v>18</v>
      </c>
      <c r="D1393" t="s">
        <v>19</v>
      </c>
      <c r="E1393" t="s">
        <v>13420</v>
      </c>
      <c r="F1393" t="s">
        <v>14476</v>
      </c>
      <c r="G1393" s="3" t="str">
        <f t="shared" si="23"/>
        <v>https://scholar.google.co.jp/scholar?hl=ja&amp;as_sdt=0%2C5&amp;q=Cota+melanoloma+self+compatibility&amp;btnG=</v>
      </c>
      <c r="H1393" t="s">
        <v>14477</v>
      </c>
      <c r="I1393" t="s">
        <v>23</v>
      </c>
      <c r="J1393" t="s">
        <v>23</v>
      </c>
      <c r="L1393" t="s">
        <v>17722</v>
      </c>
      <c r="N1393" t="s">
        <v>14478</v>
      </c>
      <c r="O1393" t="s">
        <v>28</v>
      </c>
      <c r="Q1393" t="s">
        <v>17504</v>
      </c>
      <c r="R1393" t="s">
        <v>4845</v>
      </c>
      <c r="S1393">
        <v>0.60360000000000003</v>
      </c>
    </row>
    <row r="1394" spans="1:19">
      <c r="A1394" t="s">
        <v>16</v>
      </c>
      <c r="B1394" t="s">
        <v>17</v>
      </c>
      <c r="C1394" t="s">
        <v>18</v>
      </c>
      <c r="D1394" t="s">
        <v>19</v>
      </c>
      <c r="E1394" t="s">
        <v>13420</v>
      </c>
      <c r="F1394" t="s">
        <v>11788</v>
      </c>
      <c r="G1394" s="3" t="str">
        <f t="shared" si="23"/>
        <v>https://scholar.google.co.jp/scholar?hl=ja&amp;as_sdt=0%2C5&amp;q=Cota+triumfettii+self+compatibility&amp;btnG=</v>
      </c>
      <c r="H1394" t="s">
        <v>13421</v>
      </c>
      <c r="I1394" t="s">
        <v>23</v>
      </c>
      <c r="J1394" t="s">
        <v>23</v>
      </c>
      <c r="L1394" t="s">
        <v>17722</v>
      </c>
      <c r="N1394" t="s">
        <v>13422</v>
      </c>
      <c r="O1394" t="s">
        <v>28</v>
      </c>
      <c r="Q1394" t="s">
        <v>17329</v>
      </c>
      <c r="R1394" t="s">
        <v>4848</v>
      </c>
      <c r="S1394">
        <v>0.34468860000000001</v>
      </c>
    </row>
    <row r="1395" spans="1:19">
      <c r="A1395" t="s">
        <v>16</v>
      </c>
      <c r="B1395" t="s">
        <v>17</v>
      </c>
      <c r="C1395" t="s">
        <v>18</v>
      </c>
      <c r="D1395" t="s">
        <v>19</v>
      </c>
      <c r="E1395" t="s">
        <v>5277</v>
      </c>
      <c r="F1395" t="s">
        <v>927</v>
      </c>
      <c r="G1395" s="3" t="str">
        <f t="shared" si="23"/>
        <v>https://scholar.google.co.jp/scholar?hl=ja&amp;as_sdt=0%2C5&amp;q=Cotula+alpina+self+compatibility&amp;btnG=</v>
      </c>
      <c r="H1395" t="s">
        <v>5278</v>
      </c>
      <c r="I1395" t="s">
        <v>23</v>
      </c>
      <c r="J1395" t="s">
        <v>23</v>
      </c>
      <c r="L1395" t="s">
        <v>17722</v>
      </c>
      <c r="N1395" t="s">
        <v>5279</v>
      </c>
      <c r="O1395" t="s">
        <v>28</v>
      </c>
      <c r="Q1395" t="s">
        <v>16261</v>
      </c>
      <c r="R1395" t="s">
        <v>4851</v>
      </c>
      <c r="S1395">
        <v>0.28310000000000002</v>
      </c>
    </row>
    <row r="1396" spans="1:19">
      <c r="A1396" t="s">
        <v>16</v>
      </c>
      <c r="B1396" t="s">
        <v>17</v>
      </c>
      <c r="C1396" t="s">
        <v>18</v>
      </c>
      <c r="D1396" t="s">
        <v>19</v>
      </c>
      <c r="E1396" t="s">
        <v>5277</v>
      </c>
      <c r="F1396" t="s">
        <v>2281</v>
      </c>
      <c r="G1396" s="3" t="str">
        <f t="shared" si="23"/>
        <v>https://scholar.google.co.jp/scholar?hl=ja&amp;as_sdt=0%2C5&amp;q=Cotula+anthemoides+self+compatibility&amp;btnG=</v>
      </c>
      <c r="H1396" t="s">
        <v>22</v>
      </c>
      <c r="I1396" t="s">
        <v>23</v>
      </c>
      <c r="J1396" t="s">
        <v>23</v>
      </c>
      <c r="L1396" t="s">
        <v>17722</v>
      </c>
      <c r="N1396" t="s">
        <v>7421</v>
      </c>
      <c r="O1396" t="s">
        <v>28</v>
      </c>
      <c r="Q1396" t="s">
        <v>16500</v>
      </c>
      <c r="R1396" t="s">
        <v>4853</v>
      </c>
      <c r="S1396">
        <v>1.4736</v>
      </c>
    </row>
    <row r="1397" spans="1:19">
      <c r="A1397" t="s">
        <v>16</v>
      </c>
      <c r="B1397" t="s">
        <v>17</v>
      </c>
      <c r="C1397" t="s">
        <v>18</v>
      </c>
      <c r="D1397" t="s">
        <v>19</v>
      </c>
      <c r="E1397" t="s">
        <v>5277</v>
      </c>
      <c r="F1397" t="s">
        <v>4119</v>
      </c>
      <c r="G1397" s="3" t="str">
        <f t="shared" si="23"/>
        <v>https://scholar.google.co.jp/scholar?hl=ja&amp;as_sdt=0%2C5&amp;q=Cotula+australis+self+compatibility&amp;btnG=</v>
      </c>
      <c r="H1397" t="s">
        <v>15123</v>
      </c>
      <c r="I1397" t="s">
        <v>23</v>
      </c>
      <c r="J1397" t="s">
        <v>23</v>
      </c>
      <c r="L1397" t="s">
        <v>54</v>
      </c>
      <c r="N1397" t="s">
        <v>15124</v>
      </c>
      <c r="O1397" t="s">
        <v>26</v>
      </c>
      <c r="Q1397" t="s">
        <v>17569</v>
      </c>
      <c r="R1397" t="s">
        <v>4855</v>
      </c>
      <c r="S1397">
        <v>0.06</v>
      </c>
    </row>
    <row r="1398" spans="1:19">
      <c r="A1398" t="s">
        <v>16</v>
      </c>
      <c r="B1398" t="s">
        <v>17</v>
      </c>
      <c r="C1398" t="s">
        <v>18</v>
      </c>
      <c r="D1398" t="s">
        <v>19</v>
      </c>
      <c r="E1398" t="s">
        <v>5277</v>
      </c>
      <c r="F1398" t="s">
        <v>4408</v>
      </c>
      <c r="G1398" s="3" t="str">
        <f t="shared" si="23"/>
        <v>https://scholar.google.co.jp/scholar?hl=ja&amp;as_sdt=0%2C5&amp;q=Cotula+bipinnata+self+compatibility&amp;btnG=</v>
      </c>
      <c r="H1398" t="s">
        <v>308</v>
      </c>
      <c r="I1398" t="s">
        <v>23</v>
      </c>
      <c r="J1398" t="s">
        <v>23</v>
      </c>
      <c r="L1398" t="s">
        <v>17722</v>
      </c>
      <c r="N1398" t="s">
        <v>5286</v>
      </c>
      <c r="O1398" t="s">
        <v>28</v>
      </c>
      <c r="Q1398" t="s">
        <v>16263</v>
      </c>
      <c r="R1398" t="s">
        <v>4859</v>
      </c>
      <c r="S1398">
        <v>7.8E-2</v>
      </c>
    </row>
    <row r="1399" spans="1:19">
      <c r="A1399" t="s">
        <v>16</v>
      </c>
      <c r="B1399" t="s">
        <v>17</v>
      </c>
      <c r="C1399" t="s">
        <v>18</v>
      </c>
      <c r="D1399" t="s">
        <v>19</v>
      </c>
      <c r="E1399" t="s">
        <v>5277</v>
      </c>
      <c r="F1399" t="s">
        <v>3383</v>
      </c>
      <c r="G1399" s="3" t="str">
        <f t="shared" si="23"/>
        <v>https://scholar.google.co.jp/scholar?hl=ja&amp;as_sdt=0%2C5&amp;q=Cotula+cinerea+self+compatibility&amp;btnG=</v>
      </c>
      <c r="H1399" t="s">
        <v>3260</v>
      </c>
      <c r="I1399" t="s">
        <v>23</v>
      </c>
      <c r="J1399" t="s">
        <v>23</v>
      </c>
      <c r="L1399" t="s">
        <v>17722</v>
      </c>
      <c r="N1399" t="s">
        <v>15126</v>
      </c>
      <c r="O1399" t="s">
        <v>28</v>
      </c>
      <c r="Q1399" t="s">
        <v>17570</v>
      </c>
      <c r="R1399" t="s">
        <v>4862</v>
      </c>
      <c r="S1399">
        <v>6.6799999999999998E-2</v>
      </c>
    </row>
    <row r="1400" spans="1:19">
      <c r="A1400" t="s">
        <v>16</v>
      </c>
      <c r="B1400" t="s">
        <v>17</v>
      </c>
      <c r="C1400" t="s">
        <v>18</v>
      </c>
      <c r="D1400" t="s">
        <v>19</v>
      </c>
      <c r="E1400" t="s">
        <v>5277</v>
      </c>
      <c r="F1400" t="s">
        <v>2945</v>
      </c>
      <c r="G1400" s="3" t="str">
        <f t="shared" si="23"/>
        <v>https://scholar.google.co.jp/scholar?hl=ja&amp;as_sdt=0%2C5&amp;q=Cotula+coronopifolia+self+compatibility&amp;btnG=</v>
      </c>
      <c r="H1400" t="s">
        <v>22</v>
      </c>
      <c r="I1400" t="s">
        <v>23</v>
      </c>
      <c r="J1400" t="s">
        <v>23</v>
      </c>
      <c r="L1400" t="s">
        <v>54</v>
      </c>
      <c r="N1400" t="s">
        <v>15128</v>
      </c>
      <c r="O1400" t="s">
        <v>26</v>
      </c>
      <c r="Q1400" t="s">
        <v>17571</v>
      </c>
      <c r="R1400" t="s">
        <v>4865</v>
      </c>
      <c r="S1400">
        <v>8.8999999999999996E-2</v>
      </c>
    </row>
    <row r="1401" spans="1:19">
      <c r="A1401" t="s">
        <v>16</v>
      </c>
      <c r="B1401" t="s">
        <v>17</v>
      </c>
      <c r="C1401" t="s">
        <v>18</v>
      </c>
      <c r="D1401" t="s">
        <v>19</v>
      </c>
      <c r="E1401" t="s">
        <v>5277</v>
      </c>
      <c r="F1401" t="s">
        <v>5319</v>
      </c>
      <c r="G1401" s="3" t="str">
        <f t="shared" si="23"/>
        <v>https://scholar.google.co.jp/scholar?hl=ja&amp;as_sdt=0%2C5&amp;q=Cotula+discolor+self+compatibility&amp;btnG=</v>
      </c>
      <c r="H1401" t="s">
        <v>12212</v>
      </c>
      <c r="I1401" t="s">
        <v>23</v>
      </c>
      <c r="J1401" t="s">
        <v>23</v>
      </c>
      <c r="L1401" t="s">
        <v>17722</v>
      </c>
      <c r="N1401" t="s">
        <v>12213</v>
      </c>
      <c r="O1401" t="s">
        <v>28</v>
      </c>
      <c r="Q1401" t="s">
        <v>17194</v>
      </c>
      <c r="R1401" t="s">
        <v>4869</v>
      </c>
      <c r="S1401">
        <v>0.24640000000000001</v>
      </c>
    </row>
    <row r="1402" spans="1:19">
      <c r="A1402" t="s">
        <v>16</v>
      </c>
      <c r="B1402" t="s">
        <v>17</v>
      </c>
      <c r="C1402" t="s">
        <v>18</v>
      </c>
      <c r="D1402" t="s">
        <v>19</v>
      </c>
      <c r="E1402" t="s">
        <v>5277</v>
      </c>
      <c r="F1402" t="s">
        <v>14272</v>
      </c>
      <c r="G1402" s="3" t="str">
        <f t="shared" si="23"/>
        <v>https://scholar.google.co.jp/scholar?hl=ja&amp;as_sdt=0%2C5&amp;q=Cotula+hispida+self+compatibility&amp;btnG=</v>
      </c>
      <c r="H1402" t="s">
        <v>14273</v>
      </c>
      <c r="I1402" t="s">
        <v>23</v>
      </c>
      <c r="J1402" t="s">
        <v>23</v>
      </c>
      <c r="L1402" t="s">
        <v>17722</v>
      </c>
      <c r="N1402" t="s">
        <v>14274</v>
      </c>
      <c r="O1402" t="s">
        <v>28</v>
      </c>
      <c r="Q1402" t="s">
        <v>17479</v>
      </c>
      <c r="R1402" t="s">
        <v>4871</v>
      </c>
      <c r="S1402">
        <v>0.22320000000000001</v>
      </c>
    </row>
    <row r="1403" spans="1:19">
      <c r="A1403" t="s">
        <v>16</v>
      </c>
      <c r="B1403" t="s">
        <v>17</v>
      </c>
      <c r="C1403" t="s">
        <v>18</v>
      </c>
      <c r="D1403" t="s">
        <v>19</v>
      </c>
      <c r="E1403" t="s">
        <v>5277</v>
      </c>
      <c r="F1403" t="s">
        <v>9608</v>
      </c>
      <c r="G1403" s="3" t="str">
        <f t="shared" si="23"/>
        <v>https://scholar.google.co.jp/scholar?hl=ja&amp;as_sdt=0%2C5&amp;q=Cotula+leptalea+self+compatibility&amp;btnG=</v>
      </c>
      <c r="H1403" t="s">
        <v>104</v>
      </c>
      <c r="I1403" t="s">
        <v>23</v>
      </c>
      <c r="J1403" t="s">
        <v>23</v>
      </c>
      <c r="L1403" t="s">
        <v>17722</v>
      </c>
      <c r="N1403" t="s">
        <v>9609</v>
      </c>
      <c r="O1403" t="s">
        <v>28</v>
      </c>
      <c r="Q1403" t="s">
        <v>16847</v>
      </c>
      <c r="R1403" t="s">
        <v>4873</v>
      </c>
      <c r="S1403">
        <v>6.3719999999999999E-2</v>
      </c>
    </row>
    <row r="1404" spans="1:19">
      <c r="A1404" t="s">
        <v>16</v>
      </c>
      <c r="B1404" t="s">
        <v>17</v>
      </c>
      <c r="C1404" t="s">
        <v>18</v>
      </c>
      <c r="D1404" t="s">
        <v>19</v>
      </c>
      <c r="E1404" t="s">
        <v>5277</v>
      </c>
      <c r="F1404" t="s">
        <v>3139</v>
      </c>
      <c r="G1404" s="3" t="str">
        <f t="shared" si="23"/>
        <v>https://scholar.google.co.jp/scholar?hl=ja&amp;as_sdt=0%2C5&amp;q=Cotula+mexicana+self+compatibility&amp;btnG=</v>
      </c>
      <c r="H1404" t="s">
        <v>261</v>
      </c>
      <c r="I1404" t="s">
        <v>23</v>
      </c>
      <c r="J1404" t="s">
        <v>23</v>
      </c>
      <c r="L1404" t="s">
        <v>17722</v>
      </c>
      <c r="N1404" t="s">
        <v>15130</v>
      </c>
      <c r="O1404" t="s">
        <v>28</v>
      </c>
      <c r="Q1404" t="s">
        <v>17572</v>
      </c>
      <c r="R1404" t="s">
        <v>4876</v>
      </c>
      <c r="S1404">
        <v>0.25</v>
      </c>
    </row>
    <row r="1405" spans="1:19">
      <c r="A1405" t="s">
        <v>16</v>
      </c>
      <c r="B1405" t="s">
        <v>17</v>
      </c>
      <c r="C1405" t="s">
        <v>18</v>
      </c>
      <c r="D1405" t="s">
        <v>19</v>
      </c>
      <c r="E1405" t="s">
        <v>5277</v>
      </c>
      <c r="F1405" t="s">
        <v>5952</v>
      </c>
      <c r="G1405" s="3" t="str">
        <f t="shared" si="23"/>
        <v>https://scholar.google.co.jp/scholar?hl=ja&amp;as_sdt=0%2C5&amp;q=Cotula+microglossa+self+compatibility&amp;btnG=</v>
      </c>
      <c r="H1405" t="s">
        <v>15132</v>
      </c>
      <c r="I1405" t="s">
        <v>23</v>
      </c>
      <c r="J1405" t="s">
        <v>23</v>
      </c>
      <c r="L1405" t="s">
        <v>17722</v>
      </c>
      <c r="N1405" t="s">
        <v>15133</v>
      </c>
      <c r="O1405" t="s">
        <v>28</v>
      </c>
      <c r="Q1405" t="s">
        <v>17573</v>
      </c>
      <c r="R1405" t="s">
        <v>4878</v>
      </c>
      <c r="S1405">
        <v>0.22916</v>
      </c>
    </row>
    <row r="1406" spans="1:19">
      <c r="A1406" t="s">
        <v>16</v>
      </c>
      <c r="B1406" t="s">
        <v>17</v>
      </c>
      <c r="C1406" t="s">
        <v>18</v>
      </c>
      <c r="D1406" t="s">
        <v>19</v>
      </c>
      <c r="E1406" t="s">
        <v>5277</v>
      </c>
      <c r="F1406" t="s">
        <v>9611</v>
      </c>
      <c r="G1406" s="3" t="str">
        <f t="shared" si="23"/>
        <v>https://scholar.google.co.jp/scholar?hl=ja&amp;as_sdt=0%2C5&amp;q=Cotula+nigellifolia+self+compatibility&amp;btnG=</v>
      </c>
      <c r="H1406" t="s">
        <v>9612</v>
      </c>
      <c r="I1406" t="s">
        <v>31</v>
      </c>
      <c r="J1406" t="s">
        <v>9611</v>
      </c>
      <c r="L1406" t="s">
        <v>17722</v>
      </c>
      <c r="N1406" t="s">
        <v>9613</v>
      </c>
      <c r="O1406" t="s">
        <v>28</v>
      </c>
      <c r="Q1406" t="s">
        <v>16848</v>
      </c>
      <c r="R1406" t="s">
        <v>4880</v>
      </c>
      <c r="S1406">
        <v>0.28320000000000001</v>
      </c>
    </row>
    <row r="1407" spans="1:19">
      <c r="A1407" t="s">
        <v>16</v>
      </c>
      <c r="B1407" t="s">
        <v>17</v>
      </c>
      <c r="C1407" t="s">
        <v>18</v>
      </c>
      <c r="D1407" t="s">
        <v>19</v>
      </c>
      <c r="E1407" t="s">
        <v>5277</v>
      </c>
      <c r="F1407" t="s">
        <v>1172</v>
      </c>
      <c r="G1407" s="3" t="str">
        <f t="shared" si="23"/>
        <v>https://scholar.google.co.jp/scholar?hl=ja&amp;as_sdt=0%2C5&amp;q=Cotula+nudicaulis+self+compatibility&amp;btnG=</v>
      </c>
      <c r="H1407" t="s">
        <v>308</v>
      </c>
      <c r="I1407" t="s">
        <v>23</v>
      </c>
      <c r="J1407" t="s">
        <v>23</v>
      </c>
      <c r="L1407" t="s">
        <v>17722</v>
      </c>
      <c r="N1407" t="s">
        <v>9615</v>
      </c>
      <c r="O1407" t="s">
        <v>28</v>
      </c>
      <c r="Q1407" t="s">
        <v>16849</v>
      </c>
      <c r="R1407" t="s">
        <v>4884</v>
      </c>
      <c r="S1407">
        <v>0.19400000000000001</v>
      </c>
    </row>
    <row r="1408" spans="1:19">
      <c r="A1408" t="s">
        <v>16</v>
      </c>
      <c r="B1408" t="s">
        <v>17</v>
      </c>
      <c r="C1408" t="s">
        <v>18</v>
      </c>
      <c r="D1408" t="s">
        <v>19</v>
      </c>
      <c r="E1408" t="s">
        <v>5277</v>
      </c>
      <c r="F1408" t="s">
        <v>9617</v>
      </c>
      <c r="G1408" s="3" t="str">
        <f t="shared" si="23"/>
        <v>https://scholar.google.co.jp/scholar?hl=ja&amp;as_sdt=0%2C5&amp;q=Cotula+pedicellata+self+compatibility&amp;btnG=</v>
      </c>
      <c r="H1408" t="s">
        <v>6331</v>
      </c>
      <c r="I1408" t="s">
        <v>23</v>
      </c>
      <c r="J1408" t="s">
        <v>23</v>
      </c>
      <c r="L1408" t="s">
        <v>17722</v>
      </c>
      <c r="N1408" t="s">
        <v>9618</v>
      </c>
      <c r="O1408" t="s">
        <v>28</v>
      </c>
      <c r="Q1408" t="s">
        <v>16850</v>
      </c>
      <c r="R1408" t="s">
        <v>4888</v>
      </c>
      <c r="S1408">
        <v>0.4516</v>
      </c>
    </row>
    <row r="1409" spans="1:19">
      <c r="A1409" t="s">
        <v>16</v>
      </c>
      <c r="B1409" t="s">
        <v>17</v>
      </c>
      <c r="C1409" t="s">
        <v>18</v>
      </c>
      <c r="D1409" t="s">
        <v>19</v>
      </c>
      <c r="E1409" t="s">
        <v>5277</v>
      </c>
      <c r="F1409" t="s">
        <v>7712</v>
      </c>
      <c r="G1409" s="3" t="str">
        <f t="shared" si="23"/>
        <v>https://scholar.google.co.jp/scholar?hl=ja&amp;as_sdt=0%2C5&amp;q=Cotula+thunbergii+self+compatibility&amp;btnG=</v>
      </c>
      <c r="H1409" t="s">
        <v>100</v>
      </c>
      <c r="I1409" t="s">
        <v>23</v>
      </c>
      <c r="J1409" t="s">
        <v>23</v>
      </c>
      <c r="L1409" t="s">
        <v>17722</v>
      </c>
      <c r="N1409" t="s">
        <v>15135</v>
      </c>
      <c r="O1409" t="s">
        <v>28</v>
      </c>
      <c r="Q1409" t="s">
        <v>17574</v>
      </c>
      <c r="R1409" t="s">
        <v>4892</v>
      </c>
      <c r="S1409">
        <v>0.3</v>
      </c>
    </row>
    <row r="1410" spans="1:19">
      <c r="A1410" t="s">
        <v>16</v>
      </c>
      <c r="B1410" t="s">
        <v>17</v>
      </c>
      <c r="C1410" t="s">
        <v>18</v>
      </c>
      <c r="D1410" t="s">
        <v>19</v>
      </c>
      <c r="E1410" t="s">
        <v>5277</v>
      </c>
      <c r="F1410" t="s">
        <v>15137</v>
      </c>
      <c r="G1410" s="3" t="str">
        <f t="shared" ref="G1410:G1473" si="24">HYPERLINK(Q1410)</f>
        <v>https://scholar.google.co.jp/scholar?hl=ja&amp;as_sdt=0%2C5&amp;q=Cotula+turbinata+self+compatibility&amp;btnG=</v>
      </c>
      <c r="H1410" t="s">
        <v>8857</v>
      </c>
      <c r="I1410" t="s">
        <v>23</v>
      </c>
      <c r="J1410" t="s">
        <v>23</v>
      </c>
      <c r="L1410" t="s">
        <v>17722</v>
      </c>
      <c r="N1410" t="s">
        <v>15138</v>
      </c>
      <c r="O1410" t="s">
        <v>28</v>
      </c>
      <c r="Q1410" t="s">
        <v>17575</v>
      </c>
      <c r="R1410" t="s">
        <v>4895</v>
      </c>
      <c r="S1410">
        <v>0.35099999999999998</v>
      </c>
    </row>
    <row r="1411" spans="1:19">
      <c r="A1411" t="s">
        <v>16</v>
      </c>
      <c r="B1411" t="s">
        <v>17</v>
      </c>
      <c r="C1411" t="s">
        <v>18</v>
      </c>
      <c r="D1411" t="s">
        <v>19</v>
      </c>
      <c r="E1411" t="s">
        <v>5277</v>
      </c>
      <c r="F1411" t="s">
        <v>189</v>
      </c>
      <c r="G1411" s="3" t="str">
        <f t="shared" si="24"/>
        <v>https://scholar.google.co.jp/scholar?hl=ja&amp;as_sdt=0%2C5&amp;q=Cotula+vulgaris+self+compatibility&amp;btnG=</v>
      </c>
      <c r="H1411" t="s">
        <v>9620</v>
      </c>
      <c r="I1411" t="s">
        <v>31</v>
      </c>
      <c r="J1411" t="s">
        <v>6164</v>
      </c>
      <c r="L1411" t="s">
        <v>17722</v>
      </c>
      <c r="N1411" t="s">
        <v>9621</v>
      </c>
      <c r="O1411" t="s">
        <v>28</v>
      </c>
      <c r="Q1411" t="s">
        <v>16851</v>
      </c>
      <c r="R1411" t="s">
        <v>4899</v>
      </c>
      <c r="S1411">
        <v>9.6799999999999997E-2</v>
      </c>
    </row>
    <row r="1412" spans="1:19">
      <c r="A1412" t="s">
        <v>16</v>
      </c>
      <c r="B1412" t="s">
        <v>17</v>
      </c>
      <c r="C1412" t="s">
        <v>18</v>
      </c>
      <c r="D1412" t="s">
        <v>19</v>
      </c>
      <c r="E1412" t="s">
        <v>5277</v>
      </c>
      <c r="F1412" t="s">
        <v>189</v>
      </c>
      <c r="G1412" s="3" t="str">
        <f t="shared" si="24"/>
        <v>https://scholar.google.co.jp/scholar?hl=ja&amp;as_sdt=0%2C5&amp;q=Cotula+vulgaris+self+compatibility&amp;btnG=</v>
      </c>
      <c r="H1412" t="s">
        <v>9620</v>
      </c>
      <c r="I1412" t="s">
        <v>23</v>
      </c>
      <c r="J1412" t="s">
        <v>23</v>
      </c>
      <c r="L1412" t="s">
        <v>17722</v>
      </c>
      <c r="N1412" t="s">
        <v>14059</v>
      </c>
      <c r="O1412" t="s">
        <v>28</v>
      </c>
      <c r="Q1412" t="s">
        <v>16851</v>
      </c>
      <c r="R1412" t="s">
        <v>4902</v>
      </c>
      <c r="S1412">
        <v>8.7999999999999995E-2</v>
      </c>
    </row>
    <row r="1413" spans="1:19">
      <c r="A1413" t="s">
        <v>16</v>
      </c>
      <c r="B1413" t="s">
        <v>17</v>
      </c>
      <c r="C1413" t="s">
        <v>18</v>
      </c>
      <c r="D1413" t="s">
        <v>19</v>
      </c>
      <c r="E1413" t="s">
        <v>15142</v>
      </c>
      <c r="F1413" t="s">
        <v>7999</v>
      </c>
      <c r="G1413" s="3" t="str">
        <f t="shared" si="24"/>
        <v>https://scholar.google.co.jp/scholar?hl=ja&amp;as_sdt=0%2C5&amp;q=Coulterella+capitata+self+compatibility&amp;btnG=</v>
      </c>
      <c r="H1413" t="s">
        <v>15143</v>
      </c>
      <c r="I1413" t="s">
        <v>23</v>
      </c>
      <c r="J1413" t="s">
        <v>23</v>
      </c>
      <c r="L1413" t="s">
        <v>17722</v>
      </c>
      <c r="N1413" t="s">
        <v>15144</v>
      </c>
      <c r="O1413" t="s">
        <v>28</v>
      </c>
      <c r="Q1413" t="s">
        <v>17577</v>
      </c>
      <c r="R1413" t="s">
        <v>4904</v>
      </c>
      <c r="S1413">
        <v>0.89200000000000002</v>
      </c>
    </row>
    <row r="1414" spans="1:19">
      <c r="A1414" t="s">
        <v>16</v>
      </c>
      <c r="B1414" t="s">
        <v>17</v>
      </c>
      <c r="C1414" t="s">
        <v>18</v>
      </c>
      <c r="D1414" t="s">
        <v>19</v>
      </c>
      <c r="E1414" t="s">
        <v>5288</v>
      </c>
      <c r="F1414" t="s">
        <v>9623</v>
      </c>
      <c r="G1414" s="3" t="str">
        <f t="shared" si="24"/>
        <v>https://scholar.google.co.jp/scholar?hl=ja&amp;as_sdt=0%2C5&amp;q=Cousinia+abolinii+self+compatibility&amp;btnG=</v>
      </c>
      <c r="H1414" t="s">
        <v>9624</v>
      </c>
      <c r="I1414" t="s">
        <v>23</v>
      </c>
      <c r="J1414" t="s">
        <v>23</v>
      </c>
      <c r="L1414" t="s">
        <v>17722</v>
      </c>
      <c r="N1414" t="s">
        <v>9625</v>
      </c>
      <c r="O1414" t="s">
        <v>28</v>
      </c>
      <c r="Q1414" t="s">
        <v>16852</v>
      </c>
      <c r="R1414" t="s">
        <v>4906</v>
      </c>
      <c r="S1414">
        <v>19.473684200000001</v>
      </c>
    </row>
    <row r="1415" spans="1:19">
      <c r="A1415" t="s">
        <v>16</v>
      </c>
      <c r="B1415" t="s">
        <v>17</v>
      </c>
      <c r="C1415" t="s">
        <v>18</v>
      </c>
      <c r="D1415" t="s">
        <v>19</v>
      </c>
      <c r="E1415" t="s">
        <v>5288</v>
      </c>
      <c r="F1415" t="s">
        <v>12035</v>
      </c>
      <c r="G1415" s="3" t="str">
        <f t="shared" si="24"/>
        <v>https://scholar.google.co.jp/scholar?hl=ja&amp;as_sdt=0%2C5&amp;q=Cousinia+aggregata+self+compatibility&amp;btnG=</v>
      </c>
      <c r="H1415" t="s">
        <v>104</v>
      </c>
      <c r="I1415" t="s">
        <v>23</v>
      </c>
      <c r="J1415" t="s">
        <v>23</v>
      </c>
      <c r="L1415" t="s">
        <v>17722</v>
      </c>
      <c r="N1415" t="s">
        <v>15146</v>
      </c>
      <c r="O1415" t="s">
        <v>28</v>
      </c>
      <c r="Q1415" t="s">
        <v>17578</v>
      </c>
      <c r="R1415" t="s">
        <v>4910</v>
      </c>
      <c r="S1415">
        <v>0.82</v>
      </c>
    </row>
    <row r="1416" spans="1:19">
      <c r="A1416" t="s">
        <v>16</v>
      </c>
      <c r="B1416" t="s">
        <v>17</v>
      </c>
      <c r="C1416" t="s">
        <v>18</v>
      </c>
      <c r="D1416" t="s">
        <v>19</v>
      </c>
      <c r="E1416" t="s">
        <v>5288</v>
      </c>
      <c r="F1416" t="s">
        <v>15148</v>
      </c>
      <c r="G1416" s="3" t="str">
        <f t="shared" si="24"/>
        <v>https://scholar.google.co.jp/scholar?hl=ja&amp;as_sdt=0%2C5&amp;q=Cousinia+brachyptera+self+compatibility&amp;btnG=</v>
      </c>
      <c r="H1416" t="s">
        <v>104</v>
      </c>
      <c r="I1416" t="s">
        <v>23</v>
      </c>
      <c r="J1416" t="s">
        <v>23</v>
      </c>
      <c r="L1416" t="s">
        <v>17722</v>
      </c>
      <c r="N1416" t="s">
        <v>15149</v>
      </c>
      <c r="O1416" t="s">
        <v>28</v>
      </c>
      <c r="Q1416" t="s">
        <v>17579</v>
      </c>
      <c r="R1416" t="s">
        <v>4912</v>
      </c>
      <c r="S1416">
        <v>5.4</v>
      </c>
    </row>
    <row r="1417" spans="1:19">
      <c r="A1417" t="s">
        <v>16</v>
      </c>
      <c r="B1417" t="s">
        <v>17</v>
      </c>
      <c r="C1417" t="s">
        <v>18</v>
      </c>
      <c r="D1417" t="s">
        <v>19</v>
      </c>
      <c r="E1417" t="s">
        <v>5288</v>
      </c>
      <c r="F1417" t="s">
        <v>982</v>
      </c>
      <c r="G1417" s="3" t="str">
        <f t="shared" si="24"/>
        <v>https://scholar.google.co.jp/scholar?hl=ja&amp;as_sdt=0%2C5&amp;q=Cousinia+caespitosa+self+compatibility&amp;btnG=</v>
      </c>
      <c r="H1417" t="s">
        <v>9631</v>
      </c>
      <c r="I1417" t="s">
        <v>23</v>
      </c>
      <c r="J1417" t="s">
        <v>23</v>
      </c>
      <c r="L1417" t="s">
        <v>17722</v>
      </c>
      <c r="N1417" t="s">
        <v>12215</v>
      </c>
      <c r="O1417" t="s">
        <v>28</v>
      </c>
      <c r="Q1417" t="s">
        <v>17195</v>
      </c>
      <c r="R1417" t="s">
        <v>4916</v>
      </c>
      <c r="S1417">
        <v>5.5250000000000004</v>
      </c>
    </row>
    <row r="1418" spans="1:19">
      <c r="A1418" t="s">
        <v>16</v>
      </c>
      <c r="B1418" t="s">
        <v>17</v>
      </c>
      <c r="C1418" t="s">
        <v>18</v>
      </c>
      <c r="D1418" t="s">
        <v>19</v>
      </c>
      <c r="E1418" t="s">
        <v>5288</v>
      </c>
      <c r="F1418" t="s">
        <v>2846</v>
      </c>
      <c r="G1418" s="3" t="str">
        <f t="shared" si="24"/>
        <v>https://scholar.google.co.jp/scholar?hl=ja&amp;as_sdt=0%2C5&amp;q=Cousinia+dubia+self+compatibility&amp;btnG=</v>
      </c>
      <c r="H1418" t="s">
        <v>9627</v>
      </c>
      <c r="I1418" t="s">
        <v>23</v>
      </c>
      <c r="J1418" t="s">
        <v>23</v>
      </c>
      <c r="L1418" t="s">
        <v>17722</v>
      </c>
      <c r="N1418" t="s">
        <v>9628</v>
      </c>
      <c r="O1418" t="s">
        <v>28</v>
      </c>
      <c r="Q1418" t="s">
        <v>16853</v>
      </c>
      <c r="R1418" t="s">
        <v>4919</v>
      </c>
      <c r="S1418">
        <v>2.1596000000000002</v>
      </c>
    </row>
    <row r="1419" spans="1:19">
      <c r="A1419" t="s">
        <v>16</v>
      </c>
      <c r="B1419" t="s">
        <v>17</v>
      </c>
      <c r="C1419" t="s">
        <v>18</v>
      </c>
      <c r="D1419" t="s">
        <v>19</v>
      </c>
      <c r="E1419" t="s">
        <v>5288</v>
      </c>
      <c r="F1419" t="s">
        <v>9630</v>
      </c>
      <c r="G1419" s="3" t="str">
        <f t="shared" si="24"/>
        <v>https://scholar.google.co.jp/scholar?hl=ja&amp;as_sdt=0%2C5&amp;q=Cousinia+fetissowi+self+compatibility&amp;btnG=</v>
      </c>
      <c r="H1419" t="s">
        <v>9631</v>
      </c>
      <c r="I1419" t="s">
        <v>23</v>
      </c>
      <c r="J1419" t="s">
        <v>23</v>
      </c>
      <c r="L1419" t="s">
        <v>17722</v>
      </c>
      <c r="N1419" t="s">
        <v>9632</v>
      </c>
      <c r="O1419" t="s">
        <v>28</v>
      </c>
      <c r="Q1419" t="s">
        <v>16854</v>
      </c>
      <c r="R1419" t="s">
        <v>4923</v>
      </c>
      <c r="S1419">
        <v>7.1444000000000001</v>
      </c>
    </row>
    <row r="1420" spans="1:19">
      <c r="A1420" t="s">
        <v>16</v>
      </c>
      <c r="B1420" t="s">
        <v>17</v>
      </c>
      <c r="C1420" t="s">
        <v>18</v>
      </c>
      <c r="D1420" t="s">
        <v>19</v>
      </c>
      <c r="E1420" t="s">
        <v>5288</v>
      </c>
      <c r="F1420" t="s">
        <v>15151</v>
      </c>
      <c r="G1420" s="3" t="str">
        <f t="shared" si="24"/>
        <v>https://scholar.google.co.jp/scholar?hl=ja&amp;as_sdt=0%2C5&amp;q=Cousinia+gigantolepis+self+compatibility&amp;btnG=</v>
      </c>
      <c r="H1420" t="s">
        <v>4371</v>
      </c>
      <c r="I1420" t="s">
        <v>23</v>
      </c>
      <c r="J1420" t="s">
        <v>23</v>
      </c>
      <c r="L1420" t="s">
        <v>17722</v>
      </c>
      <c r="N1420" t="s">
        <v>15152</v>
      </c>
      <c r="O1420" t="s">
        <v>28</v>
      </c>
      <c r="Q1420" t="s">
        <v>17580</v>
      </c>
      <c r="R1420" t="s">
        <v>4927</v>
      </c>
      <c r="S1420">
        <v>6.25</v>
      </c>
    </row>
    <row r="1421" spans="1:19">
      <c r="A1421" t="s">
        <v>16</v>
      </c>
      <c r="B1421" t="s">
        <v>17</v>
      </c>
      <c r="C1421" t="s">
        <v>18</v>
      </c>
      <c r="D1421" t="s">
        <v>19</v>
      </c>
      <c r="E1421" t="s">
        <v>5288</v>
      </c>
      <c r="F1421" t="s">
        <v>7423</v>
      </c>
      <c r="G1421" s="3" t="str">
        <f t="shared" si="24"/>
        <v>https://scholar.google.co.jp/scholar?hl=ja&amp;as_sdt=0%2C5&amp;q=Cousinia+knorringiae+self+compatibility&amp;btnG=</v>
      </c>
      <c r="H1421" t="s">
        <v>4753</v>
      </c>
      <c r="I1421" t="s">
        <v>23</v>
      </c>
      <c r="J1421" t="s">
        <v>23</v>
      </c>
      <c r="L1421" t="s">
        <v>17722</v>
      </c>
      <c r="N1421" t="s">
        <v>7424</v>
      </c>
      <c r="O1421" t="s">
        <v>28</v>
      </c>
      <c r="Q1421" t="s">
        <v>16501</v>
      </c>
      <c r="R1421" t="s">
        <v>4930</v>
      </c>
      <c r="S1421">
        <v>2.9944000000000002</v>
      </c>
    </row>
    <row r="1422" spans="1:19">
      <c r="A1422" t="s">
        <v>16</v>
      </c>
      <c r="B1422" t="s">
        <v>17</v>
      </c>
      <c r="C1422" t="s">
        <v>18</v>
      </c>
      <c r="D1422" t="s">
        <v>19</v>
      </c>
      <c r="E1422" t="s">
        <v>5288</v>
      </c>
      <c r="F1422" t="s">
        <v>9634</v>
      </c>
      <c r="G1422" s="3" t="str">
        <f t="shared" si="24"/>
        <v>https://scholar.google.co.jp/scholar?hl=ja&amp;as_sdt=0%2C5&amp;q=Cousinia+krauseana+self+compatibility&amp;btnG=</v>
      </c>
      <c r="H1422" t="s">
        <v>9635</v>
      </c>
      <c r="I1422" t="s">
        <v>23</v>
      </c>
      <c r="J1422" t="s">
        <v>23</v>
      </c>
      <c r="L1422" t="s">
        <v>17722</v>
      </c>
      <c r="N1422" t="s">
        <v>9636</v>
      </c>
      <c r="O1422" t="s">
        <v>28</v>
      </c>
      <c r="Q1422" t="s">
        <v>16855</v>
      </c>
      <c r="R1422" t="s">
        <v>4932</v>
      </c>
      <c r="S1422">
        <v>2.7101266000000002</v>
      </c>
    </row>
    <row r="1423" spans="1:19">
      <c r="A1423" t="s">
        <v>16</v>
      </c>
      <c r="B1423" t="s">
        <v>17</v>
      </c>
      <c r="C1423" t="s">
        <v>18</v>
      </c>
      <c r="D1423" t="s">
        <v>19</v>
      </c>
      <c r="E1423" t="s">
        <v>5288</v>
      </c>
      <c r="F1423" t="s">
        <v>10450</v>
      </c>
      <c r="G1423" s="3" t="str">
        <f t="shared" si="24"/>
        <v>https://scholar.google.co.jp/scholar?hl=ja&amp;as_sdt=0%2C5&amp;q=Cousinia+margaritae+self+compatibility&amp;btnG=</v>
      </c>
      <c r="H1423" t="s">
        <v>9654</v>
      </c>
      <c r="I1423" t="s">
        <v>23</v>
      </c>
      <c r="J1423" t="s">
        <v>23</v>
      </c>
      <c r="L1423" t="s">
        <v>17722</v>
      </c>
      <c r="N1423" t="s">
        <v>12217</v>
      </c>
      <c r="O1423" t="s">
        <v>28</v>
      </c>
      <c r="Q1423" t="s">
        <v>17196</v>
      </c>
      <c r="R1423" t="s">
        <v>4936</v>
      </c>
      <c r="S1423">
        <v>2.5948000000000002</v>
      </c>
    </row>
    <row r="1424" spans="1:19">
      <c r="A1424" t="s">
        <v>16</v>
      </c>
      <c r="B1424" t="s">
        <v>17</v>
      </c>
      <c r="C1424" t="s">
        <v>18</v>
      </c>
      <c r="D1424" t="s">
        <v>19</v>
      </c>
      <c r="E1424" t="s">
        <v>5288</v>
      </c>
      <c r="F1424" t="s">
        <v>9638</v>
      </c>
      <c r="G1424" s="3" t="str">
        <f t="shared" si="24"/>
        <v>https://scholar.google.co.jp/scholar?hl=ja&amp;as_sdt=0%2C5&amp;q=Cousinia+microcarpa+self+compatibility&amp;btnG=</v>
      </c>
      <c r="H1424" t="s">
        <v>821</v>
      </c>
      <c r="I1424" t="s">
        <v>23</v>
      </c>
      <c r="J1424" t="s">
        <v>23</v>
      </c>
      <c r="L1424" t="s">
        <v>17722</v>
      </c>
      <c r="N1424" t="s">
        <v>9639</v>
      </c>
      <c r="O1424" t="s">
        <v>28</v>
      </c>
      <c r="Q1424" t="s">
        <v>16856</v>
      </c>
      <c r="R1424" t="s">
        <v>4940</v>
      </c>
      <c r="S1424">
        <v>1.8148</v>
      </c>
    </row>
    <row r="1425" spans="1:19">
      <c r="A1425" t="s">
        <v>16</v>
      </c>
      <c r="B1425" t="s">
        <v>17</v>
      </c>
      <c r="C1425" t="s">
        <v>18</v>
      </c>
      <c r="D1425" t="s">
        <v>19</v>
      </c>
      <c r="E1425" t="s">
        <v>5288</v>
      </c>
      <c r="F1425" t="s">
        <v>12219</v>
      </c>
      <c r="G1425" s="3" t="str">
        <f t="shared" si="24"/>
        <v>https://scholar.google.co.jp/scholar?hl=ja&amp;as_sdt=0%2C5&amp;q=Cousinia+minkwitziae+self+compatibility&amp;btnG=</v>
      </c>
      <c r="H1425" t="s">
        <v>4753</v>
      </c>
      <c r="I1425" t="s">
        <v>23</v>
      </c>
      <c r="J1425" t="s">
        <v>23</v>
      </c>
      <c r="L1425" t="s">
        <v>17722</v>
      </c>
      <c r="N1425" t="s">
        <v>12220</v>
      </c>
      <c r="O1425" t="s">
        <v>28</v>
      </c>
      <c r="Q1425" t="s">
        <v>17197</v>
      </c>
      <c r="R1425" t="s">
        <v>4944</v>
      </c>
      <c r="S1425">
        <v>7.0720000000000001</v>
      </c>
    </row>
    <row r="1426" spans="1:19">
      <c r="A1426" t="s">
        <v>16</v>
      </c>
      <c r="B1426" t="s">
        <v>17</v>
      </c>
      <c r="C1426" t="s">
        <v>18</v>
      </c>
      <c r="D1426" t="s">
        <v>19</v>
      </c>
      <c r="E1426" t="s">
        <v>5288</v>
      </c>
      <c r="F1426" t="s">
        <v>5289</v>
      </c>
      <c r="G1426" s="3" t="str">
        <f t="shared" si="24"/>
        <v>https://scholar.google.co.jp/scholar?hl=ja&amp;as_sdt=0%2C5&amp;q=Cousinia+moabitica+self+compatibility&amp;btnG=</v>
      </c>
      <c r="H1426" t="s">
        <v>5290</v>
      </c>
      <c r="I1426" t="s">
        <v>23</v>
      </c>
      <c r="J1426" t="s">
        <v>23</v>
      </c>
      <c r="L1426" t="s">
        <v>17722</v>
      </c>
      <c r="N1426" t="s">
        <v>5291</v>
      </c>
      <c r="O1426" t="s">
        <v>28</v>
      </c>
      <c r="Q1426" t="s">
        <v>16264</v>
      </c>
      <c r="R1426" t="s">
        <v>4948</v>
      </c>
      <c r="S1426">
        <v>6.2215999999999996</v>
      </c>
    </row>
    <row r="1427" spans="1:19">
      <c r="A1427" t="s">
        <v>16</v>
      </c>
      <c r="B1427" t="s">
        <v>17</v>
      </c>
      <c r="C1427" t="s">
        <v>18</v>
      </c>
      <c r="D1427" t="s">
        <v>19</v>
      </c>
      <c r="E1427" t="s">
        <v>5288</v>
      </c>
      <c r="F1427" t="s">
        <v>9641</v>
      </c>
      <c r="G1427" s="3" t="str">
        <f t="shared" si="24"/>
        <v>https://scholar.google.co.jp/scholar?hl=ja&amp;as_sdt=0%2C5&amp;q=Cousinia+omissa+self+compatibility&amp;btnG=</v>
      </c>
      <c r="H1427" t="s">
        <v>9642</v>
      </c>
      <c r="I1427" t="s">
        <v>23</v>
      </c>
      <c r="J1427" t="s">
        <v>23</v>
      </c>
      <c r="L1427" t="s">
        <v>17722</v>
      </c>
      <c r="N1427" t="s">
        <v>9643</v>
      </c>
      <c r="O1427" t="s">
        <v>28</v>
      </c>
      <c r="Q1427" t="s">
        <v>16857</v>
      </c>
      <c r="R1427" t="s">
        <v>4952</v>
      </c>
      <c r="S1427">
        <v>7.0843999999999996</v>
      </c>
    </row>
    <row r="1428" spans="1:19">
      <c r="A1428" t="s">
        <v>16</v>
      </c>
      <c r="B1428" t="s">
        <v>17</v>
      </c>
      <c r="C1428" t="s">
        <v>18</v>
      </c>
      <c r="D1428" t="s">
        <v>19</v>
      </c>
      <c r="E1428" t="s">
        <v>5288</v>
      </c>
      <c r="F1428" t="s">
        <v>2576</v>
      </c>
      <c r="G1428" s="3" t="str">
        <f t="shared" si="24"/>
        <v>https://scholar.google.co.jp/scholar?hl=ja&amp;as_sdt=0%2C5&amp;q=Cousinia+orientalis+self+compatibility&amp;btnG=</v>
      </c>
      <c r="H1428" t="s">
        <v>12222</v>
      </c>
      <c r="I1428" t="s">
        <v>23</v>
      </c>
      <c r="J1428" t="s">
        <v>23</v>
      </c>
      <c r="L1428" t="s">
        <v>17722</v>
      </c>
      <c r="N1428" t="s">
        <v>12223</v>
      </c>
      <c r="O1428" t="s">
        <v>28</v>
      </c>
      <c r="Q1428" t="s">
        <v>17198</v>
      </c>
      <c r="R1428" t="s">
        <v>4956</v>
      </c>
      <c r="S1428">
        <v>5.7785408</v>
      </c>
    </row>
    <row r="1429" spans="1:19">
      <c r="A1429" t="s">
        <v>16</v>
      </c>
      <c r="B1429" t="s">
        <v>17</v>
      </c>
      <c r="C1429" t="s">
        <v>18</v>
      </c>
      <c r="D1429" t="s">
        <v>19</v>
      </c>
      <c r="E1429" t="s">
        <v>5288</v>
      </c>
      <c r="F1429" t="s">
        <v>4638</v>
      </c>
      <c r="G1429" s="3" t="str">
        <f t="shared" si="24"/>
        <v>https://scholar.google.co.jp/scholar?hl=ja&amp;as_sdt=0%2C5&amp;q=Cousinia+platylepis+self+compatibility&amp;btnG=</v>
      </c>
      <c r="H1429" t="s">
        <v>9645</v>
      </c>
      <c r="I1429" t="s">
        <v>23</v>
      </c>
      <c r="J1429" t="s">
        <v>23</v>
      </c>
      <c r="L1429" t="s">
        <v>17722</v>
      </c>
      <c r="N1429" t="s">
        <v>9646</v>
      </c>
      <c r="O1429" t="s">
        <v>28</v>
      </c>
      <c r="Q1429" t="s">
        <v>16858</v>
      </c>
      <c r="R1429" t="s">
        <v>4960</v>
      </c>
      <c r="S1429">
        <v>1.2756000000000001</v>
      </c>
    </row>
    <row r="1430" spans="1:19">
      <c r="A1430" t="s">
        <v>16</v>
      </c>
      <c r="B1430" t="s">
        <v>17</v>
      </c>
      <c r="C1430" t="s">
        <v>18</v>
      </c>
      <c r="D1430" t="s">
        <v>19</v>
      </c>
      <c r="E1430" t="s">
        <v>5288</v>
      </c>
      <c r="F1430" t="s">
        <v>4598</v>
      </c>
      <c r="G1430" s="3" t="str">
        <f t="shared" si="24"/>
        <v>https://scholar.google.co.jp/scholar?hl=ja&amp;as_sdt=0%2C5&amp;q=Cousinia+polycephala+self+compatibility&amp;btnG=</v>
      </c>
      <c r="H1430" t="s">
        <v>7426</v>
      </c>
      <c r="I1430" t="s">
        <v>23</v>
      </c>
      <c r="J1430" t="s">
        <v>23</v>
      </c>
      <c r="L1430" t="s">
        <v>17722</v>
      </c>
      <c r="N1430" t="s">
        <v>7427</v>
      </c>
      <c r="O1430" t="s">
        <v>28</v>
      </c>
      <c r="Q1430" t="s">
        <v>16502</v>
      </c>
      <c r="R1430" t="s">
        <v>4963</v>
      </c>
      <c r="S1430">
        <v>3.7443</v>
      </c>
    </row>
    <row r="1431" spans="1:19">
      <c r="A1431" t="s">
        <v>16</v>
      </c>
      <c r="B1431" t="s">
        <v>17</v>
      </c>
      <c r="C1431" t="s">
        <v>18</v>
      </c>
      <c r="D1431" t="s">
        <v>19</v>
      </c>
      <c r="E1431" t="s">
        <v>5288</v>
      </c>
      <c r="F1431" t="s">
        <v>2087</v>
      </c>
      <c r="G1431" s="3" t="str">
        <f t="shared" si="24"/>
        <v>https://scholar.google.co.jp/scholar?hl=ja&amp;as_sdt=0%2C5&amp;q=Cousinia+purpurea+self+compatibility&amp;btnG=</v>
      </c>
      <c r="H1431" t="s">
        <v>12225</v>
      </c>
      <c r="I1431" t="s">
        <v>23</v>
      </c>
      <c r="J1431" t="s">
        <v>23</v>
      </c>
      <c r="L1431" t="s">
        <v>17722</v>
      </c>
      <c r="N1431" t="s">
        <v>12226</v>
      </c>
      <c r="O1431" t="s">
        <v>28</v>
      </c>
      <c r="Q1431" t="s">
        <v>17199</v>
      </c>
      <c r="R1431" t="s">
        <v>4968</v>
      </c>
      <c r="S1431">
        <v>8.0071999999999992</v>
      </c>
    </row>
    <row r="1432" spans="1:19">
      <c r="A1432" t="s">
        <v>16</v>
      </c>
      <c r="B1432" t="s">
        <v>17</v>
      </c>
      <c r="C1432" t="s">
        <v>18</v>
      </c>
      <c r="D1432" t="s">
        <v>19</v>
      </c>
      <c r="E1432" t="s">
        <v>5288</v>
      </c>
      <c r="F1432" t="s">
        <v>7257</v>
      </c>
      <c r="G1432" s="3" t="str">
        <f t="shared" si="24"/>
        <v>https://scholar.google.co.jp/scholar?hl=ja&amp;as_sdt=0%2C5&amp;q=Cousinia+scabrida+self+compatibility&amp;btnG=</v>
      </c>
      <c r="H1432" t="s">
        <v>7429</v>
      </c>
      <c r="I1432" t="s">
        <v>23</v>
      </c>
      <c r="J1432" t="s">
        <v>23</v>
      </c>
      <c r="L1432" t="s">
        <v>17722</v>
      </c>
      <c r="N1432" t="s">
        <v>9648</v>
      </c>
      <c r="O1432" t="s">
        <v>28</v>
      </c>
      <c r="Q1432" t="s">
        <v>16859</v>
      </c>
      <c r="R1432" t="s">
        <v>4972</v>
      </c>
      <c r="S1432">
        <v>7.3023999999999996</v>
      </c>
    </row>
    <row r="1433" spans="1:19">
      <c r="A1433" t="s">
        <v>16</v>
      </c>
      <c r="B1433" t="s">
        <v>17</v>
      </c>
      <c r="C1433" t="s">
        <v>18</v>
      </c>
      <c r="D1433" t="s">
        <v>19</v>
      </c>
      <c r="E1433" t="s">
        <v>5288</v>
      </c>
      <c r="F1433" t="s">
        <v>7081</v>
      </c>
      <c r="G1433" s="3" t="str">
        <f t="shared" si="24"/>
        <v>https://scholar.google.co.jp/scholar?hl=ja&amp;as_sdt=0%2C5&amp;q=Cousinia+schischkinii+self+compatibility&amp;btnG=</v>
      </c>
      <c r="H1433" t="s">
        <v>7429</v>
      </c>
      <c r="I1433" t="s">
        <v>23</v>
      </c>
      <c r="J1433" t="s">
        <v>23</v>
      </c>
      <c r="L1433" t="s">
        <v>17722</v>
      </c>
      <c r="N1433" t="s">
        <v>7430</v>
      </c>
      <c r="O1433" t="s">
        <v>28</v>
      </c>
      <c r="Q1433" t="s">
        <v>16503</v>
      </c>
      <c r="R1433" t="s">
        <v>4975</v>
      </c>
      <c r="S1433">
        <v>6.5651999999999999</v>
      </c>
    </row>
    <row r="1434" spans="1:19">
      <c r="A1434" t="s">
        <v>16</v>
      </c>
      <c r="B1434" t="s">
        <v>17</v>
      </c>
      <c r="C1434" t="s">
        <v>18</v>
      </c>
      <c r="D1434" t="s">
        <v>19</v>
      </c>
      <c r="E1434" t="s">
        <v>5288</v>
      </c>
      <c r="F1434" t="s">
        <v>9650</v>
      </c>
      <c r="G1434" s="3" t="str">
        <f t="shared" si="24"/>
        <v>https://scholar.google.co.jp/scholar?hl=ja&amp;as_sdt=0%2C5&amp;q=Cousinia+sporadocephala+self+compatibility&amp;btnG=</v>
      </c>
      <c r="H1434" t="s">
        <v>7429</v>
      </c>
      <c r="I1434" t="s">
        <v>23</v>
      </c>
      <c r="J1434" t="s">
        <v>23</v>
      </c>
      <c r="L1434" t="s">
        <v>17722</v>
      </c>
      <c r="N1434" t="s">
        <v>9651</v>
      </c>
      <c r="O1434" t="s">
        <v>28</v>
      </c>
      <c r="Q1434" t="s">
        <v>16860</v>
      </c>
      <c r="R1434" t="s">
        <v>4979</v>
      </c>
      <c r="S1434">
        <v>5.4064063000000004</v>
      </c>
    </row>
    <row r="1435" spans="1:19">
      <c r="A1435" t="s">
        <v>16</v>
      </c>
      <c r="B1435" t="s">
        <v>17</v>
      </c>
      <c r="C1435" t="s">
        <v>18</v>
      </c>
      <c r="D1435" t="s">
        <v>19</v>
      </c>
      <c r="E1435" t="s">
        <v>5288</v>
      </c>
      <c r="F1435" t="s">
        <v>7432</v>
      </c>
      <c r="G1435" s="3" t="str">
        <f t="shared" si="24"/>
        <v>https://scholar.google.co.jp/scholar?hl=ja&amp;as_sdt=0%2C5&amp;q=Cousinia+stellaris+self+compatibility&amp;btnG=</v>
      </c>
      <c r="H1435" t="s">
        <v>4753</v>
      </c>
      <c r="I1435" t="s">
        <v>23</v>
      </c>
      <c r="J1435" t="s">
        <v>23</v>
      </c>
      <c r="L1435" t="s">
        <v>17722</v>
      </c>
      <c r="N1435" t="s">
        <v>7433</v>
      </c>
      <c r="O1435" t="s">
        <v>28</v>
      </c>
      <c r="Q1435" t="s">
        <v>16504</v>
      </c>
      <c r="R1435" t="s">
        <v>4983</v>
      </c>
      <c r="S1435">
        <v>3.6539999999999999</v>
      </c>
    </row>
    <row r="1436" spans="1:19">
      <c r="A1436" t="s">
        <v>16</v>
      </c>
      <c r="B1436" t="s">
        <v>17</v>
      </c>
      <c r="C1436" t="s">
        <v>18</v>
      </c>
      <c r="D1436" t="s">
        <v>19</v>
      </c>
      <c r="E1436" t="s">
        <v>5288</v>
      </c>
      <c r="F1436" t="s">
        <v>1336</v>
      </c>
      <c r="G1436" s="3" t="str">
        <f t="shared" si="24"/>
        <v>https://scholar.google.co.jp/scholar?hl=ja&amp;as_sdt=0%2C5&amp;q=Cousinia+tenella+self+compatibility&amp;btnG=</v>
      </c>
      <c r="H1436" t="s">
        <v>1510</v>
      </c>
      <c r="I1436" t="s">
        <v>23</v>
      </c>
      <c r="J1436" t="s">
        <v>23</v>
      </c>
      <c r="L1436" t="s">
        <v>17722</v>
      </c>
      <c r="N1436" t="s">
        <v>12228</v>
      </c>
      <c r="O1436" t="s">
        <v>28</v>
      </c>
      <c r="Q1436" t="s">
        <v>17200</v>
      </c>
      <c r="R1436" t="s">
        <v>4986</v>
      </c>
      <c r="S1436">
        <v>0.66600000000000004</v>
      </c>
    </row>
    <row r="1437" spans="1:19">
      <c r="A1437" t="s">
        <v>16</v>
      </c>
      <c r="B1437" t="s">
        <v>17</v>
      </c>
      <c r="C1437" t="s">
        <v>18</v>
      </c>
      <c r="D1437" t="s">
        <v>19</v>
      </c>
      <c r="E1437" t="s">
        <v>5288</v>
      </c>
      <c r="F1437" t="s">
        <v>4448</v>
      </c>
      <c r="G1437" s="3" t="str">
        <f t="shared" si="24"/>
        <v>https://scholar.google.co.jp/scholar?hl=ja&amp;as_sdt=0%2C5&amp;q=Cousinia+tenuisecta+self+compatibility&amp;btnG=</v>
      </c>
      <c r="H1437" t="s">
        <v>7429</v>
      </c>
      <c r="I1437" t="s">
        <v>23</v>
      </c>
      <c r="J1437" t="s">
        <v>23</v>
      </c>
      <c r="L1437" t="s">
        <v>17722</v>
      </c>
      <c r="N1437" t="s">
        <v>12230</v>
      </c>
      <c r="O1437" t="s">
        <v>28</v>
      </c>
      <c r="Q1437" t="s">
        <v>17201</v>
      </c>
      <c r="R1437" t="s">
        <v>4990</v>
      </c>
      <c r="S1437">
        <v>5.2283999999999997</v>
      </c>
    </row>
    <row r="1438" spans="1:19">
      <c r="A1438" t="s">
        <v>16</v>
      </c>
      <c r="B1438" t="s">
        <v>17</v>
      </c>
      <c r="C1438" t="s">
        <v>18</v>
      </c>
      <c r="D1438" t="s">
        <v>19</v>
      </c>
      <c r="E1438" t="s">
        <v>5288</v>
      </c>
      <c r="F1438" t="s">
        <v>9653</v>
      </c>
      <c r="G1438" s="3" t="str">
        <f t="shared" si="24"/>
        <v>https://scholar.google.co.jp/scholar?hl=ja&amp;as_sdt=0%2C5&amp;q=Cousinia+tianschanica+self+compatibility&amp;btnG=</v>
      </c>
      <c r="H1438" t="s">
        <v>9654</v>
      </c>
      <c r="I1438" t="s">
        <v>23</v>
      </c>
      <c r="J1438" t="s">
        <v>23</v>
      </c>
      <c r="L1438" t="s">
        <v>17722</v>
      </c>
      <c r="N1438" t="s">
        <v>9655</v>
      </c>
      <c r="O1438" t="s">
        <v>28</v>
      </c>
      <c r="Q1438" t="s">
        <v>16861</v>
      </c>
      <c r="R1438" t="s">
        <v>4994</v>
      </c>
      <c r="S1438">
        <v>6.4119999999999999</v>
      </c>
    </row>
    <row r="1439" spans="1:19">
      <c r="A1439" t="s">
        <v>16</v>
      </c>
      <c r="B1439" t="s">
        <v>17</v>
      </c>
      <c r="C1439" t="s">
        <v>18</v>
      </c>
      <c r="D1439" t="s">
        <v>19</v>
      </c>
      <c r="E1439" t="s">
        <v>5288</v>
      </c>
      <c r="F1439" t="s">
        <v>7435</v>
      </c>
      <c r="G1439" s="3" t="str">
        <f t="shared" si="24"/>
        <v>https://scholar.google.co.jp/scholar?hl=ja&amp;as_sdt=0%2C5&amp;q=Cousinia+waldheimiana+self+compatibility&amp;btnG=</v>
      </c>
      <c r="H1439" t="s">
        <v>4753</v>
      </c>
      <c r="I1439" t="s">
        <v>23</v>
      </c>
      <c r="J1439" t="s">
        <v>23</v>
      </c>
      <c r="L1439" t="s">
        <v>17722</v>
      </c>
      <c r="N1439" t="s">
        <v>7436</v>
      </c>
      <c r="O1439" t="s">
        <v>28</v>
      </c>
      <c r="Q1439" t="s">
        <v>16505</v>
      </c>
      <c r="R1439" t="s">
        <v>4998</v>
      </c>
      <c r="S1439">
        <v>1.8286431999999999</v>
      </c>
    </row>
    <row r="1440" spans="1:19">
      <c r="A1440" t="s">
        <v>16</v>
      </c>
      <c r="B1440" t="s">
        <v>17</v>
      </c>
      <c r="C1440" t="s">
        <v>18</v>
      </c>
      <c r="D1440" t="s">
        <v>19</v>
      </c>
      <c r="E1440" t="s">
        <v>5281</v>
      </c>
      <c r="F1440" t="s">
        <v>6693</v>
      </c>
      <c r="G1440" s="3" t="str">
        <f t="shared" si="24"/>
        <v>https://scholar.google.co.jp/scholar?hl=ja&amp;as_sdt=0%2C5&amp;q=Craspedia+adenophora+self+compatibility&amp;btnG=</v>
      </c>
      <c r="H1440" t="s">
        <v>9657</v>
      </c>
      <c r="I1440" t="s">
        <v>23</v>
      </c>
      <c r="J1440" t="s">
        <v>23</v>
      </c>
      <c r="L1440" t="s">
        <v>17722</v>
      </c>
      <c r="N1440" t="s">
        <v>9658</v>
      </c>
      <c r="O1440" t="s">
        <v>28</v>
      </c>
      <c r="Q1440" t="s">
        <v>16862</v>
      </c>
      <c r="R1440" t="s">
        <v>5001</v>
      </c>
      <c r="S1440">
        <v>0.73160000000000003</v>
      </c>
    </row>
    <row r="1441" spans="1:19">
      <c r="A1441" t="s">
        <v>16</v>
      </c>
      <c r="B1441" t="s">
        <v>17</v>
      </c>
      <c r="C1441" t="s">
        <v>18</v>
      </c>
      <c r="D1441" t="s">
        <v>19</v>
      </c>
      <c r="E1441" t="s">
        <v>5281</v>
      </c>
      <c r="F1441" t="s">
        <v>927</v>
      </c>
      <c r="G1441" s="3" t="str">
        <f t="shared" si="24"/>
        <v>https://scholar.google.co.jp/scholar?hl=ja&amp;as_sdt=0%2C5&amp;q=Craspedia+alpina+self+compatibility&amp;btnG=</v>
      </c>
      <c r="H1441" t="s">
        <v>1696</v>
      </c>
      <c r="I1441" t="s">
        <v>23</v>
      </c>
      <c r="J1441" t="s">
        <v>23</v>
      </c>
      <c r="L1441" t="s">
        <v>17722</v>
      </c>
      <c r="N1441" t="s">
        <v>9660</v>
      </c>
      <c r="O1441" t="s">
        <v>28</v>
      </c>
      <c r="Q1441" t="s">
        <v>16863</v>
      </c>
      <c r="R1441" t="s">
        <v>5004</v>
      </c>
      <c r="S1441">
        <v>0.54759999999999998</v>
      </c>
    </row>
    <row r="1442" spans="1:19">
      <c r="A1442" t="s">
        <v>16</v>
      </c>
      <c r="B1442" t="s">
        <v>17</v>
      </c>
      <c r="C1442" t="s">
        <v>18</v>
      </c>
      <c r="D1442" t="s">
        <v>19</v>
      </c>
      <c r="E1442" t="s">
        <v>5281</v>
      </c>
      <c r="F1442" t="s">
        <v>9662</v>
      </c>
      <c r="G1442" s="3" t="str">
        <f t="shared" si="24"/>
        <v>https://scholar.google.co.jp/scholar?hl=ja&amp;as_sdt=0%2C5&amp;q=Craspedia+aurantia+self+compatibility&amp;btnG=</v>
      </c>
      <c r="H1442" t="s">
        <v>9663</v>
      </c>
      <c r="I1442" t="s">
        <v>23</v>
      </c>
      <c r="J1442" t="s">
        <v>23</v>
      </c>
      <c r="L1442" t="s">
        <v>17722</v>
      </c>
      <c r="N1442" t="s">
        <v>9664</v>
      </c>
      <c r="O1442" t="s">
        <v>28</v>
      </c>
      <c r="Q1442" t="s">
        <v>16864</v>
      </c>
      <c r="R1442" t="s">
        <v>5008</v>
      </c>
      <c r="S1442">
        <v>0.36599999999999999</v>
      </c>
    </row>
    <row r="1443" spans="1:19">
      <c r="A1443" t="s">
        <v>16</v>
      </c>
      <c r="B1443" t="s">
        <v>17</v>
      </c>
      <c r="C1443" t="s">
        <v>18</v>
      </c>
      <c r="D1443" t="s">
        <v>19</v>
      </c>
      <c r="E1443" t="s">
        <v>5281</v>
      </c>
      <c r="F1443" t="s">
        <v>9666</v>
      </c>
      <c r="G1443" s="3" t="str">
        <f t="shared" si="24"/>
        <v>https://scholar.google.co.jp/scholar?hl=ja&amp;as_sdt=0%2C5&amp;q=Craspedia+coolaminica+self+compatibility&amp;btnG=</v>
      </c>
      <c r="H1443" t="s">
        <v>9663</v>
      </c>
      <c r="I1443" t="s">
        <v>23</v>
      </c>
      <c r="J1443" t="s">
        <v>23</v>
      </c>
      <c r="L1443" t="s">
        <v>17722</v>
      </c>
      <c r="N1443" t="s">
        <v>9667</v>
      </c>
      <c r="O1443" t="s">
        <v>28</v>
      </c>
      <c r="Q1443" t="s">
        <v>16865</v>
      </c>
      <c r="R1443" t="s">
        <v>5011</v>
      </c>
      <c r="S1443">
        <v>0.52600000000000002</v>
      </c>
    </row>
    <row r="1444" spans="1:19">
      <c r="A1444" t="s">
        <v>16</v>
      </c>
      <c r="B1444" t="s">
        <v>17</v>
      </c>
      <c r="C1444" t="s">
        <v>18</v>
      </c>
      <c r="D1444" t="s">
        <v>19</v>
      </c>
      <c r="E1444" t="s">
        <v>5281</v>
      </c>
      <c r="F1444" t="s">
        <v>9669</v>
      </c>
      <c r="G1444" s="3" t="str">
        <f t="shared" si="24"/>
        <v>https://scholar.google.co.jp/scholar?hl=ja&amp;as_sdt=0%2C5&amp;q=Craspedia+coolaminica</v>
      </c>
      <c r="H1444" t="s">
        <v>9663</v>
      </c>
      <c r="I1444" t="s">
        <v>23</v>
      </c>
      <c r="J1444" t="s">
        <v>23</v>
      </c>
      <c r="L1444" t="s">
        <v>17722</v>
      </c>
      <c r="N1444" t="s">
        <v>9670</v>
      </c>
      <c r="O1444" t="s">
        <v>28</v>
      </c>
      <c r="Q1444" t="s">
        <v>16866</v>
      </c>
      <c r="R1444" t="s">
        <v>5013</v>
      </c>
      <c r="S1444">
        <v>0.50800000000000001</v>
      </c>
    </row>
    <row r="1445" spans="1:19">
      <c r="A1445" t="s">
        <v>16</v>
      </c>
      <c r="B1445" t="s">
        <v>17</v>
      </c>
      <c r="C1445" t="s">
        <v>18</v>
      </c>
      <c r="D1445" t="s">
        <v>19</v>
      </c>
      <c r="E1445" t="s">
        <v>5281</v>
      </c>
      <c r="F1445" t="s">
        <v>9672</v>
      </c>
      <c r="G1445" s="3" t="str">
        <f t="shared" si="24"/>
        <v>https://scholar.google.co.jp/scholar?hl=ja&amp;as_sdt=0%2C5&amp;q=Craspedia+crocata+self+compatibility&amp;btnG=</v>
      </c>
      <c r="H1445" t="s">
        <v>9663</v>
      </c>
      <c r="I1445" t="s">
        <v>23</v>
      </c>
      <c r="J1445" t="s">
        <v>23</v>
      </c>
      <c r="L1445" t="s">
        <v>17722</v>
      </c>
      <c r="N1445" t="s">
        <v>9673</v>
      </c>
      <c r="O1445" t="s">
        <v>28</v>
      </c>
      <c r="Q1445" t="s">
        <v>16867</v>
      </c>
      <c r="R1445" t="s">
        <v>5016</v>
      </c>
      <c r="S1445">
        <v>0.4204</v>
      </c>
    </row>
    <row r="1446" spans="1:19">
      <c r="A1446" t="s">
        <v>16</v>
      </c>
      <c r="B1446" t="s">
        <v>17</v>
      </c>
      <c r="C1446" t="s">
        <v>18</v>
      </c>
      <c r="D1446" t="s">
        <v>19</v>
      </c>
      <c r="E1446" t="s">
        <v>5281</v>
      </c>
      <c r="F1446" t="s">
        <v>9675</v>
      </c>
      <c r="G1446" s="3" t="str">
        <f t="shared" si="24"/>
        <v>https://scholar.google.co.jp/scholar?hl=ja&amp;as_sdt=0%2C5&amp;q=Craspedia+cynurica+self+compatibility&amp;btnG=</v>
      </c>
      <c r="H1446" t="s">
        <v>9676</v>
      </c>
      <c r="I1446" t="s">
        <v>23</v>
      </c>
      <c r="J1446" t="s">
        <v>23</v>
      </c>
      <c r="L1446" t="s">
        <v>17722</v>
      </c>
      <c r="N1446" t="s">
        <v>9677</v>
      </c>
      <c r="O1446" t="s">
        <v>28</v>
      </c>
      <c r="Q1446" t="s">
        <v>16868</v>
      </c>
      <c r="R1446" t="s">
        <v>5019</v>
      </c>
      <c r="S1446">
        <v>1.4462999999999999</v>
      </c>
    </row>
    <row r="1447" spans="1:19">
      <c r="A1447" t="s">
        <v>16</v>
      </c>
      <c r="B1447" t="s">
        <v>17</v>
      </c>
      <c r="C1447" t="s">
        <v>18</v>
      </c>
      <c r="D1447" t="s">
        <v>19</v>
      </c>
      <c r="E1447" t="s">
        <v>5281</v>
      </c>
      <c r="F1447" t="s">
        <v>78</v>
      </c>
      <c r="G1447" s="3" t="str">
        <f t="shared" si="24"/>
        <v>https://scholar.google.co.jp/scholar?hl=ja&amp;as_sdt=0%2C5&amp;q=Craspedia+glauca+self+compatibility&amp;btnG=</v>
      </c>
      <c r="H1447" t="s">
        <v>9679</v>
      </c>
      <c r="I1447" t="s">
        <v>23</v>
      </c>
      <c r="J1447" t="s">
        <v>23</v>
      </c>
      <c r="L1447" t="s">
        <v>17722</v>
      </c>
      <c r="N1447" t="s">
        <v>9680</v>
      </c>
      <c r="O1447" t="s">
        <v>28</v>
      </c>
      <c r="Q1447" t="s">
        <v>16869</v>
      </c>
      <c r="R1447" t="s">
        <v>5021</v>
      </c>
      <c r="S1447">
        <v>0.61580000000000001</v>
      </c>
    </row>
    <row r="1448" spans="1:19">
      <c r="A1448" t="s">
        <v>16</v>
      </c>
      <c r="B1448" t="s">
        <v>17</v>
      </c>
      <c r="C1448" t="s">
        <v>18</v>
      </c>
      <c r="D1448" t="s">
        <v>19</v>
      </c>
      <c r="E1448" t="s">
        <v>5281</v>
      </c>
      <c r="F1448" t="s">
        <v>5282</v>
      </c>
      <c r="G1448" s="3" t="str">
        <f t="shared" si="24"/>
        <v>https://scholar.google.co.jp/scholar?hl=ja&amp;as_sdt=0%2C5&amp;q=Craspedia+jamesii+self+compatibility&amp;btnG=</v>
      </c>
      <c r="H1448" t="s">
        <v>5283</v>
      </c>
      <c r="I1448" t="s">
        <v>23</v>
      </c>
      <c r="J1448" t="s">
        <v>23</v>
      </c>
      <c r="L1448" t="s">
        <v>17722</v>
      </c>
      <c r="N1448" t="s">
        <v>5284</v>
      </c>
      <c r="O1448" t="s">
        <v>28</v>
      </c>
      <c r="Q1448" t="s">
        <v>16262</v>
      </c>
      <c r="R1448" t="s">
        <v>5024</v>
      </c>
      <c r="S1448">
        <v>0.5091</v>
      </c>
    </row>
    <row r="1449" spans="1:19">
      <c r="A1449" t="s">
        <v>16</v>
      </c>
      <c r="B1449" t="s">
        <v>17</v>
      </c>
      <c r="C1449" t="s">
        <v>18</v>
      </c>
      <c r="D1449" t="s">
        <v>19</v>
      </c>
      <c r="E1449" t="s">
        <v>5281</v>
      </c>
      <c r="F1449" t="s">
        <v>9682</v>
      </c>
      <c r="G1449" s="3" t="str">
        <f t="shared" si="24"/>
        <v>https://scholar.google.co.jp/scholar?hl=ja&amp;as_sdt=0%2C5&amp;q=Craspedia+lamicola+self+compatibility&amp;btnG=</v>
      </c>
      <c r="H1449" t="s">
        <v>9663</v>
      </c>
      <c r="I1449" t="s">
        <v>23</v>
      </c>
      <c r="J1449" t="s">
        <v>23</v>
      </c>
      <c r="L1449" t="s">
        <v>17722</v>
      </c>
      <c r="N1449" t="s">
        <v>9683</v>
      </c>
      <c r="O1449" t="s">
        <v>28</v>
      </c>
      <c r="Q1449" t="s">
        <v>16870</v>
      </c>
      <c r="R1449" t="s">
        <v>5027</v>
      </c>
      <c r="S1449">
        <v>0.96440000000000003</v>
      </c>
    </row>
    <row r="1450" spans="1:19">
      <c r="A1450" t="s">
        <v>16</v>
      </c>
      <c r="B1450" t="s">
        <v>17</v>
      </c>
      <c r="C1450" t="s">
        <v>18</v>
      </c>
      <c r="D1450" t="s">
        <v>19</v>
      </c>
      <c r="E1450" t="s">
        <v>5281</v>
      </c>
      <c r="F1450" t="s">
        <v>2103</v>
      </c>
      <c r="G1450" s="3" t="str">
        <f t="shared" si="24"/>
        <v>https://scholar.google.co.jp/scholar?hl=ja&amp;as_sdt=0%2C5&amp;q=Craspedia+lanata+self+compatibility&amp;btnG=</v>
      </c>
      <c r="H1450" t="s">
        <v>7438</v>
      </c>
      <c r="I1450" t="s">
        <v>23</v>
      </c>
      <c r="J1450" t="s">
        <v>23</v>
      </c>
      <c r="L1450" t="s">
        <v>17722</v>
      </c>
      <c r="N1450" t="s">
        <v>7439</v>
      </c>
      <c r="O1450" t="s">
        <v>28</v>
      </c>
      <c r="Q1450" t="s">
        <v>16506</v>
      </c>
      <c r="R1450" t="s">
        <v>5030</v>
      </c>
      <c r="S1450">
        <v>0.54372290000000001</v>
      </c>
    </row>
    <row r="1451" spans="1:19">
      <c r="A1451" t="s">
        <v>16</v>
      </c>
      <c r="B1451" t="s">
        <v>17</v>
      </c>
      <c r="C1451" t="s">
        <v>18</v>
      </c>
      <c r="D1451" t="s">
        <v>19</v>
      </c>
      <c r="E1451" t="s">
        <v>5281</v>
      </c>
      <c r="F1451" t="s">
        <v>6380</v>
      </c>
      <c r="G1451" s="3" t="str">
        <f t="shared" si="24"/>
        <v>https://scholar.google.co.jp/scholar?hl=ja&amp;as_sdt=0%2C5&amp;q=Craspedia+leucantha+self+compatibility&amp;btnG=</v>
      </c>
      <c r="H1451" t="s">
        <v>577</v>
      </c>
      <c r="I1451" t="s">
        <v>23</v>
      </c>
      <c r="J1451" t="s">
        <v>23</v>
      </c>
      <c r="L1451" t="s">
        <v>17722</v>
      </c>
      <c r="N1451" t="s">
        <v>15158</v>
      </c>
      <c r="O1451" t="s">
        <v>28</v>
      </c>
      <c r="Q1451" t="s">
        <v>17582</v>
      </c>
      <c r="R1451" t="s">
        <v>5035</v>
      </c>
      <c r="S1451">
        <v>0.156</v>
      </c>
    </row>
    <row r="1452" spans="1:19">
      <c r="A1452" t="s">
        <v>16</v>
      </c>
      <c r="B1452" t="s">
        <v>17</v>
      </c>
      <c r="C1452" t="s">
        <v>18</v>
      </c>
      <c r="D1452" t="s">
        <v>19</v>
      </c>
      <c r="E1452" t="s">
        <v>5281</v>
      </c>
      <c r="F1452" t="s">
        <v>5297</v>
      </c>
      <c r="G1452" s="3" t="str">
        <f t="shared" si="24"/>
        <v>https://scholar.google.co.jp/scholar?hl=ja&amp;as_sdt=0%2C5&amp;q=Craspedia+paludicola+self+compatibility&amp;btnG=</v>
      </c>
      <c r="H1452" t="s">
        <v>5298</v>
      </c>
      <c r="I1452" t="s">
        <v>23</v>
      </c>
      <c r="J1452" t="s">
        <v>23</v>
      </c>
      <c r="L1452" t="s">
        <v>17722</v>
      </c>
      <c r="N1452" t="s">
        <v>5299</v>
      </c>
      <c r="O1452" t="s">
        <v>28</v>
      </c>
      <c r="Q1452" t="s">
        <v>16266</v>
      </c>
      <c r="R1452" t="s">
        <v>5037</v>
      </c>
      <c r="S1452">
        <v>0.69510000000000005</v>
      </c>
    </row>
    <row r="1453" spans="1:19">
      <c r="A1453" t="s">
        <v>16</v>
      </c>
      <c r="B1453" t="s">
        <v>17</v>
      </c>
      <c r="C1453" t="s">
        <v>18</v>
      </c>
      <c r="D1453" t="s">
        <v>19</v>
      </c>
      <c r="E1453" t="s">
        <v>5281</v>
      </c>
      <c r="F1453" t="s">
        <v>7441</v>
      </c>
      <c r="G1453" s="3" t="str">
        <f t="shared" si="24"/>
        <v>https://scholar.google.co.jp/scholar?hl=ja&amp;as_sdt=0%2C5&amp;q=Craspedia+preminghana+self+compatibility&amp;btnG=</v>
      </c>
      <c r="H1453" t="s">
        <v>7442</v>
      </c>
      <c r="I1453" t="s">
        <v>23</v>
      </c>
      <c r="J1453" t="s">
        <v>23</v>
      </c>
      <c r="L1453" t="s">
        <v>17722</v>
      </c>
      <c r="N1453" t="s">
        <v>7443</v>
      </c>
      <c r="O1453" t="s">
        <v>28</v>
      </c>
      <c r="Q1453" t="s">
        <v>16507</v>
      </c>
      <c r="R1453" t="s">
        <v>5040</v>
      </c>
      <c r="S1453">
        <v>0.77159999999999995</v>
      </c>
    </row>
    <row r="1454" spans="1:19">
      <c r="A1454" t="s">
        <v>16</v>
      </c>
      <c r="B1454" t="s">
        <v>17</v>
      </c>
      <c r="C1454" t="s">
        <v>18</v>
      </c>
      <c r="D1454" t="s">
        <v>19</v>
      </c>
      <c r="E1454" t="s">
        <v>5281</v>
      </c>
      <c r="F1454" t="s">
        <v>12232</v>
      </c>
      <c r="G1454" s="3" t="str">
        <f t="shared" si="24"/>
        <v>https://scholar.google.co.jp/scholar?hl=ja&amp;as_sdt=0%2C5&amp;q=Craspedia+rosulata+self+compatibility&amp;btnG=</v>
      </c>
      <c r="H1454" t="s">
        <v>9676</v>
      </c>
      <c r="I1454" t="s">
        <v>23</v>
      </c>
      <c r="J1454" t="s">
        <v>23</v>
      </c>
      <c r="L1454" t="s">
        <v>17722</v>
      </c>
      <c r="N1454" t="s">
        <v>12233</v>
      </c>
      <c r="O1454" t="s">
        <v>28</v>
      </c>
      <c r="Q1454" t="s">
        <v>17202</v>
      </c>
      <c r="R1454" t="s">
        <v>5044</v>
      </c>
      <c r="S1454">
        <v>0.59199999999999997</v>
      </c>
    </row>
    <row r="1455" spans="1:19">
      <c r="A1455" t="s">
        <v>16</v>
      </c>
      <c r="B1455" t="s">
        <v>17</v>
      </c>
      <c r="C1455" t="s">
        <v>18</v>
      </c>
      <c r="D1455" t="s">
        <v>19</v>
      </c>
      <c r="E1455" t="s">
        <v>5281</v>
      </c>
      <c r="F1455" t="s">
        <v>648</v>
      </c>
      <c r="G1455" s="3" t="str">
        <f t="shared" si="24"/>
        <v>https://scholar.google.co.jp/scholar?hl=ja&amp;as_sdt=0%2C5&amp;q=Craspedia+sp.+self+compatibility&amp;btnG=</v>
      </c>
      <c r="H1455" t="s">
        <v>23</v>
      </c>
      <c r="I1455" t="s">
        <v>23</v>
      </c>
      <c r="J1455" t="s">
        <v>23</v>
      </c>
      <c r="L1455" t="s">
        <v>17722</v>
      </c>
      <c r="N1455" t="s">
        <v>15160</v>
      </c>
      <c r="O1455" t="s">
        <v>28</v>
      </c>
      <c r="Q1455" t="s">
        <v>17583</v>
      </c>
      <c r="R1455" t="s">
        <v>5047</v>
      </c>
      <c r="S1455">
        <v>0.4</v>
      </c>
    </row>
    <row r="1456" spans="1:19">
      <c r="A1456" t="s">
        <v>16</v>
      </c>
      <c r="B1456" t="s">
        <v>17</v>
      </c>
      <c r="C1456" t="s">
        <v>18</v>
      </c>
      <c r="D1456" t="s">
        <v>19</v>
      </c>
      <c r="E1456" t="s">
        <v>5281</v>
      </c>
      <c r="F1456" t="s">
        <v>4832</v>
      </c>
      <c r="G1456" s="3" t="str">
        <f t="shared" si="24"/>
        <v>https://scholar.google.co.jp/scholar?hl=ja&amp;as_sdt=0%2C5&amp;q=Craspedia+uniflora+self+compatibility&amp;btnG=</v>
      </c>
      <c r="H1456" t="s">
        <v>7445</v>
      </c>
      <c r="I1456" t="s">
        <v>23</v>
      </c>
      <c r="J1456" t="s">
        <v>23</v>
      </c>
      <c r="L1456" t="s">
        <v>17722</v>
      </c>
      <c r="N1456" t="s">
        <v>7446</v>
      </c>
      <c r="O1456" t="s">
        <v>28</v>
      </c>
      <c r="Q1456" t="s">
        <v>16508</v>
      </c>
      <c r="R1456" t="s">
        <v>5050</v>
      </c>
      <c r="S1456">
        <v>0.4739024</v>
      </c>
    </row>
    <row r="1457" spans="1:19">
      <c r="A1457" t="s">
        <v>16</v>
      </c>
      <c r="B1457" t="s">
        <v>17</v>
      </c>
      <c r="C1457" t="s">
        <v>18</v>
      </c>
      <c r="D1457" t="s">
        <v>19</v>
      </c>
      <c r="E1457" t="s">
        <v>5281</v>
      </c>
      <c r="F1457" t="s">
        <v>3399</v>
      </c>
      <c r="G1457" s="3" t="str">
        <f t="shared" si="24"/>
        <v>https://scholar.google.co.jp/scholar?hl=ja&amp;as_sdt=0%2C5&amp;q=Craspedia+variabilis+self+compatibility&amp;btnG=</v>
      </c>
      <c r="H1457" t="s">
        <v>5298</v>
      </c>
      <c r="I1457" t="s">
        <v>23</v>
      </c>
      <c r="J1457" t="s">
        <v>23</v>
      </c>
      <c r="L1457" t="s">
        <v>17722</v>
      </c>
      <c r="N1457" t="s">
        <v>15162</v>
      </c>
      <c r="O1457" t="s">
        <v>28</v>
      </c>
      <c r="Q1457" t="s">
        <v>17584</v>
      </c>
      <c r="R1457" t="s">
        <v>5055</v>
      </c>
      <c r="S1457">
        <v>1.02</v>
      </c>
    </row>
    <row r="1458" spans="1:19">
      <c r="A1458" t="s">
        <v>16</v>
      </c>
      <c r="B1458" t="s">
        <v>17</v>
      </c>
      <c r="C1458" t="s">
        <v>18</v>
      </c>
      <c r="D1458" t="s">
        <v>19</v>
      </c>
      <c r="E1458" t="s">
        <v>5266</v>
      </c>
      <c r="F1458" t="s">
        <v>5274</v>
      </c>
      <c r="G1458" s="3" t="str">
        <f t="shared" si="24"/>
        <v>https://scholar.google.co.jp/scholar?hl=ja&amp;as_sdt=0%2C5&amp;q=Crassocephalum+coeruleum+self+compatibility&amp;btnG=</v>
      </c>
      <c r="H1458" t="s">
        <v>2831</v>
      </c>
      <c r="I1458" t="s">
        <v>23</v>
      </c>
      <c r="J1458" t="s">
        <v>23</v>
      </c>
      <c r="L1458" t="s">
        <v>17722</v>
      </c>
      <c r="N1458" t="s">
        <v>5275</v>
      </c>
      <c r="O1458" t="s">
        <v>28</v>
      </c>
      <c r="Q1458" t="s">
        <v>16260</v>
      </c>
      <c r="R1458" t="s">
        <v>5058</v>
      </c>
      <c r="S1458">
        <v>0.52200000000000002</v>
      </c>
    </row>
    <row r="1459" spans="1:19">
      <c r="A1459" t="s">
        <v>16</v>
      </c>
      <c r="B1459" t="s">
        <v>17</v>
      </c>
      <c r="C1459" t="s">
        <v>18</v>
      </c>
      <c r="D1459" t="s">
        <v>19</v>
      </c>
      <c r="E1459" t="s">
        <v>5266</v>
      </c>
      <c r="F1459" t="s">
        <v>10967</v>
      </c>
      <c r="G1459" s="3" t="str">
        <f t="shared" si="24"/>
        <v>https://scholar.google.co.jp/scholar?hl=ja&amp;as_sdt=0%2C5&amp;q=Crassocephalum+crepidioides+self+compatibility&amp;btnG=</v>
      </c>
      <c r="H1459" t="s">
        <v>7453</v>
      </c>
      <c r="I1459" t="s">
        <v>23</v>
      </c>
      <c r="J1459" t="s">
        <v>23</v>
      </c>
      <c r="L1459" t="s">
        <v>17722</v>
      </c>
      <c r="N1459" t="s">
        <v>15164</v>
      </c>
      <c r="O1459" t="s">
        <v>28</v>
      </c>
      <c r="Q1459" t="s">
        <v>17585</v>
      </c>
      <c r="R1459" t="s">
        <v>5062</v>
      </c>
      <c r="S1459">
        <v>0.23</v>
      </c>
    </row>
    <row r="1460" spans="1:19">
      <c r="A1460" t="s">
        <v>16</v>
      </c>
      <c r="B1460" t="s">
        <v>17</v>
      </c>
      <c r="C1460" t="s">
        <v>18</v>
      </c>
      <c r="D1460" t="s">
        <v>19</v>
      </c>
      <c r="E1460" t="s">
        <v>5266</v>
      </c>
      <c r="F1460" t="s">
        <v>7448</v>
      </c>
      <c r="G1460" s="3" t="str">
        <f t="shared" si="24"/>
        <v>https://scholar.google.co.jp/scholar?hl=ja&amp;as_sdt=0%2C5&amp;q=Crassocephalum+montuosum+self+compatibility&amp;btnG=</v>
      </c>
      <c r="H1460" t="s">
        <v>7449</v>
      </c>
      <c r="I1460" t="s">
        <v>23</v>
      </c>
      <c r="J1460" t="s">
        <v>23</v>
      </c>
      <c r="L1460" t="s">
        <v>17722</v>
      </c>
      <c r="N1460" t="s">
        <v>7450</v>
      </c>
      <c r="O1460" t="s">
        <v>28</v>
      </c>
      <c r="Q1460" t="s">
        <v>16509</v>
      </c>
      <c r="R1460" t="s">
        <v>5065</v>
      </c>
      <c r="S1460">
        <v>0.2296</v>
      </c>
    </row>
    <row r="1461" spans="1:19">
      <c r="A1461" t="s">
        <v>16</v>
      </c>
      <c r="B1461" t="s">
        <v>17</v>
      </c>
      <c r="C1461" t="s">
        <v>18</v>
      </c>
      <c r="D1461" t="s">
        <v>19</v>
      </c>
      <c r="E1461" t="s">
        <v>5266</v>
      </c>
      <c r="F1461" t="s">
        <v>5271</v>
      </c>
      <c r="G1461" s="3" t="str">
        <f t="shared" si="24"/>
        <v>https://scholar.google.co.jp/scholar?hl=ja&amp;as_sdt=0%2C5&amp;q=Crassocephalum+picridifolium+self+compatibility&amp;btnG=</v>
      </c>
      <c r="H1461" t="s">
        <v>625</v>
      </c>
      <c r="I1461" t="s">
        <v>23</v>
      </c>
      <c r="J1461" t="s">
        <v>23</v>
      </c>
      <c r="L1461" t="s">
        <v>17722</v>
      </c>
      <c r="N1461" t="s">
        <v>5272</v>
      </c>
      <c r="O1461" t="s">
        <v>28</v>
      </c>
      <c r="Q1461" t="s">
        <v>16259</v>
      </c>
      <c r="R1461" t="s">
        <v>5068</v>
      </c>
      <c r="S1461">
        <v>0.25519999999999998</v>
      </c>
    </row>
    <row r="1462" spans="1:19">
      <c r="A1462" t="s">
        <v>16</v>
      </c>
      <c r="B1462" t="s">
        <v>17</v>
      </c>
      <c r="C1462" t="s">
        <v>18</v>
      </c>
      <c r="D1462" t="s">
        <v>19</v>
      </c>
      <c r="E1462" t="s">
        <v>5266</v>
      </c>
      <c r="F1462" t="s">
        <v>5267</v>
      </c>
      <c r="G1462" s="3" t="str">
        <f t="shared" si="24"/>
        <v>https://scholar.google.co.jp/scholar?hl=ja&amp;as_sdt=0%2C5&amp;q=Crassocephalum+rubens+self+compatibility&amp;btnG=</v>
      </c>
      <c r="H1462" t="s">
        <v>5268</v>
      </c>
      <c r="I1462" t="s">
        <v>23</v>
      </c>
      <c r="J1462" t="s">
        <v>23</v>
      </c>
      <c r="L1462" t="s">
        <v>17722</v>
      </c>
      <c r="N1462" t="s">
        <v>5269</v>
      </c>
      <c r="O1462" t="s">
        <v>28</v>
      </c>
      <c r="Q1462" t="s">
        <v>16258</v>
      </c>
      <c r="R1462" t="s">
        <v>5071</v>
      </c>
      <c r="S1462">
        <v>0.47499999999999998</v>
      </c>
    </row>
    <row r="1463" spans="1:19">
      <c r="A1463" t="s">
        <v>16</v>
      </c>
      <c r="B1463" t="s">
        <v>17</v>
      </c>
      <c r="C1463" t="s">
        <v>18</v>
      </c>
      <c r="D1463" t="s">
        <v>19</v>
      </c>
      <c r="E1463" t="s">
        <v>5266</v>
      </c>
      <c r="F1463" t="s">
        <v>7452</v>
      </c>
      <c r="G1463" s="3" t="str">
        <f t="shared" si="24"/>
        <v>https://scholar.google.co.jp/scholar?hl=ja&amp;as_sdt=0%2C5&amp;q=Crassocephalum+vitellinum+self+compatibility&amp;btnG=</v>
      </c>
      <c r="H1463" t="s">
        <v>7453</v>
      </c>
      <c r="I1463" t="s">
        <v>23</v>
      </c>
      <c r="J1463" t="s">
        <v>23</v>
      </c>
      <c r="L1463" t="s">
        <v>17722</v>
      </c>
      <c r="N1463" t="s">
        <v>7454</v>
      </c>
      <c r="O1463" t="s">
        <v>28</v>
      </c>
      <c r="Q1463" t="s">
        <v>16510</v>
      </c>
      <c r="R1463" t="s">
        <v>5075</v>
      </c>
      <c r="S1463">
        <v>0.15920000000000001</v>
      </c>
    </row>
    <row r="1464" spans="1:19">
      <c r="A1464" t="s">
        <v>16</v>
      </c>
      <c r="B1464" t="s">
        <v>17</v>
      </c>
      <c r="C1464" t="s">
        <v>18</v>
      </c>
      <c r="D1464" t="s">
        <v>19</v>
      </c>
      <c r="E1464" t="s">
        <v>15166</v>
      </c>
      <c r="F1464" t="s">
        <v>15167</v>
      </c>
      <c r="G1464" s="3" t="str">
        <f t="shared" si="24"/>
        <v>https://scholar.google.co.jp/scholar?hl=ja&amp;as_sdt=0%2C5&amp;q=Cratystylis+conocephala+self+compatibility&amp;btnG=</v>
      </c>
      <c r="H1464" t="s">
        <v>15168</v>
      </c>
      <c r="I1464" t="s">
        <v>23</v>
      </c>
      <c r="J1464" t="s">
        <v>23</v>
      </c>
      <c r="L1464" t="s">
        <v>17722</v>
      </c>
      <c r="N1464" t="s">
        <v>15169</v>
      </c>
      <c r="O1464" t="s">
        <v>28</v>
      </c>
      <c r="Q1464" t="s">
        <v>17586</v>
      </c>
      <c r="R1464" t="s">
        <v>5078</v>
      </c>
      <c r="S1464">
        <v>2.13</v>
      </c>
    </row>
    <row r="1465" spans="1:19">
      <c r="A1465" t="s">
        <v>16</v>
      </c>
      <c r="B1465" t="s">
        <v>17</v>
      </c>
      <c r="C1465" t="s">
        <v>18</v>
      </c>
      <c r="D1465" t="s">
        <v>19</v>
      </c>
      <c r="E1465" t="s">
        <v>13415</v>
      </c>
      <c r="F1465" t="s">
        <v>13416</v>
      </c>
      <c r="G1465" s="3" t="str">
        <f t="shared" si="24"/>
        <v>https://scholar.google.co.jp/scholar?hl=ja&amp;as_sdt=0%2C5&amp;q=Crepidiastrum+denticulatum+self+compatibility&amp;btnG=</v>
      </c>
      <c r="H1465" t="s">
        <v>13417</v>
      </c>
      <c r="I1465" t="s">
        <v>23</v>
      </c>
      <c r="J1465" t="s">
        <v>23</v>
      </c>
      <c r="L1465" t="s">
        <v>17722</v>
      </c>
      <c r="N1465" t="s">
        <v>13418</v>
      </c>
      <c r="O1465" t="s">
        <v>28</v>
      </c>
      <c r="Q1465" t="s">
        <v>17328</v>
      </c>
      <c r="R1465" t="s">
        <v>5082</v>
      </c>
      <c r="S1465">
        <v>0.19320000000000001</v>
      </c>
    </row>
    <row r="1466" spans="1:19">
      <c r="A1466" t="s">
        <v>16</v>
      </c>
      <c r="B1466" t="s">
        <v>17</v>
      </c>
      <c r="C1466" t="s">
        <v>18</v>
      </c>
      <c r="D1466" t="s">
        <v>19</v>
      </c>
      <c r="E1466" t="s">
        <v>5216</v>
      </c>
      <c r="F1466" t="s">
        <v>1514</v>
      </c>
      <c r="G1466" s="3" t="str">
        <f t="shared" si="24"/>
        <v>https://scholar.google.co.jp/scholar?hl=ja&amp;as_sdt=0%2C5&amp;q=Crepis+acuminata+self+compatibility&amp;btnG=</v>
      </c>
      <c r="H1466" t="s">
        <v>172</v>
      </c>
      <c r="I1466" t="s">
        <v>23</v>
      </c>
      <c r="J1466" t="s">
        <v>23</v>
      </c>
      <c r="L1466" t="s">
        <v>17722</v>
      </c>
      <c r="N1466" t="s">
        <v>5264</v>
      </c>
      <c r="O1466" t="s">
        <v>28</v>
      </c>
      <c r="Q1466" t="s">
        <v>16257</v>
      </c>
      <c r="R1466" t="s">
        <v>5085</v>
      </c>
      <c r="S1466">
        <v>5.2843999999999998</v>
      </c>
    </row>
    <row r="1467" spans="1:19">
      <c r="A1467" t="s">
        <v>16</v>
      </c>
      <c r="B1467" t="s">
        <v>17</v>
      </c>
      <c r="C1467" t="s">
        <v>18</v>
      </c>
      <c r="D1467" t="s">
        <v>19</v>
      </c>
      <c r="E1467" t="s">
        <v>5216</v>
      </c>
      <c r="F1467" t="s">
        <v>6696</v>
      </c>
      <c r="G1467" s="3" t="str">
        <f t="shared" si="24"/>
        <v>https://scholar.google.co.jp/scholar?hl=ja&amp;as_sdt=0%2C5&amp;q=Crepis+albida+self+compatibility&amp;btnG=</v>
      </c>
      <c r="H1467" t="s">
        <v>7879</v>
      </c>
      <c r="I1467" t="s">
        <v>137</v>
      </c>
      <c r="J1467" t="s">
        <v>9685</v>
      </c>
      <c r="L1467" t="s">
        <v>17722</v>
      </c>
      <c r="N1467" t="s">
        <v>9686</v>
      </c>
      <c r="O1467" t="s">
        <v>28</v>
      </c>
      <c r="Q1467" t="s">
        <v>16871</v>
      </c>
      <c r="R1467" t="s">
        <v>5089</v>
      </c>
      <c r="S1467">
        <v>0.90759999999999996</v>
      </c>
    </row>
    <row r="1468" spans="1:19">
      <c r="A1468" t="s">
        <v>16</v>
      </c>
      <c r="B1468" t="s">
        <v>17</v>
      </c>
      <c r="C1468" t="s">
        <v>18</v>
      </c>
      <c r="D1468" t="s">
        <v>19</v>
      </c>
      <c r="E1468" t="s">
        <v>5216</v>
      </c>
      <c r="F1468" t="s">
        <v>6696</v>
      </c>
      <c r="G1468" s="3" t="str">
        <f t="shared" si="24"/>
        <v>https://scholar.google.co.jp/scholar?hl=ja&amp;as_sdt=0%2C5&amp;q=Crepis+albida+self+compatibility&amp;btnG=</v>
      </c>
      <c r="H1468" t="s">
        <v>7879</v>
      </c>
      <c r="I1468" t="s">
        <v>23</v>
      </c>
      <c r="J1468" t="s">
        <v>23</v>
      </c>
      <c r="L1468" t="s">
        <v>17722</v>
      </c>
      <c r="N1468" t="s">
        <v>12235</v>
      </c>
      <c r="O1468" t="s">
        <v>28</v>
      </c>
      <c r="Q1468" t="s">
        <v>16871</v>
      </c>
      <c r="R1468" t="s">
        <v>5091</v>
      </c>
      <c r="S1468">
        <v>2.9775999999999998</v>
      </c>
    </row>
    <row r="1469" spans="1:19">
      <c r="A1469" t="s">
        <v>16</v>
      </c>
      <c r="B1469" t="s">
        <v>17</v>
      </c>
      <c r="C1469" t="s">
        <v>18</v>
      </c>
      <c r="D1469" t="s">
        <v>19</v>
      </c>
      <c r="E1469" t="s">
        <v>5216</v>
      </c>
      <c r="F1469" t="s">
        <v>9688</v>
      </c>
      <c r="G1469" s="3" t="str">
        <f t="shared" si="24"/>
        <v>https://scholar.google.co.jp/scholar?hl=ja&amp;as_sdt=0%2C5&amp;q=Crepis+alpestris+self+compatibility&amp;btnG=</v>
      </c>
      <c r="H1469" t="s">
        <v>9689</v>
      </c>
      <c r="I1469" t="s">
        <v>23</v>
      </c>
      <c r="J1469" t="s">
        <v>23</v>
      </c>
      <c r="L1469" t="s">
        <v>17722</v>
      </c>
      <c r="N1469" t="s">
        <v>9690</v>
      </c>
      <c r="O1469" t="s">
        <v>28</v>
      </c>
      <c r="Q1469" t="s">
        <v>16872</v>
      </c>
      <c r="R1469" t="s">
        <v>5093</v>
      </c>
      <c r="S1469">
        <v>2.3191999999999999</v>
      </c>
    </row>
    <row r="1470" spans="1:19">
      <c r="A1470" t="s">
        <v>16</v>
      </c>
      <c r="B1470" t="s">
        <v>17</v>
      </c>
      <c r="C1470" t="s">
        <v>18</v>
      </c>
      <c r="D1470" t="s">
        <v>19</v>
      </c>
      <c r="E1470" t="s">
        <v>5216</v>
      </c>
      <c r="F1470" t="s">
        <v>927</v>
      </c>
      <c r="G1470" s="3" t="str">
        <f t="shared" si="24"/>
        <v>https://scholar.google.co.jp/scholar?hl=ja&amp;as_sdt=0%2C5&amp;q=Crepis+alpina+self+compatibility&amp;btnG=</v>
      </c>
      <c r="H1470" t="s">
        <v>22</v>
      </c>
      <c r="I1470" t="s">
        <v>23</v>
      </c>
      <c r="J1470" t="s">
        <v>23</v>
      </c>
      <c r="L1470" t="s">
        <v>17722</v>
      </c>
      <c r="N1470" t="s">
        <v>15171</v>
      </c>
      <c r="O1470" t="s">
        <v>28</v>
      </c>
      <c r="Q1470" t="s">
        <v>17587</v>
      </c>
      <c r="R1470" t="s">
        <v>5096</v>
      </c>
      <c r="S1470">
        <v>1.3291999999999999</v>
      </c>
    </row>
    <row r="1471" spans="1:19">
      <c r="A1471" t="s">
        <v>16</v>
      </c>
      <c r="B1471" t="s">
        <v>17</v>
      </c>
      <c r="C1471" t="s">
        <v>18</v>
      </c>
      <c r="D1471" t="s">
        <v>19</v>
      </c>
      <c r="E1471" t="s">
        <v>5216</v>
      </c>
      <c r="F1471" t="s">
        <v>4933</v>
      </c>
      <c r="G1471" s="3" t="str">
        <f t="shared" si="24"/>
        <v>https://scholar.google.co.jp/scholar?hl=ja&amp;as_sdt=0%2C5&amp;q=Crepis+aurea+self+compatibility&amp;btnG=</v>
      </c>
      <c r="H1471" t="s">
        <v>928</v>
      </c>
      <c r="I1471" t="s">
        <v>137</v>
      </c>
      <c r="J1471" t="s">
        <v>8486</v>
      </c>
      <c r="L1471" t="s">
        <v>17722</v>
      </c>
      <c r="N1471" t="s">
        <v>12237</v>
      </c>
      <c r="O1471" t="s">
        <v>28</v>
      </c>
      <c r="Q1471" t="s">
        <v>17203</v>
      </c>
      <c r="R1471" t="s">
        <v>5100</v>
      </c>
      <c r="S1471">
        <v>0.74199999999999999</v>
      </c>
    </row>
    <row r="1472" spans="1:19">
      <c r="A1472" t="s">
        <v>16</v>
      </c>
      <c r="B1472" t="s">
        <v>17</v>
      </c>
      <c r="C1472" t="s">
        <v>18</v>
      </c>
      <c r="D1472" t="s">
        <v>19</v>
      </c>
      <c r="E1472" t="s">
        <v>5216</v>
      </c>
      <c r="F1472" t="s">
        <v>4933</v>
      </c>
      <c r="G1472" s="3" t="str">
        <f t="shared" si="24"/>
        <v>https://scholar.google.co.jp/scholar?hl=ja&amp;as_sdt=0%2C5&amp;q=Crepis+aurea+self+compatibility&amp;btnG=</v>
      </c>
      <c r="H1472" t="s">
        <v>12239</v>
      </c>
      <c r="I1472" t="s">
        <v>23</v>
      </c>
      <c r="J1472" t="s">
        <v>23</v>
      </c>
      <c r="L1472" t="s">
        <v>17722</v>
      </c>
      <c r="N1472" t="s">
        <v>12240</v>
      </c>
      <c r="O1472" t="s">
        <v>28</v>
      </c>
      <c r="Q1472" t="s">
        <v>17203</v>
      </c>
      <c r="R1472" t="s">
        <v>5104</v>
      </c>
      <c r="S1472">
        <v>0.85640000000000005</v>
      </c>
    </row>
    <row r="1473" spans="1:19">
      <c r="A1473" t="s">
        <v>16</v>
      </c>
      <c r="B1473" t="s">
        <v>17</v>
      </c>
      <c r="C1473" t="s">
        <v>18</v>
      </c>
      <c r="D1473" t="s">
        <v>19</v>
      </c>
      <c r="E1473" t="s">
        <v>5216</v>
      </c>
      <c r="F1473" t="s">
        <v>12242</v>
      </c>
      <c r="G1473" s="3" t="str">
        <f t="shared" si="24"/>
        <v>https://scholar.google.co.jp/scholar?hl=ja&amp;as_sdt=0%2C5&amp;q=Crepis+bellidifolia+self+compatibility&amp;btnG=</v>
      </c>
      <c r="H1473" t="s">
        <v>6995</v>
      </c>
      <c r="I1473" t="s">
        <v>23</v>
      </c>
      <c r="J1473" t="s">
        <v>23</v>
      </c>
      <c r="L1473" t="s">
        <v>17722</v>
      </c>
      <c r="N1473" t="s">
        <v>12243</v>
      </c>
      <c r="O1473" t="s">
        <v>28</v>
      </c>
      <c r="Q1473" t="s">
        <v>17204</v>
      </c>
      <c r="R1473" t="s">
        <v>5106</v>
      </c>
      <c r="S1473">
        <v>0.11799999999999999</v>
      </c>
    </row>
    <row r="1474" spans="1:19">
      <c r="A1474" t="s">
        <v>16</v>
      </c>
      <c r="B1474" t="s">
        <v>17</v>
      </c>
      <c r="C1474" t="s">
        <v>18</v>
      </c>
      <c r="D1474" t="s">
        <v>19</v>
      </c>
      <c r="E1474" t="s">
        <v>5216</v>
      </c>
      <c r="F1474" t="s">
        <v>1089</v>
      </c>
      <c r="G1474" s="3" t="str">
        <f t="shared" ref="G1474:G1537" si="25">HYPERLINK(Q1474)</f>
        <v>https://scholar.google.co.jp/scholar?hl=ja&amp;as_sdt=0%2C5&amp;q=Crepis+biennis+self+compatibility&amp;btnG=</v>
      </c>
      <c r="H1474" t="s">
        <v>22</v>
      </c>
      <c r="I1474" t="s">
        <v>23</v>
      </c>
      <c r="J1474" t="s">
        <v>23</v>
      </c>
      <c r="L1474" t="s">
        <v>17722</v>
      </c>
      <c r="N1474" t="s">
        <v>15173</v>
      </c>
      <c r="O1474" t="s">
        <v>28</v>
      </c>
      <c r="Q1474" t="s">
        <v>17588</v>
      </c>
      <c r="R1474" t="s">
        <v>5109</v>
      </c>
      <c r="S1474">
        <v>0.90300000000000002</v>
      </c>
    </row>
    <row r="1475" spans="1:19">
      <c r="A1475" t="s">
        <v>16</v>
      </c>
      <c r="B1475" t="s">
        <v>17</v>
      </c>
      <c r="C1475" t="s">
        <v>18</v>
      </c>
      <c r="D1475" t="s">
        <v>19</v>
      </c>
      <c r="E1475" t="s">
        <v>5216</v>
      </c>
      <c r="F1475" t="s">
        <v>9692</v>
      </c>
      <c r="G1475" s="3" t="str">
        <f t="shared" si="25"/>
        <v>https://scholar.google.co.jp/scholar?hl=ja&amp;as_sdt=0%2C5&amp;q=Crepis+bodinieri+self+compatibility&amp;btnG=</v>
      </c>
      <c r="H1475" t="s">
        <v>9693</v>
      </c>
      <c r="I1475" t="s">
        <v>23</v>
      </c>
      <c r="J1475" t="s">
        <v>23</v>
      </c>
      <c r="L1475" t="s">
        <v>17722</v>
      </c>
      <c r="N1475" t="s">
        <v>9694</v>
      </c>
      <c r="O1475" t="s">
        <v>28</v>
      </c>
      <c r="Q1475" t="s">
        <v>16873</v>
      </c>
      <c r="R1475" t="s">
        <v>5111</v>
      </c>
      <c r="S1475">
        <v>0.12280000000000001</v>
      </c>
    </row>
    <row r="1476" spans="1:19">
      <c r="A1476" t="s">
        <v>16</v>
      </c>
      <c r="B1476" t="s">
        <v>17</v>
      </c>
      <c r="C1476" t="s">
        <v>18</v>
      </c>
      <c r="D1476" t="s">
        <v>19</v>
      </c>
      <c r="E1476" t="s">
        <v>5216</v>
      </c>
      <c r="F1476" t="s">
        <v>14720</v>
      </c>
      <c r="G1476" s="3" t="str">
        <f t="shared" si="25"/>
        <v>https://scholar.google.co.jp/scholar?hl=ja&amp;as_sdt=0%2C5&amp;q=Crepis+bursifolia+self+compatibility&amp;btnG=</v>
      </c>
      <c r="H1476" t="s">
        <v>22</v>
      </c>
      <c r="I1476" t="s">
        <v>23</v>
      </c>
      <c r="J1476" t="s">
        <v>23</v>
      </c>
      <c r="L1476" t="s">
        <v>17722</v>
      </c>
      <c r="N1476" t="s">
        <v>14721</v>
      </c>
      <c r="O1476" t="s">
        <v>28</v>
      </c>
      <c r="Q1476" t="s">
        <v>17523</v>
      </c>
      <c r="R1476" t="s">
        <v>5114</v>
      </c>
      <c r="S1476">
        <v>0.21759999999999999</v>
      </c>
    </row>
    <row r="1477" spans="1:19">
      <c r="A1477" t="s">
        <v>16</v>
      </c>
      <c r="B1477" t="s">
        <v>17</v>
      </c>
      <c r="C1477" t="s">
        <v>18</v>
      </c>
      <c r="D1477" t="s">
        <v>19</v>
      </c>
      <c r="E1477" t="s">
        <v>5216</v>
      </c>
      <c r="F1477" t="s">
        <v>10785</v>
      </c>
      <c r="G1477" s="3" t="str">
        <f t="shared" si="25"/>
        <v>https://scholar.google.co.jp/scholar?hl=ja&amp;as_sdt=0%2C5&amp;q=Crepis+capillaris+self+compatibility&amp;btnG=</v>
      </c>
      <c r="H1477" t="s">
        <v>13846</v>
      </c>
      <c r="I1477" t="s">
        <v>23</v>
      </c>
      <c r="J1477" t="s">
        <v>23</v>
      </c>
      <c r="L1477" t="s">
        <v>24</v>
      </c>
      <c r="N1477" t="s">
        <v>15175</v>
      </c>
      <c r="O1477" t="s">
        <v>26</v>
      </c>
      <c r="Q1477" t="s">
        <v>17589</v>
      </c>
      <c r="R1477" t="s">
        <v>5117</v>
      </c>
      <c r="S1477">
        <v>0.24</v>
      </c>
    </row>
    <row r="1478" spans="1:19">
      <c r="A1478" t="s">
        <v>16</v>
      </c>
      <c r="B1478" t="s">
        <v>17</v>
      </c>
      <c r="C1478" t="s">
        <v>18</v>
      </c>
      <c r="D1478" t="s">
        <v>19</v>
      </c>
      <c r="E1478" t="s">
        <v>5216</v>
      </c>
      <c r="F1478" t="s">
        <v>7456</v>
      </c>
      <c r="G1478" s="3" t="str">
        <f t="shared" si="25"/>
        <v>https://scholar.google.co.jp/scholar?hl=ja&amp;as_sdt=0%2C5&amp;q=Crepis+conyzifolia+self+compatibility&amp;btnG=</v>
      </c>
      <c r="H1478" t="s">
        <v>7457</v>
      </c>
      <c r="I1478" t="s">
        <v>23</v>
      </c>
      <c r="J1478" t="s">
        <v>23</v>
      </c>
      <c r="L1478" t="s">
        <v>17722</v>
      </c>
      <c r="N1478" t="s">
        <v>7458</v>
      </c>
      <c r="O1478" t="s">
        <v>28</v>
      </c>
      <c r="Q1478" t="s">
        <v>16511</v>
      </c>
      <c r="R1478" t="s">
        <v>5119</v>
      </c>
      <c r="S1478">
        <v>2.5259999999999998</v>
      </c>
    </row>
    <row r="1479" spans="1:19">
      <c r="A1479" t="s">
        <v>16</v>
      </c>
      <c r="B1479" t="s">
        <v>17</v>
      </c>
      <c r="C1479" t="s">
        <v>18</v>
      </c>
      <c r="D1479" t="s">
        <v>19</v>
      </c>
      <c r="E1479" t="s">
        <v>5216</v>
      </c>
      <c r="F1479" t="s">
        <v>1093</v>
      </c>
      <c r="G1479" s="3" t="str">
        <f t="shared" si="25"/>
        <v>https://scholar.google.co.jp/scholar?hl=ja&amp;as_sdt=0%2C5&amp;q=Crepis+cretica+self+compatibility&amp;btnG=</v>
      </c>
      <c r="H1479" t="s">
        <v>821</v>
      </c>
      <c r="I1479" t="s">
        <v>23</v>
      </c>
      <c r="J1479" t="s">
        <v>23</v>
      </c>
      <c r="L1479" t="s">
        <v>17722</v>
      </c>
      <c r="N1479" t="s">
        <v>12245</v>
      </c>
      <c r="O1479" t="s">
        <v>28</v>
      </c>
      <c r="Q1479" t="s">
        <v>17205</v>
      </c>
      <c r="R1479" t="s">
        <v>5124</v>
      </c>
      <c r="S1479">
        <v>6.6000000000000003E-2</v>
      </c>
    </row>
    <row r="1480" spans="1:19">
      <c r="A1480" t="s">
        <v>16</v>
      </c>
      <c r="B1480" t="s">
        <v>17</v>
      </c>
      <c r="C1480" t="s">
        <v>18</v>
      </c>
      <c r="D1480" t="s">
        <v>19</v>
      </c>
      <c r="E1480" t="s">
        <v>5216</v>
      </c>
      <c r="F1480" t="s">
        <v>12247</v>
      </c>
      <c r="G1480" s="3" t="str">
        <f t="shared" si="25"/>
        <v>https://scholar.google.co.jp/scholar?hl=ja&amp;as_sdt=0%2C5&amp;q=Crepis+darvazica+self+compatibility&amp;btnG=</v>
      </c>
      <c r="H1480" t="s">
        <v>7182</v>
      </c>
      <c r="I1480" t="s">
        <v>23</v>
      </c>
      <c r="J1480" t="s">
        <v>23</v>
      </c>
      <c r="L1480" t="s">
        <v>17722</v>
      </c>
      <c r="N1480" t="s">
        <v>12248</v>
      </c>
      <c r="O1480" t="s">
        <v>28</v>
      </c>
      <c r="Q1480" t="s">
        <v>17206</v>
      </c>
      <c r="R1480" t="s">
        <v>5128</v>
      </c>
      <c r="S1480">
        <v>2.9396</v>
      </c>
    </row>
    <row r="1481" spans="1:19">
      <c r="A1481" t="s">
        <v>16</v>
      </c>
      <c r="B1481" t="s">
        <v>17</v>
      </c>
      <c r="C1481" t="s">
        <v>18</v>
      </c>
      <c r="D1481" t="s">
        <v>19</v>
      </c>
      <c r="E1481" t="s">
        <v>5216</v>
      </c>
      <c r="F1481" t="s">
        <v>2725</v>
      </c>
      <c r="G1481" s="3" t="str">
        <f t="shared" si="25"/>
        <v>https://scholar.google.co.jp/scholar?hl=ja&amp;as_sdt=0%2C5&amp;q=Crepis+elongata+self+compatibility&amp;btnG=</v>
      </c>
      <c r="H1481" t="s">
        <v>9696</v>
      </c>
      <c r="I1481" t="s">
        <v>23</v>
      </c>
      <c r="J1481" t="s">
        <v>23</v>
      </c>
      <c r="L1481" t="s">
        <v>17722</v>
      </c>
      <c r="N1481" t="s">
        <v>9697</v>
      </c>
      <c r="O1481" t="s">
        <v>28</v>
      </c>
      <c r="Q1481" t="s">
        <v>16874</v>
      </c>
      <c r="R1481" t="s">
        <v>5131</v>
      </c>
      <c r="S1481">
        <v>0.76</v>
      </c>
    </row>
    <row r="1482" spans="1:19">
      <c r="A1482" t="s">
        <v>16</v>
      </c>
      <c r="B1482" t="s">
        <v>17</v>
      </c>
      <c r="C1482" t="s">
        <v>18</v>
      </c>
      <c r="D1482" t="s">
        <v>19</v>
      </c>
      <c r="E1482" t="s">
        <v>5216</v>
      </c>
      <c r="F1482" t="s">
        <v>2345</v>
      </c>
      <c r="G1482" s="3" t="str">
        <f t="shared" si="25"/>
        <v>https://scholar.google.co.jp/scholar?hl=ja&amp;as_sdt=0%2C5&amp;q=Crepis+foetida+self+compatibility&amp;btnG=</v>
      </c>
      <c r="H1482" t="s">
        <v>22</v>
      </c>
      <c r="I1482" t="s">
        <v>137</v>
      </c>
      <c r="J1482" t="s">
        <v>7460</v>
      </c>
      <c r="L1482" t="s">
        <v>24</v>
      </c>
      <c r="N1482" t="s">
        <v>7461</v>
      </c>
      <c r="O1482" t="s">
        <v>26</v>
      </c>
      <c r="Q1482" t="s">
        <v>16512</v>
      </c>
      <c r="R1482" t="s">
        <v>5135</v>
      </c>
      <c r="S1482">
        <v>0.41</v>
      </c>
    </row>
    <row r="1483" spans="1:19">
      <c r="A1483" t="s">
        <v>16</v>
      </c>
      <c r="B1483" t="s">
        <v>17</v>
      </c>
      <c r="C1483" t="s">
        <v>18</v>
      </c>
      <c r="D1483" t="s">
        <v>19</v>
      </c>
      <c r="E1483" t="s">
        <v>5216</v>
      </c>
      <c r="F1483" t="s">
        <v>2345</v>
      </c>
      <c r="G1483" s="3" t="str">
        <f t="shared" si="25"/>
        <v>https://scholar.google.co.jp/scholar?hl=ja&amp;as_sdt=0%2C5&amp;q=Crepis+foetida+self+compatibility&amp;btnG=</v>
      </c>
      <c r="H1483" t="s">
        <v>22</v>
      </c>
      <c r="I1483" t="s">
        <v>137</v>
      </c>
      <c r="J1483" t="s">
        <v>2345</v>
      </c>
      <c r="L1483" t="s">
        <v>24</v>
      </c>
      <c r="N1483" t="s">
        <v>9699</v>
      </c>
      <c r="O1483" t="s">
        <v>26</v>
      </c>
      <c r="Q1483" t="s">
        <v>16512</v>
      </c>
      <c r="R1483" t="s">
        <v>5137</v>
      </c>
      <c r="S1483">
        <v>0.51490000000000002</v>
      </c>
    </row>
    <row r="1484" spans="1:19">
      <c r="A1484" t="s">
        <v>16</v>
      </c>
      <c r="B1484" t="s">
        <v>17</v>
      </c>
      <c r="C1484" t="s">
        <v>18</v>
      </c>
      <c r="D1484" t="s">
        <v>19</v>
      </c>
      <c r="E1484" t="s">
        <v>5216</v>
      </c>
      <c r="F1484" t="s">
        <v>2345</v>
      </c>
      <c r="G1484" s="3" t="str">
        <f t="shared" si="25"/>
        <v>https://scholar.google.co.jp/scholar?hl=ja&amp;as_sdt=0%2C5&amp;q=Crepis+foetida+self+compatibility&amp;btnG=</v>
      </c>
      <c r="H1484" t="s">
        <v>22</v>
      </c>
      <c r="I1484" t="s">
        <v>23</v>
      </c>
      <c r="J1484" t="s">
        <v>23</v>
      </c>
      <c r="L1484" t="s">
        <v>24</v>
      </c>
      <c r="N1484" t="s">
        <v>15177</v>
      </c>
      <c r="O1484" t="s">
        <v>26</v>
      </c>
      <c r="Q1484" t="s">
        <v>16512</v>
      </c>
      <c r="R1484" t="s">
        <v>5140</v>
      </c>
      <c r="S1484">
        <v>0.6</v>
      </c>
    </row>
    <row r="1485" spans="1:19">
      <c r="A1485" t="s">
        <v>16</v>
      </c>
      <c r="B1485" t="s">
        <v>17</v>
      </c>
      <c r="C1485" t="s">
        <v>18</v>
      </c>
      <c r="D1485" t="s">
        <v>19</v>
      </c>
      <c r="E1485" t="s">
        <v>5216</v>
      </c>
      <c r="F1485" t="s">
        <v>15179</v>
      </c>
      <c r="G1485" s="3" t="str">
        <f t="shared" si="25"/>
        <v>https://scholar.google.co.jp/scholar?hl=ja&amp;as_sdt=0%2C5&amp;q=Crepis+froelichiana+self+compatibility&amp;btnG=</v>
      </c>
      <c r="H1485" t="s">
        <v>15180</v>
      </c>
      <c r="I1485" t="s">
        <v>23</v>
      </c>
      <c r="J1485" t="s">
        <v>23</v>
      </c>
      <c r="L1485" t="s">
        <v>17722</v>
      </c>
      <c r="N1485" t="s">
        <v>15181</v>
      </c>
      <c r="O1485" t="s">
        <v>28</v>
      </c>
      <c r="Q1485" t="s">
        <v>17590</v>
      </c>
      <c r="R1485" t="s">
        <v>5142</v>
      </c>
      <c r="S1485">
        <v>0.59</v>
      </c>
    </row>
    <row r="1486" spans="1:19">
      <c r="A1486" t="s">
        <v>16</v>
      </c>
      <c r="B1486" t="s">
        <v>17</v>
      </c>
      <c r="C1486" t="s">
        <v>18</v>
      </c>
      <c r="D1486" t="s">
        <v>19</v>
      </c>
      <c r="E1486" t="s">
        <v>5216</v>
      </c>
      <c r="F1486" t="s">
        <v>12250</v>
      </c>
      <c r="G1486" s="3" t="str">
        <f t="shared" si="25"/>
        <v>https://scholar.google.co.jp/scholar?hl=ja&amp;as_sdt=0%2C5&amp;q=Crepis+jacquinii+self+compatibility&amp;btnG=</v>
      </c>
      <c r="H1486" t="s">
        <v>841</v>
      </c>
      <c r="I1486" t="s">
        <v>23</v>
      </c>
      <c r="J1486" t="s">
        <v>23</v>
      </c>
      <c r="L1486" t="s">
        <v>17722</v>
      </c>
      <c r="N1486" t="s">
        <v>12251</v>
      </c>
      <c r="O1486" t="s">
        <v>28</v>
      </c>
      <c r="Q1486" t="s">
        <v>17207</v>
      </c>
      <c r="R1486" t="s">
        <v>5144</v>
      </c>
      <c r="S1486">
        <v>1.2108000000000001</v>
      </c>
    </row>
    <row r="1487" spans="1:19">
      <c r="A1487" t="s">
        <v>16</v>
      </c>
      <c r="B1487" t="s">
        <v>17</v>
      </c>
      <c r="C1487" t="s">
        <v>18</v>
      </c>
      <c r="D1487" t="s">
        <v>19</v>
      </c>
      <c r="E1487" t="s">
        <v>5216</v>
      </c>
      <c r="F1487" t="s">
        <v>12253</v>
      </c>
      <c r="G1487" s="3" t="str">
        <f t="shared" si="25"/>
        <v>https://scholar.google.co.jp/scholar?hl=ja&amp;as_sdt=0%2C5&amp;q=Crepis+lacera+self+compatibility&amp;btnG=</v>
      </c>
      <c r="H1487" t="s">
        <v>3400</v>
      </c>
      <c r="I1487" t="s">
        <v>23</v>
      </c>
      <c r="J1487" t="s">
        <v>23</v>
      </c>
      <c r="L1487" t="s">
        <v>17722</v>
      </c>
      <c r="N1487" t="s">
        <v>12254</v>
      </c>
      <c r="O1487" t="s">
        <v>28</v>
      </c>
      <c r="Q1487" t="s">
        <v>17208</v>
      </c>
      <c r="R1487" t="s">
        <v>5148</v>
      </c>
      <c r="S1487">
        <v>1.3960999999999999</v>
      </c>
    </row>
    <row r="1488" spans="1:19">
      <c r="A1488" t="s">
        <v>16</v>
      </c>
      <c r="B1488" t="s">
        <v>17</v>
      </c>
      <c r="C1488" t="s">
        <v>18</v>
      </c>
      <c r="D1488" t="s">
        <v>19</v>
      </c>
      <c r="E1488" t="s">
        <v>5216</v>
      </c>
      <c r="F1488" t="s">
        <v>9701</v>
      </c>
      <c r="G1488" s="3" t="str">
        <f t="shared" si="25"/>
        <v>https://scholar.google.co.jp/scholar?hl=ja&amp;as_sdt=0%2C5&amp;q=Crepis+lampsanoides+self+compatibility&amp;btnG=</v>
      </c>
      <c r="H1488" t="s">
        <v>9702</v>
      </c>
      <c r="I1488" t="s">
        <v>23</v>
      </c>
      <c r="J1488" t="s">
        <v>23</v>
      </c>
      <c r="L1488" t="s">
        <v>17722</v>
      </c>
      <c r="N1488" t="s">
        <v>9703</v>
      </c>
      <c r="O1488" t="s">
        <v>28</v>
      </c>
      <c r="Q1488" t="s">
        <v>16875</v>
      </c>
      <c r="R1488" t="s">
        <v>5151</v>
      </c>
      <c r="S1488">
        <v>0.95120000000000005</v>
      </c>
    </row>
    <row r="1489" spans="1:19">
      <c r="A1489" t="s">
        <v>16</v>
      </c>
      <c r="B1489" t="s">
        <v>17</v>
      </c>
      <c r="C1489" t="s">
        <v>18</v>
      </c>
      <c r="D1489" t="s">
        <v>19</v>
      </c>
      <c r="E1489" t="s">
        <v>5216</v>
      </c>
      <c r="F1489" t="s">
        <v>12567</v>
      </c>
      <c r="G1489" s="3" t="str">
        <f t="shared" si="25"/>
        <v>https://scholar.google.co.jp/scholar?hl=ja&amp;as_sdt=0%2C5&amp;q=Crepis+marschallii+self+compatibility&amp;btnG=</v>
      </c>
      <c r="H1489" t="s">
        <v>14510</v>
      </c>
      <c r="I1489" t="s">
        <v>23</v>
      </c>
      <c r="J1489" t="s">
        <v>23</v>
      </c>
      <c r="L1489" t="s">
        <v>17722</v>
      </c>
      <c r="N1489" t="s">
        <v>14511</v>
      </c>
      <c r="O1489" t="s">
        <v>28</v>
      </c>
      <c r="Q1489" t="s">
        <v>17506</v>
      </c>
      <c r="R1489" t="s">
        <v>5153</v>
      </c>
      <c r="S1489">
        <v>0.18279999999999999</v>
      </c>
    </row>
    <row r="1490" spans="1:19">
      <c r="A1490" t="s">
        <v>16</v>
      </c>
      <c r="B1490" t="s">
        <v>17</v>
      </c>
      <c r="C1490" t="s">
        <v>18</v>
      </c>
      <c r="D1490" t="s">
        <v>19</v>
      </c>
      <c r="E1490" t="s">
        <v>5216</v>
      </c>
      <c r="F1490" t="s">
        <v>5236</v>
      </c>
      <c r="G1490" s="3" t="str">
        <f t="shared" si="25"/>
        <v>https://scholar.google.co.jp/scholar?hl=ja&amp;as_sdt=0%2C5&amp;q=Crepis+modocensis+self+compatibility&amp;btnG=</v>
      </c>
      <c r="H1490" t="s">
        <v>23</v>
      </c>
      <c r="I1490" t="s">
        <v>137</v>
      </c>
      <c r="J1490" t="s">
        <v>5236</v>
      </c>
      <c r="L1490" t="s">
        <v>17722</v>
      </c>
      <c r="N1490" t="s">
        <v>5237</v>
      </c>
      <c r="O1490" t="s">
        <v>28</v>
      </c>
      <c r="Q1490" t="s">
        <v>16249</v>
      </c>
      <c r="R1490" t="s">
        <v>5156</v>
      </c>
      <c r="S1490">
        <v>3.17</v>
      </c>
    </row>
    <row r="1491" spans="1:19">
      <c r="A1491" t="s">
        <v>16</v>
      </c>
      <c r="B1491" t="s">
        <v>17</v>
      </c>
      <c r="C1491" t="s">
        <v>18</v>
      </c>
      <c r="D1491" t="s">
        <v>19</v>
      </c>
      <c r="E1491" t="s">
        <v>5216</v>
      </c>
      <c r="F1491" t="s">
        <v>533</v>
      </c>
      <c r="G1491" s="3" t="str">
        <f t="shared" si="25"/>
        <v>https://scholar.google.co.jp/scholar?hl=ja&amp;as_sdt=0%2C5&amp;q=Crepis+mollis+self+compatibility&amp;btnG=</v>
      </c>
      <c r="H1491" t="s">
        <v>14373</v>
      </c>
      <c r="I1491" t="s">
        <v>137</v>
      </c>
      <c r="J1491" t="s">
        <v>14374</v>
      </c>
      <c r="L1491" t="s">
        <v>17722</v>
      </c>
      <c r="N1491" t="s">
        <v>14375</v>
      </c>
      <c r="O1491" t="s">
        <v>28</v>
      </c>
      <c r="Q1491" t="s">
        <v>17489</v>
      </c>
      <c r="R1491" t="s">
        <v>5160</v>
      </c>
      <c r="S1491">
        <v>0.59240000000000004</v>
      </c>
    </row>
    <row r="1492" spans="1:19">
      <c r="A1492" t="s">
        <v>16</v>
      </c>
      <c r="B1492" t="s">
        <v>17</v>
      </c>
      <c r="C1492" t="s">
        <v>18</v>
      </c>
      <c r="D1492" t="s">
        <v>19</v>
      </c>
      <c r="E1492" t="s">
        <v>5216</v>
      </c>
      <c r="F1492" t="s">
        <v>533</v>
      </c>
      <c r="G1492" s="3" t="str">
        <f t="shared" si="25"/>
        <v>https://scholar.google.co.jp/scholar?hl=ja&amp;as_sdt=0%2C5&amp;q=Crepis+mollis+self+compatibility&amp;btnG=</v>
      </c>
      <c r="H1492" t="s">
        <v>14373</v>
      </c>
      <c r="I1492" t="s">
        <v>23</v>
      </c>
      <c r="J1492" t="s">
        <v>23</v>
      </c>
      <c r="L1492" t="s">
        <v>17722</v>
      </c>
      <c r="N1492" t="s">
        <v>15183</v>
      </c>
      <c r="O1492" t="s">
        <v>28</v>
      </c>
      <c r="Q1492" t="s">
        <v>17489</v>
      </c>
      <c r="R1492" t="s">
        <v>5163</v>
      </c>
      <c r="S1492">
        <v>0.90700000000000003</v>
      </c>
    </row>
    <row r="1493" spans="1:19">
      <c r="A1493" t="s">
        <v>16</v>
      </c>
      <c r="B1493" t="s">
        <v>17</v>
      </c>
      <c r="C1493" t="s">
        <v>18</v>
      </c>
      <c r="D1493" t="s">
        <v>19</v>
      </c>
      <c r="E1493" t="s">
        <v>5216</v>
      </c>
      <c r="F1493" t="s">
        <v>5217</v>
      </c>
      <c r="G1493" s="3" t="str">
        <f t="shared" si="25"/>
        <v>https://scholar.google.co.jp/scholar?hl=ja&amp;as_sdt=0%2C5&amp;q=Crepis+multicaulis+self+compatibility&amp;btnG=</v>
      </c>
      <c r="H1493" t="s">
        <v>2368</v>
      </c>
      <c r="I1493" t="s">
        <v>23</v>
      </c>
      <c r="J1493" t="s">
        <v>23</v>
      </c>
      <c r="L1493" t="s">
        <v>17722</v>
      </c>
      <c r="N1493" t="s">
        <v>5218</v>
      </c>
      <c r="O1493" t="s">
        <v>28</v>
      </c>
      <c r="Q1493" t="s">
        <v>16244</v>
      </c>
      <c r="R1493" t="s">
        <v>5166</v>
      </c>
      <c r="S1493">
        <v>0.27800000000000002</v>
      </c>
    </row>
    <row r="1494" spans="1:19">
      <c r="A1494" t="s">
        <v>16</v>
      </c>
      <c r="B1494" t="s">
        <v>17</v>
      </c>
      <c r="C1494" t="s">
        <v>18</v>
      </c>
      <c r="D1494" t="s">
        <v>19</v>
      </c>
      <c r="E1494" t="s">
        <v>5216</v>
      </c>
      <c r="F1494" t="s">
        <v>2109</v>
      </c>
      <c r="G1494" s="3" t="str">
        <f t="shared" si="25"/>
        <v>https://scholar.google.co.jp/scholar?hl=ja&amp;as_sdt=0%2C5&amp;q=Crepis+neglecta+self+compatibility&amp;btnG=</v>
      </c>
      <c r="H1494" t="s">
        <v>22</v>
      </c>
      <c r="I1494" t="s">
        <v>23</v>
      </c>
      <c r="J1494" t="s">
        <v>23</v>
      </c>
      <c r="L1494" t="s">
        <v>17722</v>
      </c>
      <c r="N1494" t="s">
        <v>14718</v>
      </c>
      <c r="O1494" t="s">
        <v>28</v>
      </c>
      <c r="Q1494" t="s">
        <v>17522</v>
      </c>
      <c r="R1494" t="s">
        <v>5169</v>
      </c>
      <c r="S1494">
        <v>9.2799999999999994E-2</v>
      </c>
    </row>
    <row r="1495" spans="1:19">
      <c r="A1495" t="s">
        <v>16</v>
      </c>
      <c r="B1495" t="s">
        <v>17</v>
      </c>
      <c r="C1495" t="s">
        <v>18</v>
      </c>
      <c r="D1495" t="s">
        <v>19</v>
      </c>
      <c r="E1495" t="s">
        <v>5216</v>
      </c>
      <c r="F1495" t="s">
        <v>5243</v>
      </c>
      <c r="G1495" s="3" t="str">
        <f t="shared" si="25"/>
        <v>https://scholar.google.co.jp/scholar?hl=ja&amp;as_sdt=0%2C5&amp;q=Crepis+newii+self+compatibility&amp;btnG=</v>
      </c>
      <c r="H1495" t="s">
        <v>4541</v>
      </c>
      <c r="I1495" t="s">
        <v>23</v>
      </c>
      <c r="J1495" t="s">
        <v>23</v>
      </c>
      <c r="L1495" t="s">
        <v>17722</v>
      </c>
      <c r="N1495" t="s">
        <v>5244</v>
      </c>
      <c r="O1495" t="s">
        <v>28</v>
      </c>
      <c r="Q1495" t="s">
        <v>16251</v>
      </c>
      <c r="R1495" t="s">
        <v>5173</v>
      </c>
      <c r="S1495">
        <v>1.5857000000000001</v>
      </c>
    </row>
    <row r="1496" spans="1:19">
      <c r="A1496" t="s">
        <v>16</v>
      </c>
      <c r="B1496" t="s">
        <v>17</v>
      </c>
      <c r="C1496" t="s">
        <v>18</v>
      </c>
      <c r="D1496" t="s">
        <v>19</v>
      </c>
      <c r="E1496" t="s">
        <v>5216</v>
      </c>
      <c r="F1496" t="s">
        <v>5243</v>
      </c>
      <c r="G1496" s="3" t="str">
        <f t="shared" si="25"/>
        <v>https://scholar.google.co.jp/scholar?hl=ja&amp;as_sdt=0%2C5&amp;q=Crepis+newii+self+compatibility&amp;btnG=</v>
      </c>
      <c r="H1496" t="s">
        <v>4541</v>
      </c>
      <c r="I1496" t="s">
        <v>137</v>
      </c>
      <c r="J1496" t="s">
        <v>7463</v>
      </c>
      <c r="L1496" t="s">
        <v>17722</v>
      </c>
      <c r="N1496" t="s">
        <v>7464</v>
      </c>
      <c r="O1496" t="s">
        <v>28</v>
      </c>
      <c r="Q1496" t="s">
        <v>16251</v>
      </c>
      <c r="R1496" t="s">
        <v>5175</v>
      </c>
      <c r="S1496">
        <v>0.58599999999999997</v>
      </c>
    </row>
    <row r="1497" spans="1:19">
      <c r="A1497" t="s">
        <v>16</v>
      </c>
      <c r="B1497" t="s">
        <v>17</v>
      </c>
      <c r="C1497" t="s">
        <v>18</v>
      </c>
      <c r="D1497" t="s">
        <v>19</v>
      </c>
      <c r="E1497" t="s">
        <v>5216</v>
      </c>
      <c r="F1497" t="s">
        <v>539</v>
      </c>
      <c r="G1497" s="3" t="str">
        <f t="shared" si="25"/>
        <v>https://scholar.google.co.jp/scholar?hl=ja&amp;as_sdt=0%2C5&amp;q=Crepis+occidentalis+self+compatibility&amp;btnG=</v>
      </c>
      <c r="H1497" t="s">
        <v>172</v>
      </c>
      <c r="I1497" t="s">
        <v>23</v>
      </c>
      <c r="J1497" t="s">
        <v>23</v>
      </c>
      <c r="L1497" t="s">
        <v>17722</v>
      </c>
      <c r="N1497" t="s">
        <v>15185</v>
      </c>
      <c r="O1497" t="s">
        <v>28</v>
      </c>
      <c r="Q1497" t="s">
        <v>17591</v>
      </c>
      <c r="R1497" t="s">
        <v>5178</v>
      </c>
      <c r="S1497">
        <v>4.2</v>
      </c>
    </row>
    <row r="1498" spans="1:19">
      <c r="A1498" t="s">
        <v>16</v>
      </c>
      <c r="B1498" t="s">
        <v>17</v>
      </c>
      <c r="C1498" t="s">
        <v>18</v>
      </c>
      <c r="D1498" t="s">
        <v>19</v>
      </c>
      <c r="E1498" t="s">
        <v>5216</v>
      </c>
      <c r="F1498" t="s">
        <v>5220</v>
      </c>
      <c r="G1498" s="3" t="str">
        <f t="shared" si="25"/>
        <v>https://scholar.google.co.jp/scholar?hl=ja&amp;as_sdt=0%2C5&amp;q=Crepis+palaestina+self+compatibility&amp;btnG=</v>
      </c>
      <c r="H1498" t="s">
        <v>4753</v>
      </c>
      <c r="I1498" t="s">
        <v>23</v>
      </c>
      <c r="J1498" t="s">
        <v>23</v>
      </c>
      <c r="L1498" t="s">
        <v>17722</v>
      </c>
      <c r="N1498" t="s">
        <v>5221</v>
      </c>
      <c r="O1498" t="s">
        <v>28</v>
      </c>
      <c r="Q1498" t="s">
        <v>16245</v>
      </c>
      <c r="R1498" t="s">
        <v>5183</v>
      </c>
      <c r="S1498">
        <v>1.1399999999999999</v>
      </c>
    </row>
    <row r="1499" spans="1:19">
      <c r="A1499" t="s">
        <v>16</v>
      </c>
      <c r="B1499" t="s">
        <v>17</v>
      </c>
      <c r="C1499" t="s">
        <v>18</v>
      </c>
      <c r="D1499" t="s">
        <v>19</v>
      </c>
      <c r="E1499" t="s">
        <v>5216</v>
      </c>
      <c r="F1499" t="s">
        <v>1542</v>
      </c>
      <c r="G1499" s="3" t="str">
        <f t="shared" si="25"/>
        <v>https://scholar.google.co.jp/scholar?hl=ja&amp;as_sdt=0%2C5&amp;q=Crepis+paludosa+self+compatibility&amp;btnG=</v>
      </c>
      <c r="H1499" t="s">
        <v>585</v>
      </c>
      <c r="I1499" t="s">
        <v>23</v>
      </c>
      <c r="J1499" t="s">
        <v>23</v>
      </c>
      <c r="L1499" t="s">
        <v>24</v>
      </c>
      <c r="N1499" t="s">
        <v>15187</v>
      </c>
      <c r="O1499" t="s">
        <v>26</v>
      </c>
      <c r="Q1499" t="s">
        <v>17592</v>
      </c>
      <c r="R1499" t="s">
        <v>5186</v>
      </c>
      <c r="S1499">
        <v>0.66</v>
      </c>
    </row>
    <row r="1500" spans="1:19">
      <c r="A1500" t="s">
        <v>16</v>
      </c>
      <c r="B1500" t="s">
        <v>17</v>
      </c>
      <c r="C1500" t="s">
        <v>18</v>
      </c>
      <c r="D1500" t="s">
        <v>19</v>
      </c>
      <c r="E1500" t="s">
        <v>5216</v>
      </c>
      <c r="F1500" t="s">
        <v>3978</v>
      </c>
      <c r="G1500" s="3" t="str">
        <f t="shared" si="25"/>
        <v>https://scholar.google.co.jp/scholar?hl=ja&amp;as_sdt=0%2C5&amp;q=Crepis+pannonica+self+compatibility&amp;btnG=</v>
      </c>
      <c r="H1500" t="s">
        <v>9705</v>
      </c>
      <c r="I1500" t="s">
        <v>23</v>
      </c>
      <c r="J1500" t="s">
        <v>23</v>
      </c>
      <c r="L1500" t="s">
        <v>17722</v>
      </c>
      <c r="N1500" t="s">
        <v>9706</v>
      </c>
      <c r="O1500" t="s">
        <v>28</v>
      </c>
      <c r="Q1500" t="s">
        <v>16876</v>
      </c>
      <c r="R1500" t="s">
        <v>5188</v>
      </c>
      <c r="S1500">
        <v>1.0824</v>
      </c>
    </row>
    <row r="1501" spans="1:19">
      <c r="A1501" t="s">
        <v>16</v>
      </c>
      <c r="B1501" t="s">
        <v>17</v>
      </c>
      <c r="C1501" t="s">
        <v>18</v>
      </c>
      <c r="D1501" t="s">
        <v>19</v>
      </c>
      <c r="E1501" t="s">
        <v>5216</v>
      </c>
      <c r="F1501" t="s">
        <v>15189</v>
      </c>
      <c r="G1501" s="3" t="str">
        <f t="shared" si="25"/>
        <v>https://scholar.google.co.jp/scholar?hl=ja&amp;as_sdt=0%2C5&amp;q=Crepis+pleurocarpa+self+compatibility&amp;btnG=</v>
      </c>
      <c r="H1501" t="s">
        <v>15190</v>
      </c>
      <c r="I1501" t="s">
        <v>23</v>
      </c>
      <c r="J1501" t="s">
        <v>23</v>
      </c>
      <c r="L1501" t="s">
        <v>17722</v>
      </c>
      <c r="N1501" t="s">
        <v>15191</v>
      </c>
      <c r="O1501" t="s">
        <v>28</v>
      </c>
      <c r="Q1501" t="s">
        <v>17593</v>
      </c>
      <c r="R1501" t="s">
        <v>5191</v>
      </c>
      <c r="S1501">
        <v>5.7489999999999997</v>
      </c>
    </row>
    <row r="1502" spans="1:19">
      <c r="A1502" t="s">
        <v>16</v>
      </c>
      <c r="B1502" t="s">
        <v>17</v>
      </c>
      <c r="C1502" t="s">
        <v>18</v>
      </c>
      <c r="D1502" t="s">
        <v>19</v>
      </c>
      <c r="E1502" t="s">
        <v>5216</v>
      </c>
      <c r="F1502" t="s">
        <v>12256</v>
      </c>
      <c r="G1502" s="3" t="str">
        <f t="shared" si="25"/>
        <v>https://scholar.google.co.jp/scholar?hl=ja&amp;as_sdt=0%2C5&amp;q=Crepis+pontana+self+compatibility&amp;btnG=</v>
      </c>
      <c r="H1502" t="s">
        <v>12257</v>
      </c>
      <c r="I1502" t="s">
        <v>23</v>
      </c>
      <c r="J1502" t="s">
        <v>23</v>
      </c>
      <c r="L1502" t="s">
        <v>17722</v>
      </c>
      <c r="N1502" t="s">
        <v>12258</v>
      </c>
      <c r="O1502" t="s">
        <v>28</v>
      </c>
      <c r="Q1502" t="s">
        <v>17209</v>
      </c>
      <c r="R1502" t="s">
        <v>5194</v>
      </c>
      <c r="S1502">
        <v>7.6916000000000002</v>
      </c>
    </row>
    <row r="1503" spans="1:19">
      <c r="A1503" t="s">
        <v>16</v>
      </c>
      <c r="B1503" t="s">
        <v>17</v>
      </c>
      <c r="C1503" t="s">
        <v>18</v>
      </c>
      <c r="D1503" t="s">
        <v>19</v>
      </c>
      <c r="E1503" t="s">
        <v>5216</v>
      </c>
      <c r="F1503" t="s">
        <v>9708</v>
      </c>
      <c r="G1503" s="3" t="str">
        <f t="shared" si="25"/>
        <v>https://scholar.google.co.jp/scholar?hl=ja&amp;as_sdt=0%2C5&amp;q=Crepis+pulchra+self+compatibility&amp;btnG=</v>
      </c>
      <c r="H1503" t="s">
        <v>22</v>
      </c>
      <c r="I1503" t="s">
        <v>23</v>
      </c>
      <c r="J1503" t="s">
        <v>23</v>
      </c>
      <c r="L1503" t="s">
        <v>17722</v>
      </c>
      <c r="N1503" t="s">
        <v>9709</v>
      </c>
      <c r="O1503" t="s">
        <v>28</v>
      </c>
      <c r="Q1503" t="s">
        <v>16877</v>
      </c>
      <c r="R1503" t="s">
        <v>5198</v>
      </c>
      <c r="S1503">
        <v>0.39040000000000002</v>
      </c>
    </row>
    <row r="1504" spans="1:19">
      <c r="A1504" t="s">
        <v>16</v>
      </c>
      <c r="B1504" t="s">
        <v>17</v>
      </c>
      <c r="C1504" t="s">
        <v>18</v>
      </c>
      <c r="D1504" t="s">
        <v>19</v>
      </c>
      <c r="E1504" t="s">
        <v>5216</v>
      </c>
      <c r="F1504" t="s">
        <v>5945</v>
      </c>
      <c r="G1504" s="3" t="str">
        <f t="shared" si="25"/>
        <v>https://scholar.google.co.jp/scholar?hl=ja&amp;as_sdt=0%2C5&amp;q=Crepis+pygmaea+self+compatibility&amp;btnG=</v>
      </c>
      <c r="H1504" t="s">
        <v>22</v>
      </c>
      <c r="I1504" t="s">
        <v>23</v>
      </c>
      <c r="J1504" t="s">
        <v>23</v>
      </c>
      <c r="L1504" t="s">
        <v>17722</v>
      </c>
      <c r="N1504" t="s">
        <v>12260</v>
      </c>
      <c r="O1504" t="s">
        <v>28</v>
      </c>
      <c r="Q1504" t="s">
        <v>17210</v>
      </c>
      <c r="R1504" t="s">
        <v>5202</v>
      </c>
      <c r="S1504">
        <v>1.9272</v>
      </c>
    </row>
    <row r="1505" spans="1:19">
      <c r="A1505" t="s">
        <v>16</v>
      </c>
      <c r="B1505" t="s">
        <v>17</v>
      </c>
      <c r="C1505" t="s">
        <v>18</v>
      </c>
      <c r="D1505" t="s">
        <v>19</v>
      </c>
      <c r="E1505" t="s">
        <v>5216</v>
      </c>
      <c r="F1505" t="s">
        <v>9711</v>
      </c>
      <c r="G1505" s="3" t="str">
        <f t="shared" si="25"/>
        <v>https://scholar.google.co.jp/scholar?hl=ja&amp;as_sdt=0%2C5&amp;q=Crepis+pyrenaica+self+compatibility&amp;btnG=</v>
      </c>
      <c r="H1505" t="s">
        <v>7672</v>
      </c>
      <c r="I1505" t="s">
        <v>23</v>
      </c>
      <c r="J1505" t="s">
        <v>23</v>
      </c>
      <c r="L1505" t="s">
        <v>17722</v>
      </c>
      <c r="N1505" t="s">
        <v>9712</v>
      </c>
      <c r="O1505" t="s">
        <v>28</v>
      </c>
      <c r="Q1505" t="s">
        <v>16878</v>
      </c>
      <c r="R1505" t="s">
        <v>5206</v>
      </c>
      <c r="S1505">
        <v>3.2650999999999999</v>
      </c>
    </row>
    <row r="1506" spans="1:19">
      <c r="A1506" t="s">
        <v>16</v>
      </c>
      <c r="B1506" t="s">
        <v>17</v>
      </c>
      <c r="C1506" t="s">
        <v>18</v>
      </c>
      <c r="D1506" t="s">
        <v>19</v>
      </c>
      <c r="E1506" t="s">
        <v>5216</v>
      </c>
      <c r="F1506" t="s">
        <v>5223</v>
      </c>
      <c r="G1506" s="3" t="str">
        <f t="shared" si="25"/>
        <v>https://scholar.google.co.jp/scholar?hl=ja&amp;as_sdt=0%2C5&amp;q=Crepis+reuteriana+self+compatibility&amp;btnG=</v>
      </c>
      <c r="H1506" t="s">
        <v>5224</v>
      </c>
      <c r="I1506" t="s">
        <v>23</v>
      </c>
      <c r="J1506" t="s">
        <v>23</v>
      </c>
      <c r="L1506" t="s">
        <v>17722</v>
      </c>
      <c r="N1506" t="s">
        <v>5225</v>
      </c>
      <c r="O1506" t="s">
        <v>28</v>
      </c>
      <c r="Q1506" t="s">
        <v>16246</v>
      </c>
      <c r="R1506" t="s">
        <v>5210</v>
      </c>
      <c r="S1506">
        <v>1.9648000000000001</v>
      </c>
    </row>
    <row r="1507" spans="1:19">
      <c r="A1507" t="s">
        <v>16</v>
      </c>
      <c r="B1507" t="s">
        <v>17</v>
      </c>
      <c r="C1507" t="s">
        <v>18</v>
      </c>
      <c r="D1507" t="s">
        <v>19</v>
      </c>
      <c r="E1507" t="s">
        <v>5216</v>
      </c>
      <c r="F1507" t="s">
        <v>15193</v>
      </c>
      <c r="G1507" s="3" t="str">
        <f t="shared" si="25"/>
        <v>https://scholar.google.co.jp/scholar?hl=ja&amp;as_sdt=0%2C5&amp;q=Crepis+rubra+self+compatibility&amp;btnG=</v>
      </c>
      <c r="H1507" t="s">
        <v>22</v>
      </c>
      <c r="I1507" t="s">
        <v>23</v>
      </c>
      <c r="J1507" t="s">
        <v>23</v>
      </c>
      <c r="L1507" t="s">
        <v>17722</v>
      </c>
      <c r="N1507" t="s">
        <v>15194</v>
      </c>
      <c r="O1507" t="s">
        <v>28</v>
      </c>
      <c r="Q1507" t="s">
        <v>17594</v>
      </c>
      <c r="R1507" t="s">
        <v>5213</v>
      </c>
      <c r="S1507">
        <v>1.5</v>
      </c>
    </row>
    <row r="1508" spans="1:19">
      <c r="A1508" t="s">
        <v>16</v>
      </c>
      <c r="B1508" t="s">
        <v>17</v>
      </c>
      <c r="C1508" t="s">
        <v>18</v>
      </c>
      <c r="D1508" t="s">
        <v>19</v>
      </c>
      <c r="E1508" t="s">
        <v>5216</v>
      </c>
      <c r="F1508" t="s">
        <v>5227</v>
      </c>
      <c r="G1508" s="3" t="str">
        <f t="shared" si="25"/>
        <v>https://scholar.google.co.jp/scholar?hl=ja&amp;as_sdt=0%2C5&amp;q=Crepis+sancta+self+compatibility&amp;btnG=</v>
      </c>
      <c r="H1508" t="s">
        <v>5228</v>
      </c>
      <c r="I1508" t="s">
        <v>23</v>
      </c>
      <c r="J1508" t="s">
        <v>23</v>
      </c>
      <c r="L1508" t="s">
        <v>54</v>
      </c>
      <c r="N1508" t="s">
        <v>5229</v>
      </c>
      <c r="O1508" t="s">
        <v>26</v>
      </c>
      <c r="Q1508" t="s">
        <v>16247</v>
      </c>
      <c r="R1508" t="s">
        <v>5215</v>
      </c>
      <c r="S1508">
        <v>0.1522</v>
      </c>
    </row>
    <row r="1509" spans="1:19">
      <c r="A1509" t="s">
        <v>16</v>
      </c>
      <c r="B1509" t="s">
        <v>17</v>
      </c>
      <c r="C1509" t="s">
        <v>18</v>
      </c>
      <c r="D1509" t="s">
        <v>19</v>
      </c>
      <c r="E1509" t="s">
        <v>5216</v>
      </c>
      <c r="F1509" t="s">
        <v>7466</v>
      </c>
      <c r="G1509" s="3" t="str">
        <f t="shared" si="25"/>
        <v>https://scholar.google.co.jp/scholar?hl=ja&amp;as_sdt=0%2C5&amp;q=Crepis+senecioides+self+compatibility&amp;btnG=</v>
      </c>
      <c r="H1509" t="s">
        <v>6938</v>
      </c>
      <c r="I1509" t="s">
        <v>23</v>
      </c>
      <c r="J1509" t="s">
        <v>23</v>
      </c>
      <c r="L1509" t="s">
        <v>17722</v>
      </c>
      <c r="N1509" t="s">
        <v>7467</v>
      </c>
      <c r="O1509" t="s">
        <v>28</v>
      </c>
      <c r="Q1509" t="s">
        <v>16513</v>
      </c>
      <c r="R1509" t="s">
        <v>5219</v>
      </c>
      <c r="S1509">
        <v>0.74160000000000004</v>
      </c>
    </row>
    <row r="1510" spans="1:19">
      <c r="A1510" t="s">
        <v>16</v>
      </c>
      <c r="B1510" t="s">
        <v>17</v>
      </c>
      <c r="C1510" t="s">
        <v>18</v>
      </c>
      <c r="D1510" t="s">
        <v>19</v>
      </c>
      <c r="E1510" t="s">
        <v>5216</v>
      </c>
      <c r="F1510" t="s">
        <v>9714</v>
      </c>
      <c r="G1510" s="3" t="str">
        <f t="shared" si="25"/>
        <v>https://scholar.google.co.jp/scholar?hl=ja&amp;as_sdt=0%2C5&amp;q=Crepis+setosa+self+compatibility&amp;btnG=</v>
      </c>
      <c r="H1510" t="s">
        <v>9715</v>
      </c>
      <c r="I1510" t="s">
        <v>23</v>
      </c>
      <c r="J1510" t="s">
        <v>23</v>
      </c>
      <c r="L1510" t="s">
        <v>17722</v>
      </c>
      <c r="N1510" t="s">
        <v>9716</v>
      </c>
      <c r="O1510" t="s">
        <v>28</v>
      </c>
      <c r="Q1510" t="s">
        <v>16879</v>
      </c>
      <c r="R1510" t="s">
        <v>5222</v>
      </c>
      <c r="S1510">
        <v>0.1832</v>
      </c>
    </row>
    <row r="1511" spans="1:19">
      <c r="A1511" t="s">
        <v>16</v>
      </c>
      <c r="B1511" t="s">
        <v>17</v>
      </c>
      <c r="C1511" t="s">
        <v>18</v>
      </c>
      <c r="D1511" t="s">
        <v>19</v>
      </c>
      <c r="E1511" t="s">
        <v>5216</v>
      </c>
      <c r="F1511" t="s">
        <v>7469</v>
      </c>
      <c r="G1511" s="3" t="str">
        <f t="shared" si="25"/>
        <v>https://scholar.google.co.jp/scholar?hl=ja&amp;as_sdt=0%2C5&amp;q=Crepis+sonchifolia+self+compatibility&amp;btnG=</v>
      </c>
      <c r="H1511" t="s">
        <v>7470</v>
      </c>
      <c r="I1511" t="s">
        <v>23</v>
      </c>
      <c r="J1511" t="s">
        <v>23</v>
      </c>
      <c r="L1511" t="s">
        <v>17722</v>
      </c>
      <c r="N1511" t="s">
        <v>7471</v>
      </c>
      <c r="O1511" t="s">
        <v>28</v>
      </c>
      <c r="Q1511" t="s">
        <v>16514</v>
      </c>
      <c r="R1511" t="s">
        <v>5226</v>
      </c>
      <c r="S1511">
        <v>1.8116000000000001</v>
      </c>
    </row>
    <row r="1512" spans="1:19">
      <c r="A1512" t="s">
        <v>16</v>
      </c>
      <c r="B1512" t="s">
        <v>17</v>
      </c>
      <c r="C1512" t="s">
        <v>18</v>
      </c>
      <c r="D1512" t="s">
        <v>19</v>
      </c>
      <c r="E1512" t="s">
        <v>5216</v>
      </c>
      <c r="F1512" t="s">
        <v>1678</v>
      </c>
      <c r="G1512" s="3" t="str">
        <f t="shared" si="25"/>
        <v>https://scholar.google.co.jp/scholar?hl=ja&amp;as_sdt=0%2C5&amp;q=Crepis+syriaca+self+compatibility&amp;btnG=</v>
      </c>
      <c r="H1512" t="s">
        <v>15196</v>
      </c>
      <c r="I1512" t="s">
        <v>23</v>
      </c>
      <c r="J1512" t="s">
        <v>23</v>
      </c>
      <c r="L1512" t="s">
        <v>17722</v>
      </c>
      <c r="N1512" t="s">
        <v>15197</v>
      </c>
      <c r="O1512" t="s">
        <v>28</v>
      </c>
      <c r="Q1512" t="s">
        <v>17595</v>
      </c>
      <c r="R1512" t="s">
        <v>5230</v>
      </c>
      <c r="S1512">
        <v>0.95899999999999996</v>
      </c>
    </row>
    <row r="1513" spans="1:19">
      <c r="A1513" t="s">
        <v>16</v>
      </c>
      <c r="B1513" t="s">
        <v>17</v>
      </c>
      <c r="C1513" t="s">
        <v>18</v>
      </c>
      <c r="D1513" t="s">
        <v>19</v>
      </c>
      <c r="E1513" t="s">
        <v>5216</v>
      </c>
      <c r="F1513" t="s">
        <v>14362</v>
      </c>
      <c r="G1513" s="3" t="str">
        <f t="shared" si="25"/>
        <v>https://scholar.google.co.jp/scholar?hl=ja&amp;as_sdt=0%2C5&amp;q=Crepis+tectorum+self+compatibility&amp;btnG=</v>
      </c>
      <c r="H1513" t="s">
        <v>22</v>
      </c>
      <c r="I1513" t="s">
        <v>23</v>
      </c>
      <c r="J1513" t="s">
        <v>23</v>
      </c>
      <c r="L1513" t="s">
        <v>54</v>
      </c>
      <c r="N1513" t="s">
        <v>14363</v>
      </c>
      <c r="O1513" t="s">
        <v>26</v>
      </c>
      <c r="Q1513" t="s">
        <v>17487</v>
      </c>
      <c r="R1513" t="s">
        <v>5235</v>
      </c>
      <c r="S1513">
        <v>0.26879999999999998</v>
      </c>
    </row>
    <row r="1514" spans="1:19">
      <c r="A1514" t="s">
        <v>16</v>
      </c>
      <c r="B1514" t="s">
        <v>17</v>
      </c>
      <c r="C1514" t="s">
        <v>18</v>
      </c>
      <c r="D1514" t="s">
        <v>19</v>
      </c>
      <c r="E1514" t="s">
        <v>5216</v>
      </c>
      <c r="F1514" t="s">
        <v>12262</v>
      </c>
      <c r="G1514" s="3" t="str">
        <f t="shared" si="25"/>
        <v>https://scholar.google.co.jp/scholar?hl=ja&amp;as_sdt=0%2C5&amp;q=Crepis+triasii+self+compatibility&amp;btnG=</v>
      </c>
      <c r="H1514" t="s">
        <v>12263</v>
      </c>
      <c r="I1514" t="s">
        <v>23</v>
      </c>
      <c r="J1514" t="s">
        <v>23</v>
      </c>
      <c r="L1514" t="s">
        <v>17722</v>
      </c>
      <c r="N1514" t="s">
        <v>12264</v>
      </c>
      <c r="O1514" t="s">
        <v>28</v>
      </c>
      <c r="Q1514" t="s">
        <v>17211</v>
      </c>
      <c r="R1514" t="s">
        <v>5238</v>
      </c>
      <c r="S1514">
        <v>0.5756</v>
      </c>
    </row>
    <row r="1515" spans="1:19">
      <c r="A1515" t="s">
        <v>16</v>
      </c>
      <c r="B1515" t="s">
        <v>17</v>
      </c>
      <c r="C1515" t="s">
        <v>18</v>
      </c>
      <c r="D1515" t="s">
        <v>19</v>
      </c>
      <c r="E1515" t="s">
        <v>5216</v>
      </c>
      <c r="F1515" t="s">
        <v>7473</v>
      </c>
      <c r="G1515" s="3" t="str">
        <f t="shared" si="25"/>
        <v>https://scholar.google.co.jp/scholar?hl=ja&amp;as_sdt=0%2C5&amp;q=Crepis+vesicaria+self+compatibility&amp;btnG=</v>
      </c>
      <c r="H1515" t="s">
        <v>22</v>
      </c>
      <c r="I1515" t="s">
        <v>137</v>
      </c>
      <c r="J1515" t="s">
        <v>7474</v>
      </c>
      <c r="L1515" t="s">
        <v>17722</v>
      </c>
      <c r="N1515" t="s">
        <v>7475</v>
      </c>
      <c r="O1515" t="s">
        <v>28</v>
      </c>
      <c r="Q1515" t="s">
        <v>16515</v>
      </c>
      <c r="R1515" t="s">
        <v>5242</v>
      </c>
      <c r="S1515">
        <v>0.23</v>
      </c>
    </row>
    <row r="1516" spans="1:19">
      <c r="A1516" t="s">
        <v>16</v>
      </c>
      <c r="B1516" t="s">
        <v>17</v>
      </c>
      <c r="C1516" t="s">
        <v>18</v>
      </c>
      <c r="D1516" t="s">
        <v>19</v>
      </c>
      <c r="E1516" t="s">
        <v>5216</v>
      </c>
      <c r="F1516" t="s">
        <v>7473</v>
      </c>
      <c r="G1516" s="3" t="str">
        <f t="shared" si="25"/>
        <v>https://scholar.google.co.jp/scholar?hl=ja&amp;as_sdt=0%2C5&amp;q=Crepis+vesicaria+self+compatibility&amp;btnG=</v>
      </c>
      <c r="H1516" t="s">
        <v>22</v>
      </c>
      <c r="I1516" t="s">
        <v>137</v>
      </c>
      <c r="J1516" t="s">
        <v>12266</v>
      </c>
      <c r="L1516" t="s">
        <v>17722</v>
      </c>
      <c r="N1516" t="s">
        <v>12267</v>
      </c>
      <c r="O1516" t="s">
        <v>28</v>
      </c>
      <c r="Q1516" t="s">
        <v>16515</v>
      </c>
      <c r="R1516" t="s">
        <v>5245</v>
      </c>
      <c r="S1516">
        <v>0.1744</v>
      </c>
    </row>
    <row r="1517" spans="1:19">
      <c r="A1517" t="s">
        <v>16</v>
      </c>
      <c r="B1517" t="s">
        <v>17</v>
      </c>
      <c r="C1517" t="s">
        <v>18</v>
      </c>
      <c r="D1517" t="s">
        <v>19</v>
      </c>
      <c r="E1517" t="s">
        <v>5216</v>
      </c>
      <c r="F1517" t="s">
        <v>7473</v>
      </c>
      <c r="G1517" s="3" t="str">
        <f t="shared" si="25"/>
        <v>https://scholar.google.co.jp/scholar?hl=ja&amp;as_sdt=0%2C5&amp;q=Crepis+vesicaria+self+compatibility&amp;btnG=</v>
      </c>
      <c r="H1517" t="s">
        <v>22</v>
      </c>
      <c r="I1517" t="s">
        <v>137</v>
      </c>
      <c r="J1517" t="s">
        <v>7473</v>
      </c>
      <c r="L1517" t="s">
        <v>17722</v>
      </c>
      <c r="N1517" t="s">
        <v>12269</v>
      </c>
      <c r="O1517" t="s">
        <v>28</v>
      </c>
      <c r="Q1517" t="s">
        <v>16515</v>
      </c>
      <c r="R1517" t="s">
        <v>5250</v>
      </c>
      <c r="S1517">
        <v>0.23080000000000001</v>
      </c>
    </row>
    <row r="1518" spans="1:19">
      <c r="A1518" t="s">
        <v>16</v>
      </c>
      <c r="B1518" t="s">
        <v>17</v>
      </c>
      <c r="C1518" t="s">
        <v>18</v>
      </c>
      <c r="D1518" t="s">
        <v>19</v>
      </c>
      <c r="E1518" t="s">
        <v>5216</v>
      </c>
      <c r="F1518" t="s">
        <v>7473</v>
      </c>
      <c r="G1518" s="3" t="str">
        <f t="shared" si="25"/>
        <v>https://scholar.google.co.jp/scholar?hl=ja&amp;as_sdt=0%2C5&amp;q=Crepis+vesicaria+self+compatibility&amp;btnG=</v>
      </c>
      <c r="H1518" t="s">
        <v>22</v>
      </c>
      <c r="I1518" t="s">
        <v>23</v>
      </c>
      <c r="J1518" t="s">
        <v>23</v>
      </c>
      <c r="L1518" t="s">
        <v>17722</v>
      </c>
      <c r="N1518" t="s">
        <v>15199</v>
      </c>
      <c r="O1518" t="s">
        <v>28</v>
      </c>
      <c r="Q1518" t="s">
        <v>16515</v>
      </c>
      <c r="R1518" t="s">
        <v>5252</v>
      </c>
      <c r="S1518">
        <v>0.35599999999999998</v>
      </c>
    </row>
    <row r="1519" spans="1:19">
      <c r="A1519" t="s">
        <v>16</v>
      </c>
      <c r="B1519" t="s">
        <v>17</v>
      </c>
      <c r="C1519" t="s">
        <v>18</v>
      </c>
      <c r="D1519" t="s">
        <v>19</v>
      </c>
      <c r="E1519" t="s">
        <v>5231</v>
      </c>
      <c r="F1519" t="s">
        <v>14628</v>
      </c>
      <c r="G1519" s="3" t="str">
        <f t="shared" si="25"/>
        <v>https://scholar.google.co.jp/scholar?hl=ja&amp;as_sdt=0%2C5&amp;q=Critonia+daleoides+self+compatibility&amp;btnG=</v>
      </c>
      <c r="H1519" t="s">
        <v>104</v>
      </c>
      <c r="I1519" t="s">
        <v>23</v>
      </c>
      <c r="J1519" t="s">
        <v>23</v>
      </c>
      <c r="L1519" t="s">
        <v>17722</v>
      </c>
      <c r="N1519" t="s">
        <v>14629</v>
      </c>
      <c r="O1519" t="s">
        <v>28</v>
      </c>
      <c r="Q1519" t="s">
        <v>17512</v>
      </c>
      <c r="R1519" t="s">
        <v>5255</v>
      </c>
      <c r="S1519">
        <v>0.3604</v>
      </c>
    </row>
    <row r="1520" spans="1:19">
      <c r="A1520" t="s">
        <v>16</v>
      </c>
      <c r="B1520" t="s">
        <v>17</v>
      </c>
      <c r="C1520" t="s">
        <v>18</v>
      </c>
      <c r="D1520" t="s">
        <v>19</v>
      </c>
      <c r="E1520" t="s">
        <v>5231</v>
      </c>
      <c r="F1520" t="s">
        <v>5232</v>
      </c>
      <c r="G1520" s="3" t="str">
        <f t="shared" si="25"/>
        <v>https://scholar.google.co.jp/scholar?hl=ja&amp;as_sdt=0%2C5&amp;q=Critonia+morifolia+self+compatibility&amp;btnG=</v>
      </c>
      <c r="H1520" t="s">
        <v>5233</v>
      </c>
      <c r="I1520" t="s">
        <v>23</v>
      </c>
      <c r="J1520" t="s">
        <v>23</v>
      </c>
      <c r="L1520" t="s">
        <v>17722</v>
      </c>
      <c r="N1520" t="s">
        <v>5234</v>
      </c>
      <c r="O1520" t="s">
        <v>28</v>
      </c>
      <c r="Q1520" t="s">
        <v>16248</v>
      </c>
      <c r="R1520" t="s">
        <v>5258</v>
      </c>
      <c r="S1520">
        <v>0.55300000000000005</v>
      </c>
    </row>
    <row r="1521" spans="1:19">
      <c r="A1521" t="s">
        <v>16</v>
      </c>
      <c r="B1521" t="s">
        <v>17</v>
      </c>
      <c r="C1521" t="s">
        <v>18</v>
      </c>
      <c r="D1521" t="s">
        <v>19</v>
      </c>
      <c r="E1521" t="s">
        <v>5231</v>
      </c>
      <c r="F1521" t="s">
        <v>12271</v>
      </c>
      <c r="G1521" s="3" t="str">
        <f t="shared" si="25"/>
        <v>https://scholar.google.co.jp/scholar?hl=ja&amp;as_sdt=0%2C5&amp;q=Critonia+portoricensis+self+compatibility&amp;btnG=</v>
      </c>
      <c r="H1521" t="s">
        <v>12272</v>
      </c>
      <c r="I1521" t="s">
        <v>23</v>
      </c>
      <c r="J1521" t="s">
        <v>23</v>
      </c>
      <c r="L1521" t="s">
        <v>17722</v>
      </c>
      <c r="N1521" t="s">
        <v>12273</v>
      </c>
      <c r="O1521" t="s">
        <v>28</v>
      </c>
      <c r="Q1521" t="s">
        <v>17212</v>
      </c>
      <c r="R1521" t="s">
        <v>5261</v>
      </c>
      <c r="S1521">
        <v>0.2576</v>
      </c>
    </row>
    <row r="1522" spans="1:19">
      <c r="A1522" t="s">
        <v>16</v>
      </c>
      <c r="B1522" t="s">
        <v>17</v>
      </c>
      <c r="C1522" t="s">
        <v>18</v>
      </c>
      <c r="D1522" t="s">
        <v>19</v>
      </c>
      <c r="E1522" t="s">
        <v>7477</v>
      </c>
      <c r="F1522" t="s">
        <v>3426</v>
      </c>
      <c r="G1522" s="3" t="str">
        <f t="shared" si="25"/>
        <v>https://scholar.google.co.jp/scholar?hl=ja&amp;as_sdt=0%2C5&amp;q=Critoniopsis+pallens+self+compatibility&amp;btnG=</v>
      </c>
      <c r="H1522" t="s">
        <v>9718</v>
      </c>
      <c r="I1522" t="s">
        <v>23</v>
      </c>
      <c r="J1522" t="s">
        <v>23</v>
      </c>
      <c r="L1522" t="s">
        <v>17722</v>
      </c>
      <c r="N1522" t="s">
        <v>9719</v>
      </c>
      <c r="O1522" t="s">
        <v>28</v>
      </c>
      <c r="Q1522" t="s">
        <v>16880</v>
      </c>
      <c r="R1522" t="s">
        <v>5263</v>
      </c>
      <c r="S1522">
        <v>0.39879999999999999</v>
      </c>
    </row>
    <row r="1523" spans="1:19">
      <c r="A1523" t="s">
        <v>16</v>
      </c>
      <c r="B1523" t="s">
        <v>17</v>
      </c>
      <c r="C1523" t="s">
        <v>18</v>
      </c>
      <c r="D1523" t="s">
        <v>19</v>
      </c>
      <c r="E1523" t="s">
        <v>17957</v>
      </c>
      <c r="F1523" t="s">
        <v>2887</v>
      </c>
      <c r="G1523" s="3" t="str">
        <f t="shared" si="25"/>
        <v>https://scholar.google.co.jp/scholar?hl=ja&amp;as_sdt=0%2C5&amp;q=Critoniopsis+salicifolia+self+compatibility&amp;btnG=</v>
      </c>
      <c r="H1523" t="s">
        <v>7478</v>
      </c>
      <c r="I1523" t="s">
        <v>23</v>
      </c>
      <c r="J1523" t="s">
        <v>23</v>
      </c>
      <c r="L1523" t="s">
        <v>17722</v>
      </c>
      <c r="N1523" t="s">
        <v>7479</v>
      </c>
      <c r="O1523" t="s">
        <v>28</v>
      </c>
      <c r="Q1523" t="s">
        <v>16516</v>
      </c>
      <c r="R1523" t="s">
        <v>5265</v>
      </c>
      <c r="S1523">
        <v>1.36896</v>
      </c>
    </row>
    <row r="1524" spans="1:19">
      <c r="A1524" t="s">
        <v>16</v>
      </c>
      <c r="B1524" t="s">
        <v>17</v>
      </c>
      <c r="C1524" t="s">
        <v>18</v>
      </c>
      <c r="D1524" t="s">
        <v>19</v>
      </c>
      <c r="E1524" t="s">
        <v>15201</v>
      </c>
      <c r="F1524" t="s">
        <v>15202</v>
      </c>
      <c r="G1524" s="3" t="str">
        <f t="shared" si="25"/>
        <v>https://scholar.google.co.jp/scholar?hl=ja&amp;as_sdt=0%2C5&amp;q=Crocidium+multicaule+self+compatibility&amp;btnG=</v>
      </c>
      <c r="H1524" t="s">
        <v>719</v>
      </c>
      <c r="I1524" t="s">
        <v>23</v>
      </c>
      <c r="J1524" t="s">
        <v>23</v>
      </c>
      <c r="L1524" t="s">
        <v>17722</v>
      </c>
      <c r="N1524" t="s">
        <v>15203</v>
      </c>
      <c r="O1524" t="s">
        <v>28</v>
      </c>
      <c r="Q1524" t="s">
        <v>17596</v>
      </c>
      <c r="R1524" t="s">
        <v>5270</v>
      </c>
      <c r="S1524">
        <v>0.32400000000000001</v>
      </c>
    </row>
    <row r="1525" spans="1:19">
      <c r="A1525" t="s">
        <v>16</v>
      </c>
      <c r="B1525" t="s">
        <v>17</v>
      </c>
      <c r="C1525" t="s">
        <v>18</v>
      </c>
      <c r="D1525" t="s">
        <v>19</v>
      </c>
      <c r="E1525" t="s">
        <v>7481</v>
      </c>
      <c r="F1525" t="s">
        <v>7381</v>
      </c>
      <c r="G1525" s="3" t="str">
        <f t="shared" si="25"/>
        <v>https://scholar.google.co.jp/scholar?hl=ja&amp;as_sdt=0%2C5&amp;q=Croptilon+hookerianum+self+compatibility&amp;btnG=</v>
      </c>
      <c r="H1525" t="s">
        <v>7482</v>
      </c>
      <c r="I1525" t="s">
        <v>31</v>
      </c>
      <c r="J1525" t="s">
        <v>7483</v>
      </c>
      <c r="L1525" t="s">
        <v>17722</v>
      </c>
      <c r="N1525" t="s">
        <v>7484</v>
      </c>
      <c r="O1525" t="s">
        <v>28</v>
      </c>
      <c r="Q1525" t="s">
        <v>16517</v>
      </c>
      <c r="R1525" t="s">
        <v>5273</v>
      </c>
      <c r="S1525">
        <v>0.30320000000000003</v>
      </c>
    </row>
    <row r="1526" spans="1:19">
      <c r="A1526" t="s">
        <v>16</v>
      </c>
      <c r="B1526" t="s">
        <v>17</v>
      </c>
      <c r="C1526" t="s">
        <v>18</v>
      </c>
      <c r="D1526" t="s">
        <v>19</v>
      </c>
      <c r="E1526" t="s">
        <v>7481</v>
      </c>
      <c r="F1526" t="s">
        <v>7486</v>
      </c>
      <c r="G1526" s="3" t="str">
        <f t="shared" si="25"/>
        <v>https://scholar.google.co.jp/scholar?hl=ja&amp;as_sdt=0%2C5&amp;q=Croptilon+rigidifolium+self+compatibility&amp;btnG=</v>
      </c>
      <c r="H1526" t="s">
        <v>7487</v>
      </c>
      <c r="I1526" t="s">
        <v>23</v>
      </c>
      <c r="J1526" t="s">
        <v>23</v>
      </c>
      <c r="L1526" t="s">
        <v>17722</v>
      </c>
      <c r="N1526" t="s">
        <v>7488</v>
      </c>
      <c r="O1526" t="s">
        <v>28</v>
      </c>
      <c r="Q1526" t="s">
        <v>16518</v>
      </c>
      <c r="R1526" t="s">
        <v>5276</v>
      </c>
      <c r="S1526">
        <v>0.30159999999999998</v>
      </c>
    </row>
    <row r="1527" spans="1:19">
      <c r="A1527" t="s">
        <v>16</v>
      </c>
      <c r="B1527" t="s">
        <v>17</v>
      </c>
      <c r="C1527" t="s">
        <v>18</v>
      </c>
      <c r="D1527" t="s">
        <v>19</v>
      </c>
      <c r="E1527" t="s">
        <v>5239</v>
      </c>
      <c r="F1527" t="s">
        <v>15205</v>
      </c>
      <c r="G1527" s="3" t="str">
        <f t="shared" si="25"/>
        <v>https://scholar.google.co.jp/scholar?hl=ja&amp;as_sdt=0%2C5&amp;q=Crupina+crupinastrum+self+compatibility&amp;btnG=</v>
      </c>
      <c r="H1527" t="s">
        <v>9449</v>
      </c>
      <c r="I1527" t="s">
        <v>23</v>
      </c>
      <c r="J1527" t="s">
        <v>23</v>
      </c>
      <c r="L1527" t="s">
        <v>17722</v>
      </c>
      <c r="N1527" t="s">
        <v>15206</v>
      </c>
      <c r="Q1527" t="s">
        <v>17597</v>
      </c>
      <c r="R1527" t="s">
        <v>5280</v>
      </c>
      <c r="S1527">
        <v>14</v>
      </c>
    </row>
    <row r="1528" spans="1:19">
      <c r="A1528" t="s">
        <v>16</v>
      </c>
      <c r="B1528" t="s">
        <v>17</v>
      </c>
      <c r="C1528" t="s">
        <v>18</v>
      </c>
      <c r="D1528" t="s">
        <v>19</v>
      </c>
      <c r="E1528" t="s">
        <v>5239</v>
      </c>
      <c r="F1528" t="s">
        <v>189</v>
      </c>
      <c r="G1528" s="3" t="str">
        <f t="shared" si="25"/>
        <v>https://scholar.google.co.jp/scholar?hl=ja&amp;as_sdt=0%2C5&amp;q=Crupina+vulgaris+self+compatibility&amp;btnG=</v>
      </c>
      <c r="H1528" t="s">
        <v>5240</v>
      </c>
      <c r="I1528" t="s">
        <v>23</v>
      </c>
      <c r="J1528" t="s">
        <v>23</v>
      </c>
      <c r="L1528" t="s">
        <v>15619</v>
      </c>
      <c r="N1528" t="s">
        <v>5241</v>
      </c>
      <c r="O1528" t="s">
        <v>17953</v>
      </c>
      <c r="Q1528" t="s">
        <v>16250</v>
      </c>
      <c r="R1528" t="s">
        <v>5285</v>
      </c>
      <c r="S1528">
        <v>16.047999999999998</v>
      </c>
    </row>
    <row r="1529" spans="1:19">
      <c r="A1529" t="s">
        <v>16</v>
      </c>
      <c r="B1529" t="s">
        <v>17</v>
      </c>
      <c r="C1529" t="s">
        <v>18</v>
      </c>
      <c r="D1529" t="s">
        <v>19</v>
      </c>
      <c r="E1529" t="s">
        <v>13863</v>
      </c>
      <c r="F1529" t="s">
        <v>9921</v>
      </c>
      <c r="G1529" s="3" t="str">
        <f t="shared" si="25"/>
        <v>https://scholar.google.co.jp/scholar?hl=ja&amp;as_sdt=0%2C5&amp;q=Cullumia+aculeata+self+compatibility&amp;btnG=</v>
      </c>
      <c r="H1529" t="s">
        <v>14660</v>
      </c>
      <c r="I1529" t="s">
        <v>31</v>
      </c>
      <c r="J1529" t="s">
        <v>8129</v>
      </c>
      <c r="L1529" t="s">
        <v>17722</v>
      </c>
      <c r="N1529" t="s">
        <v>14661</v>
      </c>
      <c r="O1529" t="s">
        <v>28</v>
      </c>
      <c r="Q1529" t="s">
        <v>17515</v>
      </c>
      <c r="R1529" t="s">
        <v>5287</v>
      </c>
      <c r="S1529">
        <v>1.1447058999999999</v>
      </c>
    </row>
    <row r="1530" spans="1:19">
      <c r="A1530" t="s">
        <v>16</v>
      </c>
      <c r="B1530" t="s">
        <v>17</v>
      </c>
      <c r="C1530" t="s">
        <v>18</v>
      </c>
      <c r="D1530" t="s">
        <v>19</v>
      </c>
      <c r="E1530" t="s">
        <v>13863</v>
      </c>
      <c r="F1530" t="s">
        <v>11728</v>
      </c>
      <c r="G1530" s="3" t="str">
        <f t="shared" si="25"/>
        <v>https://scholar.google.co.jp/scholar?hl=ja&amp;as_sdt=0%2C5&amp;q=Cullumia+floccosa+self+compatibility&amp;btnG=</v>
      </c>
      <c r="H1530" t="s">
        <v>1805</v>
      </c>
      <c r="I1530" t="s">
        <v>23</v>
      </c>
      <c r="J1530" t="s">
        <v>23</v>
      </c>
      <c r="L1530" t="s">
        <v>17722</v>
      </c>
      <c r="N1530" t="s">
        <v>13864</v>
      </c>
      <c r="O1530" t="s">
        <v>28</v>
      </c>
      <c r="Q1530" t="s">
        <v>17422</v>
      </c>
      <c r="R1530" t="s">
        <v>5292</v>
      </c>
      <c r="S1530">
        <v>7.1785714</v>
      </c>
    </row>
    <row r="1531" spans="1:19">
      <c r="A1531" t="s">
        <v>16</v>
      </c>
      <c r="B1531" t="s">
        <v>17</v>
      </c>
      <c r="C1531" t="s">
        <v>18</v>
      </c>
      <c r="D1531" t="s">
        <v>19</v>
      </c>
      <c r="E1531" t="s">
        <v>13863</v>
      </c>
      <c r="F1531" t="s">
        <v>376</v>
      </c>
      <c r="G1531" s="3" t="str">
        <f t="shared" si="25"/>
        <v>https://scholar.google.co.jp/scholar?hl=ja&amp;as_sdt=0%2C5&amp;q=Cullumia+squarrosa+self+compatibility&amp;btnG=</v>
      </c>
      <c r="H1531" t="s">
        <v>14083</v>
      </c>
      <c r="I1531" t="s">
        <v>23</v>
      </c>
      <c r="J1531" t="s">
        <v>23</v>
      </c>
      <c r="L1531" t="s">
        <v>17954</v>
      </c>
      <c r="N1531" t="s">
        <v>14084</v>
      </c>
      <c r="O1531" t="s">
        <v>28</v>
      </c>
      <c r="Q1531" t="s">
        <v>17458</v>
      </c>
      <c r="R1531" t="s">
        <v>5296</v>
      </c>
      <c r="S1531">
        <v>11.4375</v>
      </c>
    </row>
    <row r="1532" spans="1:19">
      <c r="A1532" t="s">
        <v>16</v>
      </c>
      <c r="B1532" t="s">
        <v>17</v>
      </c>
      <c r="C1532" t="s">
        <v>18</v>
      </c>
      <c r="D1532" t="s">
        <v>19</v>
      </c>
      <c r="E1532" t="s">
        <v>13409</v>
      </c>
      <c r="F1532" t="s">
        <v>13410</v>
      </c>
      <c r="G1532" s="3" t="str">
        <f t="shared" si="25"/>
        <v>https://scholar.google.co.jp/scholar?hl=ja&amp;as_sdt=0%2C5&amp;q=Cylindrocline+commersonii+self+compatibility&amp;btnG=</v>
      </c>
      <c r="H1532" t="s">
        <v>1231</v>
      </c>
      <c r="I1532" t="s">
        <v>23</v>
      </c>
      <c r="J1532" t="s">
        <v>23</v>
      </c>
      <c r="L1532" t="s">
        <v>17954</v>
      </c>
      <c r="N1532" t="s">
        <v>13411</v>
      </c>
      <c r="O1532" t="s">
        <v>28</v>
      </c>
      <c r="Q1532" t="s">
        <v>17326</v>
      </c>
      <c r="R1532" t="s">
        <v>5300</v>
      </c>
      <c r="S1532">
        <v>0.436</v>
      </c>
    </row>
    <row r="1533" spans="1:19">
      <c r="A1533" t="s">
        <v>16</v>
      </c>
      <c r="B1533" t="s">
        <v>17</v>
      </c>
      <c r="C1533" t="s">
        <v>18</v>
      </c>
      <c r="D1533" t="s">
        <v>19</v>
      </c>
      <c r="E1533" t="s">
        <v>15212</v>
      </c>
      <c r="F1533" t="s">
        <v>15213</v>
      </c>
      <c r="G1533" s="3" t="str">
        <f t="shared" si="25"/>
        <v>https://scholar.google.co.jp/scholar?hl=ja&amp;as_sdt=0%2C5&amp;q=Cymbolaena+griffithii+self+compatibility&amp;btnG=</v>
      </c>
      <c r="H1533" t="s">
        <v>15214</v>
      </c>
      <c r="I1533" t="s">
        <v>23</v>
      </c>
      <c r="J1533" t="s">
        <v>23</v>
      </c>
      <c r="L1533" t="s">
        <v>17954</v>
      </c>
      <c r="N1533" t="s">
        <v>15215</v>
      </c>
      <c r="O1533" t="s">
        <v>28</v>
      </c>
      <c r="Q1533" t="s">
        <v>17600</v>
      </c>
      <c r="R1533" t="s">
        <v>5304</v>
      </c>
      <c r="S1533">
        <v>9.1200000000000003E-2</v>
      </c>
    </row>
    <row r="1534" spans="1:19">
      <c r="A1534" t="s">
        <v>16</v>
      </c>
      <c r="B1534" t="s">
        <v>17</v>
      </c>
      <c r="C1534" t="s">
        <v>18</v>
      </c>
      <c r="D1534" t="s">
        <v>19</v>
      </c>
      <c r="E1534" t="s">
        <v>13840</v>
      </c>
      <c r="F1534" t="s">
        <v>13841</v>
      </c>
      <c r="G1534" s="3" t="str">
        <f t="shared" si="25"/>
        <v>https://scholar.google.co.jp/scholar?hl=ja&amp;as_sdt=0%2C5&amp;q=Cymbopappus+adenosolen+self+compatibility&amp;btnG=</v>
      </c>
      <c r="H1534" t="s">
        <v>13842</v>
      </c>
      <c r="I1534" t="s">
        <v>23</v>
      </c>
      <c r="J1534" t="s">
        <v>23</v>
      </c>
      <c r="L1534" t="s">
        <v>17954</v>
      </c>
      <c r="N1534" t="s">
        <v>13843</v>
      </c>
      <c r="O1534" t="s">
        <v>28</v>
      </c>
      <c r="Q1534" t="s">
        <v>17418</v>
      </c>
      <c r="R1534" t="s">
        <v>5308</v>
      </c>
      <c r="S1534">
        <v>0.35</v>
      </c>
    </row>
    <row r="1535" spans="1:19">
      <c r="A1535" t="s">
        <v>16</v>
      </c>
      <c r="B1535" t="s">
        <v>17</v>
      </c>
      <c r="C1535" t="s">
        <v>18</v>
      </c>
      <c r="D1535" t="s">
        <v>19</v>
      </c>
      <c r="E1535" t="s">
        <v>15217</v>
      </c>
      <c r="F1535" t="s">
        <v>3982</v>
      </c>
      <c r="G1535" s="3" t="str">
        <f t="shared" si="25"/>
        <v>https://scholar.google.co.jp/scholar?hl=ja&amp;as_sdt=0%2C5&amp;q=Cynara+alba+self+compatibility&amp;btnG=</v>
      </c>
      <c r="H1535" t="s">
        <v>821</v>
      </c>
      <c r="I1535" t="s">
        <v>23</v>
      </c>
      <c r="J1535" t="s">
        <v>23</v>
      </c>
      <c r="L1535" t="s">
        <v>17954</v>
      </c>
      <c r="N1535" t="s">
        <v>15218</v>
      </c>
      <c r="O1535" t="s">
        <v>28</v>
      </c>
      <c r="Q1535" t="s">
        <v>17601</v>
      </c>
      <c r="R1535" t="s">
        <v>5313</v>
      </c>
      <c r="S1535">
        <v>25.5</v>
      </c>
    </row>
    <row r="1536" spans="1:19">
      <c r="A1536" t="s">
        <v>16</v>
      </c>
      <c r="B1536" t="s">
        <v>17</v>
      </c>
      <c r="C1536" t="s">
        <v>18</v>
      </c>
      <c r="D1536" t="s">
        <v>19</v>
      </c>
      <c r="E1536" s="24" t="s">
        <v>15217</v>
      </c>
      <c r="F1536" t="s">
        <v>15220</v>
      </c>
      <c r="G1536" s="3" t="str">
        <f t="shared" si="25"/>
        <v>https://scholar.google.co.jp/scholar?hl=ja&amp;as_sdt=0%2C5&amp;q=Cynara+cardunculus+self+compatibility&amp;btnG=</v>
      </c>
      <c r="H1536" t="s">
        <v>22</v>
      </c>
      <c r="I1536" t="s">
        <v>23</v>
      </c>
      <c r="J1536" t="s">
        <v>23</v>
      </c>
      <c r="L1536" t="s">
        <v>54</v>
      </c>
      <c r="N1536" t="s">
        <v>15221</v>
      </c>
      <c r="O1536" t="s">
        <v>26</v>
      </c>
      <c r="Q1536" t="s">
        <v>17602</v>
      </c>
      <c r="R1536" t="s">
        <v>5317</v>
      </c>
      <c r="S1536">
        <v>33.200000000000003</v>
      </c>
    </row>
    <row r="1537" spans="1:19">
      <c r="A1537" t="s">
        <v>16</v>
      </c>
      <c r="B1537" t="s">
        <v>17</v>
      </c>
      <c r="C1537" t="s">
        <v>18</v>
      </c>
      <c r="D1537" t="s">
        <v>19</v>
      </c>
      <c r="E1537" t="s">
        <v>15217</v>
      </c>
      <c r="F1537" t="s">
        <v>15223</v>
      </c>
      <c r="G1537" s="3" t="str">
        <f t="shared" si="25"/>
        <v>https://scholar.google.co.jp/scholar?hl=ja&amp;as_sdt=0%2C5&amp;q=Cynara+cornigera+self+compatibility&amp;btnG=</v>
      </c>
      <c r="H1537" t="s">
        <v>1164</v>
      </c>
      <c r="I1537" t="s">
        <v>23</v>
      </c>
      <c r="J1537" t="s">
        <v>23</v>
      </c>
      <c r="L1537" t="s">
        <v>15619</v>
      </c>
      <c r="N1537" t="s">
        <v>15224</v>
      </c>
      <c r="O1537" t="s">
        <v>17959</v>
      </c>
      <c r="Q1537" t="s">
        <v>17603</v>
      </c>
      <c r="R1537" t="s">
        <v>5321</v>
      </c>
      <c r="S1537">
        <v>27.943000000000001</v>
      </c>
    </row>
    <row r="1538" spans="1:19">
      <c r="A1538" t="s">
        <v>16</v>
      </c>
      <c r="B1538" t="s">
        <v>17</v>
      </c>
      <c r="C1538" t="s">
        <v>18</v>
      </c>
      <c r="D1538" t="s">
        <v>19</v>
      </c>
      <c r="E1538" t="s">
        <v>15217</v>
      </c>
      <c r="F1538" t="s">
        <v>2418</v>
      </c>
      <c r="G1538" s="3" t="str">
        <f t="shared" ref="G1538:G1601" si="26">HYPERLINK(Q1538)</f>
        <v>https://scholar.google.co.jp/scholar?hl=ja&amp;as_sdt=0%2C5&amp;q=Cynara+humilis+self+compatibility&amp;btnG=</v>
      </c>
      <c r="H1538" t="s">
        <v>22</v>
      </c>
      <c r="I1538" t="s">
        <v>23</v>
      </c>
      <c r="J1538" t="s">
        <v>23</v>
      </c>
      <c r="L1538" t="s">
        <v>17954</v>
      </c>
      <c r="N1538" t="s">
        <v>15226</v>
      </c>
      <c r="O1538" t="s">
        <v>28</v>
      </c>
      <c r="Q1538" t="s">
        <v>17604</v>
      </c>
      <c r="R1538" t="s">
        <v>5324</v>
      </c>
      <c r="S1538">
        <v>29.8</v>
      </c>
    </row>
    <row r="1539" spans="1:19">
      <c r="A1539" t="s">
        <v>16</v>
      </c>
      <c r="B1539" t="s">
        <v>17</v>
      </c>
      <c r="C1539" t="s">
        <v>18</v>
      </c>
      <c r="D1539" t="s">
        <v>19</v>
      </c>
      <c r="E1539" t="s">
        <v>15217</v>
      </c>
      <c r="F1539" t="s">
        <v>15228</v>
      </c>
      <c r="G1539" s="3" t="str">
        <f t="shared" si="26"/>
        <v>https://scholar.google.co.jp/scholar?hl=ja&amp;as_sdt=0%2C5&amp;q=Cynara+scolymus+self+compatibility&amp;btnG=</v>
      </c>
      <c r="H1539" t="s">
        <v>22</v>
      </c>
      <c r="I1539" t="s">
        <v>23</v>
      </c>
      <c r="J1539" t="s">
        <v>23</v>
      </c>
      <c r="L1539" t="s">
        <v>15619</v>
      </c>
      <c r="N1539" t="s">
        <v>15229</v>
      </c>
      <c r="O1539" t="s">
        <v>17960</v>
      </c>
      <c r="Q1539" t="s">
        <v>17605</v>
      </c>
      <c r="R1539" t="s">
        <v>5329</v>
      </c>
      <c r="S1539">
        <v>41.8</v>
      </c>
    </row>
    <row r="1540" spans="1:19">
      <c r="A1540" t="s">
        <v>16</v>
      </c>
      <c r="B1540" t="s">
        <v>17</v>
      </c>
      <c r="C1540" t="s">
        <v>18</v>
      </c>
      <c r="D1540" t="s">
        <v>19</v>
      </c>
      <c r="E1540" t="s">
        <v>15217</v>
      </c>
      <c r="F1540" t="s">
        <v>1678</v>
      </c>
      <c r="G1540" s="3" t="str">
        <f t="shared" si="26"/>
        <v>https://scholar.google.co.jp/scholar?hl=ja&amp;as_sdt=0%2C5&amp;q=Cynara+syriaca+self+compatibility&amp;btnG=</v>
      </c>
      <c r="H1540" t="s">
        <v>821</v>
      </c>
      <c r="I1540" t="s">
        <v>23</v>
      </c>
      <c r="J1540" t="s">
        <v>23</v>
      </c>
      <c r="L1540" t="s">
        <v>15619</v>
      </c>
      <c r="N1540" t="s">
        <v>15231</v>
      </c>
      <c r="O1540" t="s">
        <v>17960</v>
      </c>
      <c r="Q1540" t="s">
        <v>17606</v>
      </c>
      <c r="R1540" t="s">
        <v>5334</v>
      </c>
      <c r="S1540">
        <v>46.960999999999999</v>
      </c>
    </row>
    <row r="1541" spans="1:19">
      <c r="A1541" t="s">
        <v>16</v>
      </c>
      <c r="B1541" t="s">
        <v>17</v>
      </c>
      <c r="C1541" t="s">
        <v>18</v>
      </c>
      <c r="D1541" t="s">
        <v>19</v>
      </c>
      <c r="E1541" t="s">
        <v>15236</v>
      </c>
      <c r="F1541" t="s">
        <v>6340</v>
      </c>
      <c r="G1541" s="3" t="str">
        <f t="shared" si="26"/>
        <v>https://scholar.google.co.jp/scholar?hl=ja&amp;as_sdt=0%2C5&amp;q=Dahlia+coccinea+self+compatibility&amp;btnG=</v>
      </c>
      <c r="H1541" t="s">
        <v>252</v>
      </c>
      <c r="I1541" t="s">
        <v>23</v>
      </c>
      <c r="J1541" t="s">
        <v>23</v>
      </c>
      <c r="L1541" t="s">
        <v>17722</v>
      </c>
      <c r="N1541" t="s">
        <v>15237</v>
      </c>
      <c r="O1541" t="s">
        <v>28</v>
      </c>
      <c r="Q1541" t="s">
        <v>17608</v>
      </c>
      <c r="R1541" t="s">
        <v>5337</v>
      </c>
      <c r="S1541">
        <v>5.4934000000000003</v>
      </c>
    </row>
    <row r="1542" spans="1:19">
      <c r="A1542" t="s">
        <v>16</v>
      </c>
      <c r="B1542" t="s">
        <v>17</v>
      </c>
      <c r="C1542" t="s">
        <v>18</v>
      </c>
      <c r="D1542" t="s">
        <v>19</v>
      </c>
      <c r="E1542" t="s">
        <v>15236</v>
      </c>
      <c r="F1542" t="s">
        <v>17961</v>
      </c>
      <c r="G1542" s="3" t="str">
        <f t="shared" si="26"/>
        <v>https://scholar.google.co.jp/scholar?hl=ja&amp;as_sdt=0%2C5&amp;q=Dahlia+merckii+self+compatibility&amp;btnG=</v>
      </c>
      <c r="H1542" t="s">
        <v>15239</v>
      </c>
      <c r="I1542" t="s">
        <v>23</v>
      </c>
      <c r="J1542" t="s">
        <v>23</v>
      </c>
      <c r="L1542" t="s">
        <v>17722</v>
      </c>
      <c r="N1542" t="s">
        <v>15240</v>
      </c>
      <c r="O1542" t="s">
        <v>28</v>
      </c>
      <c r="Q1542" t="s">
        <v>17609</v>
      </c>
      <c r="R1542" t="s">
        <v>5340</v>
      </c>
      <c r="S1542">
        <v>4.1803999999999997</v>
      </c>
    </row>
    <row r="1543" spans="1:19">
      <c r="A1543" t="s">
        <v>16</v>
      </c>
      <c r="B1543" t="s">
        <v>17</v>
      </c>
      <c r="C1543" t="s">
        <v>18</v>
      </c>
      <c r="D1543" t="s">
        <v>19</v>
      </c>
      <c r="E1543" t="s">
        <v>15236</v>
      </c>
      <c r="F1543" t="s">
        <v>276</v>
      </c>
      <c r="G1543" s="3" t="str">
        <f t="shared" si="26"/>
        <v>https://scholar.google.co.jp/scholar?hl=ja&amp;as_sdt=0%2C5&amp;q=Dahlia+pinnata+self+compatibility&amp;btnG=</v>
      </c>
      <c r="H1543" t="s">
        <v>252</v>
      </c>
      <c r="I1543" t="s">
        <v>23</v>
      </c>
      <c r="J1543" t="s">
        <v>23</v>
      </c>
      <c r="L1543" t="s">
        <v>17954</v>
      </c>
      <c r="N1543" t="s">
        <v>15242</v>
      </c>
      <c r="O1543" t="s">
        <v>28</v>
      </c>
      <c r="Q1543" t="s">
        <v>17610</v>
      </c>
      <c r="R1543" t="s">
        <v>5344</v>
      </c>
      <c r="S1543">
        <v>8.8000000000000007</v>
      </c>
    </row>
    <row r="1544" spans="1:19">
      <c r="A1544" t="s">
        <v>16</v>
      </c>
      <c r="B1544" t="s">
        <v>17</v>
      </c>
      <c r="C1544" t="s">
        <v>18</v>
      </c>
      <c r="D1544" t="s">
        <v>19</v>
      </c>
      <c r="E1544" t="s">
        <v>15236</v>
      </c>
      <c r="F1544" t="s">
        <v>3399</v>
      </c>
      <c r="G1544" s="3" t="str">
        <f t="shared" si="26"/>
        <v>https://scholar.google.co.jp/scholar?hl=ja&amp;as_sdt=0%2C5&amp;q=Dahlia+variabilis+self+compatibility&amp;btnG=</v>
      </c>
      <c r="H1544" t="s">
        <v>15244</v>
      </c>
      <c r="I1544" t="s">
        <v>23</v>
      </c>
      <c r="J1544" t="s">
        <v>23</v>
      </c>
      <c r="L1544" t="s">
        <v>17954</v>
      </c>
      <c r="N1544" t="s">
        <v>15245</v>
      </c>
      <c r="O1544" t="s">
        <v>28</v>
      </c>
      <c r="Q1544" t="s">
        <v>17611</v>
      </c>
      <c r="R1544" t="s">
        <v>5347</v>
      </c>
      <c r="S1544">
        <v>9.43</v>
      </c>
    </row>
    <row r="1545" spans="1:19">
      <c r="A1545" t="s">
        <v>16</v>
      </c>
      <c r="B1545" t="s">
        <v>17</v>
      </c>
      <c r="C1545" t="s">
        <v>18</v>
      </c>
      <c r="D1545" t="s">
        <v>19</v>
      </c>
      <c r="E1545" t="s">
        <v>13404</v>
      </c>
      <c r="F1545" t="s">
        <v>13405</v>
      </c>
      <c r="G1545" s="3" t="str">
        <f t="shared" si="26"/>
        <v>https://scholar.google.co.jp/scholar?hl=ja&amp;as_sdt=0%2C5&amp;q=Dauresia+alliariifolia+self+compatibility&amp;btnG=</v>
      </c>
      <c r="H1545" t="s">
        <v>13406</v>
      </c>
      <c r="I1545" t="s">
        <v>23</v>
      </c>
      <c r="J1545" t="s">
        <v>23</v>
      </c>
      <c r="L1545" t="s">
        <v>17954</v>
      </c>
      <c r="N1545" t="s">
        <v>13407</v>
      </c>
      <c r="O1545" t="s">
        <v>28</v>
      </c>
      <c r="Q1545" t="s">
        <v>17325</v>
      </c>
      <c r="R1545" t="s">
        <v>5350</v>
      </c>
      <c r="S1545">
        <v>0.438</v>
      </c>
    </row>
    <row r="1546" spans="1:19">
      <c r="A1546" t="s">
        <v>16</v>
      </c>
      <c r="B1546" t="s">
        <v>17</v>
      </c>
      <c r="C1546" t="s">
        <v>18</v>
      </c>
      <c r="D1546" t="s">
        <v>19</v>
      </c>
      <c r="E1546" t="s">
        <v>5301</v>
      </c>
      <c r="F1546" t="s">
        <v>5302</v>
      </c>
      <c r="G1546" s="3" t="str">
        <f t="shared" si="26"/>
        <v>https://scholar.google.co.jp/scholar?hl=ja&amp;as_sdt=0%2C5&amp;q=Decazesia+hecatocephala+self+compatibility&amp;btnG=</v>
      </c>
      <c r="H1546" t="s">
        <v>577</v>
      </c>
      <c r="I1546" t="s">
        <v>23</v>
      </c>
      <c r="J1546" t="s">
        <v>23</v>
      </c>
      <c r="L1546" t="s">
        <v>17954</v>
      </c>
      <c r="N1546" t="s">
        <v>5303</v>
      </c>
      <c r="O1546" t="s">
        <v>28</v>
      </c>
      <c r="Q1546" t="s">
        <v>16267</v>
      </c>
      <c r="R1546" t="s">
        <v>5353</v>
      </c>
      <c r="S1546">
        <v>0.2132</v>
      </c>
    </row>
    <row r="1547" spans="1:19">
      <c r="A1547" t="s">
        <v>16</v>
      </c>
      <c r="B1547" t="s">
        <v>17</v>
      </c>
      <c r="C1547" t="s">
        <v>18</v>
      </c>
      <c r="D1547" t="s">
        <v>19</v>
      </c>
      <c r="E1547" t="s">
        <v>13639</v>
      </c>
      <c r="F1547" t="s">
        <v>667</v>
      </c>
      <c r="G1547" s="3" t="str">
        <f t="shared" si="26"/>
        <v>https://scholar.google.co.jp/scholar?hl=ja&amp;as_sdt=0%2C5&amp;q=Deinandra+corymbosa+self+compatibility&amp;btnG=</v>
      </c>
      <c r="H1547" t="s">
        <v>13640</v>
      </c>
      <c r="I1547" t="s">
        <v>23</v>
      </c>
      <c r="J1547" t="s">
        <v>23</v>
      </c>
      <c r="L1547" t="s">
        <v>17954</v>
      </c>
      <c r="N1547" t="s">
        <v>13641</v>
      </c>
      <c r="O1547" t="s">
        <v>28</v>
      </c>
      <c r="Q1547" t="s">
        <v>17391</v>
      </c>
      <c r="R1547" t="s">
        <v>5358</v>
      </c>
      <c r="S1547">
        <v>0.67264000000000002</v>
      </c>
    </row>
    <row r="1548" spans="1:19">
      <c r="A1548" t="s">
        <v>16</v>
      </c>
      <c r="B1548" t="s">
        <v>17</v>
      </c>
      <c r="C1548" t="s">
        <v>18</v>
      </c>
      <c r="D1548" t="s">
        <v>19</v>
      </c>
      <c r="E1548" t="s">
        <v>7490</v>
      </c>
      <c r="F1548" t="s">
        <v>7491</v>
      </c>
      <c r="G1548" s="3" t="str">
        <f t="shared" si="26"/>
        <v>https://scholar.google.co.jp/scholar?hl=ja&amp;as_sdt=0%2C5&amp;q=Delairea+mikanioides+self+compatibility&amp;btnG=</v>
      </c>
      <c r="H1548" t="s">
        <v>23</v>
      </c>
      <c r="I1548" t="s">
        <v>23</v>
      </c>
      <c r="J1548" t="s">
        <v>23</v>
      </c>
      <c r="L1548" t="s">
        <v>17954</v>
      </c>
      <c r="N1548" t="s">
        <v>7492</v>
      </c>
      <c r="O1548" t="s">
        <v>28</v>
      </c>
      <c r="Q1548" t="s">
        <v>16519</v>
      </c>
      <c r="R1548" t="s">
        <v>5363</v>
      </c>
      <c r="S1548">
        <v>0.88880000000000003</v>
      </c>
    </row>
    <row r="1549" spans="1:19">
      <c r="A1549" t="s">
        <v>16</v>
      </c>
      <c r="B1549" t="s">
        <v>17</v>
      </c>
      <c r="C1549" t="s">
        <v>18</v>
      </c>
      <c r="D1549" t="s">
        <v>19</v>
      </c>
      <c r="E1549" t="s">
        <v>13396</v>
      </c>
      <c r="F1549" t="s">
        <v>7220</v>
      </c>
      <c r="G1549" s="3" t="str">
        <f t="shared" si="26"/>
        <v>https://scholar.google.co.jp/scholar?hl=ja&amp;as_sdt=0%2C5&amp;q=Dendrosenecio+keniensis+self+compatibility&amp;btnG=</v>
      </c>
      <c r="H1549" t="s">
        <v>13401</v>
      </c>
      <c r="I1549" t="s">
        <v>23</v>
      </c>
      <c r="J1549" t="s">
        <v>23</v>
      </c>
      <c r="L1549" t="s">
        <v>17954</v>
      </c>
      <c r="N1549" t="s">
        <v>13402</v>
      </c>
      <c r="O1549" t="s">
        <v>28</v>
      </c>
      <c r="Q1549" t="s">
        <v>17324</v>
      </c>
      <c r="R1549" t="s">
        <v>5367</v>
      </c>
      <c r="S1549">
        <v>1.8748</v>
      </c>
    </row>
    <row r="1550" spans="1:19">
      <c r="A1550" t="s">
        <v>16</v>
      </c>
      <c r="B1550" t="s">
        <v>17</v>
      </c>
      <c r="C1550" t="s">
        <v>18</v>
      </c>
      <c r="D1550" t="s">
        <v>19</v>
      </c>
      <c r="E1550" t="s">
        <v>13396</v>
      </c>
      <c r="F1550" t="s">
        <v>13397</v>
      </c>
      <c r="G1550" s="3" t="str">
        <f t="shared" si="26"/>
        <v>https://scholar.google.co.jp/scholar?hl=ja&amp;as_sdt=0%2C5&amp;q=Dendrosenecio+keniodendron+self+compatibility&amp;btnG=</v>
      </c>
      <c r="H1550" t="s">
        <v>13398</v>
      </c>
      <c r="I1550" t="s">
        <v>23</v>
      </c>
      <c r="J1550" t="s">
        <v>23</v>
      </c>
      <c r="L1550" t="s">
        <v>17954</v>
      </c>
      <c r="N1550" t="s">
        <v>13399</v>
      </c>
      <c r="O1550" t="s">
        <v>28</v>
      </c>
      <c r="Q1550" t="s">
        <v>17323</v>
      </c>
      <c r="R1550" t="s">
        <v>5371</v>
      </c>
      <c r="S1550">
        <v>1.1295999999999999</v>
      </c>
    </row>
    <row r="1551" spans="1:19">
      <c r="A1551" t="s">
        <v>16</v>
      </c>
      <c r="B1551" t="s">
        <v>17</v>
      </c>
      <c r="C1551" t="s">
        <v>18</v>
      </c>
      <c r="D1551" t="s">
        <v>19</v>
      </c>
      <c r="E1551" t="s">
        <v>15247</v>
      </c>
      <c r="F1551" t="s">
        <v>7746</v>
      </c>
      <c r="G1551" s="3" t="str">
        <f t="shared" si="26"/>
        <v>https://scholar.google.co.jp/scholar?hl=ja&amp;as_sdt=0%2C5&amp;q=Dendroseris+litoralis+self+compatibility&amp;btnG=</v>
      </c>
      <c r="H1551" t="s">
        <v>15248</v>
      </c>
      <c r="I1551" t="s">
        <v>23</v>
      </c>
      <c r="J1551" t="s">
        <v>23</v>
      </c>
      <c r="L1551" t="s">
        <v>54</v>
      </c>
      <c r="N1551" t="s">
        <v>15249</v>
      </c>
      <c r="O1551" t="s">
        <v>26</v>
      </c>
      <c r="Q1551" t="s">
        <v>17612</v>
      </c>
      <c r="R1551" t="s">
        <v>5374</v>
      </c>
      <c r="S1551">
        <v>5.5839999999999996</v>
      </c>
    </row>
    <row r="1552" spans="1:19">
      <c r="A1552" t="s">
        <v>16</v>
      </c>
      <c r="B1552" t="s">
        <v>17</v>
      </c>
      <c r="C1552" t="s">
        <v>18</v>
      </c>
      <c r="D1552" t="s">
        <v>19</v>
      </c>
      <c r="E1552" t="s">
        <v>4328</v>
      </c>
      <c r="F1552" t="s">
        <v>7494</v>
      </c>
      <c r="G1552" s="3" t="str">
        <f t="shared" si="26"/>
        <v>https://scholar.google.co.jp/scholar?hl=ja&amp;as_sdt=0%2C5&amp;q=Dichrocephala+auriculata+self+compatibility&amp;btnG=</v>
      </c>
      <c r="H1552" t="s">
        <v>7495</v>
      </c>
      <c r="I1552" t="s">
        <v>23</v>
      </c>
      <c r="J1552" t="s">
        <v>23</v>
      </c>
      <c r="L1552" t="s">
        <v>17954</v>
      </c>
      <c r="N1552" t="s">
        <v>7496</v>
      </c>
      <c r="O1552" t="s">
        <v>28</v>
      </c>
      <c r="Q1552" t="s">
        <v>16520</v>
      </c>
      <c r="R1552" t="s">
        <v>5379</v>
      </c>
      <c r="S1552">
        <v>4.5600000000000002E-2</v>
      </c>
    </row>
    <row r="1553" spans="1:19">
      <c r="A1553" t="s">
        <v>16</v>
      </c>
      <c r="B1553" t="s">
        <v>17</v>
      </c>
      <c r="C1553" t="s">
        <v>18</v>
      </c>
      <c r="D1553" t="s">
        <v>19</v>
      </c>
      <c r="E1553" t="s">
        <v>4328</v>
      </c>
      <c r="F1553" t="s">
        <v>7498</v>
      </c>
      <c r="G1553" s="3" t="str">
        <f t="shared" si="26"/>
        <v>https://scholar.google.co.jp/scholar?hl=ja&amp;as_sdt=0%2C5&amp;q=Dichrocephala+benthamii+self+compatibility&amp;btnG=</v>
      </c>
      <c r="H1553" t="s">
        <v>7499</v>
      </c>
      <c r="I1553" t="s">
        <v>23</v>
      </c>
      <c r="J1553" t="s">
        <v>23</v>
      </c>
      <c r="L1553" t="s">
        <v>17954</v>
      </c>
      <c r="N1553" t="s">
        <v>7500</v>
      </c>
      <c r="O1553" t="s">
        <v>28</v>
      </c>
      <c r="Q1553" t="s">
        <v>16521</v>
      </c>
      <c r="R1553" t="s">
        <v>5383</v>
      </c>
      <c r="S1553">
        <v>3.7199999999999997E-2</v>
      </c>
    </row>
    <row r="1554" spans="1:19">
      <c r="A1554" t="s">
        <v>16</v>
      </c>
      <c r="B1554" t="s">
        <v>17</v>
      </c>
      <c r="C1554" t="s">
        <v>18</v>
      </c>
      <c r="D1554" t="s">
        <v>19</v>
      </c>
      <c r="E1554" t="s">
        <v>4328</v>
      </c>
      <c r="F1554" t="s">
        <v>7502</v>
      </c>
      <c r="G1554" s="3" t="str">
        <f t="shared" si="26"/>
        <v>https://scholar.google.co.jp/scholar?hl=ja&amp;as_sdt=0%2C5&amp;q=Dichrocephala+chrysanthemifolia+self+compatibility&amp;btnG=</v>
      </c>
      <c r="H1554" t="s">
        <v>7503</v>
      </c>
      <c r="I1554" t="s">
        <v>31</v>
      </c>
      <c r="J1554" t="s">
        <v>7502</v>
      </c>
      <c r="L1554" t="s">
        <v>17954</v>
      </c>
      <c r="N1554" t="s">
        <v>7504</v>
      </c>
      <c r="O1554" t="s">
        <v>28</v>
      </c>
      <c r="Q1554" t="s">
        <v>16522</v>
      </c>
      <c r="R1554" t="s">
        <v>5386</v>
      </c>
      <c r="S1554">
        <v>0.18779999999999999</v>
      </c>
    </row>
    <row r="1555" spans="1:19">
      <c r="A1555" t="s">
        <v>16</v>
      </c>
      <c r="B1555" t="s">
        <v>17</v>
      </c>
      <c r="C1555" t="s">
        <v>18</v>
      </c>
      <c r="D1555" t="s">
        <v>19</v>
      </c>
      <c r="E1555" t="s">
        <v>4328</v>
      </c>
      <c r="F1555" t="s">
        <v>364</v>
      </c>
      <c r="G1555" s="3" t="str">
        <f t="shared" si="26"/>
        <v>https://scholar.google.co.jp/scholar?hl=ja&amp;as_sdt=0%2C5&amp;q=Dichrocephala+integrifolia+self+compatibility&amp;btnG=</v>
      </c>
      <c r="H1555" t="s">
        <v>4329</v>
      </c>
      <c r="I1555" t="s">
        <v>23</v>
      </c>
      <c r="J1555" t="s">
        <v>23</v>
      </c>
      <c r="L1555" t="s">
        <v>17954</v>
      </c>
      <c r="N1555" t="s">
        <v>4330</v>
      </c>
      <c r="O1555" t="s">
        <v>28</v>
      </c>
      <c r="Q1555" t="s">
        <v>16060</v>
      </c>
      <c r="R1555" t="s">
        <v>5388</v>
      </c>
      <c r="S1555">
        <v>8.72E-2</v>
      </c>
    </row>
    <row r="1556" spans="1:19">
      <c r="A1556" t="s">
        <v>16</v>
      </c>
      <c r="B1556" t="s">
        <v>17</v>
      </c>
      <c r="C1556" t="s">
        <v>18</v>
      </c>
      <c r="D1556" t="s">
        <v>19</v>
      </c>
      <c r="E1556" t="s">
        <v>4332</v>
      </c>
      <c r="F1556" t="s">
        <v>4333</v>
      </c>
      <c r="G1556" s="3" t="str">
        <f t="shared" si="26"/>
        <v>https://scholar.google.co.jp/scholar?hl=ja&amp;as_sdt=0%2C5&amp;q=Dichromochlamys+dentatifolia+self+compatibility&amp;btnG=</v>
      </c>
      <c r="H1556" t="s">
        <v>2909</v>
      </c>
      <c r="I1556" t="s">
        <v>23</v>
      </c>
      <c r="J1556" t="s">
        <v>23</v>
      </c>
      <c r="L1556" t="s">
        <v>17954</v>
      </c>
      <c r="N1556" t="s">
        <v>4334</v>
      </c>
      <c r="O1556" t="s">
        <v>28</v>
      </c>
      <c r="Q1556" t="s">
        <v>16061</v>
      </c>
      <c r="R1556" t="s">
        <v>5390</v>
      </c>
      <c r="S1556">
        <v>0.40623999999999999</v>
      </c>
    </row>
    <row r="1557" spans="1:19">
      <c r="A1557" t="s">
        <v>16</v>
      </c>
      <c r="B1557" t="s">
        <v>17</v>
      </c>
      <c r="C1557" t="s">
        <v>18</v>
      </c>
      <c r="D1557" t="s">
        <v>19</v>
      </c>
      <c r="E1557" t="s">
        <v>4336</v>
      </c>
      <c r="F1557" t="s">
        <v>4341</v>
      </c>
      <c r="G1557" s="3" t="str">
        <f t="shared" si="26"/>
        <v>https://scholar.google.co.jp/scholar?hl=ja&amp;as_sdt=0%2C5&amp;q=Dicoma+anomala+self+compatibility&amp;btnG=</v>
      </c>
      <c r="H1557" t="s">
        <v>4342</v>
      </c>
      <c r="I1557" t="s">
        <v>23</v>
      </c>
      <c r="J1557" t="s">
        <v>23</v>
      </c>
      <c r="L1557" t="s">
        <v>17722</v>
      </c>
      <c r="N1557" t="s">
        <v>4343</v>
      </c>
      <c r="O1557" t="s">
        <v>28</v>
      </c>
      <c r="Q1557" t="s">
        <v>16063</v>
      </c>
      <c r="R1557" t="s">
        <v>5392</v>
      </c>
      <c r="S1557">
        <v>3.2383000000000002</v>
      </c>
    </row>
    <row r="1558" spans="1:19">
      <c r="A1558" t="s">
        <v>16</v>
      </c>
      <c r="B1558" t="s">
        <v>17</v>
      </c>
      <c r="C1558" t="s">
        <v>18</v>
      </c>
      <c r="D1558" t="s">
        <v>19</v>
      </c>
      <c r="E1558" t="s">
        <v>4336</v>
      </c>
      <c r="F1558" t="s">
        <v>7268</v>
      </c>
      <c r="G1558" s="3" t="str">
        <f t="shared" si="26"/>
        <v>https://scholar.google.co.jp/scholar?hl=ja&amp;as_sdt=0%2C5&amp;q=Dicoma+arenaria+self+compatibility&amp;btnG=</v>
      </c>
      <c r="H1558" t="s">
        <v>9721</v>
      </c>
      <c r="I1558" t="s">
        <v>23</v>
      </c>
      <c r="J1558" t="s">
        <v>23</v>
      </c>
      <c r="L1558" t="s">
        <v>17954</v>
      </c>
      <c r="N1558" t="s">
        <v>9722</v>
      </c>
      <c r="O1558" t="s">
        <v>28</v>
      </c>
      <c r="Q1558" t="s">
        <v>16881</v>
      </c>
      <c r="R1558" t="s">
        <v>5395</v>
      </c>
      <c r="S1558">
        <v>2.6987999999999999</v>
      </c>
    </row>
    <row r="1559" spans="1:19">
      <c r="A1559" t="s">
        <v>16</v>
      </c>
      <c r="B1559" t="s">
        <v>17</v>
      </c>
      <c r="C1559" t="s">
        <v>18</v>
      </c>
      <c r="D1559" t="s">
        <v>19</v>
      </c>
      <c r="E1559" t="s">
        <v>4336</v>
      </c>
      <c r="F1559" t="s">
        <v>1466</v>
      </c>
      <c r="G1559" s="3" t="str">
        <f t="shared" si="26"/>
        <v>https://scholar.google.co.jp/scholar?hl=ja&amp;as_sdt=0%2C5&amp;q=Dicoma+capensis+self+compatibility&amp;btnG=</v>
      </c>
      <c r="H1559" t="s">
        <v>92</v>
      </c>
      <c r="I1559" t="s">
        <v>23</v>
      </c>
      <c r="J1559" t="s">
        <v>23</v>
      </c>
      <c r="L1559" t="s">
        <v>17954</v>
      </c>
      <c r="N1559" t="s">
        <v>4351</v>
      </c>
      <c r="O1559" t="s">
        <v>28</v>
      </c>
      <c r="Q1559" t="s">
        <v>16066</v>
      </c>
      <c r="R1559" t="s">
        <v>5397</v>
      </c>
      <c r="S1559">
        <v>1.1748000000000001</v>
      </c>
    </row>
    <row r="1560" spans="1:19">
      <c r="A1560" t="s">
        <v>16</v>
      </c>
      <c r="B1560" t="s">
        <v>17</v>
      </c>
      <c r="C1560" t="s">
        <v>18</v>
      </c>
      <c r="D1560" t="s">
        <v>19</v>
      </c>
      <c r="E1560" t="s">
        <v>4336</v>
      </c>
      <c r="F1560" t="s">
        <v>4337</v>
      </c>
      <c r="G1560" s="3" t="str">
        <f t="shared" si="26"/>
        <v>https://scholar.google.co.jp/scholar?hl=ja&amp;as_sdt=0%2C5&amp;q=Dicoma+cuneneensis+self+compatibility&amp;btnG=</v>
      </c>
      <c r="H1560" t="s">
        <v>4338</v>
      </c>
      <c r="I1560" t="s">
        <v>23</v>
      </c>
      <c r="J1560" t="s">
        <v>23</v>
      </c>
      <c r="L1560" t="s">
        <v>17954</v>
      </c>
      <c r="N1560" t="s">
        <v>4339</v>
      </c>
      <c r="O1560" t="s">
        <v>28</v>
      </c>
      <c r="Q1560" t="s">
        <v>16062</v>
      </c>
      <c r="R1560" t="s">
        <v>5401</v>
      </c>
      <c r="S1560">
        <v>1.8724799999999999</v>
      </c>
    </row>
    <row r="1561" spans="1:19">
      <c r="A1561" t="s">
        <v>16</v>
      </c>
      <c r="B1561" t="s">
        <v>17</v>
      </c>
      <c r="C1561" t="s">
        <v>18</v>
      </c>
      <c r="D1561" t="s">
        <v>19</v>
      </c>
      <c r="E1561" t="s">
        <v>4336</v>
      </c>
      <c r="F1561" t="s">
        <v>6326</v>
      </c>
      <c r="G1561" s="3" t="str">
        <f t="shared" si="26"/>
        <v>https://scholar.google.co.jp/scholar?hl=ja&amp;as_sdt=0%2C5&amp;q=Dicoma+galpinii+self+compatibility&amp;btnG=</v>
      </c>
      <c r="H1561" t="s">
        <v>13949</v>
      </c>
      <c r="I1561" t="s">
        <v>23</v>
      </c>
      <c r="J1561" t="s">
        <v>23</v>
      </c>
      <c r="L1561" t="s">
        <v>17954</v>
      </c>
      <c r="N1561" t="s">
        <v>13950</v>
      </c>
      <c r="O1561" t="s">
        <v>28</v>
      </c>
      <c r="Q1561" t="s">
        <v>17437</v>
      </c>
      <c r="R1561" t="s">
        <v>5405</v>
      </c>
      <c r="S1561">
        <v>2.5539999999999998</v>
      </c>
    </row>
    <row r="1562" spans="1:19">
      <c r="A1562" t="s">
        <v>16</v>
      </c>
      <c r="B1562" t="s">
        <v>17</v>
      </c>
      <c r="C1562" t="s">
        <v>18</v>
      </c>
      <c r="D1562" t="s">
        <v>19</v>
      </c>
      <c r="E1562" t="s">
        <v>4336</v>
      </c>
      <c r="F1562" t="s">
        <v>1898</v>
      </c>
      <c r="G1562" s="3" t="str">
        <f t="shared" si="26"/>
        <v>https://scholar.google.co.jp/scholar?hl=ja&amp;as_sdt=0%2C5&amp;q=Dicoma+incana+self+compatibility&amp;btnG=</v>
      </c>
      <c r="H1562" t="s">
        <v>9724</v>
      </c>
      <c r="I1562" t="s">
        <v>23</v>
      </c>
      <c r="J1562" t="s">
        <v>23</v>
      </c>
      <c r="L1562" t="s">
        <v>17954</v>
      </c>
      <c r="N1562" t="s">
        <v>9725</v>
      </c>
      <c r="O1562" t="s">
        <v>28</v>
      </c>
      <c r="Q1562" t="s">
        <v>16882</v>
      </c>
      <c r="R1562" t="s">
        <v>5410</v>
      </c>
      <c r="S1562">
        <v>1.9650000000000001</v>
      </c>
    </row>
    <row r="1563" spans="1:19">
      <c r="A1563" t="s">
        <v>16</v>
      </c>
      <c r="B1563" t="s">
        <v>17</v>
      </c>
      <c r="C1563" t="s">
        <v>18</v>
      </c>
      <c r="D1563" t="s">
        <v>19</v>
      </c>
      <c r="E1563" t="s">
        <v>4336</v>
      </c>
      <c r="F1563" t="s">
        <v>3127</v>
      </c>
      <c r="G1563" s="3" t="str">
        <f t="shared" si="26"/>
        <v>https://scholar.google.co.jp/scholar?hl=ja&amp;as_sdt=0%2C5&amp;q=Dicoma+montana+self+compatibility&amp;btnG=</v>
      </c>
      <c r="H1563" t="s">
        <v>13837</v>
      </c>
      <c r="I1563" t="s">
        <v>23</v>
      </c>
      <c r="J1563" t="s">
        <v>23</v>
      </c>
      <c r="L1563" t="s">
        <v>17954</v>
      </c>
      <c r="N1563" t="s">
        <v>13838</v>
      </c>
      <c r="O1563" t="s">
        <v>28</v>
      </c>
      <c r="Q1563" t="s">
        <v>17417</v>
      </c>
      <c r="R1563" t="s">
        <v>5413</v>
      </c>
      <c r="S1563">
        <v>1.986</v>
      </c>
    </row>
    <row r="1564" spans="1:19">
      <c r="A1564" t="s">
        <v>16</v>
      </c>
      <c r="B1564" t="s">
        <v>17</v>
      </c>
      <c r="C1564" t="s">
        <v>18</v>
      </c>
      <c r="D1564" t="s">
        <v>19</v>
      </c>
      <c r="E1564" t="s">
        <v>4336</v>
      </c>
      <c r="F1564" t="s">
        <v>4497</v>
      </c>
      <c r="G1564" s="3" t="str">
        <f t="shared" si="26"/>
        <v>https://scholar.google.co.jp/scholar?hl=ja&amp;as_sdt=0%2C5&amp;q=Dicoma+schimperi+self+compatibility&amp;btnG=</v>
      </c>
      <c r="H1564" t="s">
        <v>15251</v>
      </c>
      <c r="I1564" t="s">
        <v>23</v>
      </c>
      <c r="J1564" t="s">
        <v>23</v>
      </c>
      <c r="L1564" t="s">
        <v>17954</v>
      </c>
      <c r="N1564" t="s">
        <v>15252</v>
      </c>
      <c r="O1564" t="s">
        <v>28</v>
      </c>
      <c r="Q1564" t="s">
        <v>17613</v>
      </c>
      <c r="R1564" t="s">
        <v>5415</v>
      </c>
      <c r="S1564">
        <v>1.899</v>
      </c>
    </row>
    <row r="1565" spans="1:19">
      <c r="A1565" t="s">
        <v>16</v>
      </c>
      <c r="B1565" t="s">
        <v>17</v>
      </c>
      <c r="C1565" t="s">
        <v>18</v>
      </c>
      <c r="D1565" t="s">
        <v>19</v>
      </c>
      <c r="E1565" t="s">
        <v>4336</v>
      </c>
      <c r="F1565" t="s">
        <v>4907</v>
      </c>
      <c r="G1565" s="3" t="str">
        <f t="shared" si="26"/>
        <v>https://scholar.google.co.jp/scholar?hl=ja&amp;as_sdt=0%2C5&amp;q=Dicoma+schinzii+self+compatibility&amp;btnG=</v>
      </c>
      <c r="H1565" t="s">
        <v>2237</v>
      </c>
      <c r="I1565" t="s">
        <v>23</v>
      </c>
      <c r="J1565" t="s">
        <v>23</v>
      </c>
      <c r="L1565" t="s">
        <v>17954</v>
      </c>
      <c r="N1565" t="s">
        <v>9727</v>
      </c>
      <c r="O1565" t="s">
        <v>28</v>
      </c>
      <c r="Q1565" t="s">
        <v>16883</v>
      </c>
      <c r="R1565" t="s">
        <v>5418</v>
      </c>
      <c r="S1565">
        <v>2.6542056000000001</v>
      </c>
    </row>
    <row r="1566" spans="1:19">
      <c r="A1566" t="s">
        <v>16</v>
      </c>
      <c r="B1566" t="s">
        <v>17</v>
      </c>
      <c r="C1566" t="s">
        <v>18</v>
      </c>
      <c r="D1566" t="s">
        <v>19</v>
      </c>
      <c r="E1566" t="s">
        <v>4336</v>
      </c>
      <c r="F1566" t="s">
        <v>242</v>
      </c>
      <c r="G1566" s="3" t="str">
        <f t="shared" si="26"/>
        <v>https://scholar.google.co.jp/scholar?hl=ja&amp;as_sdt=0%2C5&amp;q=Dicoma+tomentosa+self+compatibility&amp;btnG=</v>
      </c>
      <c r="H1566" t="s">
        <v>1231</v>
      </c>
      <c r="I1566" t="s">
        <v>23</v>
      </c>
      <c r="J1566" t="s">
        <v>23</v>
      </c>
      <c r="L1566" t="s">
        <v>17954</v>
      </c>
      <c r="N1566" t="s">
        <v>15254</v>
      </c>
      <c r="O1566" t="s">
        <v>28</v>
      </c>
      <c r="Q1566" t="s">
        <v>17614</v>
      </c>
      <c r="R1566" t="s">
        <v>5422</v>
      </c>
      <c r="S1566">
        <v>2.8645999999999998</v>
      </c>
    </row>
    <row r="1567" spans="1:19">
      <c r="A1567" t="s">
        <v>16</v>
      </c>
      <c r="B1567" t="s">
        <v>17</v>
      </c>
      <c r="C1567" t="s">
        <v>18</v>
      </c>
      <c r="D1567" t="s">
        <v>19</v>
      </c>
      <c r="E1567" t="s">
        <v>4348</v>
      </c>
      <c r="F1567" t="s">
        <v>280</v>
      </c>
      <c r="G1567" s="3" t="str">
        <f t="shared" si="26"/>
        <v>https://scholar.google.co.jp/scholar?hl=ja&amp;as_sdt=0%2C5&amp;q=Dicoria+canescens+self+compatibility&amp;btnG=</v>
      </c>
      <c r="H1567" t="s">
        <v>23</v>
      </c>
      <c r="I1567" t="s">
        <v>137</v>
      </c>
      <c r="J1567" t="s">
        <v>280</v>
      </c>
      <c r="L1567" t="s">
        <v>17954</v>
      </c>
      <c r="N1567" t="s">
        <v>4349</v>
      </c>
      <c r="O1567" t="s">
        <v>28</v>
      </c>
      <c r="Q1567" t="s">
        <v>16065</v>
      </c>
      <c r="R1567" t="s">
        <v>5425</v>
      </c>
      <c r="S1567">
        <v>4.2960000000000003</v>
      </c>
    </row>
    <row r="1568" spans="1:19">
      <c r="A1568" t="s">
        <v>16</v>
      </c>
      <c r="B1568" t="s">
        <v>17</v>
      </c>
      <c r="C1568" t="s">
        <v>18</v>
      </c>
      <c r="D1568" t="s">
        <v>19</v>
      </c>
      <c r="E1568" t="s">
        <v>4348</v>
      </c>
      <c r="F1568" t="s">
        <v>280</v>
      </c>
      <c r="G1568" s="3" t="str">
        <f t="shared" si="26"/>
        <v>https://scholar.google.co.jp/scholar?hl=ja&amp;as_sdt=0%2C5&amp;q=Dicoria+canescens+self+compatibility&amp;btnG=</v>
      </c>
      <c r="H1568" t="s">
        <v>438</v>
      </c>
      <c r="I1568" t="s">
        <v>23</v>
      </c>
      <c r="J1568" t="s">
        <v>23</v>
      </c>
      <c r="L1568" t="s">
        <v>17954</v>
      </c>
      <c r="N1568" t="s">
        <v>15256</v>
      </c>
      <c r="O1568" t="s">
        <v>28</v>
      </c>
      <c r="Q1568" t="s">
        <v>16065</v>
      </c>
      <c r="R1568" t="s">
        <v>5430</v>
      </c>
      <c r="S1568">
        <v>2.214</v>
      </c>
    </row>
    <row r="1569" spans="1:19">
      <c r="A1569" t="s">
        <v>16</v>
      </c>
      <c r="B1569" t="s">
        <v>17</v>
      </c>
      <c r="C1569" t="s">
        <v>18</v>
      </c>
      <c r="D1569" t="s">
        <v>19</v>
      </c>
      <c r="E1569" t="s">
        <v>7506</v>
      </c>
      <c r="F1569" t="s">
        <v>5294</v>
      </c>
      <c r="G1569" s="3" t="str">
        <f t="shared" si="26"/>
        <v>https://scholar.google.co.jp/scholar?hl=ja&amp;as_sdt=0%2C5&amp;q=Dicranocarpus+parviflorus+self+compatibility&amp;btnG=</v>
      </c>
      <c r="H1569" t="s">
        <v>438</v>
      </c>
      <c r="I1569" t="s">
        <v>23</v>
      </c>
      <c r="J1569" t="s">
        <v>23</v>
      </c>
      <c r="L1569" t="s">
        <v>17954</v>
      </c>
      <c r="N1569" t="s">
        <v>7507</v>
      </c>
      <c r="O1569" t="s">
        <v>28</v>
      </c>
      <c r="Q1569" t="s">
        <v>16523</v>
      </c>
      <c r="R1569" t="s">
        <v>5433</v>
      </c>
      <c r="S1569">
        <v>3.0095999999999998</v>
      </c>
    </row>
    <row r="1570" spans="1:19">
      <c r="A1570" t="s">
        <v>16</v>
      </c>
      <c r="B1570" t="s">
        <v>17</v>
      </c>
      <c r="C1570" t="s">
        <v>18</v>
      </c>
      <c r="D1570" t="s">
        <v>19</v>
      </c>
      <c r="E1570" t="s">
        <v>7509</v>
      </c>
      <c r="F1570" t="s">
        <v>1065</v>
      </c>
      <c r="G1570" s="3" t="str">
        <f t="shared" si="26"/>
        <v>https://scholar.google.co.jp/scholar?hl=ja&amp;as_sdt=0%2C5&amp;q=Didelta+carnosa+self+compatibility&amp;btnG=</v>
      </c>
      <c r="H1570" t="s">
        <v>15258</v>
      </c>
      <c r="I1570" t="s">
        <v>23</v>
      </c>
      <c r="J1570" t="s">
        <v>23</v>
      </c>
      <c r="L1570" t="s">
        <v>17722</v>
      </c>
      <c r="N1570" t="s">
        <v>15259</v>
      </c>
      <c r="O1570" t="s">
        <v>28</v>
      </c>
      <c r="Q1570" t="s">
        <v>17615</v>
      </c>
      <c r="R1570" t="s">
        <v>5437</v>
      </c>
      <c r="S1570">
        <v>73.5</v>
      </c>
    </row>
    <row r="1571" spans="1:19">
      <c r="A1571" t="s">
        <v>16</v>
      </c>
      <c r="B1571" t="s">
        <v>17</v>
      </c>
      <c r="C1571" t="s">
        <v>18</v>
      </c>
      <c r="D1571" t="s">
        <v>19</v>
      </c>
      <c r="E1571" t="s">
        <v>7509</v>
      </c>
      <c r="F1571" t="s">
        <v>1065</v>
      </c>
      <c r="G1571" s="3" t="str">
        <f t="shared" si="26"/>
        <v>https://scholar.google.co.jp/scholar?hl=ja&amp;as_sdt=0%2C5&amp;q=Didelta+carnosa+self+compatibility&amp;btnG=</v>
      </c>
      <c r="H1571" t="s">
        <v>23</v>
      </c>
      <c r="I1571" t="s">
        <v>31</v>
      </c>
      <c r="J1571" t="s">
        <v>1065</v>
      </c>
      <c r="L1571" t="s">
        <v>17722</v>
      </c>
      <c r="N1571" t="s">
        <v>15261</v>
      </c>
      <c r="O1571" t="s">
        <v>28</v>
      </c>
      <c r="Q1571" t="s">
        <v>17615</v>
      </c>
      <c r="R1571" t="s">
        <v>5440</v>
      </c>
      <c r="S1571">
        <v>93.12</v>
      </c>
    </row>
    <row r="1572" spans="1:19">
      <c r="A1572" t="s">
        <v>16</v>
      </c>
      <c r="B1572" t="s">
        <v>17</v>
      </c>
      <c r="C1572" t="s">
        <v>18</v>
      </c>
      <c r="D1572" t="s">
        <v>19</v>
      </c>
      <c r="E1572" t="s">
        <v>7509</v>
      </c>
      <c r="F1572" t="s">
        <v>1858</v>
      </c>
      <c r="G1572" s="3" t="str">
        <f t="shared" si="26"/>
        <v>https://scholar.google.co.jp/scholar?hl=ja&amp;as_sdt=0%2C5&amp;q=Didelta+spinosa+self+compatibility&amp;btnG=</v>
      </c>
      <c r="H1572" t="s">
        <v>7510</v>
      </c>
      <c r="I1572" t="s">
        <v>23</v>
      </c>
      <c r="J1572" t="s">
        <v>23</v>
      </c>
      <c r="L1572" t="s">
        <v>17954</v>
      </c>
      <c r="N1572" t="s">
        <v>7511</v>
      </c>
      <c r="O1572" t="s">
        <v>28</v>
      </c>
      <c r="Q1572" t="s">
        <v>16524</v>
      </c>
      <c r="R1572" t="s">
        <v>5443</v>
      </c>
      <c r="S1572">
        <v>5.8708</v>
      </c>
    </row>
    <row r="1573" spans="1:19">
      <c r="A1573" t="s">
        <v>16</v>
      </c>
      <c r="B1573" t="s">
        <v>17</v>
      </c>
      <c r="C1573" t="s">
        <v>18</v>
      </c>
      <c r="D1573" t="s">
        <v>19</v>
      </c>
      <c r="E1573" t="s">
        <v>13387</v>
      </c>
      <c r="F1573" t="s">
        <v>486</v>
      </c>
      <c r="G1573" s="3" t="str">
        <f t="shared" si="26"/>
        <v>https://scholar.google.co.jp/scholar?hl=ja&amp;as_sdt=0%2C5&amp;q=Dieteria+bigelovii+self+compatibility&amp;btnG=</v>
      </c>
      <c r="H1573" t="s">
        <v>13393</v>
      </c>
      <c r="I1573" t="s">
        <v>23</v>
      </c>
      <c r="J1573" t="s">
        <v>23</v>
      </c>
      <c r="L1573" t="s">
        <v>17954</v>
      </c>
      <c r="N1573" t="s">
        <v>13394</v>
      </c>
      <c r="O1573" t="s">
        <v>28</v>
      </c>
      <c r="Q1573" t="s">
        <v>17322</v>
      </c>
      <c r="R1573" t="s">
        <v>5446</v>
      </c>
      <c r="S1573">
        <v>0.35360000000000003</v>
      </c>
    </row>
    <row r="1574" spans="1:19">
      <c r="A1574" t="s">
        <v>16</v>
      </c>
      <c r="B1574" t="s">
        <v>17</v>
      </c>
      <c r="C1574" t="s">
        <v>18</v>
      </c>
      <c r="D1574" t="s">
        <v>19</v>
      </c>
      <c r="E1574" t="s">
        <v>13387</v>
      </c>
      <c r="F1574" t="s">
        <v>280</v>
      </c>
      <c r="G1574" s="3" t="str">
        <f t="shared" si="26"/>
        <v>https://scholar.google.co.jp/scholar?hl=ja&amp;as_sdt=0%2C5&amp;q=Dieteria+canescens+self+compatibility&amp;btnG=</v>
      </c>
      <c r="H1574" t="s">
        <v>3783</v>
      </c>
      <c r="I1574" t="s">
        <v>23</v>
      </c>
      <c r="J1574" t="s">
        <v>23</v>
      </c>
      <c r="L1574" t="s">
        <v>17722</v>
      </c>
      <c r="N1574" t="s">
        <v>13388</v>
      </c>
      <c r="O1574" t="s">
        <v>28</v>
      </c>
      <c r="Q1574" t="s">
        <v>17321</v>
      </c>
      <c r="R1574" t="s">
        <v>5449</v>
      </c>
      <c r="S1574">
        <v>0.61080000000000001</v>
      </c>
    </row>
    <row r="1575" spans="1:19">
      <c r="A1575" t="s">
        <v>16</v>
      </c>
      <c r="B1575" t="s">
        <v>17</v>
      </c>
      <c r="C1575" t="s">
        <v>18</v>
      </c>
      <c r="D1575" t="s">
        <v>19</v>
      </c>
      <c r="E1575" t="s">
        <v>13387</v>
      </c>
      <c r="F1575" t="s">
        <v>280</v>
      </c>
      <c r="G1575" s="3" t="str">
        <f t="shared" si="26"/>
        <v>https://scholar.google.co.jp/scholar?hl=ja&amp;as_sdt=0%2C5&amp;q=Dieteria+canescens+self+compatibility&amp;btnG=</v>
      </c>
      <c r="H1575" t="s">
        <v>13390</v>
      </c>
      <c r="I1575" t="s">
        <v>31</v>
      </c>
      <c r="J1575" t="s">
        <v>1898</v>
      </c>
      <c r="L1575" t="s">
        <v>17954</v>
      </c>
      <c r="N1575" t="s">
        <v>13391</v>
      </c>
      <c r="O1575" t="s">
        <v>28</v>
      </c>
      <c r="Q1575" t="s">
        <v>17321</v>
      </c>
      <c r="R1575" t="s">
        <v>5452</v>
      </c>
      <c r="S1575">
        <v>0.69799999999999995</v>
      </c>
    </row>
    <row r="1576" spans="1:19">
      <c r="A1576" t="s">
        <v>16</v>
      </c>
      <c r="B1576" t="s">
        <v>17</v>
      </c>
      <c r="C1576" t="s">
        <v>18</v>
      </c>
      <c r="D1576" t="s">
        <v>19</v>
      </c>
      <c r="E1576" t="s">
        <v>4345</v>
      </c>
      <c r="F1576" t="s">
        <v>9729</v>
      </c>
      <c r="G1576" s="3" t="str">
        <f t="shared" si="26"/>
        <v>https://scholar.google.co.jp/scholar?hl=ja&amp;as_sdt=0%2C5&amp;q=Dimorphotheca+acutifolia+self+compatibility&amp;btnG=</v>
      </c>
      <c r="H1576" t="s">
        <v>8208</v>
      </c>
      <c r="I1576" t="s">
        <v>23</v>
      </c>
      <c r="J1576" t="s">
        <v>23</v>
      </c>
      <c r="L1576" t="s">
        <v>17954</v>
      </c>
      <c r="N1576" t="s">
        <v>9730</v>
      </c>
      <c r="O1576" t="s">
        <v>28</v>
      </c>
      <c r="Q1576" t="s">
        <v>16884</v>
      </c>
      <c r="R1576" t="s">
        <v>5456</v>
      </c>
      <c r="S1576">
        <v>39.660800000000002</v>
      </c>
    </row>
    <row r="1577" spans="1:19">
      <c r="A1577" t="s">
        <v>16</v>
      </c>
      <c r="B1577" t="s">
        <v>17</v>
      </c>
      <c r="C1577" t="s">
        <v>18</v>
      </c>
      <c r="D1577" t="s">
        <v>19</v>
      </c>
      <c r="E1577" t="s">
        <v>4345</v>
      </c>
      <c r="F1577" t="s">
        <v>70</v>
      </c>
      <c r="G1577" s="3" t="str">
        <f t="shared" si="26"/>
        <v>https://scholar.google.co.jp/scholar?hl=ja&amp;as_sdt=0%2C5&amp;q=Dimorphotheca+aurantiaca+self+compatibility&amp;btnG=</v>
      </c>
      <c r="H1577" t="s">
        <v>104</v>
      </c>
      <c r="I1577" t="s">
        <v>23</v>
      </c>
      <c r="J1577" t="s">
        <v>23</v>
      </c>
      <c r="L1577" t="s">
        <v>17722</v>
      </c>
      <c r="N1577" t="s">
        <v>15265</v>
      </c>
      <c r="O1577" t="s">
        <v>28</v>
      </c>
      <c r="Q1577" t="s">
        <v>17617</v>
      </c>
      <c r="R1577" t="s">
        <v>5458</v>
      </c>
      <c r="S1577">
        <v>1.4</v>
      </c>
    </row>
    <row r="1578" spans="1:19">
      <c r="A1578" t="s">
        <v>16</v>
      </c>
      <c r="B1578" t="s">
        <v>17</v>
      </c>
      <c r="C1578" t="s">
        <v>18</v>
      </c>
      <c r="D1578" t="s">
        <v>19</v>
      </c>
      <c r="E1578" t="s">
        <v>4345</v>
      </c>
      <c r="F1578" t="s">
        <v>15267</v>
      </c>
      <c r="G1578" s="3" t="str">
        <f t="shared" si="26"/>
        <v>https://scholar.google.co.jp/scholar?hl=ja&amp;as_sdt=0%2C5&amp;q=Dimorphotheca+calendulacea+self+compatibility&amp;btnG=</v>
      </c>
      <c r="H1578" t="s">
        <v>100</v>
      </c>
      <c r="I1578" t="s">
        <v>23</v>
      </c>
      <c r="J1578" t="s">
        <v>23</v>
      </c>
      <c r="L1578" t="s">
        <v>17954</v>
      </c>
      <c r="N1578" t="s">
        <v>15268</v>
      </c>
      <c r="O1578" t="s">
        <v>28</v>
      </c>
      <c r="Q1578" t="s">
        <v>17618</v>
      </c>
      <c r="R1578" t="s">
        <v>5460</v>
      </c>
      <c r="S1578">
        <v>1.4</v>
      </c>
    </row>
    <row r="1579" spans="1:19">
      <c r="A1579" t="s">
        <v>16</v>
      </c>
      <c r="B1579" t="s">
        <v>17</v>
      </c>
      <c r="C1579" t="s">
        <v>18</v>
      </c>
      <c r="D1579" t="s">
        <v>19</v>
      </c>
      <c r="E1579" t="s">
        <v>4345</v>
      </c>
      <c r="F1579" t="s">
        <v>7502</v>
      </c>
      <c r="G1579" s="3" t="str">
        <f t="shared" si="26"/>
        <v>https://scholar.google.co.jp/scholar?hl=ja&amp;as_sdt=0%2C5&amp;q=Dimorphotheca+chrysanthemifolia+self+compatibility&amp;btnG=</v>
      </c>
      <c r="H1579" t="s">
        <v>6790</v>
      </c>
      <c r="I1579" t="s">
        <v>23</v>
      </c>
      <c r="J1579" t="s">
        <v>23</v>
      </c>
      <c r="L1579" t="s">
        <v>17954</v>
      </c>
      <c r="N1579" t="s">
        <v>15270</v>
      </c>
      <c r="O1579" t="s">
        <v>28</v>
      </c>
      <c r="Q1579" t="s">
        <v>17619</v>
      </c>
      <c r="R1579" t="s">
        <v>5463</v>
      </c>
      <c r="S1579">
        <v>2.4</v>
      </c>
    </row>
    <row r="1580" spans="1:19">
      <c r="A1580" t="s">
        <v>16</v>
      </c>
      <c r="B1580" t="s">
        <v>17</v>
      </c>
      <c r="C1580" t="s">
        <v>18</v>
      </c>
      <c r="D1580" t="s">
        <v>19</v>
      </c>
      <c r="E1580" t="s">
        <v>4345</v>
      </c>
      <c r="F1580" t="s">
        <v>3490</v>
      </c>
      <c r="G1580" s="3" t="str">
        <f t="shared" si="26"/>
        <v>https://scholar.google.co.jp/scholar?hl=ja&amp;as_sdt=0%2C5&amp;q=Dimorphotheca+cuneata+self+compatibility&amp;btnG=</v>
      </c>
      <c r="H1580" t="s">
        <v>909</v>
      </c>
      <c r="I1580" t="s">
        <v>23</v>
      </c>
      <c r="J1580" t="s">
        <v>23</v>
      </c>
      <c r="L1580" t="s">
        <v>17954</v>
      </c>
      <c r="N1580" t="s">
        <v>15272</v>
      </c>
      <c r="O1580" t="s">
        <v>28</v>
      </c>
      <c r="Q1580" t="s">
        <v>17620</v>
      </c>
      <c r="R1580" t="s">
        <v>5467</v>
      </c>
      <c r="S1580">
        <v>7.6</v>
      </c>
    </row>
    <row r="1581" spans="1:19">
      <c r="A1581" t="s">
        <v>16</v>
      </c>
      <c r="B1581" t="s">
        <v>17</v>
      </c>
      <c r="C1581" t="s">
        <v>18</v>
      </c>
      <c r="D1581" t="s">
        <v>19</v>
      </c>
      <c r="E1581" t="s">
        <v>4345</v>
      </c>
      <c r="F1581" t="s">
        <v>1792</v>
      </c>
      <c r="G1581" s="3" t="str">
        <f t="shared" si="26"/>
        <v>https://scholar.google.co.jp/scholar?hl=ja&amp;as_sdt=0%2C5&amp;q=Dimorphotheca+ecklonis+self+compatibility&amp;btnG=</v>
      </c>
      <c r="H1581" t="s">
        <v>104</v>
      </c>
      <c r="I1581" t="s">
        <v>23</v>
      </c>
      <c r="J1581" t="s">
        <v>23</v>
      </c>
      <c r="L1581" t="s">
        <v>17722</v>
      </c>
      <c r="N1581" t="s">
        <v>9732</v>
      </c>
      <c r="O1581" t="s">
        <v>28</v>
      </c>
      <c r="Q1581" t="s">
        <v>16885</v>
      </c>
      <c r="R1581" t="s">
        <v>5471</v>
      </c>
      <c r="S1581">
        <v>14.378</v>
      </c>
    </row>
    <row r="1582" spans="1:19">
      <c r="A1582" t="s">
        <v>16</v>
      </c>
      <c r="B1582" t="s">
        <v>17</v>
      </c>
      <c r="C1582" t="s">
        <v>18</v>
      </c>
      <c r="D1582" t="s">
        <v>19</v>
      </c>
      <c r="E1582" t="s">
        <v>4345</v>
      </c>
      <c r="F1582" t="s">
        <v>9734</v>
      </c>
      <c r="G1582" s="3" t="str">
        <f t="shared" si="26"/>
        <v>https://scholar.google.co.jp/scholar?hl=ja&amp;as_sdt=0%2C5&amp;q=Dimorphotheca+jucunda+self+compatibility&amp;btnG=</v>
      </c>
      <c r="H1582" t="s">
        <v>9735</v>
      </c>
      <c r="I1582" t="s">
        <v>23</v>
      </c>
      <c r="J1582" t="s">
        <v>23</v>
      </c>
      <c r="L1582" t="s">
        <v>17722</v>
      </c>
      <c r="N1582" t="s">
        <v>9736</v>
      </c>
      <c r="O1582" t="s">
        <v>28</v>
      </c>
      <c r="Q1582" t="s">
        <v>16886</v>
      </c>
      <c r="R1582" t="s">
        <v>5475</v>
      </c>
      <c r="S1582">
        <v>7.2244000000000002</v>
      </c>
    </row>
    <row r="1583" spans="1:19">
      <c r="A1583" t="s">
        <v>16</v>
      </c>
      <c r="B1583" t="s">
        <v>17</v>
      </c>
      <c r="C1583" t="s">
        <v>18</v>
      </c>
      <c r="D1583" t="s">
        <v>19</v>
      </c>
      <c r="E1583" t="s">
        <v>4345</v>
      </c>
      <c r="F1583" t="s">
        <v>1172</v>
      </c>
      <c r="G1583" s="3" t="str">
        <f t="shared" si="26"/>
        <v>https://scholar.google.co.jp/scholar?hl=ja&amp;as_sdt=0%2C5&amp;q=Dimorphotheca+nudicaulis+self+compatibility&amp;btnG=</v>
      </c>
      <c r="H1583" t="s">
        <v>104</v>
      </c>
      <c r="I1583" t="s">
        <v>23</v>
      </c>
      <c r="J1583" t="s">
        <v>23</v>
      </c>
      <c r="L1583" t="s">
        <v>17954</v>
      </c>
      <c r="N1583" t="s">
        <v>4346</v>
      </c>
      <c r="O1583" t="s">
        <v>28</v>
      </c>
      <c r="Q1583" t="s">
        <v>16064</v>
      </c>
      <c r="R1583" t="s">
        <v>5478</v>
      </c>
      <c r="S1583">
        <v>9.0894999999999992</v>
      </c>
    </row>
    <row r="1584" spans="1:19">
      <c r="A1584" t="s">
        <v>16</v>
      </c>
      <c r="B1584" t="s">
        <v>17</v>
      </c>
      <c r="C1584" t="s">
        <v>18</v>
      </c>
      <c r="D1584" t="s">
        <v>19</v>
      </c>
      <c r="E1584" t="s">
        <v>4345</v>
      </c>
      <c r="F1584" t="s">
        <v>15274</v>
      </c>
      <c r="G1584" s="3" t="str">
        <f t="shared" si="26"/>
        <v>https://scholar.google.co.jp/scholar?hl=ja&amp;as_sdt=0%2C5&amp;q=Dimorphotheca+pluvialis+self+compatibility&amp;btnG=</v>
      </c>
      <c r="H1584" t="s">
        <v>585</v>
      </c>
      <c r="I1584" t="s">
        <v>23</v>
      </c>
      <c r="J1584" t="s">
        <v>23</v>
      </c>
      <c r="L1584" t="s">
        <v>17722</v>
      </c>
      <c r="N1584" t="s">
        <v>15275</v>
      </c>
      <c r="O1584" t="s">
        <v>28</v>
      </c>
      <c r="Q1584" t="s">
        <v>17621</v>
      </c>
      <c r="R1584" t="s">
        <v>5481</v>
      </c>
      <c r="S1584">
        <v>3</v>
      </c>
    </row>
    <row r="1585" spans="1:19">
      <c r="A1585" t="s">
        <v>16</v>
      </c>
      <c r="B1585" t="s">
        <v>17</v>
      </c>
      <c r="C1585" t="s">
        <v>18</v>
      </c>
      <c r="D1585" t="s">
        <v>19</v>
      </c>
      <c r="E1585" t="s">
        <v>4345</v>
      </c>
      <c r="F1585" t="s">
        <v>15277</v>
      </c>
      <c r="G1585" s="3" t="str">
        <f t="shared" si="26"/>
        <v>https://scholar.google.co.jp/scholar?hl=ja&amp;as_sdt=0%2C5&amp;q=Dimorphotheca+polyptera+self+compatibility&amp;btnG=</v>
      </c>
      <c r="H1585" t="s">
        <v>104</v>
      </c>
      <c r="I1585" t="s">
        <v>23</v>
      </c>
      <c r="J1585" t="s">
        <v>23</v>
      </c>
      <c r="L1585" t="s">
        <v>24</v>
      </c>
      <c r="N1585" t="s">
        <v>15278</v>
      </c>
      <c r="O1585" t="s">
        <v>26</v>
      </c>
      <c r="Q1585" t="s">
        <v>17622</v>
      </c>
      <c r="R1585" t="s">
        <v>5484</v>
      </c>
      <c r="S1585">
        <v>1</v>
      </c>
    </row>
    <row r="1586" spans="1:19">
      <c r="A1586" t="s">
        <v>16</v>
      </c>
      <c r="B1586" t="s">
        <v>17</v>
      </c>
      <c r="C1586" t="s">
        <v>18</v>
      </c>
      <c r="D1586" t="s">
        <v>19</v>
      </c>
      <c r="E1586" t="s">
        <v>4345</v>
      </c>
      <c r="F1586" t="s">
        <v>1976</v>
      </c>
      <c r="G1586" s="3" t="str">
        <f t="shared" si="26"/>
        <v>https://scholar.google.co.jp/scholar?hl=ja&amp;as_sdt=0%2C5&amp;q=Dimorphotheca+sinuata+self+compatibility&amp;btnG=</v>
      </c>
      <c r="H1586" t="s">
        <v>104</v>
      </c>
      <c r="I1586" t="s">
        <v>23</v>
      </c>
      <c r="J1586" t="s">
        <v>23</v>
      </c>
      <c r="L1586" t="s">
        <v>24</v>
      </c>
      <c r="N1586" t="s">
        <v>15280</v>
      </c>
      <c r="O1586" t="s">
        <v>26</v>
      </c>
      <c r="Q1586" t="s">
        <v>17623</v>
      </c>
      <c r="R1586" t="s">
        <v>5487</v>
      </c>
      <c r="S1586">
        <v>1.2</v>
      </c>
    </row>
    <row r="1587" spans="1:19">
      <c r="A1587" t="s">
        <v>16</v>
      </c>
      <c r="B1587" t="s">
        <v>17</v>
      </c>
      <c r="C1587" t="s">
        <v>18</v>
      </c>
      <c r="D1587" t="s">
        <v>19</v>
      </c>
      <c r="E1587" t="s">
        <v>4345</v>
      </c>
      <c r="F1587" t="s">
        <v>15282</v>
      </c>
      <c r="G1587" s="3" t="str">
        <f t="shared" si="26"/>
        <v>https://scholar.google.co.jp/scholar?hl=ja&amp;as_sdt=0%2C5&amp;q=Dimorphotheca+tragus+self+compatibility&amp;btnG=</v>
      </c>
      <c r="H1587" t="s">
        <v>7160</v>
      </c>
      <c r="I1587" t="s">
        <v>23</v>
      </c>
      <c r="J1587" t="s">
        <v>23</v>
      </c>
      <c r="L1587" t="s">
        <v>17954</v>
      </c>
      <c r="N1587" t="s">
        <v>15283</v>
      </c>
      <c r="O1587" t="s">
        <v>28</v>
      </c>
      <c r="Q1587" t="s">
        <v>17624</v>
      </c>
      <c r="R1587" t="s">
        <v>5491</v>
      </c>
      <c r="S1587">
        <v>4.3</v>
      </c>
    </row>
    <row r="1588" spans="1:19">
      <c r="A1588" t="s">
        <v>16</v>
      </c>
      <c r="B1588" t="s">
        <v>17</v>
      </c>
      <c r="C1588" t="s">
        <v>18</v>
      </c>
      <c r="D1588" t="s">
        <v>19</v>
      </c>
      <c r="E1588" t="s">
        <v>4345</v>
      </c>
      <c r="F1588" t="s">
        <v>4913</v>
      </c>
      <c r="G1588" s="3" t="str">
        <f t="shared" si="26"/>
        <v>https://scholar.google.co.jp/scholar?hl=ja&amp;as_sdt=0%2C5&amp;q=Dimorphotheca+zeyheri+self+compatibility&amp;btnG=</v>
      </c>
      <c r="H1588" t="s">
        <v>4342</v>
      </c>
      <c r="I1588" t="s">
        <v>23</v>
      </c>
      <c r="J1588" t="s">
        <v>23</v>
      </c>
      <c r="L1588" t="s">
        <v>17954</v>
      </c>
      <c r="N1588" t="s">
        <v>15285</v>
      </c>
      <c r="O1588" t="s">
        <v>28</v>
      </c>
      <c r="Q1588" t="s">
        <v>17625</v>
      </c>
      <c r="R1588" t="s">
        <v>5493</v>
      </c>
      <c r="S1588">
        <v>2.9</v>
      </c>
    </row>
    <row r="1589" spans="1:19">
      <c r="A1589" t="s">
        <v>16</v>
      </c>
      <c r="B1589" t="s">
        <v>17</v>
      </c>
      <c r="C1589" t="s">
        <v>18</v>
      </c>
      <c r="D1589" t="s">
        <v>19</v>
      </c>
      <c r="E1589" t="s">
        <v>15292</v>
      </c>
      <c r="F1589" t="s">
        <v>3256</v>
      </c>
      <c r="G1589" s="3" t="str">
        <f t="shared" si="26"/>
        <v>https://scholar.google.co.jp/scholar?hl=ja&amp;as_sdt=0%2C5&amp;q=Diotis+maritima+self+compatibility&amp;btnG=</v>
      </c>
      <c r="H1589" t="s">
        <v>15293</v>
      </c>
      <c r="I1589" t="s">
        <v>23</v>
      </c>
      <c r="J1589" t="s">
        <v>23</v>
      </c>
      <c r="L1589" t="s">
        <v>17954</v>
      </c>
      <c r="N1589" t="s">
        <v>15294</v>
      </c>
      <c r="O1589" t="s">
        <v>28</v>
      </c>
      <c r="Q1589" t="s">
        <v>17627</v>
      </c>
      <c r="R1589" t="s">
        <v>5497</v>
      </c>
      <c r="S1589">
        <v>15</v>
      </c>
    </row>
    <row r="1590" spans="1:19">
      <c r="A1590" t="s">
        <v>16</v>
      </c>
      <c r="B1590" t="s">
        <v>17</v>
      </c>
      <c r="C1590" t="s">
        <v>18</v>
      </c>
      <c r="D1590" t="s">
        <v>19</v>
      </c>
      <c r="E1590" t="s">
        <v>13382</v>
      </c>
      <c r="F1590" t="s">
        <v>13383</v>
      </c>
      <c r="G1590" s="3" t="s">
        <v>17956</v>
      </c>
      <c r="H1590" t="s">
        <v>13384</v>
      </c>
      <c r="I1590" t="s">
        <v>23</v>
      </c>
      <c r="J1590" t="s">
        <v>23</v>
      </c>
      <c r="L1590" t="s">
        <v>17954</v>
      </c>
      <c r="N1590" t="s">
        <v>13385</v>
      </c>
      <c r="O1590" t="s">
        <v>28</v>
      </c>
      <c r="Q1590" t="s">
        <v>17320</v>
      </c>
      <c r="R1590" t="s">
        <v>5500</v>
      </c>
      <c r="S1590">
        <v>0.50600000000000001</v>
      </c>
    </row>
    <row r="1591" spans="1:19">
      <c r="A1591" t="s">
        <v>16</v>
      </c>
      <c r="B1591" t="s">
        <v>17</v>
      </c>
      <c r="C1591" t="s">
        <v>18</v>
      </c>
      <c r="D1591" t="s">
        <v>19</v>
      </c>
      <c r="E1591" t="s">
        <v>7513</v>
      </c>
      <c r="F1591" t="s">
        <v>3626</v>
      </c>
      <c r="G1591" s="3" t="str">
        <f t="shared" si="26"/>
        <v>https://scholar.google.co.jp/scholar?hl=ja&amp;as_sdt=0%2C5&amp;q=Disparago+ericoides+self+compatibility&amp;btnG=</v>
      </c>
      <c r="H1591" t="s">
        <v>7514</v>
      </c>
      <c r="I1591" t="s">
        <v>23</v>
      </c>
      <c r="J1591" t="s">
        <v>23</v>
      </c>
      <c r="L1591" t="s">
        <v>17954</v>
      </c>
      <c r="N1591" t="s">
        <v>7515</v>
      </c>
      <c r="O1591" t="s">
        <v>28</v>
      </c>
      <c r="Q1591" t="s">
        <v>16525</v>
      </c>
      <c r="R1591" t="s">
        <v>5503</v>
      </c>
      <c r="S1591">
        <v>0.29260000000000003</v>
      </c>
    </row>
    <row r="1592" spans="1:19">
      <c r="A1592" t="s">
        <v>16</v>
      </c>
      <c r="B1592" t="s">
        <v>17</v>
      </c>
      <c r="C1592" t="s">
        <v>18</v>
      </c>
      <c r="D1592" t="s">
        <v>19</v>
      </c>
      <c r="E1592" t="s">
        <v>7513</v>
      </c>
      <c r="F1592" t="s">
        <v>9738</v>
      </c>
      <c r="G1592" s="3" t="str">
        <f t="shared" si="26"/>
        <v>https://scholar.google.co.jp/scholar?hl=ja&amp;as_sdt=0%2C5&amp;q=Disparago+kraussii+self+compatibility&amp;btnG=</v>
      </c>
      <c r="H1592" t="s">
        <v>3826</v>
      </c>
      <c r="I1592" t="s">
        <v>23</v>
      </c>
      <c r="J1592" t="s">
        <v>23</v>
      </c>
      <c r="L1592" t="s">
        <v>17954</v>
      </c>
      <c r="N1592" t="s">
        <v>9739</v>
      </c>
      <c r="O1592" t="s">
        <v>28</v>
      </c>
      <c r="Q1592" t="s">
        <v>16887</v>
      </c>
      <c r="R1592" t="s">
        <v>5506</v>
      </c>
      <c r="S1592">
        <v>8.1600000000000006E-2</v>
      </c>
    </row>
    <row r="1593" spans="1:19">
      <c r="A1593" t="s">
        <v>16</v>
      </c>
      <c r="B1593" t="s">
        <v>17</v>
      </c>
      <c r="C1593" t="s">
        <v>18</v>
      </c>
      <c r="D1593" t="s">
        <v>19</v>
      </c>
      <c r="E1593" t="s">
        <v>4302</v>
      </c>
      <c r="F1593" t="s">
        <v>9741</v>
      </c>
      <c r="G1593" s="3" t="str">
        <f t="shared" si="26"/>
        <v>https://scholar.google.co.jp/scholar?hl=ja&amp;as_sdt=0%2C5&amp;q=Distephanus+angulifolius+self+compatibility&amp;btnG=</v>
      </c>
      <c r="H1593" t="s">
        <v>9742</v>
      </c>
      <c r="I1593" t="s">
        <v>23</v>
      </c>
      <c r="J1593" t="s">
        <v>23</v>
      </c>
      <c r="L1593" t="s">
        <v>17954</v>
      </c>
      <c r="N1593" t="s">
        <v>9743</v>
      </c>
      <c r="O1593" t="s">
        <v>28</v>
      </c>
      <c r="Q1593" t="s">
        <v>16888</v>
      </c>
      <c r="R1593" t="s">
        <v>5509</v>
      </c>
      <c r="S1593">
        <v>0.63680000000000003</v>
      </c>
    </row>
    <row r="1594" spans="1:19">
      <c r="A1594" t="s">
        <v>16</v>
      </c>
      <c r="B1594" t="s">
        <v>17</v>
      </c>
      <c r="C1594" t="s">
        <v>18</v>
      </c>
      <c r="D1594" t="s">
        <v>19</v>
      </c>
      <c r="E1594" t="s">
        <v>4302</v>
      </c>
      <c r="F1594" t="s">
        <v>4303</v>
      </c>
      <c r="G1594" s="3" t="str">
        <f t="shared" si="26"/>
        <v>https://scholar.google.co.jp/scholar?hl=ja&amp;as_sdt=0%2C5&amp;q=Distephanus+anisochaetoides+self+compatibility&amp;btnG=</v>
      </c>
      <c r="H1594" t="s">
        <v>4304</v>
      </c>
      <c r="I1594" t="s">
        <v>23</v>
      </c>
      <c r="J1594" t="s">
        <v>23</v>
      </c>
      <c r="L1594" t="s">
        <v>17954</v>
      </c>
      <c r="N1594" t="s">
        <v>4305</v>
      </c>
      <c r="O1594" t="s">
        <v>28</v>
      </c>
      <c r="Q1594" t="s">
        <v>16054</v>
      </c>
      <c r="R1594" t="s">
        <v>5511</v>
      </c>
      <c r="S1594">
        <v>0.49815999999999999</v>
      </c>
    </row>
    <row r="1595" spans="1:19">
      <c r="A1595" t="s">
        <v>16</v>
      </c>
      <c r="B1595" t="s">
        <v>17</v>
      </c>
      <c r="C1595" t="s">
        <v>18</v>
      </c>
      <c r="D1595" t="s">
        <v>19</v>
      </c>
      <c r="E1595" t="s">
        <v>4302</v>
      </c>
      <c r="F1595" t="s">
        <v>4307</v>
      </c>
      <c r="G1595" s="3" t="str">
        <f t="shared" si="26"/>
        <v>https://scholar.google.co.jp/scholar?hl=ja&amp;as_sdt=0%2C5&amp;q=Distephanus+antandroy+self+compatibility&amp;btnG=</v>
      </c>
      <c r="H1595" t="s">
        <v>4308</v>
      </c>
      <c r="I1595" t="s">
        <v>23</v>
      </c>
      <c r="J1595" t="s">
        <v>23</v>
      </c>
      <c r="L1595" t="s">
        <v>17954</v>
      </c>
      <c r="N1595" t="s">
        <v>4309</v>
      </c>
      <c r="O1595" t="s">
        <v>28</v>
      </c>
      <c r="Q1595" t="s">
        <v>16055</v>
      </c>
      <c r="R1595" t="s">
        <v>5514</v>
      </c>
      <c r="S1595">
        <v>1.2048000000000001</v>
      </c>
    </row>
    <row r="1596" spans="1:19">
      <c r="A1596" t="s">
        <v>16</v>
      </c>
      <c r="B1596" t="s">
        <v>17</v>
      </c>
      <c r="C1596" t="s">
        <v>18</v>
      </c>
      <c r="D1596" t="s">
        <v>19</v>
      </c>
      <c r="E1596" t="s">
        <v>4302</v>
      </c>
      <c r="F1596" t="s">
        <v>517</v>
      </c>
      <c r="G1596" s="3" t="str">
        <f t="shared" si="26"/>
        <v>https://scholar.google.co.jp/scholar?hl=ja&amp;as_sdt=0%2C5&amp;q=Distephanus+divaricatus+self+compatibility&amp;btnG=</v>
      </c>
      <c r="H1596" t="s">
        <v>15296</v>
      </c>
      <c r="I1596" t="s">
        <v>23</v>
      </c>
      <c r="J1596" t="s">
        <v>23</v>
      </c>
      <c r="L1596" t="s">
        <v>17954</v>
      </c>
      <c r="N1596" t="s">
        <v>15297</v>
      </c>
      <c r="O1596" t="s">
        <v>28</v>
      </c>
      <c r="Q1596" t="s">
        <v>17628</v>
      </c>
      <c r="R1596" t="s">
        <v>5517</v>
      </c>
      <c r="S1596">
        <v>0.69879999999999998</v>
      </c>
    </row>
    <row r="1597" spans="1:19">
      <c r="A1597" t="s">
        <v>16</v>
      </c>
      <c r="B1597" t="s">
        <v>17</v>
      </c>
      <c r="C1597" t="s">
        <v>18</v>
      </c>
      <c r="D1597" t="s">
        <v>19</v>
      </c>
      <c r="E1597" t="s">
        <v>4302</v>
      </c>
      <c r="F1597" t="s">
        <v>9745</v>
      </c>
      <c r="G1597" s="3" t="str">
        <f t="shared" si="26"/>
        <v>https://scholar.google.co.jp/scholar?hl=ja&amp;as_sdt=0%2C5&amp;q=Distephanus+garnierianus+self+compatibility&amp;btnG=</v>
      </c>
      <c r="H1597" t="s">
        <v>9746</v>
      </c>
      <c r="I1597" t="s">
        <v>23</v>
      </c>
      <c r="J1597" t="s">
        <v>23</v>
      </c>
      <c r="L1597" t="s">
        <v>17954</v>
      </c>
      <c r="N1597" t="s">
        <v>9747</v>
      </c>
      <c r="O1597" t="s">
        <v>28</v>
      </c>
      <c r="Q1597" t="s">
        <v>16889</v>
      </c>
      <c r="R1597" t="s">
        <v>5520</v>
      </c>
      <c r="S1597">
        <v>0.49</v>
      </c>
    </row>
    <row r="1598" spans="1:19">
      <c r="A1598" t="s">
        <v>16</v>
      </c>
      <c r="B1598" t="s">
        <v>17</v>
      </c>
      <c r="C1598" t="s">
        <v>18</v>
      </c>
      <c r="D1598" t="s">
        <v>19</v>
      </c>
      <c r="E1598" t="s">
        <v>4302</v>
      </c>
      <c r="F1598" t="s">
        <v>9749</v>
      </c>
      <c r="G1598" s="3" t="str">
        <f t="shared" si="26"/>
        <v>https://scholar.google.co.jp/scholar?hl=ja&amp;as_sdt=0%2C5&amp;q=Distephanus+lastellei+self+compatibility&amp;btnG=</v>
      </c>
      <c r="H1598" t="s">
        <v>9750</v>
      </c>
      <c r="I1598" t="s">
        <v>23</v>
      </c>
      <c r="J1598" t="s">
        <v>23</v>
      </c>
      <c r="L1598" t="s">
        <v>17954</v>
      </c>
      <c r="N1598" t="s">
        <v>9751</v>
      </c>
      <c r="O1598" t="s">
        <v>28</v>
      </c>
      <c r="Q1598" t="s">
        <v>16890</v>
      </c>
      <c r="R1598" t="s">
        <v>5523</v>
      </c>
      <c r="S1598">
        <v>1.3986666999999999</v>
      </c>
    </row>
    <row r="1599" spans="1:19">
      <c r="A1599" t="s">
        <v>16</v>
      </c>
      <c r="B1599" t="s">
        <v>17</v>
      </c>
      <c r="C1599" t="s">
        <v>18</v>
      </c>
      <c r="D1599" t="s">
        <v>19</v>
      </c>
      <c r="E1599" t="s">
        <v>4302</v>
      </c>
      <c r="F1599" t="s">
        <v>7517</v>
      </c>
      <c r="G1599" s="3" t="str">
        <f t="shared" si="26"/>
        <v>https://scholar.google.co.jp/scholar?hl=ja&amp;as_sdt=0%2C5&amp;q=Distephanus+mangokensis+self+compatibility&amp;btnG=</v>
      </c>
      <c r="H1599" t="s">
        <v>7518</v>
      </c>
      <c r="I1599" t="s">
        <v>23</v>
      </c>
      <c r="J1599" t="s">
        <v>23</v>
      </c>
      <c r="L1599" t="s">
        <v>17954</v>
      </c>
      <c r="N1599" t="s">
        <v>7519</v>
      </c>
      <c r="O1599" t="s">
        <v>28</v>
      </c>
      <c r="Q1599" t="s">
        <v>16526</v>
      </c>
      <c r="R1599" t="s">
        <v>5527</v>
      </c>
      <c r="S1599">
        <v>0.71160000000000001</v>
      </c>
    </row>
    <row r="1600" spans="1:19">
      <c r="A1600" t="s">
        <v>16</v>
      </c>
      <c r="B1600" t="s">
        <v>17</v>
      </c>
      <c r="C1600" t="s">
        <v>18</v>
      </c>
      <c r="D1600" t="s">
        <v>19</v>
      </c>
      <c r="E1600" t="s">
        <v>4302</v>
      </c>
      <c r="F1600" t="s">
        <v>9753</v>
      </c>
      <c r="G1600" s="3" t="str">
        <f t="shared" si="26"/>
        <v>https://scholar.google.co.jp/scholar?hl=ja&amp;as_sdt=0%2C5&amp;q=Distephanus+ochroleucus+self+compatibility&amp;btnG=</v>
      </c>
      <c r="H1600" t="s">
        <v>9754</v>
      </c>
      <c r="I1600" t="s">
        <v>23</v>
      </c>
      <c r="J1600" t="s">
        <v>23</v>
      </c>
      <c r="L1600" t="s">
        <v>17954</v>
      </c>
      <c r="N1600" t="s">
        <v>9755</v>
      </c>
      <c r="O1600" t="s">
        <v>28</v>
      </c>
      <c r="Q1600" t="s">
        <v>16891</v>
      </c>
      <c r="R1600" t="s">
        <v>5531</v>
      </c>
      <c r="S1600">
        <v>0.30919999999999997</v>
      </c>
    </row>
    <row r="1601" spans="1:19">
      <c r="A1601" t="s">
        <v>16</v>
      </c>
      <c r="B1601" t="s">
        <v>17</v>
      </c>
      <c r="C1601" t="s">
        <v>18</v>
      </c>
      <c r="D1601" t="s">
        <v>19</v>
      </c>
      <c r="E1601" t="s">
        <v>4302</v>
      </c>
      <c r="F1601" t="s">
        <v>4311</v>
      </c>
      <c r="G1601" s="3" t="str">
        <f t="shared" si="26"/>
        <v>https://scholar.google.co.jp/scholar?hl=ja&amp;as_sdt=0%2C5&amp;q=Distephanus+plumosus+self+compatibility&amp;btnG=</v>
      </c>
      <c r="H1601" t="s">
        <v>4312</v>
      </c>
      <c r="I1601" t="s">
        <v>23</v>
      </c>
      <c r="J1601" t="s">
        <v>23</v>
      </c>
      <c r="L1601" t="s">
        <v>17954</v>
      </c>
      <c r="N1601" t="s">
        <v>4313</v>
      </c>
      <c r="O1601" t="s">
        <v>28</v>
      </c>
      <c r="Q1601" t="s">
        <v>16056</v>
      </c>
      <c r="R1601" t="s">
        <v>5533</v>
      </c>
      <c r="S1601">
        <v>3.16</v>
      </c>
    </row>
    <row r="1602" spans="1:19">
      <c r="A1602" t="s">
        <v>16</v>
      </c>
      <c r="B1602" t="s">
        <v>17</v>
      </c>
      <c r="C1602" t="s">
        <v>18</v>
      </c>
      <c r="D1602" t="s">
        <v>19</v>
      </c>
      <c r="E1602" t="s">
        <v>4302</v>
      </c>
      <c r="F1602" t="s">
        <v>4315</v>
      </c>
      <c r="G1602" s="3" t="str">
        <f t="shared" ref="G1602:G1665" si="27">HYPERLINK(Q1602)</f>
        <v>https://scholar.google.co.jp/scholar?hl=ja&amp;as_sdt=0%2C5&amp;q=Distephanus+polygalifolius+self+compatibility&amp;btnG=</v>
      </c>
      <c r="H1602" t="s">
        <v>4316</v>
      </c>
      <c r="I1602" t="s">
        <v>23</v>
      </c>
      <c r="J1602" t="s">
        <v>23</v>
      </c>
      <c r="L1602" t="s">
        <v>17955</v>
      </c>
      <c r="N1602" t="s">
        <v>4317</v>
      </c>
      <c r="O1602" t="s">
        <v>28</v>
      </c>
      <c r="Q1602" t="s">
        <v>16057</v>
      </c>
      <c r="R1602" t="s">
        <v>5536</v>
      </c>
      <c r="S1602">
        <v>0.98499999999999999</v>
      </c>
    </row>
    <row r="1603" spans="1:19">
      <c r="A1603" t="s">
        <v>16</v>
      </c>
      <c r="B1603" t="s">
        <v>17</v>
      </c>
      <c r="C1603" t="s">
        <v>18</v>
      </c>
      <c r="D1603" t="s">
        <v>19</v>
      </c>
      <c r="E1603" t="s">
        <v>4302</v>
      </c>
      <c r="F1603" t="s">
        <v>7521</v>
      </c>
      <c r="G1603" s="3" t="str">
        <f t="shared" si="27"/>
        <v>https://scholar.google.co.jp/scholar?hl=ja&amp;as_sdt=0%2C5&amp;q=Distephanus+rochonioides+self+compatibility&amp;btnG=</v>
      </c>
      <c r="H1603" t="s">
        <v>7518</v>
      </c>
      <c r="I1603" t="s">
        <v>23</v>
      </c>
      <c r="J1603" t="s">
        <v>23</v>
      </c>
      <c r="L1603" t="s">
        <v>17955</v>
      </c>
      <c r="N1603" t="s">
        <v>7522</v>
      </c>
      <c r="O1603" t="s">
        <v>28</v>
      </c>
      <c r="Q1603" t="s">
        <v>16527</v>
      </c>
      <c r="R1603" t="s">
        <v>5540</v>
      </c>
      <c r="S1603">
        <v>2.629</v>
      </c>
    </row>
    <row r="1604" spans="1:19">
      <c r="A1604" t="s">
        <v>16</v>
      </c>
      <c r="B1604" t="s">
        <v>17</v>
      </c>
      <c r="C1604" t="s">
        <v>18</v>
      </c>
      <c r="D1604" t="s">
        <v>19</v>
      </c>
      <c r="E1604" t="s">
        <v>4302</v>
      </c>
      <c r="F1604" t="s">
        <v>7524</v>
      </c>
      <c r="G1604" s="3" t="str">
        <f t="shared" si="27"/>
        <v>https://scholar.google.co.jp/scholar?hl=ja&amp;as_sdt=0%2C5&amp;q=Distephanus+subluteus+self+compatibility&amp;btnG=</v>
      </c>
      <c r="H1604" t="s">
        <v>7525</v>
      </c>
      <c r="I1604" t="s">
        <v>31</v>
      </c>
      <c r="J1604" t="s">
        <v>7526</v>
      </c>
      <c r="L1604" t="s">
        <v>17955</v>
      </c>
      <c r="N1604" t="s">
        <v>7527</v>
      </c>
      <c r="O1604" t="s">
        <v>28</v>
      </c>
      <c r="Q1604" t="s">
        <v>16528</v>
      </c>
      <c r="R1604" t="s">
        <v>5542</v>
      </c>
      <c r="S1604">
        <v>0.67879999999999996</v>
      </c>
    </row>
    <row r="1605" spans="1:19">
      <c r="A1605" t="s">
        <v>16</v>
      </c>
      <c r="B1605" t="s">
        <v>17</v>
      </c>
      <c r="C1605" t="s">
        <v>18</v>
      </c>
      <c r="D1605" t="s">
        <v>19</v>
      </c>
      <c r="E1605" t="s">
        <v>4302</v>
      </c>
      <c r="F1605" t="s">
        <v>7524</v>
      </c>
      <c r="G1605" s="3" t="str">
        <f t="shared" si="27"/>
        <v>https://scholar.google.co.jp/scholar?hl=ja&amp;as_sdt=0%2C5&amp;q=Distephanus+subluteus+self+compatibility&amp;btnG=</v>
      </c>
      <c r="H1605" t="s">
        <v>7525</v>
      </c>
      <c r="I1605" t="s">
        <v>31</v>
      </c>
      <c r="J1605" t="s">
        <v>7524</v>
      </c>
      <c r="L1605" t="s">
        <v>17955</v>
      </c>
      <c r="N1605" t="s">
        <v>7529</v>
      </c>
      <c r="O1605" t="s">
        <v>28</v>
      </c>
      <c r="Q1605" t="s">
        <v>16528</v>
      </c>
      <c r="R1605" t="s">
        <v>5546</v>
      </c>
      <c r="S1605">
        <v>0.622</v>
      </c>
    </row>
    <row r="1606" spans="1:19">
      <c r="A1606" t="s">
        <v>16</v>
      </c>
      <c r="B1606" t="s">
        <v>17</v>
      </c>
      <c r="C1606" t="s">
        <v>18</v>
      </c>
      <c r="D1606" t="s">
        <v>19</v>
      </c>
      <c r="E1606" t="s">
        <v>4302</v>
      </c>
      <c r="F1606" t="s">
        <v>7524</v>
      </c>
      <c r="G1606" s="3" t="str">
        <f t="shared" si="27"/>
        <v>https://scholar.google.co.jp/scholar?hl=ja&amp;as_sdt=0%2C5&amp;q=Distephanus+subluteus+self+compatibility&amp;btnG=</v>
      </c>
      <c r="H1606" t="s">
        <v>7525</v>
      </c>
      <c r="I1606" t="s">
        <v>23</v>
      </c>
      <c r="J1606" t="s">
        <v>23</v>
      </c>
      <c r="L1606" t="s">
        <v>17954</v>
      </c>
      <c r="N1606" t="s">
        <v>15299</v>
      </c>
      <c r="O1606" t="s">
        <v>28</v>
      </c>
      <c r="Q1606" t="s">
        <v>16528</v>
      </c>
      <c r="R1606" t="s">
        <v>5550</v>
      </c>
      <c r="S1606">
        <v>0.8387</v>
      </c>
    </row>
    <row r="1607" spans="1:19">
      <c r="A1607" t="s">
        <v>16</v>
      </c>
      <c r="B1607" t="s">
        <v>17</v>
      </c>
      <c r="C1607" t="s">
        <v>18</v>
      </c>
      <c r="D1607" t="s">
        <v>19</v>
      </c>
      <c r="E1607" t="s">
        <v>4302</v>
      </c>
      <c r="F1607" t="s">
        <v>12275</v>
      </c>
      <c r="G1607" s="3" t="str">
        <f t="shared" si="27"/>
        <v>https://scholar.google.co.jp/scholar?hl=ja&amp;as_sdt=0%2C5&amp;q=Distephanus+swinglei+self+compatibility&amp;btnG=</v>
      </c>
      <c r="H1607" t="s">
        <v>7518</v>
      </c>
      <c r="I1607" t="s">
        <v>23</v>
      </c>
      <c r="J1607" t="s">
        <v>23</v>
      </c>
      <c r="L1607" t="s">
        <v>17954</v>
      </c>
      <c r="N1607" t="s">
        <v>12276</v>
      </c>
      <c r="O1607" t="s">
        <v>28</v>
      </c>
      <c r="Q1607" t="s">
        <v>17213</v>
      </c>
      <c r="R1607" t="s">
        <v>5554</v>
      </c>
      <c r="S1607">
        <v>0.3745098</v>
      </c>
    </row>
    <row r="1608" spans="1:19">
      <c r="A1608" t="s">
        <v>16</v>
      </c>
      <c r="B1608" t="s">
        <v>17</v>
      </c>
      <c r="C1608" t="s">
        <v>18</v>
      </c>
      <c r="D1608" t="s">
        <v>19</v>
      </c>
      <c r="E1608" t="s">
        <v>12278</v>
      </c>
      <c r="F1608" t="s">
        <v>592</v>
      </c>
      <c r="G1608" s="3" t="str">
        <f t="shared" si="27"/>
        <v>https://scholar.google.co.jp/scholar?hl=ja&amp;as_sdt=0%2C5&amp;q=Dittrichia+graveolens+self+compatibility&amp;btnG=</v>
      </c>
      <c r="H1608" t="s">
        <v>7672</v>
      </c>
      <c r="I1608" t="s">
        <v>23</v>
      </c>
      <c r="J1608" t="s">
        <v>23</v>
      </c>
      <c r="L1608" t="s">
        <v>17958</v>
      </c>
      <c r="N1608" t="s">
        <v>15301</v>
      </c>
      <c r="O1608" t="s">
        <v>28</v>
      </c>
      <c r="Q1608" t="s">
        <v>17629</v>
      </c>
      <c r="R1608" t="s">
        <v>5556</v>
      </c>
      <c r="S1608">
        <v>0.34399999999999997</v>
      </c>
    </row>
    <row r="1609" spans="1:19">
      <c r="A1609" t="s">
        <v>16</v>
      </c>
      <c r="B1609" t="s">
        <v>17</v>
      </c>
      <c r="C1609" t="s">
        <v>18</v>
      </c>
      <c r="D1609" t="s">
        <v>19</v>
      </c>
      <c r="E1609" t="s">
        <v>12278</v>
      </c>
      <c r="F1609" t="s">
        <v>1019</v>
      </c>
      <c r="G1609" s="3" t="str">
        <f t="shared" si="27"/>
        <v>https://scholar.google.co.jp/scholar?hl=ja&amp;as_sdt=0%2C5&amp;q=Dittrichia+viscosa+self+compatibility&amp;btnG=</v>
      </c>
      <c r="H1609" t="s">
        <v>7672</v>
      </c>
      <c r="I1609" t="s">
        <v>137</v>
      </c>
      <c r="J1609" t="s">
        <v>1019</v>
      </c>
      <c r="L1609" t="s">
        <v>17722</v>
      </c>
      <c r="N1609" t="s">
        <v>12279</v>
      </c>
      <c r="O1609" t="s">
        <v>28</v>
      </c>
      <c r="Q1609" t="s">
        <v>17214</v>
      </c>
      <c r="R1609" t="s">
        <v>5558</v>
      </c>
      <c r="S1609">
        <v>0.61880000000000002</v>
      </c>
    </row>
    <row r="1610" spans="1:19">
      <c r="A1610" t="s">
        <v>16</v>
      </c>
      <c r="B1610" t="s">
        <v>17</v>
      </c>
      <c r="C1610" t="s">
        <v>18</v>
      </c>
      <c r="D1610" t="s">
        <v>19</v>
      </c>
      <c r="E1610" t="s">
        <v>12278</v>
      </c>
      <c r="F1610" t="s">
        <v>1019</v>
      </c>
      <c r="G1610" s="3" t="str">
        <f t="shared" si="27"/>
        <v>https://scholar.google.co.jp/scholar?hl=ja&amp;as_sdt=0%2C5&amp;q=Dittrichia+viscosa+self+compatibility&amp;btnG=</v>
      </c>
      <c r="H1610" t="s">
        <v>7672</v>
      </c>
      <c r="I1610" t="s">
        <v>23</v>
      </c>
      <c r="J1610" t="s">
        <v>23</v>
      </c>
      <c r="L1610" t="s">
        <v>17722</v>
      </c>
      <c r="N1610" t="s">
        <v>15303</v>
      </c>
      <c r="O1610" t="s">
        <v>28</v>
      </c>
      <c r="Q1610" t="s">
        <v>17214</v>
      </c>
      <c r="R1610" t="s">
        <v>5561</v>
      </c>
      <c r="S1610">
        <v>0.41</v>
      </c>
    </row>
    <row r="1611" spans="1:19">
      <c r="A1611" t="s">
        <v>16</v>
      </c>
      <c r="B1611" t="s">
        <v>17</v>
      </c>
      <c r="C1611" t="s">
        <v>18</v>
      </c>
      <c r="D1611" t="s">
        <v>19</v>
      </c>
      <c r="E1611" t="s">
        <v>13786</v>
      </c>
      <c r="F1611" t="s">
        <v>13956</v>
      </c>
      <c r="G1611" s="3" t="str">
        <f t="shared" si="27"/>
        <v>https://scholar.google.co.jp/scholar?hl=ja&amp;as_sdt=0%2C5&amp;q=Doellia+bovei+self+compatibility&amp;btnG=</v>
      </c>
      <c r="H1611" t="s">
        <v>5846</v>
      </c>
      <c r="I1611" t="s">
        <v>23</v>
      </c>
      <c r="J1611" t="s">
        <v>23</v>
      </c>
      <c r="L1611" t="s">
        <v>17958</v>
      </c>
      <c r="N1611" t="s">
        <v>13957</v>
      </c>
      <c r="O1611" t="s">
        <v>28</v>
      </c>
      <c r="Q1611" t="s">
        <v>17439</v>
      </c>
      <c r="R1611" t="s">
        <v>5564</v>
      </c>
      <c r="S1611">
        <v>4.0399999999999998E-2</v>
      </c>
    </row>
    <row r="1612" spans="1:19">
      <c r="A1612" t="s">
        <v>16</v>
      </c>
      <c r="B1612" t="s">
        <v>17</v>
      </c>
      <c r="C1612" t="s">
        <v>18</v>
      </c>
      <c r="D1612" t="s">
        <v>19</v>
      </c>
      <c r="E1612" t="s">
        <v>13786</v>
      </c>
      <c r="F1612" t="s">
        <v>13787</v>
      </c>
      <c r="G1612" s="3" t="str">
        <f t="shared" si="27"/>
        <v>https://scholar.google.co.jp/scholar?hl=ja&amp;as_sdt=0%2C5&amp;q=Doellia+cafra+self+compatibility&amp;btnG=</v>
      </c>
      <c r="H1612" t="s">
        <v>5846</v>
      </c>
      <c r="I1612" t="s">
        <v>23</v>
      </c>
      <c r="J1612" t="s">
        <v>23</v>
      </c>
      <c r="L1612" t="s">
        <v>17958</v>
      </c>
      <c r="N1612" t="s">
        <v>13788</v>
      </c>
      <c r="O1612" t="s">
        <v>28</v>
      </c>
      <c r="Q1612" t="s">
        <v>17410</v>
      </c>
      <c r="R1612" t="s">
        <v>5567</v>
      </c>
      <c r="S1612">
        <v>3.2000000000000001E-2</v>
      </c>
    </row>
    <row r="1613" spans="1:19">
      <c r="A1613" t="s">
        <v>16</v>
      </c>
      <c r="B1613" t="s">
        <v>17</v>
      </c>
      <c r="C1613" t="s">
        <v>18</v>
      </c>
      <c r="D1613" t="s">
        <v>19</v>
      </c>
      <c r="E1613" t="s">
        <v>7531</v>
      </c>
      <c r="F1613" t="s">
        <v>4271</v>
      </c>
      <c r="G1613" s="3" t="str">
        <f t="shared" si="27"/>
        <v>https://scholar.google.co.jp/scholar?hl=ja&amp;as_sdt=0%2C5&amp;q=Doellingeria+umbellata+self+compatibility&amp;btnG=</v>
      </c>
      <c r="H1613" t="s">
        <v>7532</v>
      </c>
      <c r="I1613" t="s">
        <v>23</v>
      </c>
      <c r="J1613" t="s">
        <v>23</v>
      </c>
      <c r="L1613" t="s">
        <v>17722</v>
      </c>
      <c r="N1613" t="s">
        <v>7533</v>
      </c>
      <c r="O1613" t="s">
        <v>28</v>
      </c>
      <c r="Q1613" t="s">
        <v>16529</v>
      </c>
      <c r="R1613" t="s">
        <v>5570</v>
      </c>
      <c r="S1613">
        <v>0.7</v>
      </c>
    </row>
    <row r="1614" spans="1:19">
      <c r="A1614" t="s">
        <v>16</v>
      </c>
      <c r="B1614" t="s">
        <v>17</v>
      </c>
      <c r="C1614" t="s">
        <v>18</v>
      </c>
      <c r="D1614" t="s">
        <v>19</v>
      </c>
      <c r="E1614" t="s">
        <v>13725</v>
      </c>
      <c r="F1614" t="s">
        <v>11653</v>
      </c>
      <c r="G1614" s="3" t="str">
        <f t="shared" si="27"/>
        <v>https://scholar.google.co.jp/scholar?hl=ja&amp;as_sdt=0%2C5&amp;q=Dolichoglottis+lyallii+self+compatibility&amp;btnG=</v>
      </c>
      <c r="H1614" t="s">
        <v>7186</v>
      </c>
      <c r="I1614" t="s">
        <v>23</v>
      </c>
      <c r="J1614" t="s">
        <v>23</v>
      </c>
      <c r="L1614" t="s">
        <v>17958</v>
      </c>
      <c r="N1614" t="s">
        <v>13726</v>
      </c>
      <c r="O1614" t="s">
        <v>28</v>
      </c>
      <c r="Q1614" t="s">
        <v>17400</v>
      </c>
      <c r="R1614" t="s">
        <v>5574</v>
      </c>
      <c r="S1614">
        <v>0.58608249999999995</v>
      </c>
    </row>
    <row r="1615" spans="1:19">
      <c r="A1615" t="s">
        <v>16</v>
      </c>
      <c r="B1615" t="s">
        <v>17</v>
      </c>
      <c r="C1615" t="s">
        <v>18</v>
      </c>
      <c r="D1615" t="s">
        <v>19</v>
      </c>
      <c r="E1615" t="s">
        <v>4319</v>
      </c>
      <c r="F1615" t="s">
        <v>4320</v>
      </c>
      <c r="G1615" s="3" t="str">
        <f t="shared" si="27"/>
        <v>https://scholar.google.co.jp/scholar?hl=ja&amp;as_sdt=0%2C5&amp;q=Dolichorrhiza+renifolia+self+compatibility&amp;btnG=</v>
      </c>
      <c r="H1615" t="s">
        <v>4321</v>
      </c>
      <c r="I1615" t="s">
        <v>23</v>
      </c>
      <c r="J1615" t="s">
        <v>23</v>
      </c>
      <c r="L1615" t="s">
        <v>17958</v>
      </c>
      <c r="N1615" t="s">
        <v>4322</v>
      </c>
      <c r="O1615" t="s">
        <v>28</v>
      </c>
      <c r="Q1615" t="s">
        <v>16058</v>
      </c>
      <c r="R1615" t="s">
        <v>5577</v>
      </c>
      <c r="S1615">
        <v>0.81647999999999998</v>
      </c>
    </row>
    <row r="1616" spans="1:19">
      <c r="A1616" t="s">
        <v>16</v>
      </c>
      <c r="B1616" t="s">
        <v>17</v>
      </c>
      <c r="C1616" t="s">
        <v>18</v>
      </c>
      <c r="D1616" t="s">
        <v>19</v>
      </c>
      <c r="E1616" t="s">
        <v>14001</v>
      </c>
      <c r="F1616" t="s">
        <v>3626</v>
      </c>
      <c r="G1616" s="3" t="str">
        <f t="shared" si="27"/>
        <v>https://scholar.google.co.jp/scholar?hl=ja&amp;as_sdt=0%2C5&amp;q=Dolichothrix+ericoides+self+compatibility&amp;btnG=</v>
      </c>
      <c r="H1616" t="s">
        <v>14002</v>
      </c>
      <c r="I1616" t="s">
        <v>23</v>
      </c>
      <c r="J1616" t="s">
        <v>23</v>
      </c>
      <c r="L1616" t="s">
        <v>17958</v>
      </c>
      <c r="N1616" t="s">
        <v>14003</v>
      </c>
      <c r="O1616" t="s">
        <v>28</v>
      </c>
      <c r="Q1616" t="s">
        <v>17449</v>
      </c>
      <c r="R1616" t="s">
        <v>5579</v>
      </c>
      <c r="S1616">
        <v>1.0835999999999999</v>
      </c>
    </row>
    <row r="1617" spans="1:19">
      <c r="A1617" t="s">
        <v>16</v>
      </c>
      <c r="B1617" t="s">
        <v>17</v>
      </c>
      <c r="C1617" t="s">
        <v>18</v>
      </c>
      <c r="D1617" t="s">
        <v>19</v>
      </c>
      <c r="E1617" t="s">
        <v>4011</v>
      </c>
      <c r="F1617" t="s">
        <v>7535</v>
      </c>
      <c r="G1617" s="3" t="str">
        <f t="shared" si="27"/>
        <v>https://scholar.google.co.jp/scholar?hl=ja&amp;as_sdt=0%2C5&amp;q=Doronicum+austriacum+self+compatibility&amp;btnG=</v>
      </c>
      <c r="H1617" t="s">
        <v>1120</v>
      </c>
      <c r="I1617" t="s">
        <v>23</v>
      </c>
      <c r="J1617" t="s">
        <v>23</v>
      </c>
      <c r="L1617" t="s">
        <v>17722</v>
      </c>
      <c r="N1617" t="s">
        <v>7536</v>
      </c>
      <c r="O1617" t="s">
        <v>28</v>
      </c>
      <c r="Q1617" t="s">
        <v>16530</v>
      </c>
      <c r="R1617" t="s">
        <v>5582</v>
      </c>
      <c r="S1617">
        <v>1.0196000000000001</v>
      </c>
    </row>
    <row r="1618" spans="1:19">
      <c r="A1618" t="s">
        <v>16</v>
      </c>
      <c r="B1618" t="s">
        <v>17</v>
      </c>
      <c r="C1618" t="s">
        <v>18</v>
      </c>
      <c r="D1618" t="s">
        <v>19</v>
      </c>
      <c r="E1618" t="s">
        <v>4011</v>
      </c>
      <c r="F1618" t="s">
        <v>12281</v>
      </c>
      <c r="G1618" s="3" t="str">
        <f t="shared" si="27"/>
        <v>https://scholar.google.co.jp/scholar?hl=ja&amp;as_sdt=0%2C5&amp;q=Doronicum+carpetanum+self+compatibility&amp;btnG=</v>
      </c>
      <c r="H1618" t="s">
        <v>12282</v>
      </c>
      <c r="I1618" t="s">
        <v>137</v>
      </c>
      <c r="J1618" t="s">
        <v>12283</v>
      </c>
      <c r="L1618" t="s">
        <v>17958</v>
      </c>
      <c r="N1618" t="s">
        <v>12284</v>
      </c>
      <c r="O1618" t="s">
        <v>28</v>
      </c>
      <c r="Q1618" t="s">
        <v>17215</v>
      </c>
      <c r="R1618" t="s">
        <v>5584</v>
      </c>
      <c r="S1618">
        <v>0.82940069999999999</v>
      </c>
    </row>
    <row r="1619" spans="1:19">
      <c r="A1619" t="s">
        <v>16</v>
      </c>
      <c r="B1619" t="s">
        <v>17</v>
      </c>
      <c r="C1619" t="s">
        <v>18</v>
      </c>
      <c r="D1619" t="s">
        <v>19</v>
      </c>
      <c r="E1619" t="s">
        <v>4011</v>
      </c>
      <c r="F1619" t="s">
        <v>6105</v>
      </c>
      <c r="G1619" s="3" t="str">
        <f t="shared" si="27"/>
        <v>https://scholar.google.co.jp/scholar?hl=ja&amp;as_sdt=0%2C5&amp;q=Doronicum+caucasicum+self+compatibility&amp;btnG=</v>
      </c>
      <c r="H1619" t="s">
        <v>3830</v>
      </c>
      <c r="I1619" t="s">
        <v>23</v>
      </c>
      <c r="J1619" t="s">
        <v>23</v>
      </c>
      <c r="L1619" t="s">
        <v>17958</v>
      </c>
      <c r="N1619" t="s">
        <v>15305</v>
      </c>
      <c r="O1619" t="s">
        <v>28</v>
      </c>
      <c r="Q1619" t="s">
        <v>17630</v>
      </c>
      <c r="R1619" t="s">
        <v>5587</v>
      </c>
      <c r="S1619">
        <v>1.2</v>
      </c>
    </row>
    <row r="1620" spans="1:19">
      <c r="A1620" t="s">
        <v>16</v>
      </c>
      <c r="B1620" t="s">
        <v>17</v>
      </c>
      <c r="C1620" t="s">
        <v>18</v>
      </c>
      <c r="D1620" t="s">
        <v>19</v>
      </c>
      <c r="E1620" t="s">
        <v>4011</v>
      </c>
      <c r="F1620" t="s">
        <v>14457</v>
      </c>
      <c r="G1620" s="3" t="str">
        <f t="shared" si="27"/>
        <v>https://scholar.google.co.jp/scholar?hl=ja&amp;as_sdt=0%2C5&amp;q=Doronicum+clusii+self+compatibility&amp;btnG=</v>
      </c>
      <c r="H1620" t="s">
        <v>14458</v>
      </c>
      <c r="I1620" t="s">
        <v>23</v>
      </c>
      <c r="J1620" t="s">
        <v>23</v>
      </c>
      <c r="L1620" t="s">
        <v>17958</v>
      </c>
      <c r="N1620" t="s">
        <v>14459</v>
      </c>
      <c r="O1620" t="s">
        <v>28</v>
      </c>
      <c r="Q1620" t="s">
        <v>17501</v>
      </c>
      <c r="R1620" t="s">
        <v>5590</v>
      </c>
      <c r="S1620">
        <v>0.56320000000000003</v>
      </c>
    </row>
    <row r="1621" spans="1:19">
      <c r="A1621" t="s">
        <v>16</v>
      </c>
      <c r="B1621" t="s">
        <v>17</v>
      </c>
      <c r="C1621" t="s">
        <v>18</v>
      </c>
      <c r="D1621" t="s">
        <v>19</v>
      </c>
      <c r="E1621" t="s">
        <v>4011</v>
      </c>
      <c r="F1621" t="s">
        <v>15307</v>
      </c>
      <c r="G1621" s="3" t="str">
        <f t="shared" si="27"/>
        <v>https://scholar.google.co.jp/scholar?hl=ja&amp;as_sdt=0%2C5&amp;q=Doronicum+columnae+self+compatibility&amp;btnG=</v>
      </c>
      <c r="H1621" t="s">
        <v>3400</v>
      </c>
      <c r="I1621" t="s">
        <v>23</v>
      </c>
      <c r="J1621" t="s">
        <v>23</v>
      </c>
      <c r="L1621" t="s">
        <v>17958</v>
      </c>
      <c r="N1621" t="s">
        <v>15308</v>
      </c>
      <c r="O1621" t="s">
        <v>28</v>
      </c>
      <c r="Q1621" t="s">
        <v>17631</v>
      </c>
      <c r="R1621" t="s">
        <v>5593</v>
      </c>
      <c r="S1621">
        <v>0.39</v>
      </c>
    </row>
    <row r="1622" spans="1:19">
      <c r="A1622" t="s">
        <v>16</v>
      </c>
      <c r="B1622" t="s">
        <v>17</v>
      </c>
      <c r="C1622" t="s">
        <v>18</v>
      </c>
      <c r="D1622" t="s">
        <v>19</v>
      </c>
      <c r="E1622" t="s">
        <v>4011</v>
      </c>
      <c r="F1622" t="s">
        <v>12286</v>
      </c>
      <c r="G1622" s="3" t="str">
        <f t="shared" si="27"/>
        <v>https://scholar.google.co.jp/scholar?hl=ja&amp;as_sdt=0%2C5&amp;q=Doronicum+corsicum+self+compatibility&amp;btnG=</v>
      </c>
      <c r="H1622" t="s">
        <v>12287</v>
      </c>
      <c r="I1622" t="s">
        <v>23</v>
      </c>
      <c r="J1622" t="s">
        <v>23</v>
      </c>
      <c r="L1622" t="s">
        <v>17958</v>
      </c>
      <c r="N1622" t="s">
        <v>12288</v>
      </c>
      <c r="O1622" t="s">
        <v>28</v>
      </c>
      <c r="Q1622" t="s">
        <v>17216</v>
      </c>
      <c r="R1622" t="s">
        <v>5596</v>
      </c>
      <c r="S1622">
        <v>0.72450000000000003</v>
      </c>
    </row>
    <row r="1623" spans="1:19">
      <c r="A1623" t="s">
        <v>16</v>
      </c>
      <c r="B1623" t="s">
        <v>17</v>
      </c>
      <c r="C1623" t="s">
        <v>18</v>
      </c>
      <c r="D1623" t="s">
        <v>19</v>
      </c>
      <c r="E1623" t="s">
        <v>4011</v>
      </c>
      <c r="F1623" t="s">
        <v>1654</v>
      </c>
      <c r="G1623" s="3" t="str">
        <f t="shared" si="27"/>
        <v>https://scholar.google.co.jp/scholar?hl=ja&amp;as_sdt=0%2C5&amp;q=Doronicum+grandiflorum+self+compatibility&amp;btnG=</v>
      </c>
      <c r="H1623" t="s">
        <v>190</v>
      </c>
      <c r="I1623" t="s">
        <v>23</v>
      </c>
      <c r="J1623" t="s">
        <v>23</v>
      </c>
      <c r="L1623" t="s">
        <v>17722</v>
      </c>
      <c r="N1623" t="s">
        <v>9757</v>
      </c>
      <c r="O1623" t="s">
        <v>28</v>
      </c>
      <c r="Q1623" t="s">
        <v>16892</v>
      </c>
      <c r="R1623" t="s">
        <v>5599</v>
      </c>
      <c r="S1623">
        <v>1.1100000000000001</v>
      </c>
    </row>
    <row r="1624" spans="1:19">
      <c r="A1624" t="s">
        <v>16</v>
      </c>
      <c r="B1624" t="s">
        <v>17</v>
      </c>
      <c r="C1624" t="s">
        <v>18</v>
      </c>
      <c r="D1624" t="s">
        <v>19</v>
      </c>
      <c r="E1624" t="s">
        <v>4011</v>
      </c>
      <c r="F1624" t="s">
        <v>4012</v>
      </c>
      <c r="G1624" s="3" t="str">
        <f t="shared" si="27"/>
        <v>https://scholar.google.co.jp/scholar?hl=ja&amp;as_sdt=0%2C5&amp;q=Doronicum+hungaricum+self+compatibility&amp;btnG=</v>
      </c>
      <c r="H1624" t="s">
        <v>4013</v>
      </c>
      <c r="I1624" t="s">
        <v>23</v>
      </c>
      <c r="J1624" t="s">
        <v>23</v>
      </c>
      <c r="L1624" t="s">
        <v>17958</v>
      </c>
      <c r="N1624" t="s">
        <v>4014</v>
      </c>
      <c r="O1624" t="s">
        <v>28</v>
      </c>
      <c r="Q1624" t="s">
        <v>15981</v>
      </c>
      <c r="R1624" t="s">
        <v>5602</v>
      </c>
      <c r="S1624">
        <v>0.82299999999999995</v>
      </c>
    </row>
    <row r="1625" spans="1:19">
      <c r="A1625" t="s">
        <v>16</v>
      </c>
      <c r="B1625" t="s">
        <v>17</v>
      </c>
      <c r="C1625" t="s">
        <v>18</v>
      </c>
      <c r="D1625" t="s">
        <v>19</v>
      </c>
      <c r="E1625" t="s">
        <v>4011</v>
      </c>
      <c r="F1625" t="s">
        <v>9759</v>
      </c>
      <c r="G1625" s="3" t="str">
        <f t="shared" si="27"/>
        <v>https://scholar.google.co.jp/scholar?hl=ja&amp;as_sdt=0%2C5&amp;q=Doronicum+orientale+self+compatibility&amp;btnG=</v>
      </c>
      <c r="H1625" t="s">
        <v>3669</v>
      </c>
      <c r="I1625" t="s">
        <v>23</v>
      </c>
      <c r="J1625" t="s">
        <v>23</v>
      </c>
      <c r="L1625" t="s">
        <v>17958</v>
      </c>
      <c r="N1625" t="s">
        <v>9760</v>
      </c>
      <c r="O1625" t="s">
        <v>28</v>
      </c>
      <c r="Q1625" t="s">
        <v>16893</v>
      </c>
      <c r="R1625" t="s">
        <v>5605</v>
      </c>
      <c r="S1625">
        <v>0.4516</v>
      </c>
    </row>
    <row r="1626" spans="1:19">
      <c r="A1626" t="s">
        <v>16</v>
      </c>
      <c r="B1626" t="s">
        <v>17</v>
      </c>
      <c r="C1626" t="s">
        <v>18</v>
      </c>
      <c r="D1626" t="s">
        <v>19</v>
      </c>
      <c r="E1626" t="s">
        <v>4011</v>
      </c>
      <c r="F1626" t="s">
        <v>15310</v>
      </c>
      <c r="G1626" s="3" t="str">
        <f t="shared" si="27"/>
        <v>https://scholar.google.co.jp/scholar?hl=ja&amp;as_sdt=0%2C5&amp;q=Doronicum+pardalianches+self+compatibility&amp;btnG=</v>
      </c>
      <c r="H1626" t="s">
        <v>22</v>
      </c>
      <c r="I1626" t="s">
        <v>23</v>
      </c>
      <c r="J1626" t="s">
        <v>23</v>
      </c>
      <c r="L1626" t="s">
        <v>17958</v>
      </c>
      <c r="N1626" t="s">
        <v>15311</v>
      </c>
      <c r="O1626" t="s">
        <v>28</v>
      </c>
      <c r="Q1626" t="s">
        <v>17632</v>
      </c>
      <c r="R1626" t="s">
        <v>5608</v>
      </c>
      <c r="S1626">
        <v>0.57999999999999996</v>
      </c>
    </row>
    <row r="1627" spans="1:19">
      <c r="A1627" t="s">
        <v>16</v>
      </c>
      <c r="B1627" t="s">
        <v>17</v>
      </c>
      <c r="C1627" t="s">
        <v>18</v>
      </c>
      <c r="D1627" t="s">
        <v>19</v>
      </c>
      <c r="E1627" t="s">
        <v>4011</v>
      </c>
      <c r="F1627" t="s">
        <v>5189</v>
      </c>
      <c r="G1627" s="3" t="str">
        <f t="shared" si="27"/>
        <v>https://scholar.google.co.jp/scholar?hl=ja&amp;as_sdt=0%2C5&amp;q=Doronicum+pubescens+self+compatibility&amp;btnG=</v>
      </c>
      <c r="H1627" t="s">
        <v>23</v>
      </c>
      <c r="I1627" t="s">
        <v>23</v>
      </c>
      <c r="J1627" t="s">
        <v>23</v>
      </c>
      <c r="L1627" t="s">
        <v>17958</v>
      </c>
      <c r="N1627" t="s">
        <v>14852</v>
      </c>
      <c r="O1627" t="s">
        <v>28</v>
      </c>
      <c r="Q1627" t="s">
        <v>17528</v>
      </c>
      <c r="R1627" t="s">
        <v>5610</v>
      </c>
      <c r="S1627">
        <v>1.0456000000000001</v>
      </c>
    </row>
    <row r="1628" spans="1:19">
      <c r="A1628" t="s">
        <v>16</v>
      </c>
      <c r="B1628" t="s">
        <v>17</v>
      </c>
      <c r="C1628" t="s">
        <v>18</v>
      </c>
      <c r="D1628" t="s">
        <v>19</v>
      </c>
      <c r="E1628" t="s">
        <v>4011</v>
      </c>
      <c r="F1628" t="s">
        <v>4324</v>
      </c>
      <c r="G1628" s="3" t="str">
        <f t="shared" si="27"/>
        <v>https://scholar.google.co.jp/scholar?hl=ja&amp;as_sdt=0%2C5&amp;q=Doronicum+turkestanicum+self+compatibility&amp;btnG=</v>
      </c>
      <c r="H1628" t="s">
        <v>4325</v>
      </c>
      <c r="I1628" t="s">
        <v>23</v>
      </c>
      <c r="J1628" t="s">
        <v>23</v>
      </c>
      <c r="L1628" t="s">
        <v>17958</v>
      </c>
      <c r="N1628" t="s">
        <v>4326</v>
      </c>
      <c r="O1628" t="s">
        <v>28</v>
      </c>
      <c r="Q1628" t="s">
        <v>16059</v>
      </c>
      <c r="R1628" t="s">
        <v>5614</v>
      </c>
      <c r="S1628">
        <v>1.3428</v>
      </c>
    </row>
    <row r="1629" spans="1:19">
      <c r="A1629" t="s">
        <v>16</v>
      </c>
      <c r="B1629" t="s">
        <v>17</v>
      </c>
      <c r="C1629" t="s">
        <v>18</v>
      </c>
      <c r="D1629" t="s">
        <v>19</v>
      </c>
      <c r="E1629" t="s">
        <v>15313</v>
      </c>
      <c r="F1629" t="s">
        <v>4468</v>
      </c>
      <c r="G1629" s="3" t="str">
        <f t="shared" si="27"/>
        <v>https://scholar.google.co.jp/scholar?hl=ja&amp;as_sdt=0%2C5&amp;q=Dugaldia+hoopesii+self+compatibility&amp;btnG=</v>
      </c>
      <c r="H1629" t="s">
        <v>13676</v>
      </c>
      <c r="I1629" t="s">
        <v>23</v>
      </c>
      <c r="J1629" t="s">
        <v>23</v>
      </c>
      <c r="L1629" t="s">
        <v>17958</v>
      </c>
      <c r="N1629" t="s">
        <v>15314</v>
      </c>
      <c r="O1629" t="s">
        <v>28</v>
      </c>
      <c r="Q1629" t="s">
        <v>17633</v>
      </c>
      <c r="R1629" t="s">
        <v>5617</v>
      </c>
      <c r="S1629">
        <v>0.94599999999999995</v>
      </c>
    </row>
    <row r="1630" spans="1:19">
      <c r="A1630" t="s">
        <v>16</v>
      </c>
      <c r="B1630" t="s">
        <v>17</v>
      </c>
      <c r="C1630" t="s">
        <v>18</v>
      </c>
      <c r="D1630" t="s">
        <v>19</v>
      </c>
      <c r="E1630" t="s">
        <v>4364</v>
      </c>
      <c r="F1630" t="s">
        <v>3903</v>
      </c>
      <c r="G1630" s="3" t="str">
        <f t="shared" si="27"/>
        <v>https://scholar.google.co.jp/scholar?hl=ja&amp;as_sdt=0%2C5&amp;q=Dyscritothamnus+filifolius+self+compatibility&amp;btnG=</v>
      </c>
      <c r="H1630" t="s">
        <v>5980</v>
      </c>
      <c r="I1630" t="s">
        <v>23</v>
      </c>
      <c r="J1630" t="s">
        <v>23</v>
      </c>
      <c r="L1630" t="s">
        <v>17958</v>
      </c>
      <c r="N1630" t="s">
        <v>9762</v>
      </c>
      <c r="O1630" t="s">
        <v>28</v>
      </c>
      <c r="Q1630" t="s">
        <v>16894</v>
      </c>
      <c r="R1630" t="s">
        <v>5621</v>
      </c>
      <c r="S1630">
        <v>1.0549999999999999</v>
      </c>
    </row>
    <row r="1631" spans="1:19">
      <c r="A1631" t="s">
        <v>16</v>
      </c>
      <c r="B1631" t="s">
        <v>17</v>
      </c>
      <c r="C1631" t="s">
        <v>18</v>
      </c>
      <c r="D1631" t="s">
        <v>19</v>
      </c>
      <c r="E1631" t="s">
        <v>4364</v>
      </c>
      <c r="F1631" t="s">
        <v>4365</v>
      </c>
      <c r="G1631" s="3" t="str">
        <f t="shared" si="27"/>
        <v>https://scholar.google.co.jp/scholar?hl=ja&amp;as_sdt=0%2C5&amp;q=Dyscritothamnus+matudae+self+compatibility&amp;btnG=</v>
      </c>
      <c r="H1631" t="s">
        <v>4366</v>
      </c>
      <c r="I1631" t="s">
        <v>23</v>
      </c>
      <c r="J1631" t="s">
        <v>23</v>
      </c>
      <c r="L1631" t="s">
        <v>17958</v>
      </c>
      <c r="N1631" t="s">
        <v>4367</v>
      </c>
      <c r="O1631" t="s">
        <v>28</v>
      </c>
      <c r="Q1631" t="s">
        <v>16070</v>
      </c>
      <c r="R1631" t="s">
        <v>5624</v>
      </c>
      <c r="S1631">
        <v>0.81079999999999997</v>
      </c>
    </row>
    <row r="1632" spans="1:19">
      <c r="A1632" t="s">
        <v>16</v>
      </c>
      <c r="B1632" t="s">
        <v>17</v>
      </c>
      <c r="C1632" t="s">
        <v>18</v>
      </c>
      <c r="D1632" t="s">
        <v>19</v>
      </c>
      <c r="E1632" t="s">
        <v>7538</v>
      </c>
      <c r="F1632" t="s">
        <v>5204</v>
      </c>
      <c r="G1632" s="3" t="str">
        <f t="shared" si="27"/>
        <v>https://scholar.google.co.jp/scholar?hl=ja&amp;as_sdt=0%2C5&amp;q=Dyssodia+cancellata+self+compatibility&amp;btnG=</v>
      </c>
      <c r="H1632" t="s">
        <v>15316</v>
      </c>
      <c r="I1632" t="s">
        <v>23</v>
      </c>
      <c r="J1632" t="s">
        <v>23</v>
      </c>
      <c r="L1632" t="s">
        <v>17958</v>
      </c>
      <c r="N1632" t="s">
        <v>15317</v>
      </c>
      <c r="O1632" t="s">
        <v>28</v>
      </c>
      <c r="Q1632" t="s">
        <v>17634</v>
      </c>
      <c r="R1632" t="s">
        <v>5627</v>
      </c>
      <c r="S1632">
        <v>1</v>
      </c>
    </row>
    <row r="1633" spans="1:19">
      <c r="A1633" t="s">
        <v>16</v>
      </c>
      <c r="B1633" t="s">
        <v>17</v>
      </c>
      <c r="C1633" t="s">
        <v>18</v>
      </c>
      <c r="D1633" t="s">
        <v>19</v>
      </c>
      <c r="E1633" t="s">
        <v>7538</v>
      </c>
      <c r="F1633" t="s">
        <v>9203</v>
      </c>
      <c r="G1633" s="3" t="str">
        <f t="shared" si="27"/>
        <v>https://scholar.google.co.jp/scholar?hl=ja&amp;as_sdt=0%2C5&amp;q=Dyssodia+decipiens+self+compatibility&amp;btnG=</v>
      </c>
      <c r="H1633" t="s">
        <v>15319</v>
      </c>
      <c r="I1633" t="s">
        <v>23</v>
      </c>
      <c r="J1633" t="s">
        <v>23</v>
      </c>
      <c r="L1633" t="s">
        <v>17958</v>
      </c>
      <c r="N1633" t="s">
        <v>15320</v>
      </c>
      <c r="O1633" t="s">
        <v>28</v>
      </c>
      <c r="Q1633" t="s">
        <v>17635</v>
      </c>
      <c r="R1633" t="s">
        <v>5630</v>
      </c>
      <c r="S1633">
        <v>0.50760000000000005</v>
      </c>
    </row>
    <row r="1634" spans="1:19">
      <c r="A1634" t="s">
        <v>16</v>
      </c>
      <c r="B1634" t="s">
        <v>17</v>
      </c>
      <c r="C1634" t="s">
        <v>18</v>
      </c>
      <c r="D1634" t="s">
        <v>19</v>
      </c>
      <c r="E1634" t="s">
        <v>7538</v>
      </c>
      <c r="F1634" t="s">
        <v>2522</v>
      </c>
      <c r="G1634" s="3" t="str">
        <f t="shared" si="27"/>
        <v>https://scholar.google.co.jp/scholar?hl=ja&amp;as_sdt=0%2C5&amp;q=Dyssodia+hartwegii+self+compatibility&amp;btnG=</v>
      </c>
      <c r="H1634" t="s">
        <v>8152</v>
      </c>
      <c r="I1634" t="s">
        <v>23</v>
      </c>
      <c r="J1634" t="s">
        <v>23</v>
      </c>
      <c r="L1634" t="s">
        <v>17958</v>
      </c>
      <c r="N1634" t="s">
        <v>15322</v>
      </c>
      <c r="O1634" t="s">
        <v>28</v>
      </c>
      <c r="Q1634" t="s">
        <v>17636</v>
      </c>
      <c r="R1634" t="s">
        <v>5633</v>
      </c>
      <c r="S1634">
        <v>0.8</v>
      </c>
    </row>
    <row r="1635" spans="1:19">
      <c r="A1635" t="s">
        <v>16</v>
      </c>
      <c r="B1635" t="s">
        <v>17</v>
      </c>
      <c r="C1635" t="s">
        <v>18</v>
      </c>
      <c r="D1635" t="s">
        <v>19</v>
      </c>
      <c r="E1635" t="s">
        <v>7538</v>
      </c>
      <c r="F1635" t="s">
        <v>1894</v>
      </c>
      <c r="G1635" s="3" t="str">
        <f t="shared" si="27"/>
        <v>https://scholar.google.co.jp/scholar?hl=ja&amp;as_sdt=0%2C5&amp;q=Dyssodia+papposa+self+compatibility&amp;btnG=</v>
      </c>
      <c r="H1635" t="s">
        <v>15324</v>
      </c>
      <c r="I1635" t="s">
        <v>23</v>
      </c>
      <c r="J1635" t="s">
        <v>23</v>
      </c>
      <c r="L1635" t="s">
        <v>17722</v>
      </c>
      <c r="N1635" t="s">
        <v>15325</v>
      </c>
      <c r="O1635" t="s">
        <v>28</v>
      </c>
      <c r="Q1635" t="s">
        <v>17637</v>
      </c>
      <c r="R1635" t="s">
        <v>5636</v>
      </c>
      <c r="S1635">
        <v>0.88600000000000001</v>
      </c>
    </row>
    <row r="1636" spans="1:19">
      <c r="A1636" t="s">
        <v>16</v>
      </c>
      <c r="B1636" t="s">
        <v>17</v>
      </c>
      <c r="C1636" t="s">
        <v>18</v>
      </c>
      <c r="D1636" t="s">
        <v>19</v>
      </c>
      <c r="E1636" t="s">
        <v>7538</v>
      </c>
      <c r="F1636" t="s">
        <v>276</v>
      </c>
      <c r="G1636" s="3" t="str">
        <f t="shared" si="27"/>
        <v>https://scholar.google.co.jp/scholar?hl=ja&amp;as_sdt=0%2C5&amp;q=Dyssodia+pinnata+self+compatibility&amp;btnG=</v>
      </c>
      <c r="H1636" t="s">
        <v>15327</v>
      </c>
      <c r="I1636" t="s">
        <v>23</v>
      </c>
      <c r="J1636" t="s">
        <v>23</v>
      </c>
      <c r="L1636" t="s">
        <v>17958</v>
      </c>
      <c r="N1636" t="s">
        <v>15328</v>
      </c>
      <c r="O1636" t="s">
        <v>28</v>
      </c>
      <c r="Q1636" t="s">
        <v>17638</v>
      </c>
      <c r="R1636" t="s">
        <v>5640</v>
      </c>
      <c r="S1636">
        <v>0.5</v>
      </c>
    </row>
    <row r="1637" spans="1:19">
      <c r="A1637" t="s">
        <v>16</v>
      </c>
      <c r="B1637" t="s">
        <v>17</v>
      </c>
      <c r="C1637" t="s">
        <v>18</v>
      </c>
      <c r="D1637" t="s">
        <v>19</v>
      </c>
      <c r="E1637" t="s">
        <v>7538</v>
      </c>
      <c r="F1637" t="s">
        <v>7539</v>
      </c>
      <c r="G1637" s="3" t="str">
        <f t="shared" si="27"/>
        <v>https://scholar.google.co.jp/scholar?hl=ja&amp;as_sdt=0%2C5&amp;q=Dyssodia+porophyllum+self+compatibility&amp;btnG=</v>
      </c>
      <c r="H1637" t="s">
        <v>7540</v>
      </c>
      <c r="I1637" t="s">
        <v>23</v>
      </c>
      <c r="J1637" t="s">
        <v>23</v>
      </c>
      <c r="L1637" t="s">
        <v>17958</v>
      </c>
      <c r="N1637" t="s">
        <v>7541</v>
      </c>
      <c r="O1637" t="s">
        <v>28</v>
      </c>
      <c r="Q1637" t="s">
        <v>16531</v>
      </c>
      <c r="R1637" t="s">
        <v>5644</v>
      </c>
      <c r="S1637">
        <v>1.0132000000000001</v>
      </c>
    </row>
    <row r="1638" spans="1:19">
      <c r="A1638" t="s">
        <v>16</v>
      </c>
      <c r="B1638" t="s">
        <v>17</v>
      </c>
      <c r="C1638" t="s">
        <v>18</v>
      </c>
      <c r="D1638" t="s">
        <v>19</v>
      </c>
      <c r="E1638" t="s">
        <v>7538</v>
      </c>
      <c r="F1638" t="s">
        <v>15330</v>
      </c>
      <c r="G1638" s="3" t="str">
        <f t="shared" si="27"/>
        <v>https://scholar.google.co.jp/scholar?hl=ja&amp;as_sdt=0%2C5&amp;q=Dyssodia+roseata+self+compatibility&amp;btnG=</v>
      </c>
      <c r="H1638" t="s">
        <v>15331</v>
      </c>
      <c r="I1638" t="s">
        <v>23</v>
      </c>
      <c r="J1638" t="s">
        <v>23</v>
      </c>
      <c r="L1638" t="s">
        <v>17958</v>
      </c>
      <c r="N1638" t="s">
        <v>15332</v>
      </c>
      <c r="O1638" t="s">
        <v>28</v>
      </c>
      <c r="Q1638" t="s">
        <v>17639</v>
      </c>
      <c r="R1638" t="s">
        <v>5646</v>
      </c>
      <c r="S1638">
        <v>0.6</v>
      </c>
    </row>
    <row r="1639" spans="1:19">
      <c r="A1639" t="s">
        <v>16</v>
      </c>
      <c r="B1639" t="s">
        <v>17</v>
      </c>
      <c r="C1639" t="s">
        <v>18</v>
      </c>
      <c r="D1639" t="s">
        <v>19</v>
      </c>
      <c r="E1639" t="s">
        <v>7538</v>
      </c>
      <c r="F1639" t="s">
        <v>15334</v>
      </c>
      <c r="G1639" s="3" t="str">
        <f t="shared" si="27"/>
        <v>https://scholar.google.co.jp/scholar?hl=ja&amp;as_sdt=0%2C5&amp;q=Dyssodia+tagetiflora+self+compatibility&amp;btnG=</v>
      </c>
      <c r="H1639" t="s">
        <v>2880</v>
      </c>
      <c r="I1639" t="s">
        <v>23</v>
      </c>
      <c r="J1639" t="s">
        <v>23</v>
      </c>
      <c r="L1639" t="s">
        <v>17958</v>
      </c>
      <c r="N1639" t="s">
        <v>15335</v>
      </c>
      <c r="O1639" t="s">
        <v>28</v>
      </c>
      <c r="Q1639" t="s">
        <v>17640</v>
      </c>
      <c r="R1639" t="s">
        <v>5650</v>
      </c>
      <c r="S1639">
        <v>0.9</v>
      </c>
    </row>
    <row r="1640" spans="1:19">
      <c r="A1640" t="s">
        <v>16</v>
      </c>
      <c r="B1640" t="s">
        <v>17</v>
      </c>
      <c r="C1640" t="s">
        <v>18</v>
      </c>
      <c r="D1640" t="s">
        <v>19</v>
      </c>
      <c r="E1640" t="s">
        <v>7543</v>
      </c>
      <c r="F1640" t="s">
        <v>381</v>
      </c>
      <c r="G1640" s="3" t="str">
        <f t="shared" si="27"/>
        <v>https://scholar.google.co.jp/scholar?hl=ja&amp;as_sdt=0%2C5&amp;q=Echinacea+angustifolia+self+compatibility&amp;btnG=</v>
      </c>
      <c r="H1640" t="s">
        <v>104</v>
      </c>
      <c r="I1640" t="s">
        <v>23</v>
      </c>
      <c r="J1640" t="s">
        <v>23</v>
      </c>
      <c r="L1640" t="s">
        <v>24</v>
      </c>
      <c r="N1640" t="s">
        <v>15337</v>
      </c>
      <c r="O1640" t="s">
        <v>26</v>
      </c>
      <c r="Q1640" t="s">
        <v>17641</v>
      </c>
      <c r="R1640" t="s">
        <v>5653</v>
      </c>
      <c r="S1640">
        <v>45.3</v>
      </c>
    </row>
    <row r="1641" spans="1:19">
      <c r="A1641" t="s">
        <v>16</v>
      </c>
      <c r="B1641" t="s">
        <v>17</v>
      </c>
      <c r="C1641" t="s">
        <v>18</v>
      </c>
      <c r="D1641" t="s">
        <v>19</v>
      </c>
      <c r="E1641" t="s">
        <v>7543</v>
      </c>
      <c r="F1641" t="s">
        <v>7544</v>
      </c>
      <c r="G1641" s="3" t="str">
        <f t="shared" si="27"/>
        <v>https://scholar.google.co.jp/scholar?hl=ja&amp;as_sdt=0%2C5&amp;q=Echinacea+atrorubens+self+compatibility&amp;btnG=</v>
      </c>
      <c r="H1641" t="s">
        <v>6241</v>
      </c>
      <c r="I1641" t="s">
        <v>23</v>
      </c>
      <c r="J1641" t="s">
        <v>23</v>
      </c>
      <c r="L1641" t="s">
        <v>24</v>
      </c>
      <c r="N1641" t="s">
        <v>7545</v>
      </c>
      <c r="O1641" t="s">
        <v>26</v>
      </c>
      <c r="Q1641" t="s">
        <v>16532</v>
      </c>
      <c r="R1641" t="s">
        <v>5656</v>
      </c>
      <c r="S1641">
        <v>4.0839999999999996</v>
      </c>
    </row>
    <row r="1642" spans="1:19">
      <c r="A1642" t="s">
        <v>16</v>
      </c>
      <c r="B1642" t="s">
        <v>17</v>
      </c>
      <c r="C1642" t="s">
        <v>18</v>
      </c>
      <c r="D1642" t="s">
        <v>19</v>
      </c>
      <c r="E1642" t="s">
        <v>7543</v>
      </c>
      <c r="F1642" t="s">
        <v>10511</v>
      </c>
      <c r="G1642" s="3" t="str">
        <f t="shared" si="27"/>
        <v>https://scholar.google.co.jp/scholar?hl=ja&amp;as_sdt=0%2C5&amp;q=Echinacea+pallida+self+compatibility&amp;btnG=</v>
      </c>
      <c r="H1642" t="s">
        <v>172</v>
      </c>
      <c r="I1642" t="s">
        <v>23</v>
      </c>
      <c r="J1642" t="s">
        <v>23</v>
      </c>
      <c r="L1642" t="s">
        <v>24</v>
      </c>
      <c r="N1642" t="s">
        <v>15339</v>
      </c>
      <c r="O1642" t="s">
        <v>26</v>
      </c>
      <c r="Q1642" t="s">
        <v>17642</v>
      </c>
      <c r="R1642" t="s">
        <v>5660</v>
      </c>
      <c r="S1642">
        <v>5.6604000000000001</v>
      </c>
    </row>
    <row r="1643" spans="1:19">
      <c r="A1643" t="s">
        <v>16</v>
      </c>
      <c r="B1643" t="s">
        <v>17</v>
      </c>
      <c r="C1643" t="s">
        <v>18</v>
      </c>
      <c r="D1643" t="s">
        <v>19</v>
      </c>
      <c r="E1643" t="s">
        <v>7543</v>
      </c>
      <c r="F1643" t="s">
        <v>2087</v>
      </c>
      <c r="G1643" s="3" t="str">
        <f t="shared" si="27"/>
        <v>https://scholar.google.co.jp/scholar?hl=ja&amp;as_sdt=0%2C5&amp;q=Echinacea+purpurea+self+compatibility&amp;btnG=</v>
      </c>
      <c r="H1643" t="s">
        <v>243</v>
      </c>
      <c r="I1643" t="s">
        <v>23</v>
      </c>
      <c r="J1643" t="s">
        <v>23</v>
      </c>
      <c r="L1643" t="s">
        <v>24</v>
      </c>
      <c r="N1643" t="s">
        <v>15341</v>
      </c>
      <c r="O1643" t="s">
        <v>26</v>
      </c>
      <c r="Q1643" t="s">
        <v>17643</v>
      </c>
      <c r="R1643" t="s">
        <v>5663</v>
      </c>
      <c r="S1643">
        <v>2.4268000000000001</v>
      </c>
    </row>
    <row r="1644" spans="1:19">
      <c r="A1644" t="s">
        <v>16</v>
      </c>
      <c r="B1644" t="s">
        <v>17</v>
      </c>
      <c r="C1644" t="s">
        <v>18</v>
      </c>
      <c r="D1644" t="s">
        <v>19</v>
      </c>
      <c r="E1644" t="s">
        <v>7543</v>
      </c>
      <c r="F1644" t="s">
        <v>2697</v>
      </c>
      <c r="G1644" s="3" t="str">
        <f t="shared" si="27"/>
        <v>https://scholar.google.co.jp/scholar?hl=ja&amp;as_sdt=0%2C5&amp;q=Echinacea+sanguinea+self+compatibility&amp;btnG=</v>
      </c>
      <c r="H1644" t="s">
        <v>172</v>
      </c>
      <c r="I1644" t="s">
        <v>23</v>
      </c>
      <c r="J1644" t="s">
        <v>23</v>
      </c>
      <c r="L1644" t="s">
        <v>24</v>
      </c>
      <c r="N1644" t="s">
        <v>7547</v>
      </c>
      <c r="O1644" t="s">
        <v>26</v>
      </c>
      <c r="Q1644" t="s">
        <v>16533</v>
      </c>
      <c r="R1644" t="s">
        <v>5665</v>
      </c>
      <c r="S1644">
        <v>2.3271999999999999</v>
      </c>
    </row>
    <row r="1645" spans="1:19">
      <c r="A1645" t="s">
        <v>16</v>
      </c>
      <c r="B1645" t="s">
        <v>17</v>
      </c>
      <c r="C1645" t="s">
        <v>18</v>
      </c>
      <c r="D1645" t="s">
        <v>19</v>
      </c>
      <c r="E1645" t="s">
        <v>7543</v>
      </c>
      <c r="F1645" t="s">
        <v>9764</v>
      </c>
      <c r="G1645" s="3" t="str">
        <f t="shared" si="27"/>
        <v>https://scholar.google.co.jp/scholar?hl=ja&amp;as_sdt=0%2C5&amp;q=Echinacea+tennesseensis+self+compatibility&amp;btnG=</v>
      </c>
      <c r="H1645" t="s">
        <v>9765</v>
      </c>
      <c r="I1645" t="s">
        <v>23</v>
      </c>
      <c r="J1645" t="s">
        <v>23</v>
      </c>
      <c r="L1645" t="s">
        <v>24</v>
      </c>
      <c r="N1645" t="s">
        <v>9766</v>
      </c>
      <c r="O1645" t="s">
        <v>26</v>
      </c>
      <c r="Q1645" t="s">
        <v>16895</v>
      </c>
      <c r="R1645" t="s">
        <v>5668</v>
      </c>
      <c r="S1645">
        <v>4.2907999999999999</v>
      </c>
    </row>
    <row r="1646" spans="1:19">
      <c r="A1646" t="s">
        <v>16</v>
      </c>
      <c r="B1646" t="s">
        <v>17</v>
      </c>
      <c r="C1646" t="s">
        <v>18</v>
      </c>
      <c r="D1646" t="s">
        <v>19</v>
      </c>
      <c r="E1646" t="s">
        <v>4369</v>
      </c>
      <c r="F1646" t="s">
        <v>9768</v>
      </c>
      <c r="G1646" s="3" t="str">
        <f t="shared" si="27"/>
        <v>https://scholar.google.co.jp/scholar?hl=ja&amp;as_sdt=0%2C5&amp;q=Echinops+acantholepis+self+compatibility&amp;btnG=</v>
      </c>
      <c r="H1646" t="s">
        <v>9769</v>
      </c>
      <c r="I1646" t="s">
        <v>23</v>
      </c>
      <c r="J1646" t="s">
        <v>23</v>
      </c>
      <c r="L1646" t="s">
        <v>17958</v>
      </c>
      <c r="N1646" t="s">
        <v>9770</v>
      </c>
      <c r="O1646" t="s">
        <v>28</v>
      </c>
      <c r="Q1646" t="s">
        <v>16896</v>
      </c>
      <c r="R1646" t="s">
        <v>5671</v>
      </c>
      <c r="S1646">
        <v>4.8887999999999998</v>
      </c>
    </row>
    <row r="1647" spans="1:19">
      <c r="A1647" t="s">
        <v>16</v>
      </c>
      <c r="B1647" t="s">
        <v>17</v>
      </c>
      <c r="C1647" t="s">
        <v>18</v>
      </c>
      <c r="D1647" t="s">
        <v>19</v>
      </c>
      <c r="E1647" t="s">
        <v>4369</v>
      </c>
      <c r="F1647" t="s">
        <v>7549</v>
      </c>
      <c r="G1647" s="3" t="str">
        <f t="shared" si="27"/>
        <v>https://scholar.google.co.jp/scholar?hl=ja&amp;as_sdt=0%2C5&amp;q=Echinops+adenocaulos+self+compatibility&amp;btnG=</v>
      </c>
      <c r="H1647" t="s">
        <v>821</v>
      </c>
      <c r="I1647" t="s">
        <v>23</v>
      </c>
      <c r="J1647" t="s">
        <v>23</v>
      </c>
      <c r="L1647" t="s">
        <v>17958</v>
      </c>
      <c r="N1647" t="s">
        <v>7550</v>
      </c>
      <c r="O1647" t="s">
        <v>28</v>
      </c>
      <c r="Q1647" t="s">
        <v>16534</v>
      </c>
      <c r="R1647" t="s">
        <v>5674</v>
      </c>
      <c r="S1647">
        <v>29.433</v>
      </c>
    </row>
    <row r="1648" spans="1:19">
      <c r="A1648" t="s">
        <v>16</v>
      </c>
      <c r="B1648" t="s">
        <v>17</v>
      </c>
      <c r="C1648" t="s">
        <v>18</v>
      </c>
      <c r="D1648" t="s">
        <v>19</v>
      </c>
      <c r="E1648" t="s">
        <v>4369</v>
      </c>
      <c r="F1648" t="s">
        <v>14333</v>
      </c>
      <c r="G1648" s="3" t="str">
        <f t="shared" si="27"/>
        <v>https://scholar.google.co.jp/scholar?hl=ja&amp;as_sdt=0%2C5&amp;q=Echinops+bannaticus+self+compatibility&amp;btnG=</v>
      </c>
      <c r="H1648" t="s">
        <v>14334</v>
      </c>
      <c r="I1648" t="s">
        <v>23</v>
      </c>
      <c r="J1648" t="s">
        <v>23</v>
      </c>
      <c r="L1648" t="s">
        <v>17958</v>
      </c>
      <c r="N1648" t="s">
        <v>14335</v>
      </c>
      <c r="O1648" t="s">
        <v>28</v>
      </c>
      <c r="Q1648" t="s">
        <v>17485</v>
      </c>
      <c r="R1648" t="s">
        <v>5677</v>
      </c>
      <c r="S1648">
        <v>12.6584</v>
      </c>
    </row>
    <row r="1649" spans="1:19">
      <c r="A1649" t="s">
        <v>16</v>
      </c>
      <c r="B1649" t="s">
        <v>17</v>
      </c>
      <c r="C1649" t="s">
        <v>18</v>
      </c>
      <c r="D1649" t="s">
        <v>19</v>
      </c>
      <c r="E1649" t="s">
        <v>4369</v>
      </c>
      <c r="F1649" t="s">
        <v>4374</v>
      </c>
      <c r="G1649" s="3" t="str">
        <f t="shared" si="27"/>
        <v>https://scholar.google.co.jp/scholar?hl=ja&amp;as_sdt=0%2C5&amp;q=Echinops+colchicus+self+compatibility&amp;btnG=</v>
      </c>
      <c r="H1649" t="s">
        <v>4375</v>
      </c>
      <c r="I1649" t="s">
        <v>23</v>
      </c>
      <c r="J1649" t="s">
        <v>23</v>
      </c>
      <c r="L1649" t="s">
        <v>17958</v>
      </c>
      <c r="N1649" t="s">
        <v>4376</v>
      </c>
      <c r="O1649" t="s">
        <v>28</v>
      </c>
      <c r="Q1649" t="s">
        <v>16072</v>
      </c>
      <c r="R1649" t="s">
        <v>5680</v>
      </c>
      <c r="S1649">
        <v>15.846</v>
      </c>
    </row>
    <row r="1650" spans="1:19">
      <c r="A1650" t="s">
        <v>16</v>
      </c>
      <c r="B1650" t="s">
        <v>17</v>
      </c>
      <c r="C1650" t="s">
        <v>18</v>
      </c>
      <c r="D1650" t="s">
        <v>19</v>
      </c>
      <c r="E1650" t="s">
        <v>4369</v>
      </c>
      <c r="F1650" t="s">
        <v>17962</v>
      </c>
      <c r="G1650" s="3" t="str">
        <f t="shared" si="27"/>
        <v>https://scholar.google.co.jp/scholar?hl=ja&amp;as_sdt=0%2C5&amp;q=Echinops+exaltatus+self+compatibility&amp;btnG=</v>
      </c>
      <c r="H1650" t="s">
        <v>530</v>
      </c>
      <c r="I1650" t="s">
        <v>23</v>
      </c>
      <c r="J1650" t="s">
        <v>23</v>
      </c>
      <c r="L1650" t="s">
        <v>17722</v>
      </c>
      <c r="N1650" t="s">
        <v>15343</v>
      </c>
      <c r="O1650" t="s">
        <v>28</v>
      </c>
      <c r="Q1650" t="s">
        <v>17644</v>
      </c>
      <c r="R1650" t="s">
        <v>5683</v>
      </c>
      <c r="S1650">
        <v>11</v>
      </c>
    </row>
    <row r="1651" spans="1:19">
      <c r="A1651" t="s">
        <v>16</v>
      </c>
      <c r="B1651" t="s">
        <v>17</v>
      </c>
      <c r="C1651" t="s">
        <v>18</v>
      </c>
      <c r="D1651" t="s">
        <v>19</v>
      </c>
      <c r="E1651" t="s">
        <v>4369</v>
      </c>
      <c r="F1651" t="s">
        <v>4154</v>
      </c>
      <c r="G1651" s="3" t="str">
        <f t="shared" si="27"/>
        <v>https://scholar.google.co.jp/scholar?hl=ja&amp;as_sdt=0%2C5&amp;q=Echinops+foliosus+self+compatibility&amp;btnG=</v>
      </c>
      <c r="H1651" t="s">
        <v>9529</v>
      </c>
      <c r="I1651" t="s">
        <v>23</v>
      </c>
      <c r="J1651" t="s">
        <v>23</v>
      </c>
      <c r="L1651" t="s">
        <v>17958</v>
      </c>
      <c r="N1651" t="s">
        <v>12290</v>
      </c>
      <c r="O1651" t="s">
        <v>28</v>
      </c>
      <c r="Q1651" t="s">
        <v>17217</v>
      </c>
      <c r="R1651" t="s">
        <v>5686</v>
      </c>
      <c r="S1651">
        <v>31.167999999999999</v>
      </c>
    </row>
    <row r="1652" spans="1:19">
      <c r="A1652" t="s">
        <v>16</v>
      </c>
      <c r="B1652" t="s">
        <v>17</v>
      </c>
      <c r="C1652" t="s">
        <v>18</v>
      </c>
      <c r="D1652" t="s">
        <v>19</v>
      </c>
      <c r="E1652" t="s">
        <v>4369</v>
      </c>
      <c r="F1652" t="s">
        <v>7552</v>
      </c>
      <c r="G1652" s="3" t="str">
        <f t="shared" si="27"/>
        <v>https://scholar.google.co.jp/scholar?hl=ja&amp;as_sdt=0%2C5&amp;q=Echinops+gaillardotii+self+compatibility&amp;btnG=</v>
      </c>
      <c r="H1652" t="s">
        <v>821</v>
      </c>
      <c r="I1652" t="s">
        <v>23</v>
      </c>
      <c r="J1652" t="s">
        <v>23</v>
      </c>
      <c r="L1652" t="s">
        <v>17958</v>
      </c>
      <c r="N1652" t="s">
        <v>7553</v>
      </c>
      <c r="O1652" t="s">
        <v>28</v>
      </c>
      <c r="Q1652" t="s">
        <v>16535</v>
      </c>
      <c r="R1652" t="s">
        <v>5690</v>
      </c>
      <c r="S1652">
        <v>44.269599999999997</v>
      </c>
    </row>
    <row r="1653" spans="1:19">
      <c r="A1653" t="s">
        <v>16</v>
      </c>
      <c r="B1653" t="s">
        <v>17</v>
      </c>
      <c r="C1653" t="s">
        <v>18</v>
      </c>
      <c r="D1653" t="s">
        <v>19</v>
      </c>
      <c r="E1653" t="s">
        <v>4369</v>
      </c>
      <c r="F1653" t="s">
        <v>15345</v>
      </c>
      <c r="G1653" s="3" t="str">
        <f t="shared" si="27"/>
        <v>https://scholar.google.co.jp/scholar?hl=ja&amp;as_sdt=0%2C5&amp;q=Echinops+hoehnelii+self+compatibility&amp;btnG=</v>
      </c>
      <c r="H1653" t="s">
        <v>5080</v>
      </c>
      <c r="I1653" t="s">
        <v>23</v>
      </c>
      <c r="J1653" t="s">
        <v>23</v>
      </c>
      <c r="L1653" t="s">
        <v>17958</v>
      </c>
      <c r="N1653" t="s">
        <v>15346</v>
      </c>
      <c r="O1653" t="s">
        <v>28</v>
      </c>
      <c r="Q1653" t="s">
        <v>17645</v>
      </c>
      <c r="R1653" t="s">
        <v>5693</v>
      </c>
      <c r="S1653">
        <v>35.65</v>
      </c>
    </row>
    <row r="1654" spans="1:19">
      <c r="A1654" t="s">
        <v>16</v>
      </c>
      <c r="B1654" t="s">
        <v>17</v>
      </c>
      <c r="C1654" t="s">
        <v>18</v>
      </c>
      <c r="D1654" t="s">
        <v>19</v>
      </c>
      <c r="E1654" t="s">
        <v>4369</v>
      </c>
      <c r="F1654" t="s">
        <v>9772</v>
      </c>
      <c r="G1654" s="3" t="str">
        <f t="shared" si="27"/>
        <v>https://scholar.google.co.jp/scholar?hl=ja&amp;as_sdt=0%2C5&amp;q=Echinops+hussonii+self+compatibility&amp;btnG=</v>
      </c>
      <c r="H1654" t="s">
        <v>821</v>
      </c>
      <c r="I1654" t="s">
        <v>23</v>
      </c>
      <c r="J1654" t="s">
        <v>23</v>
      </c>
      <c r="L1654" t="s">
        <v>17958</v>
      </c>
      <c r="N1654" t="s">
        <v>9773</v>
      </c>
      <c r="O1654" t="s">
        <v>28</v>
      </c>
      <c r="Q1654" t="s">
        <v>16897</v>
      </c>
      <c r="R1654" t="s">
        <v>5697</v>
      </c>
      <c r="S1654">
        <v>24.492000000000001</v>
      </c>
    </row>
    <row r="1655" spans="1:19">
      <c r="A1655" t="s">
        <v>16</v>
      </c>
      <c r="B1655" t="s">
        <v>17</v>
      </c>
      <c r="C1655" t="s">
        <v>18</v>
      </c>
      <c r="D1655" t="s">
        <v>19</v>
      </c>
      <c r="E1655" t="s">
        <v>4369</v>
      </c>
      <c r="F1655" t="s">
        <v>9775</v>
      </c>
      <c r="G1655" s="3" t="str">
        <f t="shared" si="27"/>
        <v>https://scholar.google.co.jp/scholar?hl=ja&amp;as_sdt=0%2C5&amp;q=Echinops+karatavicus+self+compatibility&amp;btnG=</v>
      </c>
      <c r="H1655" t="s">
        <v>9635</v>
      </c>
      <c r="I1655" t="s">
        <v>23</v>
      </c>
      <c r="J1655" t="s">
        <v>23</v>
      </c>
      <c r="L1655" t="s">
        <v>17958</v>
      </c>
      <c r="N1655" t="s">
        <v>9776</v>
      </c>
      <c r="O1655" t="s">
        <v>28</v>
      </c>
      <c r="Q1655" t="s">
        <v>16898</v>
      </c>
      <c r="R1655" t="s">
        <v>5701</v>
      </c>
      <c r="S1655">
        <v>16.465199999999999</v>
      </c>
    </row>
    <row r="1656" spans="1:19">
      <c r="A1656" t="s">
        <v>16</v>
      </c>
      <c r="B1656" t="s">
        <v>17</v>
      </c>
      <c r="C1656" t="s">
        <v>18</v>
      </c>
      <c r="D1656" t="s">
        <v>19</v>
      </c>
      <c r="E1656" t="s">
        <v>4369</v>
      </c>
      <c r="F1656" t="s">
        <v>12292</v>
      </c>
      <c r="G1656" s="3" t="str">
        <f t="shared" si="27"/>
        <v>https://scholar.google.co.jp/scholar?hl=ja&amp;as_sdt=0%2C5&amp;q=Echinops+knorringianus+self+compatibility&amp;btnG=</v>
      </c>
      <c r="H1656" t="s">
        <v>8963</v>
      </c>
      <c r="I1656" t="s">
        <v>23</v>
      </c>
      <c r="J1656" t="s">
        <v>23</v>
      </c>
      <c r="L1656" t="s">
        <v>17958</v>
      </c>
      <c r="N1656" t="s">
        <v>12293</v>
      </c>
      <c r="O1656" t="s">
        <v>28</v>
      </c>
      <c r="Q1656" t="s">
        <v>17218</v>
      </c>
      <c r="R1656" t="s">
        <v>5705</v>
      </c>
      <c r="S1656">
        <v>3.1452</v>
      </c>
    </row>
    <row r="1657" spans="1:19">
      <c r="A1657" t="s">
        <v>16</v>
      </c>
      <c r="B1657" t="s">
        <v>17</v>
      </c>
      <c r="C1657" t="s">
        <v>18</v>
      </c>
      <c r="D1657" t="s">
        <v>19</v>
      </c>
      <c r="E1657" t="s">
        <v>4369</v>
      </c>
      <c r="F1657" t="s">
        <v>7555</v>
      </c>
      <c r="G1657" s="3" t="str">
        <f t="shared" si="27"/>
        <v>https://scholar.google.co.jp/scholar?hl=ja&amp;as_sdt=0%2C5&amp;q=Echinops+maracandicus+self+compatibility&amp;btnG=</v>
      </c>
      <c r="H1657" t="s">
        <v>3629</v>
      </c>
      <c r="I1657" t="s">
        <v>23</v>
      </c>
      <c r="J1657" t="s">
        <v>23</v>
      </c>
      <c r="L1657" t="s">
        <v>17958</v>
      </c>
      <c r="N1657" t="s">
        <v>7556</v>
      </c>
      <c r="O1657" t="s">
        <v>28</v>
      </c>
      <c r="Q1657" t="s">
        <v>16536</v>
      </c>
      <c r="R1657" t="s">
        <v>5709</v>
      </c>
      <c r="S1657">
        <v>17.892399999999999</v>
      </c>
    </row>
    <row r="1658" spans="1:19">
      <c r="A1658" t="s">
        <v>16</v>
      </c>
      <c r="B1658" t="s">
        <v>17</v>
      </c>
      <c r="C1658" t="s">
        <v>18</v>
      </c>
      <c r="D1658" t="s">
        <v>19</v>
      </c>
      <c r="E1658" t="s">
        <v>4369</v>
      </c>
      <c r="F1658" t="s">
        <v>4194</v>
      </c>
      <c r="G1658" s="3" t="str">
        <f t="shared" si="27"/>
        <v>https://scholar.google.co.jp/scholar?hl=ja&amp;as_sdt=0%2C5&amp;q=Echinops+nanus+self+compatibility&amp;btnG=</v>
      </c>
      <c r="H1658" t="s">
        <v>3629</v>
      </c>
      <c r="I1658" t="s">
        <v>23</v>
      </c>
      <c r="J1658" t="s">
        <v>23</v>
      </c>
      <c r="L1658" t="s">
        <v>17958</v>
      </c>
      <c r="N1658" t="s">
        <v>9778</v>
      </c>
      <c r="O1658" t="s">
        <v>28</v>
      </c>
      <c r="Q1658" t="s">
        <v>16899</v>
      </c>
      <c r="R1658" t="s">
        <v>5712</v>
      </c>
      <c r="S1658">
        <v>9.8707999999999991</v>
      </c>
    </row>
    <row r="1659" spans="1:19">
      <c r="A1659" t="s">
        <v>16</v>
      </c>
      <c r="B1659" t="s">
        <v>17</v>
      </c>
      <c r="C1659" t="s">
        <v>18</v>
      </c>
      <c r="D1659" t="s">
        <v>19</v>
      </c>
      <c r="E1659" t="s">
        <v>4369</v>
      </c>
      <c r="F1659" t="s">
        <v>2576</v>
      </c>
      <c r="G1659" s="3" t="str">
        <f t="shared" si="27"/>
        <v>https://scholar.google.co.jp/scholar?hl=ja&amp;as_sdt=0%2C5&amp;q=Echinops+orientalis+self+compatibility&amp;btnG=</v>
      </c>
      <c r="H1659" t="s">
        <v>12295</v>
      </c>
      <c r="I1659" t="s">
        <v>23</v>
      </c>
      <c r="J1659" t="s">
        <v>23</v>
      </c>
      <c r="L1659" t="s">
        <v>17958</v>
      </c>
      <c r="N1659" t="s">
        <v>12296</v>
      </c>
      <c r="O1659" t="s">
        <v>28</v>
      </c>
      <c r="Q1659" t="s">
        <v>17219</v>
      </c>
      <c r="R1659" t="s">
        <v>5716</v>
      </c>
      <c r="S1659">
        <v>24.706399999999999</v>
      </c>
    </row>
    <row r="1660" spans="1:19">
      <c r="A1660" t="s">
        <v>16</v>
      </c>
      <c r="B1660" t="s">
        <v>17</v>
      </c>
      <c r="C1660" t="s">
        <v>18</v>
      </c>
      <c r="D1660" t="s">
        <v>19</v>
      </c>
      <c r="E1660" t="s">
        <v>4369</v>
      </c>
      <c r="F1660" t="s">
        <v>7558</v>
      </c>
      <c r="G1660" s="3" t="str">
        <f t="shared" si="27"/>
        <v>https://scholar.google.co.jp/scholar?hl=ja&amp;as_sdt=0%2C5&amp;q=Echinops+pappii+self+compatibility&amp;btnG=</v>
      </c>
      <c r="H1660" t="s">
        <v>7559</v>
      </c>
      <c r="I1660" t="s">
        <v>23</v>
      </c>
      <c r="J1660" t="s">
        <v>23</v>
      </c>
      <c r="L1660" t="s">
        <v>17958</v>
      </c>
      <c r="N1660" t="s">
        <v>7560</v>
      </c>
      <c r="O1660" t="s">
        <v>28</v>
      </c>
      <c r="Q1660" t="s">
        <v>16537</v>
      </c>
      <c r="R1660" t="s">
        <v>5718</v>
      </c>
      <c r="S1660">
        <v>29.754159999999999</v>
      </c>
    </row>
    <row r="1661" spans="1:19">
      <c r="A1661" t="s">
        <v>16</v>
      </c>
      <c r="B1661" t="s">
        <v>17</v>
      </c>
      <c r="C1661" t="s">
        <v>18</v>
      </c>
      <c r="D1661" t="s">
        <v>19</v>
      </c>
      <c r="E1661" t="s">
        <v>4369</v>
      </c>
      <c r="F1661" t="s">
        <v>9780</v>
      </c>
      <c r="G1661" s="3" t="str">
        <f t="shared" si="27"/>
        <v>https://scholar.google.co.jp/scholar?hl=ja&amp;as_sdt=0%2C5&amp;q=Echinops+philistaeus+self+compatibility&amp;btnG=</v>
      </c>
      <c r="H1661" t="s">
        <v>9781</v>
      </c>
      <c r="I1661" t="s">
        <v>23</v>
      </c>
      <c r="J1661" t="s">
        <v>23</v>
      </c>
      <c r="L1661" t="s">
        <v>17958</v>
      </c>
      <c r="N1661" t="s">
        <v>9782</v>
      </c>
      <c r="O1661" t="s">
        <v>28</v>
      </c>
      <c r="Q1661" t="s">
        <v>16900</v>
      </c>
      <c r="R1661" t="s">
        <v>5721</v>
      </c>
      <c r="S1661">
        <v>11.9472</v>
      </c>
    </row>
    <row r="1662" spans="1:19">
      <c r="A1662" t="s">
        <v>16</v>
      </c>
      <c r="B1662" t="s">
        <v>17</v>
      </c>
      <c r="C1662" t="s">
        <v>18</v>
      </c>
      <c r="D1662" t="s">
        <v>19</v>
      </c>
      <c r="E1662" t="s">
        <v>4369</v>
      </c>
      <c r="F1662" t="s">
        <v>14450</v>
      </c>
      <c r="G1662" s="3" t="str">
        <f t="shared" si="27"/>
        <v>https://scholar.google.co.jp/scholar?hl=ja&amp;as_sdt=0%2C5&amp;q=Echinops+polyceras+self+compatibility&amp;btnG=</v>
      </c>
      <c r="H1662" t="s">
        <v>821</v>
      </c>
      <c r="I1662" t="s">
        <v>23</v>
      </c>
      <c r="J1662" t="s">
        <v>23</v>
      </c>
      <c r="L1662" t="s">
        <v>17958</v>
      </c>
      <c r="N1662" t="s">
        <v>14451</v>
      </c>
      <c r="O1662" t="s">
        <v>28</v>
      </c>
      <c r="Q1662" t="s">
        <v>17500</v>
      </c>
      <c r="R1662" t="s">
        <v>5723</v>
      </c>
      <c r="S1662">
        <v>9.7515999999999998</v>
      </c>
    </row>
    <row r="1663" spans="1:19">
      <c r="A1663" t="s">
        <v>16</v>
      </c>
      <c r="B1663" t="s">
        <v>17</v>
      </c>
      <c r="C1663" t="s">
        <v>18</v>
      </c>
      <c r="D1663" t="s">
        <v>19</v>
      </c>
      <c r="E1663" t="s">
        <v>4369</v>
      </c>
      <c r="F1663" t="s">
        <v>685</v>
      </c>
      <c r="G1663" s="3" t="str">
        <f t="shared" si="27"/>
        <v>https://scholar.google.co.jp/scholar?hl=ja&amp;as_sdt=0%2C5&amp;q=Echinops+pungens+self+compatibility&amp;btnG=</v>
      </c>
      <c r="H1663" t="s">
        <v>15348</v>
      </c>
      <c r="I1663" t="s">
        <v>23</v>
      </c>
      <c r="J1663" t="s">
        <v>23</v>
      </c>
      <c r="L1663" t="s">
        <v>17958</v>
      </c>
      <c r="N1663" t="s">
        <v>15349</v>
      </c>
      <c r="O1663" t="s">
        <v>28</v>
      </c>
      <c r="Q1663" t="s">
        <v>17646</v>
      </c>
      <c r="R1663" t="s">
        <v>5727</v>
      </c>
      <c r="S1663">
        <v>26</v>
      </c>
    </row>
    <row r="1664" spans="1:19">
      <c r="A1664" t="s">
        <v>16</v>
      </c>
      <c r="B1664" t="s">
        <v>17</v>
      </c>
      <c r="C1664" t="s">
        <v>18</v>
      </c>
      <c r="D1664" t="s">
        <v>19</v>
      </c>
      <c r="E1664" t="s">
        <v>4369</v>
      </c>
      <c r="F1664" t="s">
        <v>9784</v>
      </c>
      <c r="G1664" s="3" t="str">
        <f t="shared" si="27"/>
        <v>https://scholar.google.co.jp/scholar?hl=ja&amp;as_sdt=0%2C5&amp;q=Echinops+ritro+self+compatibility&amp;btnG=</v>
      </c>
      <c r="H1664" t="s">
        <v>22</v>
      </c>
      <c r="I1664" t="s">
        <v>137</v>
      </c>
      <c r="J1664" t="s">
        <v>9785</v>
      </c>
      <c r="L1664" t="s">
        <v>17722</v>
      </c>
      <c r="N1664" t="s">
        <v>9786</v>
      </c>
      <c r="O1664" t="s">
        <v>28</v>
      </c>
      <c r="Q1664" t="s">
        <v>16901</v>
      </c>
      <c r="R1664" t="s">
        <v>5730</v>
      </c>
      <c r="S1664">
        <v>11.25</v>
      </c>
    </row>
    <row r="1665" spans="1:19">
      <c r="A1665" t="s">
        <v>16</v>
      </c>
      <c r="B1665" t="s">
        <v>17</v>
      </c>
      <c r="C1665" t="s">
        <v>18</v>
      </c>
      <c r="D1665" t="s">
        <v>19</v>
      </c>
      <c r="E1665" t="s">
        <v>4369</v>
      </c>
      <c r="F1665" t="s">
        <v>9784</v>
      </c>
      <c r="G1665" s="3" t="str">
        <f t="shared" si="27"/>
        <v>https://scholar.google.co.jp/scholar?hl=ja&amp;as_sdt=0%2C5&amp;q=Echinops+ritro+self+compatibility&amp;btnG=</v>
      </c>
      <c r="H1665" t="s">
        <v>22</v>
      </c>
      <c r="I1665" t="s">
        <v>137</v>
      </c>
      <c r="J1665" t="s">
        <v>9307</v>
      </c>
      <c r="L1665" t="s">
        <v>17722</v>
      </c>
      <c r="N1665" t="s">
        <v>9788</v>
      </c>
      <c r="O1665" t="s">
        <v>28</v>
      </c>
      <c r="Q1665" t="s">
        <v>16901</v>
      </c>
      <c r="R1665" t="s">
        <v>5732</v>
      </c>
      <c r="S1665">
        <v>17.955200000000001</v>
      </c>
    </row>
    <row r="1666" spans="1:19">
      <c r="A1666" t="s">
        <v>16</v>
      </c>
      <c r="B1666" t="s">
        <v>17</v>
      </c>
      <c r="C1666" t="s">
        <v>18</v>
      </c>
      <c r="D1666" t="s">
        <v>19</v>
      </c>
      <c r="E1666" t="s">
        <v>4369</v>
      </c>
      <c r="F1666" t="s">
        <v>9784</v>
      </c>
      <c r="G1666" s="3" t="str">
        <f t="shared" ref="G1666:G1729" si="28">HYPERLINK(Q1666)</f>
        <v>https://scholar.google.co.jp/scholar?hl=ja&amp;as_sdt=0%2C5&amp;q=Echinops+ritro+self+compatibility&amp;btnG=</v>
      </c>
      <c r="H1666" t="s">
        <v>22</v>
      </c>
      <c r="I1666" t="s">
        <v>23</v>
      </c>
      <c r="J1666" t="s">
        <v>23</v>
      </c>
      <c r="L1666" t="s">
        <v>17722</v>
      </c>
      <c r="N1666" t="s">
        <v>15351</v>
      </c>
      <c r="O1666" t="s">
        <v>28</v>
      </c>
      <c r="Q1666" t="s">
        <v>16901</v>
      </c>
      <c r="R1666" t="s">
        <v>5735</v>
      </c>
      <c r="S1666">
        <v>28.56</v>
      </c>
    </row>
    <row r="1667" spans="1:19">
      <c r="A1667" t="s">
        <v>16</v>
      </c>
      <c r="B1667" t="s">
        <v>17</v>
      </c>
      <c r="C1667" t="s">
        <v>18</v>
      </c>
      <c r="D1667" t="s">
        <v>19</v>
      </c>
      <c r="E1667" t="s">
        <v>4369</v>
      </c>
      <c r="F1667" t="s">
        <v>9784</v>
      </c>
      <c r="G1667" s="3" t="str">
        <f t="shared" si="28"/>
        <v>https://scholar.google.co.jp/scholar?hl=ja&amp;as_sdt=0%2C5&amp;q=Echinops+ritro+self+compatibility&amp;btnG=</v>
      </c>
      <c r="H1667" t="s">
        <v>23</v>
      </c>
      <c r="I1667" t="s">
        <v>137</v>
      </c>
      <c r="J1667" t="s">
        <v>9784</v>
      </c>
      <c r="L1667" t="s">
        <v>17722</v>
      </c>
      <c r="N1667" t="s">
        <v>15353</v>
      </c>
      <c r="O1667" t="s">
        <v>28</v>
      </c>
      <c r="Q1667" t="s">
        <v>16901</v>
      </c>
      <c r="R1667" t="s">
        <v>5737</v>
      </c>
      <c r="S1667">
        <v>6.4779999999999998</v>
      </c>
    </row>
    <row r="1668" spans="1:19">
      <c r="A1668" t="s">
        <v>16</v>
      </c>
      <c r="B1668" t="s">
        <v>17</v>
      </c>
      <c r="C1668" t="s">
        <v>18</v>
      </c>
      <c r="D1668" t="s">
        <v>19</v>
      </c>
      <c r="E1668" t="s">
        <v>4369</v>
      </c>
      <c r="F1668" t="s">
        <v>648</v>
      </c>
      <c r="G1668" s="3" t="str">
        <f t="shared" si="28"/>
        <v>https://scholar.google.co.jp/scholar?hl=ja&amp;as_sdt=0%2C5&amp;q=Echinops+sp.+self+compatibility&amp;btnG=</v>
      </c>
      <c r="H1668" t="s">
        <v>23</v>
      </c>
      <c r="I1668" t="s">
        <v>23</v>
      </c>
      <c r="J1668" t="s">
        <v>23</v>
      </c>
      <c r="L1668" t="s">
        <v>17958</v>
      </c>
      <c r="N1668" t="s">
        <v>15355</v>
      </c>
      <c r="O1668" t="s">
        <v>28</v>
      </c>
      <c r="Q1668" t="s">
        <v>17647</v>
      </c>
      <c r="R1668" t="s">
        <v>5739</v>
      </c>
      <c r="S1668">
        <v>23.97</v>
      </c>
    </row>
    <row r="1669" spans="1:19">
      <c r="A1669" t="s">
        <v>16</v>
      </c>
      <c r="B1669" t="s">
        <v>17</v>
      </c>
      <c r="C1669" t="s">
        <v>18</v>
      </c>
      <c r="D1669" t="s">
        <v>19</v>
      </c>
      <c r="E1669" t="s">
        <v>4369</v>
      </c>
      <c r="F1669" t="s">
        <v>12987</v>
      </c>
      <c r="G1669" s="3" t="str">
        <f t="shared" si="28"/>
        <v>https://scholar.google.co.jp/scholar?hl=ja&amp;as_sdt=0%2C5&amp;q=Echinops+sphaerocephalus+self+compatibility&amp;btnG=</v>
      </c>
      <c r="H1669" t="s">
        <v>22</v>
      </c>
      <c r="I1669" t="s">
        <v>23</v>
      </c>
      <c r="J1669" t="s">
        <v>23</v>
      </c>
      <c r="L1669" t="s">
        <v>17722</v>
      </c>
      <c r="N1669" t="s">
        <v>15357</v>
      </c>
      <c r="O1669" t="s">
        <v>28</v>
      </c>
      <c r="Q1669" t="s">
        <v>17648</v>
      </c>
      <c r="R1669" t="s">
        <v>5741</v>
      </c>
      <c r="S1669">
        <v>9.0627999999999993</v>
      </c>
    </row>
    <row r="1670" spans="1:19">
      <c r="A1670" t="s">
        <v>16</v>
      </c>
      <c r="B1670" t="s">
        <v>17</v>
      </c>
      <c r="C1670" t="s">
        <v>18</v>
      </c>
      <c r="D1670" t="s">
        <v>19</v>
      </c>
      <c r="E1670" t="s">
        <v>4369</v>
      </c>
      <c r="F1670" t="s">
        <v>15359</v>
      </c>
      <c r="G1670" s="3" t="str">
        <f t="shared" si="28"/>
        <v>https://scholar.google.co.jp/scholar?hl=ja&amp;as_sdt=0%2C5&amp;q=Echinops+spinosissimus+self+compatibility&amp;btnG=</v>
      </c>
      <c r="H1670" t="s">
        <v>3983</v>
      </c>
      <c r="I1670" t="s">
        <v>23</v>
      </c>
      <c r="J1670" t="s">
        <v>23</v>
      </c>
      <c r="L1670" t="s">
        <v>17958</v>
      </c>
      <c r="N1670" t="s">
        <v>15360</v>
      </c>
      <c r="O1670" t="s">
        <v>28</v>
      </c>
      <c r="Q1670" t="s">
        <v>17649</v>
      </c>
      <c r="R1670" t="s">
        <v>5743</v>
      </c>
      <c r="S1670">
        <v>27.72</v>
      </c>
    </row>
    <row r="1671" spans="1:19">
      <c r="A1671" t="s">
        <v>16</v>
      </c>
      <c r="B1671" t="s">
        <v>17</v>
      </c>
      <c r="C1671" t="s">
        <v>18</v>
      </c>
      <c r="D1671" t="s">
        <v>19</v>
      </c>
      <c r="E1671" t="s">
        <v>4369</v>
      </c>
      <c r="F1671" t="s">
        <v>15362</v>
      </c>
      <c r="G1671" s="3" t="str">
        <f t="shared" si="28"/>
        <v>https://scholar.google.co.jp/scholar?hl=ja&amp;as_sdt=0%2C5&amp;q=Echinops+spinosus+self+compatibility&amp;btnG=</v>
      </c>
      <c r="H1671" t="s">
        <v>22</v>
      </c>
      <c r="I1671" t="s">
        <v>23</v>
      </c>
      <c r="J1671" t="s">
        <v>23</v>
      </c>
      <c r="L1671" t="s">
        <v>17958</v>
      </c>
      <c r="N1671" t="s">
        <v>15363</v>
      </c>
      <c r="O1671" t="s">
        <v>28</v>
      </c>
      <c r="Q1671" t="s">
        <v>17650</v>
      </c>
      <c r="R1671" t="s">
        <v>5746</v>
      </c>
      <c r="S1671">
        <v>16.3</v>
      </c>
    </row>
    <row r="1672" spans="1:19">
      <c r="A1672" t="s">
        <v>16</v>
      </c>
      <c r="B1672" t="s">
        <v>17</v>
      </c>
      <c r="C1672" t="s">
        <v>18</v>
      </c>
      <c r="D1672" t="s">
        <v>19</v>
      </c>
      <c r="E1672" t="s">
        <v>4369</v>
      </c>
      <c r="F1672" t="s">
        <v>15365</v>
      </c>
      <c r="G1672" s="3" t="str">
        <f t="shared" si="28"/>
        <v>https://scholar.google.co.jp/scholar?hl=ja&amp;as_sdt=0%2C5&amp;q=Echinops+strigosus+self+compatibility&amp;btnG=</v>
      </c>
      <c r="H1672" t="s">
        <v>22</v>
      </c>
      <c r="I1672" t="s">
        <v>23</v>
      </c>
      <c r="J1672" t="s">
        <v>23</v>
      </c>
      <c r="L1672" t="s">
        <v>17958</v>
      </c>
      <c r="N1672" t="s">
        <v>15366</v>
      </c>
      <c r="O1672" t="s">
        <v>28</v>
      </c>
      <c r="Q1672" t="s">
        <v>17651</v>
      </c>
      <c r="R1672" t="s">
        <v>5748</v>
      </c>
      <c r="S1672">
        <v>53.5</v>
      </c>
    </row>
    <row r="1673" spans="1:19">
      <c r="A1673" t="s">
        <v>16</v>
      </c>
      <c r="B1673" t="s">
        <v>17</v>
      </c>
      <c r="C1673" t="s">
        <v>18</v>
      </c>
      <c r="D1673" t="s">
        <v>19</v>
      </c>
      <c r="E1673" t="s">
        <v>4369</v>
      </c>
      <c r="F1673" t="s">
        <v>4370</v>
      </c>
      <c r="G1673" s="3" t="str">
        <f t="shared" si="28"/>
        <v>https://scholar.google.co.jp/scholar?hl=ja&amp;as_sdt=0%2C5&amp;q=Echinops+tenuisectus+self+compatibility&amp;btnG=</v>
      </c>
      <c r="H1673" t="s">
        <v>4371</v>
      </c>
      <c r="I1673" t="s">
        <v>23</v>
      </c>
      <c r="J1673" t="s">
        <v>23</v>
      </c>
      <c r="L1673" t="s">
        <v>17958</v>
      </c>
      <c r="N1673" t="s">
        <v>4372</v>
      </c>
      <c r="O1673" t="s">
        <v>28</v>
      </c>
      <c r="Q1673" t="s">
        <v>16071</v>
      </c>
      <c r="R1673" t="s">
        <v>5751</v>
      </c>
      <c r="S1673">
        <v>13.1976</v>
      </c>
    </row>
    <row r="1674" spans="1:19">
      <c r="A1674" t="s">
        <v>16</v>
      </c>
      <c r="B1674" t="s">
        <v>17</v>
      </c>
      <c r="C1674" t="s">
        <v>18</v>
      </c>
      <c r="D1674" t="s">
        <v>19</v>
      </c>
      <c r="E1674" t="s">
        <v>4369</v>
      </c>
      <c r="F1674" t="s">
        <v>9790</v>
      </c>
      <c r="G1674" s="3" t="str">
        <f t="shared" si="28"/>
        <v>https://scholar.google.co.jp/scholar?hl=ja&amp;as_sdt=0%2C5&amp;q=Echinops+transcaucasicus+self+compatibility&amp;btnG=</v>
      </c>
      <c r="H1674" t="s">
        <v>8963</v>
      </c>
      <c r="I1674" t="s">
        <v>23</v>
      </c>
      <c r="J1674" t="s">
        <v>23</v>
      </c>
      <c r="L1674" t="s">
        <v>17958</v>
      </c>
      <c r="N1674" t="s">
        <v>9791</v>
      </c>
      <c r="O1674" t="s">
        <v>28</v>
      </c>
      <c r="Q1674" t="s">
        <v>16902</v>
      </c>
      <c r="R1674" t="s">
        <v>5753</v>
      </c>
      <c r="S1674">
        <v>36.059600000000003</v>
      </c>
    </row>
    <row r="1675" spans="1:19">
      <c r="A1675" t="s">
        <v>16</v>
      </c>
      <c r="B1675" t="s">
        <v>17</v>
      </c>
      <c r="C1675" t="s">
        <v>18</v>
      </c>
      <c r="D1675" t="s">
        <v>19</v>
      </c>
      <c r="E1675" t="s">
        <v>9793</v>
      </c>
      <c r="F1675" t="s">
        <v>9794</v>
      </c>
      <c r="G1675" s="3" t="str">
        <f t="shared" si="28"/>
        <v>https://scholar.google.co.jp/scholar?hl=ja&amp;as_sdt=0%2C5&amp;q=Eclipta+alatocarpa+self+compatibility&amp;btnG=</v>
      </c>
      <c r="H1675" t="s">
        <v>9795</v>
      </c>
      <c r="I1675" t="s">
        <v>23</v>
      </c>
      <c r="J1675" t="s">
        <v>23</v>
      </c>
      <c r="L1675" t="s">
        <v>17958</v>
      </c>
      <c r="N1675" t="s">
        <v>9796</v>
      </c>
      <c r="O1675" t="s">
        <v>28</v>
      </c>
      <c r="Q1675" t="s">
        <v>16903</v>
      </c>
      <c r="R1675" t="s">
        <v>5755</v>
      </c>
      <c r="S1675">
        <v>2.8151999999999999</v>
      </c>
    </row>
    <row r="1676" spans="1:19">
      <c r="A1676" t="s">
        <v>16</v>
      </c>
      <c r="B1676" t="s">
        <v>17</v>
      </c>
      <c r="C1676" t="s">
        <v>18</v>
      </c>
      <c r="D1676" t="s">
        <v>19</v>
      </c>
      <c r="E1676" t="s">
        <v>9793</v>
      </c>
      <c r="F1676" t="s">
        <v>3982</v>
      </c>
      <c r="G1676" s="3" t="str">
        <f t="shared" si="28"/>
        <v>https://scholar.google.co.jp/scholar?hl=ja&amp;as_sdt=0%2C5&amp;q=Eclipta+alba+self+compatibility&amp;btnG=</v>
      </c>
      <c r="H1676" t="s">
        <v>15368</v>
      </c>
      <c r="I1676" t="s">
        <v>23</v>
      </c>
      <c r="J1676" t="s">
        <v>23</v>
      </c>
      <c r="L1676" t="s">
        <v>17722</v>
      </c>
      <c r="N1676" t="s">
        <v>15369</v>
      </c>
      <c r="O1676" t="s">
        <v>28</v>
      </c>
      <c r="Q1676" t="s">
        <v>17652</v>
      </c>
      <c r="R1676" t="s">
        <v>5759</v>
      </c>
      <c r="S1676">
        <v>0.3</v>
      </c>
    </row>
    <row r="1677" spans="1:19">
      <c r="A1677" t="s">
        <v>16</v>
      </c>
      <c r="B1677" t="s">
        <v>17</v>
      </c>
      <c r="C1677" t="s">
        <v>18</v>
      </c>
      <c r="D1677" t="s">
        <v>19</v>
      </c>
      <c r="E1677" t="s">
        <v>9793</v>
      </c>
      <c r="F1677" t="s">
        <v>3523</v>
      </c>
      <c r="G1677" s="3" t="str">
        <f t="shared" si="28"/>
        <v>https://scholar.google.co.jp/scholar?hl=ja&amp;as_sdt=0%2C5&amp;q=Eclipta+prostrata+self+compatibility&amp;btnG=</v>
      </c>
      <c r="H1677" t="s">
        <v>880</v>
      </c>
      <c r="I1677" t="s">
        <v>23</v>
      </c>
      <c r="J1677" t="s">
        <v>23</v>
      </c>
      <c r="L1677" t="s">
        <v>17958</v>
      </c>
      <c r="N1677" t="s">
        <v>15371</v>
      </c>
      <c r="O1677" t="s">
        <v>28</v>
      </c>
      <c r="Q1677" t="s">
        <v>17653</v>
      </c>
      <c r="R1677" t="s">
        <v>5763</v>
      </c>
      <c r="S1677">
        <v>0.62</v>
      </c>
    </row>
    <row r="1678" spans="1:19">
      <c r="A1678" t="s">
        <v>16</v>
      </c>
      <c r="B1678" t="s">
        <v>17</v>
      </c>
      <c r="C1678" t="s">
        <v>18</v>
      </c>
      <c r="D1678" t="s">
        <v>19</v>
      </c>
      <c r="E1678" t="s">
        <v>15373</v>
      </c>
      <c r="F1678" t="s">
        <v>15374</v>
      </c>
      <c r="G1678" s="3" t="str">
        <f t="shared" si="28"/>
        <v>https://scholar.google.co.jp/scholar?hl=ja&amp;as_sdt=0%2C5&amp;q=Edmondia+sesamoides+self+compatibility&amp;btnG=</v>
      </c>
      <c r="H1678" t="s">
        <v>15375</v>
      </c>
      <c r="I1678" t="s">
        <v>23</v>
      </c>
      <c r="J1678" t="s">
        <v>23</v>
      </c>
      <c r="L1678" t="s">
        <v>17958</v>
      </c>
      <c r="N1678" t="s">
        <v>15376</v>
      </c>
      <c r="O1678" t="s">
        <v>28</v>
      </c>
      <c r="Q1678" t="s">
        <v>17654</v>
      </c>
      <c r="R1678" t="s">
        <v>5765</v>
      </c>
      <c r="S1678">
        <v>0.2</v>
      </c>
    </row>
    <row r="1679" spans="1:19">
      <c r="A1679" t="s">
        <v>16</v>
      </c>
      <c r="B1679" t="s">
        <v>17</v>
      </c>
      <c r="C1679" t="s">
        <v>18</v>
      </c>
      <c r="D1679" t="s">
        <v>19</v>
      </c>
      <c r="E1679" t="s">
        <v>15378</v>
      </c>
      <c r="F1679" t="s">
        <v>3523</v>
      </c>
      <c r="G1679" s="3" t="str">
        <f t="shared" si="28"/>
        <v>https://scholar.google.co.jp/scholar?hl=ja&amp;as_sdt=0%2C5&amp;q=Egletes+prostrata+self+compatibility&amp;btnG=</v>
      </c>
      <c r="H1679" t="s">
        <v>4329</v>
      </c>
      <c r="I1679" t="s">
        <v>23</v>
      </c>
      <c r="J1679" t="s">
        <v>23</v>
      </c>
      <c r="L1679" t="s">
        <v>54</v>
      </c>
      <c r="N1679" t="s">
        <v>15379</v>
      </c>
      <c r="O1679" t="s">
        <v>26</v>
      </c>
      <c r="Q1679" t="s">
        <v>17655</v>
      </c>
      <c r="R1679" t="s">
        <v>5768</v>
      </c>
      <c r="S1679">
        <v>9.7199999999999995E-2</v>
      </c>
    </row>
    <row r="1680" spans="1:19">
      <c r="A1680" t="s">
        <v>16</v>
      </c>
      <c r="B1680" t="s">
        <v>17</v>
      </c>
      <c r="C1680" t="s">
        <v>18</v>
      </c>
      <c r="D1680" t="s">
        <v>19</v>
      </c>
      <c r="E1680" t="s">
        <v>13931</v>
      </c>
      <c r="F1680" t="s">
        <v>289</v>
      </c>
      <c r="G1680" s="3" t="str">
        <f t="shared" si="28"/>
        <v>https://scholar.google.co.jp/scholar?hl=ja&amp;as_sdt=0%2C5&amp;q=Elachanthus+glaber+self+compatibility&amp;btnG=</v>
      </c>
      <c r="H1680" t="s">
        <v>4622</v>
      </c>
      <c r="I1680" t="s">
        <v>23</v>
      </c>
      <c r="J1680" t="s">
        <v>23</v>
      </c>
      <c r="L1680" t="s">
        <v>17958</v>
      </c>
      <c r="N1680" t="s">
        <v>13932</v>
      </c>
      <c r="O1680" t="s">
        <v>28</v>
      </c>
      <c r="Q1680" t="s">
        <v>17433</v>
      </c>
      <c r="R1680" t="s">
        <v>5772</v>
      </c>
      <c r="S1680">
        <v>0.1024</v>
      </c>
    </row>
    <row r="1681" spans="1:19">
      <c r="A1681" t="s">
        <v>16</v>
      </c>
      <c r="B1681" t="s">
        <v>17</v>
      </c>
      <c r="C1681" t="s">
        <v>18</v>
      </c>
      <c r="D1681" t="s">
        <v>19</v>
      </c>
      <c r="E1681" t="s">
        <v>13931</v>
      </c>
      <c r="F1681" t="s">
        <v>1576</v>
      </c>
      <c r="G1681" s="3" t="str">
        <f t="shared" si="28"/>
        <v>https://scholar.google.co.jp/scholar?hl=ja&amp;as_sdt=0%2C5&amp;q=Elachanthus+pusillus+self+compatibility&amp;btnG=</v>
      </c>
      <c r="H1681" t="s">
        <v>577</v>
      </c>
      <c r="I1681" t="s">
        <v>23</v>
      </c>
      <c r="J1681" t="s">
        <v>23</v>
      </c>
      <c r="L1681" t="s">
        <v>17958</v>
      </c>
      <c r="N1681" t="s">
        <v>14410</v>
      </c>
      <c r="O1681" t="s">
        <v>28</v>
      </c>
      <c r="Q1681" t="s">
        <v>17494</v>
      </c>
      <c r="R1681" t="s">
        <v>5776</v>
      </c>
      <c r="S1681">
        <v>0.83960000000000001</v>
      </c>
    </row>
    <row r="1682" spans="1:19">
      <c r="A1682" t="s">
        <v>16</v>
      </c>
      <c r="B1682" t="s">
        <v>17</v>
      </c>
      <c r="C1682" t="s">
        <v>18</v>
      </c>
      <c r="D1682" t="s">
        <v>19</v>
      </c>
      <c r="E1682" t="s">
        <v>13377</v>
      </c>
      <c r="F1682" t="s">
        <v>13378</v>
      </c>
      <c r="G1682" s="3" t="str">
        <f t="shared" si="28"/>
        <v>https://scholar.google.co.jp/scholar?hl=ja&amp;as_sdt=0%2C5&amp;q=Elekmania+haitiensis+self+compatibility&amp;btnG=</v>
      </c>
      <c r="H1682" t="s">
        <v>13379</v>
      </c>
      <c r="I1682" t="s">
        <v>23</v>
      </c>
      <c r="J1682" t="s">
        <v>23</v>
      </c>
      <c r="L1682" t="s">
        <v>17958</v>
      </c>
      <c r="N1682" t="s">
        <v>13380</v>
      </c>
      <c r="O1682" t="s">
        <v>28</v>
      </c>
      <c r="Q1682" t="s">
        <v>17319</v>
      </c>
      <c r="R1682" t="s">
        <v>5778</v>
      </c>
      <c r="S1682">
        <v>0.4788</v>
      </c>
    </row>
    <row r="1683" spans="1:19">
      <c r="A1683" t="s">
        <v>16</v>
      </c>
      <c r="B1683" t="s">
        <v>17</v>
      </c>
      <c r="C1683" t="s">
        <v>18</v>
      </c>
      <c r="D1683" t="s">
        <v>19</v>
      </c>
      <c r="E1683" t="s">
        <v>7562</v>
      </c>
      <c r="F1683" t="s">
        <v>8308</v>
      </c>
      <c r="G1683" s="3" t="str">
        <f t="shared" si="28"/>
        <v>https://scholar.google.co.jp/scholar?hl=ja&amp;as_sdt=0%2C5&amp;q=Elephantopus+carolinianus+self+compatibility&amp;btnG=</v>
      </c>
      <c r="H1683" t="s">
        <v>15381</v>
      </c>
      <c r="I1683" t="s">
        <v>23</v>
      </c>
      <c r="J1683" t="s">
        <v>23</v>
      </c>
      <c r="L1683" t="s">
        <v>17958</v>
      </c>
      <c r="N1683" t="s">
        <v>15382</v>
      </c>
      <c r="O1683" t="s">
        <v>28</v>
      </c>
      <c r="Q1683" t="s">
        <v>17656</v>
      </c>
      <c r="R1683" t="s">
        <v>5781</v>
      </c>
      <c r="S1683">
        <v>1.3364</v>
      </c>
    </row>
    <row r="1684" spans="1:19">
      <c r="A1684" t="s">
        <v>16</v>
      </c>
      <c r="B1684" t="s">
        <v>17</v>
      </c>
      <c r="C1684" t="s">
        <v>18</v>
      </c>
      <c r="D1684" t="s">
        <v>19</v>
      </c>
      <c r="E1684" t="s">
        <v>7562</v>
      </c>
      <c r="F1684" t="s">
        <v>533</v>
      </c>
      <c r="G1684" s="3" t="str">
        <f t="shared" si="28"/>
        <v>https://scholar.google.co.jp/scholar?hl=ja&amp;as_sdt=0%2C5&amp;q=Elephantopus+mollis+self+compatibility&amp;btnG=</v>
      </c>
      <c r="H1684" t="s">
        <v>324</v>
      </c>
      <c r="I1684" t="s">
        <v>23</v>
      </c>
      <c r="J1684" t="s">
        <v>23</v>
      </c>
      <c r="L1684" t="s">
        <v>17722</v>
      </c>
      <c r="N1684" t="s">
        <v>15384</v>
      </c>
      <c r="O1684" t="s">
        <v>28</v>
      </c>
      <c r="Q1684" t="s">
        <v>17657</v>
      </c>
      <c r="R1684" t="s">
        <v>5786</v>
      </c>
      <c r="S1684">
        <v>1.016</v>
      </c>
    </row>
    <row r="1685" spans="1:19">
      <c r="A1685" t="s">
        <v>16</v>
      </c>
      <c r="B1685" t="s">
        <v>17</v>
      </c>
      <c r="C1685" t="s">
        <v>18</v>
      </c>
      <c r="D1685" t="s">
        <v>19</v>
      </c>
      <c r="E1685" t="s">
        <v>7562</v>
      </c>
      <c r="F1685" t="s">
        <v>4665</v>
      </c>
      <c r="G1685" s="3" t="str">
        <f t="shared" si="28"/>
        <v>https://scholar.google.co.jp/scholar?hl=ja&amp;as_sdt=0%2C5&amp;q=Elephantopus+scaber+self+compatibility&amp;btnG=</v>
      </c>
      <c r="H1685" t="s">
        <v>22</v>
      </c>
      <c r="I1685" t="s">
        <v>137</v>
      </c>
      <c r="J1685" t="s">
        <v>7563</v>
      </c>
      <c r="L1685" t="s">
        <v>17958</v>
      </c>
      <c r="N1685" t="s">
        <v>7564</v>
      </c>
      <c r="O1685" t="s">
        <v>28</v>
      </c>
      <c r="Q1685" t="s">
        <v>16538</v>
      </c>
      <c r="R1685" t="s">
        <v>5789</v>
      </c>
      <c r="S1685">
        <v>1.7749999999999999</v>
      </c>
    </row>
    <row r="1686" spans="1:19">
      <c r="A1686" t="s">
        <v>16</v>
      </c>
      <c r="B1686" t="s">
        <v>17</v>
      </c>
      <c r="C1686" t="s">
        <v>18</v>
      </c>
      <c r="D1686" t="s">
        <v>19</v>
      </c>
      <c r="E1686" t="s">
        <v>7562</v>
      </c>
      <c r="F1686" t="s">
        <v>4665</v>
      </c>
      <c r="G1686" s="3" t="str">
        <f t="shared" si="28"/>
        <v>https://scholar.google.co.jp/scholar?hl=ja&amp;as_sdt=0%2C5&amp;q=Elephantopus+scaber+self+compatibility&amp;btnG=</v>
      </c>
      <c r="H1686" t="s">
        <v>22</v>
      </c>
      <c r="I1686" t="s">
        <v>23</v>
      </c>
      <c r="J1686" t="s">
        <v>23</v>
      </c>
      <c r="L1686" t="s">
        <v>17958</v>
      </c>
      <c r="N1686" t="s">
        <v>15386</v>
      </c>
      <c r="O1686" t="s">
        <v>28</v>
      </c>
      <c r="Q1686" t="s">
        <v>16538</v>
      </c>
      <c r="R1686" t="s">
        <v>5793</v>
      </c>
      <c r="S1686">
        <v>1.4</v>
      </c>
    </row>
    <row r="1687" spans="1:19">
      <c r="A1687" t="s">
        <v>16</v>
      </c>
      <c r="B1687" t="s">
        <v>17</v>
      </c>
      <c r="C1687" t="s">
        <v>18</v>
      </c>
      <c r="D1687" t="s">
        <v>19</v>
      </c>
      <c r="E1687" t="s">
        <v>7562</v>
      </c>
      <c r="F1687" t="s">
        <v>6219</v>
      </c>
      <c r="G1687" s="3" t="str">
        <f t="shared" si="28"/>
        <v>https://scholar.google.co.jp/scholar?hl=ja&amp;as_sdt=0%2C5&amp;q=Elephantopus+senegalensis+self+compatibility&amp;btnG=</v>
      </c>
      <c r="H1687" t="s">
        <v>9798</v>
      </c>
      <c r="I1687" t="s">
        <v>23</v>
      </c>
      <c r="J1687" t="s">
        <v>23</v>
      </c>
      <c r="L1687" t="s">
        <v>17958</v>
      </c>
      <c r="N1687" t="s">
        <v>9799</v>
      </c>
      <c r="O1687" t="s">
        <v>28</v>
      </c>
      <c r="Q1687" t="s">
        <v>16904</v>
      </c>
      <c r="R1687" t="s">
        <v>5797</v>
      </c>
      <c r="S1687">
        <v>1.2316</v>
      </c>
    </row>
    <row r="1688" spans="1:19">
      <c r="A1688" t="s">
        <v>16</v>
      </c>
      <c r="B1688" t="s">
        <v>17</v>
      </c>
      <c r="C1688" t="s">
        <v>18</v>
      </c>
      <c r="D1688" t="s">
        <v>19</v>
      </c>
      <c r="E1688" t="s">
        <v>15388</v>
      </c>
      <c r="F1688" t="s">
        <v>15389</v>
      </c>
      <c r="G1688" s="3" t="str">
        <f t="shared" si="28"/>
        <v>https://scholar.google.co.jp/scholar?hl=ja&amp;as_sdt=0%2C5&amp;q=Elytropappus+rhinocerotis+self+compatibility&amp;btnG=</v>
      </c>
      <c r="H1688" t="s">
        <v>15390</v>
      </c>
      <c r="I1688" t="s">
        <v>23</v>
      </c>
      <c r="J1688" t="s">
        <v>23</v>
      </c>
      <c r="L1688" t="s">
        <v>17722</v>
      </c>
      <c r="N1688" t="s">
        <v>15391</v>
      </c>
      <c r="O1688" t="s">
        <v>28</v>
      </c>
      <c r="Q1688" t="s">
        <v>17658</v>
      </c>
      <c r="R1688" t="s">
        <v>5800</v>
      </c>
      <c r="S1688">
        <v>0.18</v>
      </c>
    </row>
    <row r="1689" spans="1:19">
      <c r="A1689" t="s">
        <v>16</v>
      </c>
      <c r="B1689" t="s">
        <v>17</v>
      </c>
      <c r="C1689" t="s">
        <v>18</v>
      </c>
      <c r="D1689" t="s">
        <v>19</v>
      </c>
      <c r="E1689" t="s">
        <v>4378</v>
      </c>
      <c r="F1689" t="s">
        <v>392</v>
      </c>
      <c r="G1689" s="3" t="str">
        <f t="shared" si="28"/>
        <v>https://scholar.google.co.jp/scholar?hl=ja&amp;as_sdt=0%2C5&amp;q=Emilia+abyssinica+self+compatibility&amp;btnG=</v>
      </c>
      <c r="H1689" t="s">
        <v>9801</v>
      </c>
      <c r="I1689" t="s">
        <v>23</v>
      </c>
      <c r="J1689" t="s">
        <v>23</v>
      </c>
      <c r="L1689" t="s">
        <v>17958</v>
      </c>
      <c r="N1689" t="s">
        <v>9802</v>
      </c>
      <c r="O1689" t="s">
        <v>28</v>
      </c>
      <c r="Q1689" t="s">
        <v>16905</v>
      </c>
      <c r="R1689" t="s">
        <v>5803</v>
      </c>
      <c r="S1689">
        <v>0.08</v>
      </c>
    </row>
    <row r="1690" spans="1:19">
      <c r="A1690" t="s">
        <v>16</v>
      </c>
      <c r="B1690" t="s">
        <v>17</v>
      </c>
      <c r="C1690" t="s">
        <v>18</v>
      </c>
      <c r="D1690" t="s">
        <v>19</v>
      </c>
      <c r="E1690" t="s">
        <v>4378</v>
      </c>
      <c r="F1690" t="s">
        <v>15393</v>
      </c>
      <c r="G1690" s="3" t="str">
        <f t="shared" si="28"/>
        <v>https://scholar.google.co.jp/scholar?hl=ja&amp;as_sdt=0%2C5&amp;q=Emilia+ambifaria+self+compatibility&amp;btnG=</v>
      </c>
      <c r="H1690" t="s">
        <v>15394</v>
      </c>
      <c r="I1690" t="s">
        <v>23</v>
      </c>
      <c r="J1690" t="s">
        <v>23</v>
      </c>
      <c r="L1690" t="s">
        <v>17958</v>
      </c>
      <c r="N1690" t="s">
        <v>15395</v>
      </c>
      <c r="O1690" t="s">
        <v>28</v>
      </c>
      <c r="Q1690" t="s">
        <v>17659</v>
      </c>
      <c r="R1690" t="s">
        <v>5807</v>
      </c>
      <c r="S1690">
        <v>0.96040000000000003</v>
      </c>
    </row>
    <row r="1691" spans="1:19">
      <c r="A1691" t="s">
        <v>16</v>
      </c>
      <c r="B1691" t="s">
        <v>17</v>
      </c>
      <c r="C1691" t="s">
        <v>18</v>
      </c>
      <c r="D1691" t="s">
        <v>19</v>
      </c>
      <c r="E1691" t="s">
        <v>4378</v>
      </c>
      <c r="F1691" t="s">
        <v>6340</v>
      </c>
      <c r="G1691" s="3" t="str">
        <f t="shared" si="28"/>
        <v>https://scholar.google.co.jp/scholar?hl=ja&amp;as_sdt=0%2C5&amp;q=Emilia+coccinea+self+compatibility&amp;btnG=</v>
      </c>
      <c r="H1691" t="s">
        <v>7566</v>
      </c>
      <c r="I1691" t="s">
        <v>23</v>
      </c>
      <c r="J1691" t="s">
        <v>23</v>
      </c>
      <c r="L1691" t="s">
        <v>17722</v>
      </c>
      <c r="N1691" t="s">
        <v>7567</v>
      </c>
      <c r="O1691" t="s">
        <v>28</v>
      </c>
      <c r="Q1691" t="s">
        <v>16539</v>
      </c>
      <c r="R1691" t="s">
        <v>5810</v>
      </c>
      <c r="S1691">
        <v>0.66959999999999997</v>
      </c>
    </row>
    <row r="1692" spans="1:19">
      <c r="A1692" t="s">
        <v>16</v>
      </c>
      <c r="B1692" t="s">
        <v>17</v>
      </c>
      <c r="C1692" t="s">
        <v>18</v>
      </c>
      <c r="D1692" t="s">
        <v>19</v>
      </c>
      <c r="E1692" t="s">
        <v>4378</v>
      </c>
      <c r="F1692" t="s">
        <v>7569</v>
      </c>
      <c r="G1692" s="3" t="str">
        <f t="shared" si="28"/>
        <v>https://scholar.google.co.jp/scholar?hl=ja&amp;as_sdt=0%2C5&amp;q=Emilia+discifolia+self+compatibility&amp;btnG=</v>
      </c>
      <c r="H1692" t="s">
        <v>7570</v>
      </c>
      <c r="I1692" t="s">
        <v>23</v>
      </c>
      <c r="J1692" t="s">
        <v>23</v>
      </c>
      <c r="L1692" t="s">
        <v>24</v>
      </c>
      <c r="N1692" t="s">
        <v>7571</v>
      </c>
      <c r="O1692" t="s">
        <v>26</v>
      </c>
      <c r="Q1692" t="s">
        <v>16540</v>
      </c>
      <c r="R1692" t="s">
        <v>5812</v>
      </c>
      <c r="S1692">
        <v>0.2064</v>
      </c>
    </row>
    <row r="1693" spans="1:19">
      <c r="A1693" t="s">
        <v>16</v>
      </c>
      <c r="B1693" t="s">
        <v>17</v>
      </c>
      <c r="C1693" t="s">
        <v>18</v>
      </c>
      <c r="D1693" t="s">
        <v>19</v>
      </c>
      <c r="E1693" t="s">
        <v>4378</v>
      </c>
      <c r="F1693" t="s">
        <v>14656</v>
      </c>
      <c r="G1693" s="3" t="str">
        <f t="shared" si="28"/>
        <v>https://scholar.google.co.jp/scholar?hl=ja&amp;as_sdt=0%2C5&amp;q=Emilia+hantamensis+self+compatibility&amp;btnG=</v>
      </c>
      <c r="H1693" t="s">
        <v>14657</v>
      </c>
      <c r="I1693" t="s">
        <v>23</v>
      </c>
      <c r="J1693" t="s">
        <v>23</v>
      </c>
      <c r="L1693" t="s">
        <v>17958</v>
      </c>
      <c r="N1693" t="s">
        <v>14658</v>
      </c>
      <c r="O1693" t="s">
        <v>28</v>
      </c>
      <c r="Q1693" t="s">
        <v>17514</v>
      </c>
      <c r="R1693" t="s">
        <v>5817</v>
      </c>
      <c r="S1693">
        <v>1.464</v>
      </c>
    </row>
    <row r="1694" spans="1:19">
      <c r="A1694" t="s">
        <v>16</v>
      </c>
      <c r="B1694" t="s">
        <v>17</v>
      </c>
      <c r="C1694" t="s">
        <v>18</v>
      </c>
      <c r="D1694" t="s">
        <v>19</v>
      </c>
      <c r="E1694" t="s">
        <v>4378</v>
      </c>
      <c r="F1694" t="s">
        <v>9804</v>
      </c>
      <c r="G1694" s="3" t="str">
        <f t="shared" si="28"/>
        <v>https://scholar.google.co.jp/scholar?hl=ja&amp;as_sdt=0%2C5&amp;q=Emilia+hockii+self+compatibility&amp;btnG=</v>
      </c>
      <c r="H1694" t="s">
        <v>9805</v>
      </c>
      <c r="I1694" t="s">
        <v>23</v>
      </c>
      <c r="J1694" t="s">
        <v>23</v>
      </c>
      <c r="L1694" t="s">
        <v>17958</v>
      </c>
      <c r="N1694" t="s">
        <v>9806</v>
      </c>
      <c r="O1694" t="s">
        <v>28</v>
      </c>
      <c r="Q1694" t="s">
        <v>16906</v>
      </c>
      <c r="R1694" t="s">
        <v>5819</v>
      </c>
      <c r="S1694">
        <v>1.131068</v>
      </c>
    </row>
    <row r="1695" spans="1:19">
      <c r="A1695" t="s">
        <v>16</v>
      </c>
      <c r="B1695" t="s">
        <v>17</v>
      </c>
      <c r="C1695" t="s">
        <v>18</v>
      </c>
      <c r="D1695" t="s">
        <v>19</v>
      </c>
      <c r="E1695" t="s">
        <v>4378</v>
      </c>
      <c r="F1695" t="s">
        <v>4379</v>
      </c>
      <c r="G1695" s="3" t="str">
        <f t="shared" si="28"/>
        <v>https://scholar.google.co.jp/scholar?hl=ja&amp;as_sdt=0%2C5&amp;q=Emilia+marlothiana+self+compatibility&amp;btnG=</v>
      </c>
      <c r="H1695" t="s">
        <v>4380</v>
      </c>
      <c r="I1695" t="s">
        <v>23</v>
      </c>
      <c r="J1695" t="s">
        <v>23</v>
      </c>
      <c r="L1695" t="s">
        <v>17958</v>
      </c>
      <c r="N1695" t="s">
        <v>4381</v>
      </c>
      <c r="O1695" t="s">
        <v>28</v>
      </c>
      <c r="Q1695" t="s">
        <v>16073</v>
      </c>
      <c r="R1695" t="s">
        <v>5822</v>
      </c>
      <c r="S1695">
        <v>2.008</v>
      </c>
    </row>
    <row r="1696" spans="1:19">
      <c r="A1696" t="s">
        <v>16</v>
      </c>
      <c r="B1696" t="s">
        <v>17</v>
      </c>
      <c r="C1696" t="s">
        <v>18</v>
      </c>
      <c r="D1696" t="s">
        <v>19</v>
      </c>
      <c r="E1696" t="s">
        <v>4378</v>
      </c>
      <c r="F1696" t="s">
        <v>15397</v>
      </c>
      <c r="G1696" s="3" t="str">
        <f t="shared" si="28"/>
        <v>https://scholar.google.co.jp/scholar?hl=ja&amp;as_sdt=0%2C5&amp;q=Emilia+transvaalensis+self+compatibility&amp;btnG=</v>
      </c>
      <c r="H1696" t="s">
        <v>15398</v>
      </c>
      <c r="I1696" t="s">
        <v>23</v>
      </c>
      <c r="J1696" t="s">
        <v>23</v>
      </c>
      <c r="L1696" t="s">
        <v>17958</v>
      </c>
      <c r="N1696" t="s">
        <v>15399</v>
      </c>
      <c r="O1696" t="s">
        <v>28</v>
      </c>
      <c r="Q1696" t="s">
        <v>17660</v>
      </c>
      <c r="R1696" t="s">
        <v>5824</v>
      </c>
      <c r="S1696">
        <v>1.3180000000000001</v>
      </c>
    </row>
    <row r="1697" spans="1:19">
      <c r="A1697" t="s">
        <v>16</v>
      </c>
      <c r="B1697" t="s">
        <v>17</v>
      </c>
      <c r="C1697" t="s">
        <v>18</v>
      </c>
      <c r="D1697" t="s">
        <v>19</v>
      </c>
      <c r="E1697" t="s">
        <v>4378</v>
      </c>
      <c r="F1697" t="s">
        <v>4388</v>
      </c>
      <c r="G1697" s="3" t="str">
        <f t="shared" si="28"/>
        <v>https://scholar.google.co.jp/scholar?hl=ja&amp;as_sdt=0%2C5&amp;q=Emilia+vanmeelii+self+compatibility&amp;btnG=</v>
      </c>
      <c r="H1697" t="s">
        <v>4389</v>
      </c>
      <c r="I1697" t="s">
        <v>23</v>
      </c>
      <c r="J1697" t="s">
        <v>23</v>
      </c>
      <c r="L1697" t="s">
        <v>17958</v>
      </c>
      <c r="N1697" t="s">
        <v>4390</v>
      </c>
      <c r="O1697" t="s">
        <v>28</v>
      </c>
      <c r="Q1697" t="s">
        <v>16075</v>
      </c>
      <c r="R1697" t="s">
        <v>5828</v>
      </c>
      <c r="S1697">
        <v>0.94</v>
      </c>
    </row>
    <row r="1698" spans="1:19">
      <c r="A1698" t="s">
        <v>16</v>
      </c>
      <c r="B1698" t="s">
        <v>17</v>
      </c>
      <c r="C1698" t="s">
        <v>18</v>
      </c>
      <c r="D1698" t="s">
        <v>19</v>
      </c>
      <c r="E1698" t="s">
        <v>4392</v>
      </c>
      <c r="F1698" t="s">
        <v>15401</v>
      </c>
      <c r="G1698" s="3" t="str">
        <f t="shared" si="28"/>
        <v>https://scholar.google.co.jp/scholar?hl=ja&amp;as_sdt=0%2C5&amp;q=Encelia+actoni+self+compatibility&amp;btnG=</v>
      </c>
      <c r="H1698" t="s">
        <v>15402</v>
      </c>
      <c r="I1698" t="s">
        <v>23</v>
      </c>
      <c r="J1698" t="s">
        <v>23</v>
      </c>
      <c r="L1698" t="s">
        <v>24</v>
      </c>
      <c r="N1698" t="s">
        <v>15403</v>
      </c>
      <c r="O1698" t="s">
        <v>26</v>
      </c>
      <c r="Q1698" t="s">
        <v>17661</v>
      </c>
      <c r="R1698" t="s">
        <v>5831</v>
      </c>
      <c r="S1698">
        <v>1.675</v>
      </c>
    </row>
    <row r="1699" spans="1:19">
      <c r="A1699" t="s">
        <v>16</v>
      </c>
      <c r="B1699" t="s">
        <v>17</v>
      </c>
      <c r="C1699" t="s">
        <v>18</v>
      </c>
      <c r="D1699" t="s">
        <v>19</v>
      </c>
      <c r="E1699" t="s">
        <v>4392</v>
      </c>
      <c r="F1699" t="s">
        <v>171</v>
      </c>
      <c r="G1699" s="3" t="str">
        <f t="shared" si="28"/>
        <v>https://scholar.google.co.jp/scholar?hl=ja&amp;as_sdt=0%2C5&amp;q=Encelia+californica+self+compatibility&amp;btnG=</v>
      </c>
      <c r="H1699" t="s">
        <v>172</v>
      </c>
      <c r="I1699" t="s">
        <v>23</v>
      </c>
      <c r="J1699" t="s">
        <v>23</v>
      </c>
      <c r="L1699" t="s">
        <v>24</v>
      </c>
      <c r="N1699" t="s">
        <v>15405</v>
      </c>
      <c r="O1699" t="s">
        <v>26</v>
      </c>
      <c r="Q1699" t="s">
        <v>17662</v>
      </c>
      <c r="R1699" t="s">
        <v>5833</v>
      </c>
      <c r="S1699">
        <v>1.7</v>
      </c>
    </row>
    <row r="1700" spans="1:19">
      <c r="A1700" t="s">
        <v>16</v>
      </c>
      <c r="B1700" t="s">
        <v>17</v>
      </c>
      <c r="C1700" t="s">
        <v>18</v>
      </c>
      <c r="D1700" t="s">
        <v>19</v>
      </c>
      <c r="E1700" t="s">
        <v>4392</v>
      </c>
      <c r="F1700" t="s">
        <v>280</v>
      </c>
      <c r="G1700" s="3" t="str">
        <f t="shared" si="28"/>
        <v>https://scholar.google.co.jp/scholar?hl=ja&amp;as_sdt=0%2C5&amp;q=Encelia+canescens+self+compatibility&amp;btnG=</v>
      </c>
      <c r="H1700" t="s">
        <v>23</v>
      </c>
      <c r="I1700" t="s">
        <v>31</v>
      </c>
      <c r="J1700" t="s">
        <v>4393</v>
      </c>
      <c r="L1700" t="s">
        <v>54</v>
      </c>
      <c r="N1700" t="s">
        <v>4394</v>
      </c>
      <c r="O1700" t="s">
        <v>26</v>
      </c>
      <c r="Q1700" t="s">
        <v>16076</v>
      </c>
      <c r="R1700" t="s">
        <v>5835</v>
      </c>
      <c r="S1700">
        <v>2.1591999999999998</v>
      </c>
    </row>
    <row r="1701" spans="1:19">
      <c r="A1701" t="s">
        <v>16</v>
      </c>
      <c r="B1701" t="s">
        <v>17</v>
      </c>
      <c r="C1701" t="s">
        <v>18</v>
      </c>
      <c r="D1701" t="s">
        <v>19</v>
      </c>
      <c r="E1701" t="s">
        <v>4392</v>
      </c>
      <c r="F1701" t="s">
        <v>280</v>
      </c>
      <c r="G1701" s="3" t="str">
        <f t="shared" si="28"/>
        <v>https://scholar.google.co.jp/scholar?hl=ja&amp;as_sdt=0%2C5&amp;q=Encelia+canescens+self+compatibility&amp;btnG=</v>
      </c>
      <c r="H1701" t="s">
        <v>190</v>
      </c>
      <c r="I1701" t="s">
        <v>23</v>
      </c>
      <c r="J1701" t="s">
        <v>23</v>
      </c>
      <c r="L1701" t="s">
        <v>54</v>
      </c>
      <c r="N1701" t="s">
        <v>15407</v>
      </c>
      <c r="O1701" t="s">
        <v>26</v>
      </c>
      <c r="Q1701" t="s">
        <v>16076</v>
      </c>
      <c r="R1701" t="s">
        <v>5839</v>
      </c>
      <c r="S1701">
        <v>3.089</v>
      </c>
    </row>
    <row r="1702" spans="1:19">
      <c r="A1702" t="s">
        <v>16</v>
      </c>
      <c r="B1702" t="s">
        <v>17</v>
      </c>
      <c r="C1702" t="s">
        <v>18</v>
      </c>
      <c r="D1702" t="s">
        <v>19</v>
      </c>
      <c r="E1702" t="s">
        <v>4392</v>
      </c>
      <c r="F1702" t="s">
        <v>15409</v>
      </c>
      <c r="G1702" s="3" t="str">
        <f t="shared" si="28"/>
        <v>https://scholar.google.co.jp/scholar?hl=ja&amp;as_sdt=0%2C5&amp;q=Encelia+farinosa+self+compatibility&amp;btnG=</v>
      </c>
      <c r="H1702" t="s">
        <v>15410</v>
      </c>
      <c r="I1702" t="s">
        <v>23</v>
      </c>
      <c r="J1702" t="s">
        <v>23</v>
      </c>
      <c r="L1702" t="s">
        <v>24</v>
      </c>
      <c r="N1702" t="s">
        <v>15411</v>
      </c>
      <c r="O1702" t="s">
        <v>26</v>
      </c>
      <c r="Q1702" t="s">
        <v>17663</v>
      </c>
      <c r="R1702" t="s">
        <v>5841</v>
      </c>
      <c r="S1702">
        <v>1.4</v>
      </c>
    </row>
    <row r="1703" spans="1:19">
      <c r="A1703" t="s">
        <v>16</v>
      </c>
      <c r="B1703" t="s">
        <v>17</v>
      </c>
      <c r="C1703" t="s">
        <v>18</v>
      </c>
      <c r="D1703" t="s">
        <v>19</v>
      </c>
      <c r="E1703" t="s">
        <v>4392</v>
      </c>
      <c r="F1703" t="s">
        <v>1053</v>
      </c>
      <c r="G1703" s="3" t="str">
        <f t="shared" si="28"/>
        <v>https://scholar.google.co.jp/scholar?hl=ja&amp;as_sdt=0%2C5&amp;q=Encelia+frutescens+self+compatibility&amp;btnG=</v>
      </c>
      <c r="H1703" t="s">
        <v>1240</v>
      </c>
      <c r="I1703" t="s">
        <v>23</v>
      </c>
      <c r="J1703" t="s">
        <v>23</v>
      </c>
      <c r="L1703" t="s">
        <v>24</v>
      </c>
      <c r="N1703" t="s">
        <v>15413</v>
      </c>
      <c r="O1703" t="s">
        <v>26</v>
      </c>
      <c r="Q1703" t="s">
        <v>17664</v>
      </c>
      <c r="R1703" t="s">
        <v>5845</v>
      </c>
      <c r="S1703">
        <v>3.3</v>
      </c>
    </row>
    <row r="1704" spans="1:19">
      <c r="A1704" t="s">
        <v>16</v>
      </c>
      <c r="B1704" t="s">
        <v>17</v>
      </c>
      <c r="C1704" t="s">
        <v>18</v>
      </c>
      <c r="D1704" t="s">
        <v>19</v>
      </c>
      <c r="E1704" t="s">
        <v>4392</v>
      </c>
      <c r="F1704" t="s">
        <v>3734</v>
      </c>
      <c r="G1704" s="3" t="str">
        <f t="shared" si="28"/>
        <v>https://scholar.google.co.jp/scholar?hl=ja&amp;as_sdt=0%2C5&amp;q=Encelia+halimifolia+self+compatibility&amp;btnG=</v>
      </c>
      <c r="H1704" t="s">
        <v>252</v>
      </c>
      <c r="I1704" t="s">
        <v>23</v>
      </c>
      <c r="J1704" t="s">
        <v>23</v>
      </c>
      <c r="L1704" t="s">
        <v>24</v>
      </c>
      <c r="N1704" t="s">
        <v>7573</v>
      </c>
      <c r="O1704" t="s">
        <v>26</v>
      </c>
      <c r="Q1704" t="s">
        <v>16541</v>
      </c>
      <c r="R1704" t="s">
        <v>5848</v>
      </c>
      <c r="S1704">
        <v>0.91159999999999997</v>
      </c>
    </row>
    <row r="1705" spans="1:19">
      <c r="A1705" t="s">
        <v>16</v>
      </c>
      <c r="B1705" t="s">
        <v>17</v>
      </c>
      <c r="C1705" t="s">
        <v>18</v>
      </c>
      <c r="D1705" t="s">
        <v>19</v>
      </c>
      <c r="E1705" t="s">
        <v>4392</v>
      </c>
      <c r="F1705" t="s">
        <v>7575</v>
      </c>
      <c r="G1705" s="3" t="str">
        <f t="shared" si="28"/>
        <v>https://scholar.google.co.jp/scholar?hl=ja&amp;as_sdt=0%2C5&amp;q=Encelia+resinifera+self+compatibility&amp;btnG=</v>
      </c>
      <c r="H1705" t="s">
        <v>7499</v>
      </c>
      <c r="I1705" t="s">
        <v>137</v>
      </c>
      <c r="J1705" t="s">
        <v>7575</v>
      </c>
      <c r="L1705" t="s">
        <v>24</v>
      </c>
      <c r="N1705" t="s">
        <v>7576</v>
      </c>
      <c r="O1705" t="s">
        <v>26</v>
      </c>
      <c r="Q1705" t="s">
        <v>16542</v>
      </c>
      <c r="R1705" t="s">
        <v>5850</v>
      </c>
      <c r="S1705">
        <v>3.1219999999999999</v>
      </c>
    </row>
    <row r="1706" spans="1:19">
      <c r="A1706" t="s">
        <v>16</v>
      </c>
      <c r="B1706" t="s">
        <v>17</v>
      </c>
      <c r="C1706" t="s">
        <v>18</v>
      </c>
      <c r="D1706" t="s">
        <v>19</v>
      </c>
      <c r="E1706" t="s">
        <v>4392</v>
      </c>
      <c r="F1706" t="s">
        <v>12298</v>
      </c>
      <c r="G1706" s="3" t="str">
        <f t="shared" si="28"/>
        <v>https://scholar.google.co.jp/scholar?hl=ja&amp;as_sdt=0%2C5&amp;q=Encelia+ventorum+self+compatibility&amp;btnG=</v>
      </c>
      <c r="H1706" t="s">
        <v>656</v>
      </c>
      <c r="I1706" t="s">
        <v>23</v>
      </c>
      <c r="J1706" t="s">
        <v>23</v>
      </c>
      <c r="L1706" t="s">
        <v>24</v>
      </c>
      <c r="N1706" t="s">
        <v>12299</v>
      </c>
      <c r="O1706" t="s">
        <v>26</v>
      </c>
      <c r="Q1706" t="s">
        <v>17220</v>
      </c>
      <c r="R1706" t="s">
        <v>5854</v>
      </c>
      <c r="S1706">
        <v>2.1943999999999999</v>
      </c>
    </row>
    <row r="1707" spans="1:19">
      <c r="A1707" t="s">
        <v>16</v>
      </c>
      <c r="B1707" t="s">
        <v>17</v>
      </c>
      <c r="C1707" t="s">
        <v>18</v>
      </c>
      <c r="D1707" t="s">
        <v>19</v>
      </c>
      <c r="E1707" t="s">
        <v>4392</v>
      </c>
      <c r="F1707" t="s">
        <v>15415</v>
      </c>
      <c r="G1707" s="3" t="str">
        <f t="shared" si="28"/>
        <v>https://scholar.google.co.jp/scholar?hl=ja&amp;as_sdt=0%2C5&amp;q=Encelia+virginensis+self+compatibility&amp;btnG=</v>
      </c>
      <c r="H1707" t="s">
        <v>3031</v>
      </c>
      <c r="I1707" t="s">
        <v>23</v>
      </c>
      <c r="J1707" t="s">
        <v>23</v>
      </c>
      <c r="L1707" t="s">
        <v>24</v>
      </c>
      <c r="N1707" t="s">
        <v>15416</v>
      </c>
      <c r="O1707" t="s">
        <v>26</v>
      </c>
      <c r="Q1707" t="s">
        <v>17665</v>
      </c>
      <c r="R1707" t="s">
        <v>5856</v>
      </c>
      <c r="S1707">
        <v>1.661</v>
      </c>
    </row>
    <row r="1708" spans="1:19">
      <c r="A1708" t="s">
        <v>16</v>
      </c>
      <c r="B1708" t="s">
        <v>17</v>
      </c>
      <c r="C1708" t="s">
        <v>18</v>
      </c>
      <c r="D1708" t="s">
        <v>19</v>
      </c>
      <c r="E1708" t="s">
        <v>15418</v>
      </c>
      <c r="F1708" t="s">
        <v>15419</v>
      </c>
      <c r="G1708" s="3" t="str">
        <f t="shared" si="28"/>
        <v>https://scholar.google.co.jp/scholar?hl=ja&amp;as_sdt=0%2C5&amp;q=Enceliopsis+covillei+self+compatibility&amp;btnG=</v>
      </c>
      <c r="H1708" t="s">
        <v>15420</v>
      </c>
      <c r="I1708" t="s">
        <v>23</v>
      </c>
      <c r="J1708" t="s">
        <v>23</v>
      </c>
      <c r="L1708" t="s">
        <v>24</v>
      </c>
      <c r="N1708" t="s">
        <v>15421</v>
      </c>
      <c r="O1708" t="s">
        <v>26</v>
      </c>
      <c r="Q1708" t="s">
        <v>17666</v>
      </c>
      <c r="R1708" t="s">
        <v>5858</v>
      </c>
      <c r="S1708">
        <v>1.1499999999999999</v>
      </c>
    </row>
    <row r="1709" spans="1:19">
      <c r="A1709" t="s">
        <v>16</v>
      </c>
      <c r="B1709" t="s">
        <v>17</v>
      </c>
      <c r="C1709" t="s">
        <v>18</v>
      </c>
      <c r="D1709" t="s">
        <v>19</v>
      </c>
      <c r="E1709" t="s">
        <v>15423</v>
      </c>
      <c r="F1709" t="s">
        <v>15424</v>
      </c>
      <c r="G1709" s="3" t="str">
        <f t="shared" si="28"/>
        <v>https://scholar.google.co.jp/scholar?hl=ja&amp;as_sdt=0%2C5&amp;q=Engelmannia+peristenia+self+compatibility&amp;btnG=</v>
      </c>
      <c r="H1709" t="s">
        <v>15425</v>
      </c>
      <c r="I1709" t="s">
        <v>23</v>
      </c>
      <c r="J1709" t="s">
        <v>23</v>
      </c>
      <c r="L1709" t="s">
        <v>17958</v>
      </c>
      <c r="N1709" t="s">
        <v>15426</v>
      </c>
      <c r="O1709" t="s">
        <v>28</v>
      </c>
      <c r="Q1709" t="s">
        <v>17667</v>
      </c>
      <c r="R1709" t="s">
        <v>5860</v>
      </c>
      <c r="S1709">
        <v>3.6652</v>
      </c>
    </row>
    <row r="1710" spans="1:19">
      <c r="A1710" t="s">
        <v>16</v>
      </c>
      <c r="B1710" t="s">
        <v>17</v>
      </c>
      <c r="C1710" t="s">
        <v>18</v>
      </c>
      <c r="D1710" t="s">
        <v>19</v>
      </c>
      <c r="E1710" t="s">
        <v>15423</v>
      </c>
      <c r="F1710" t="s">
        <v>233</v>
      </c>
      <c r="G1710" s="3" t="str">
        <f t="shared" si="28"/>
        <v>https://scholar.google.co.jp/scholar?hl=ja&amp;as_sdt=0%2C5&amp;q=Engelmannia+pinnatifida+self+compatibility&amp;btnG=</v>
      </c>
      <c r="H1710" t="s">
        <v>15428</v>
      </c>
      <c r="I1710" t="s">
        <v>23</v>
      </c>
      <c r="J1710" t="s">
        <v>23</v>
      </c>
      <c r="L1710" t="s">
        <v>17722</v>
      </c>
      <c r="N1710" t="s">
        <v>15429</v>
      </c>
      <c r="O1710" t="s">
        <v>28</v>
      </c>
      <c r="Q1710" t="s">
        <v>17668</v>
      </c>
      <c r="R1710" t="s">
        <v>5863</v>
      </c>
      <c r="S1710">
        <v>4.4000000000000004</v>
      </c>
    </row>
    <row r="1711" spans="1:19">
      <c r="A1711" t="s">
        <v>16</v>
      </c>
      <c r="B1711" t="s">
        <v>17</v>
      </c>
      <c r="C1711" t="s">
        <v>18</v>
      </c>
      <c r="D1711" t="s">
        <v>19</v>
      </c>
      <c r="E1711" t="s">
        <v>4404</v>
      </c>
      <c r="F1711" t="s">
        <v>4405</v>
      </c>
      <c r="G1711" s="3" t="str">
        <f t="shared" si="28"/>
        <v>https://scholar.google.co.jp/scholar?hl=ja&amp;as_sdt=0%2C5&amp;q=Engleria+africana+self+compatibility&amp;btnG=</v>
      </c>
      <c r="H1711" t="s">
        <v>23</v>
      </c>
      <c r="I1711" t="s">
        <v>23</v>
      </c>
      <c r="J1711" t="s">
        <v>23</v>
      </c>
      <c r="L1711" t="s">
        <v>17958</v>
      </c>
      <c r="N1711" t="s">
        <v>4406</v>
      </c>
      <c r="O1711" t="s">
        <v>28</v>
      </c>
      <c r="Q1711" t="s">
        <v>16079</v>
      </c>
      <c r="R1711" t="s">
        <v>5865</v>
      </c>
      <c r="S1711">
        <v>1.4092</v>
      </c>
    </row>
    <row r="1712" spans="1:19">
      <c r="A1712" t="s">
        <v>16</v>
      </c>
      <c r="B1712" t="s">
        <v>17</v>
      </c>
      <c r="C1712" t="s">
        <v>18</v>
      </c>
      <c r="D1712" t="s">
        <v>19</v>
      </c>
      <c r="E1712" t="s">
        <v>4399</v>
      </c>
      <c r="F1712" t="s">
        <v>4400</v>
      </c>
      <c r="G1712" s="3" t="str">
        <f t="shared" si="28"/>
        <v>https://scholar.google.co.jp/scholar?hl=ja&amp;as_sdt=0%2C5&amp;q=Enydra+radicans+self+compatibility&amp;btnG=</v>
      </c>
      <c r="H1712" t="s">
        <v>4401</v>
      </c>
      <c r="I1712" t="s">
        <v>23</v>
      </c>
      <c r="J1712" t="s">
        <v>23</v>
      </c>
      <c r="L1712" t="s">
        <v>17958</v>
      </c>
      <c r="N1712" t="s">
        <v>4402</v>
      </c>
      <c r="O1712" t="s">
        <v>28</v>
      </c>
      <c r="Q1712" t="s">
        <v>16078</v>
      </c>
      <c r="R1712" t="s">
        <v>5868</v>
      </c>
      <c r="S1712">
        <v>0.42680000000000001</v>
      </c>
    </row>
    <row r="1713" spans="1:19">
      <c r="A1713" t="s">
        <v>16</v>
      </c>
      <c r="B1713" t="s">
        <v>17</v>
      </c>
      <c r="C1713" t="s">
        <v>18</v>
      </c>
      <c r="D1713" t="s">
        <v>19</v>
      </c>
      <c r="E1713" t="s">
        <v>4353</v>
      </c>
      <c r="F1713" t="s">
        <v>4119</v>
      </c>
      <c r="G1713" s="3" t="str">
        <f t="shared" si="28"/>
        <v>https://scholar.google.co.jp/scholar?hl=ja&amp;as_sdt=0%2C5&amp;q=Epaltes+australis+self+compatibility&amp;btnG=</v>
      </c>
      <c r="H1713" t="s">
        <v>92</v>
      </c>
      <c r="I1713" t="s">
        <v>23</v>
      </c>
      <c r="J1713" t="s">
        <v>23</v>
      </c>
      <c r="L1713" t="s">
        <v>17958</v>
      </c>
      <c r="N1713" t="s">
        <v>4354</v>
      </c>
      <c r="O1713" t="s">
        <v>28</v>
      </c>
      <c r="Q1713" t="s">
        <v>16067</v>
      </c>
      <c r="R1713" t="s">
        <v>5871</v>
      </c>
      <c r="S1713">
        <v>3.1600000000000003E-2</v>
      </c>
    </row>
    <row r="1714" spans="1:19">
      <c r="A1714" t="s">
        <v>16</v>
      </c>
      <c r="B1714" t="s">
        <v>17</v>
      </c>
      <c r="C1714" t="s">
        <v>18</v>
      </c>
      <c r="D1714" t="s">
        <v>19</v>
      </c>
      <c r="E1714" t="s">
        <v>4353</v>
      </c>
      <c r="F1714" t="s">
        <v>1565</v>
      </c>
      <c r="G1714" s="3" t="str">
        <f t="shared" si="28"/>
        <v>https://scholar.google.co.jp/scholar?hl=ja&amp;as_sdt=0%2C5&amp;q=Epaltes+cunninghamii+self+compatibility&amp;btnG=</v>
      </c>
      <c r="H1714" t="s">
        <v>2919</v>
      </c>
      <c r="I1714" t="s">
        <v>23</v>
      </c>
      <c r="J1714" t="s">
        <v>23</v>
      </c>
      <c r="L1714" t="s">
        <v>17958</v>
      </c>
      <c r="N1714" t="s">
        <v>12301</v>
      </c>
      <c r="O1714" t="s">
        <v>28</v>
      </c>
      <c r="Q1714" t="s">
        <v>17221</v>
      </c>
      <c r="R1714" t="s">
        <v>5873</v>
      </c>
      <c r="S1714">
        <v>1.8800000000000001E-2</v>
      </c>
    </row>
    <row r="1715" spans="1:19">
      <c r="A1715" t="s">
        <v>16</v>
      </c>
      <c r="B1715" t="s">
        <v>17</v>
      </c>
      <c r="C1715" t="s">
        <v>18</v>
      </c>
      <c r="D1715" t="s">
        <v>19</v>
      </c>
      <c r="E1715" t="s">
        <v>4356</v>
      </c>
      <c r="F1715" t="s">
        <v>4357</v>
      </c>
      <c r="G1715" s="3" t="str">
        <f t="shared" si="28"/>
        <v>https://scholar.google.co.jp/scholar?hl=ja&amp;as_sdt=0%2C5&amp;q=Epitriche+demissus+self+compatibility&amp;btnG=</v>
      </c>
      <c r="H1715" t="s">
        <v>4286</v>
      </c>
      <c r="I1715" t="s">
        <v>23</v>
      </c>
      <c r="J1715" t="s">
        <v>23</v>
      </c>
      <c r="L1715" t="s">
        <v>17958</v>
      </c>
      <c r="N1715" t="s">
        <v>4358</v>
      </c>
      <c r="O1715" t="s">
        <v>28</v>
      </c>
      <c r="Q1715" t="s">
        <v>16068</v>
      </c>
      <c r="R1715" t="s">
        <v>5877</v>
      </c>
      <c r="S1715">
        <v>0.1888</v>
      </c>
    </row>
    <row r="1716" spans="1:19">
      <c r="A1716" t="s">
        <v>16</v>
      </c>
      <c r="B1716" t="s">
        <v>17</v>
      </c>
      <c r="C1716" t="s">
        <v>18</v>
      </c>
      <c r="D1716" t="s">
        <v>19</v>
      </c>
      <c r="E1716" t="s">
        <v>7578</v>
      </c>
      <c r="F1716" t="s">
        <v>1423</v>
      </c>
      <c r="G1716" s="3" t="str">
        <f t="shared" si="28"/>
        <v>https://scholar.google.co.jp/scholar?hl=ja&amp;as_sdt=0%2C5&amp;q=Erechtites+glomerata+self+compatibility&amp;btnG=</v>
      </c>
      <c r="H1716" t="s">
        <v>104</v>
      </c>
      <c r="I1716" t="s">
        <v>23</v>
      </c>
      <c r="J1716" t="s">
        <v>23</v>
      </c>
      <c r="L1716" t="s">
        <v>17722</v>
      </c>
      <c r="N1716" t="s">
        <v>15431</v>
      </c>
      <c r="O1716" t="s">
        <v>28</v>
      </c>
      <c r="Q1716" t="s">
        <v>17669</v>
      </c>
      <c r="R1716" t="s">
        <v>5880</v>
      </c>
      <c r="S1716">
        <v>0.121</v>
      </c>
    </row>
    <row r="1717" spans="1:19">
      <c r="A1717" t="s">
        <v>16</v>
      </c>
      <c r="B1717" t="s">
        <v>17</v>
      </c>
      <c r="C1717" t="s">
        <v>18</v>
      </c>
      <c r="D1717" t="s">
        <v>19</v>
      </c>
      <c r="E1717" t="s">
        <v>7578</v>
      </c>
      <c r="F1717" t="s">
        <v>11638</v>
      </c>
      <c r="G1717" s="3" t="str">
        <f t="shared" si="28"/>
        <v>https://scholar.google.co.jp/scholar?hl=ja&amp;as_sdt=0%2C5&amp;q=Erechtites+hieracifolia+self+compatibility&amp;btnG=</v>
      </c>
      <c r="H1717" t="s">
        <v>15433</v>
      </c>
      <c r="I1717" t="s">
        <v>23</v>
      </c>
      <c r="J1717" t="s">
        <v>23</v>
      </c>
      <c r="L1717" t="s">
        <v>17722</v>
      </c>
      <c r="N1717" t="s">
        <v>15434</v>
      </c>
      <c r="O1717" t="s">
        <v>28</v>
      </c>
      <c r="Q1717" t="s">
        <v>17670</v>
      </c>
      <c r="R1717" t="s">
        <v>5882</v>
      </c>
      <c r="S1717">
        <v>0.36</v>
      </c>
    </row>
    <row r="1718" spans="1:19">
      <c r="A1718" t="s">
        <v>16</v>
      </c>
      <c r="B1718" t="s">
        <v>17</v>
      </c>
      <c r="C1718" t="s">
        <v>18</v>
      </c>
      <c r="D1718" t="s">
        <v>19</v>
      </c>
      <c r="E1718" t="s">
        <v>7578</v>
      </c>
      <c r="F1718" t="s">
        <v>7579</v>
      </c>
      <c r="G1718" s="3" t="str">
        <f t="shared" si="28"/>
        <v>https://scholar.google.co.jp/scholar?hl=ja&amp;as_sdt=0%2C5&amp;q=Erechtites+hieraciifolius+self+compatibility&amp;btnG=</v>
      </c>
      <c r="H1718" t="s">
        <v>7580</v>
      </c>
      <c r="I1718" t="s">
        <v>23</v>
      </c>
      <c r="J1718" t="s">
        <v>23</v>
      </c>
      <c r="L1718" t="s">
        <v>17958</v>
      </c>
      <c r="N1718" t="s">
        <v>7581</v>
      </c>
      <c r="O1718" t="s">
        <v>28</v>
      </c>
      <c r="Q1718" t="s">
        <v>16543</v>
      </c>
      <c r="R1718" t="s">
        <v>5884</v>
      </c>
      <c r="S1718">
        <v>0.33200000000000002</v>
      </c>
    </row>
    <row r="1719" spans="1:19">
      <c r="A1719" t="s">
        <v>16</v>
      </c>
      <c r="B1719" t="s">
        <v>17</v>
      </c>
      <c r="C1719" t="s">
        <v>18</v>
      </c>
      <c r="D1719" t="s">
        <v>19</v>
      </c>
      <c r="E1719" t="s">
        <v>7578</v>
      </c>
      <c r="F1719" t="s">
        <v>9808</v>
      </c>
      <c r="G1719" s="3" t="str">
        <f t="shared" si="28"/>
        <v>https://scholar.google.co.jp/scholar?hl=ja&amp;as_sdt=0%2C5&amp;q=Erechtites+leptanthus+self+compatibility&amp;btnG=</v>
      </c>
      <c r="H1719" t="s">
        <v>9809</v>
      </c>
      <c r="I1719" t="s">
        <v>23</v>
      </c>
      <c r="J1719" t="s">
        <v>23</v>
      </c>
      <c r="L1719" t="s">
        <v>17958</v>
      </c>
      <c r="N1719" t="s">
        <v>9810</v>
      </c>
      <c r="O1719" t="s">
        <v>28</v>
      </c>
      <c r="Q1719" t="s">
        <v>16907</v>
      </c>
      <c r="R1719" t="s">
        <v>5888</v>
      </c>
      <c r="S1719">
        <v>0.18160000000000001</v>
      </c>
    </row>
    <row r="1720" spans="1:19">
      <c r="A1720" t="s">
        <v>16</v>
      </c>
      <c r="B1720" t="s">
        <v>17</v>
      </c>
      <c r="C1720" t="s">
        <v>18</v>
      </c>
      <c r="D1720" t="s">
        <v>19</v>
      </c>
      <c r="E1720" t="s">
        <v>7578</v>
      </c>
      <c r="F1720" t="s">
        <v>7583</v>
      </c>
      <c r="G1720" s="3" t="str">
        <f t="shared" si="28"/>
        <v>https://scholar.google.co.jp/scholar?hl=ja&amp;as_sdt=0%2C5&amp;q=Erechtites+valerianifolius+self+compatibility&amp;btnG=</v>
      </c>
      <c r="H1720" t="s">
        <v>7584</v>
      </c>
      <c r="I1720" t="s">
        <v>23</v>
      </c>
      <c r="J1720" t="s">
        <v>23</v>
      </c>
      <c r="L1720" t="s">
        <v>17722</v>
      </c>
      <c r="N1720" t="s">
        <v>7585</v>
      </c>
      <c r="O1720" t="s">
        <v>28</v>
      </c>
      <c r="Q1720" t="s">
        <v>16544</v>
      </c>
      <c r="R1720" t="s">
        <v>5891</v>
      </c>
      <c r="S1720">
        <v>0.16800000000000001</v>
      </c>
    </row>
    <row r="1721" spans="1:19">
      <c r="A1721" t="s">
        <v>16</v>
      </c>
      <c r="B1721" t="s">
        <v>17</v>
      </c>
      <c r="C1721" t="s">
        <v>18</v>
      </c>
      <c r="D1721" t="s">
        <v>19</v>
      </c>
      <c r="E1721" t="s">
        <v>13373</v>
      </c>
      <c r="F1721" t="s">
        <v>6256</v>
      </c>
      <c r="G1721" s="3" t="str">
        <f t="shared" si="28"/>
        <v>https://scholar.google.co.jp/scholar?hl=ja&amp;as_sdt=0%2C5&amp;q=Eremanthus+capitatus+self+compatibility&amp;btnG=</v>
      </c>
      <c r="H1721" t="s">
        <v>13374</v>
      </c>
      <c r="I1721" t="s">
        <v>23</v>
      </c>
      <c r="J1721" t="s">
        <v>23</v>
      </c>
      <c r="L1721" t="s">
        <v>17722</v>
      </c>
      <c r="N1721" t="s">
        <v>13375</v>
      </c>
      <c r="O1721" t="s">
        <v>28</v>
      </c>
      <c r="Q1721" t="s">
        <v>17318</v>
      </c>
      <c r="R1721" t="s">
        <v>5893</v>
      </c>
      <c r="S1721">
        <v>0.71479999999999999</v>
      </c>
    </row>
    <row r="1722" spans="1:19">
      <c r="A1722" t="s">
        <v>16</v>
      </c>
      <c r="B1722" t="s">
        <v>17</v>
      </c>
      <c r="C1722" t="s">
        <v>18</v>
      </c>
      <c r="D1722" t="s">
        <v>19</v>
      </c>
      <c r="E1722" t="s">
        <v>4360</v>
      </c>
      <c r="F1722" t="s">
        <v>4361</v>
      </c>
      <c r="G1722" s="3" t="str">
        <f t="shared" si="28"/>
        <v>https://scholar.google.co.jp/scholar?hl=ja&amp;as_sdt=0%2C5&amp;q=Eremothamnus+marlothianus+self+compatibility&amp;btnG=</v>
      </c>
      <c r="H1722" t="s">
        <v>2237</v>
      </c>
      <c r="I1722" t="s">
        <v>23</v>
      </c>
      <c r="J1722" t="s">
        <v>23</v>
      </c>
      <c r="L1722" t="s">
        <v>17958</v>
      </c>
      <c r="N1722" t="s">
        <v>4362</v>
      </c>
      <c r="O1722" t="s">
        <v>28</v>
      </c>
      <c r="Q1722" t="s">
        <v>16069</v>
      </c>
      <c r="R1722" t="s">
        <v>5895</v>
      </c>
      <c r="S1722">
        <v>9.4724000000000004</v>
      </c>
    </row>
    <row r="1723" spans="1:19">
      <c r="A1723" t="s">
        <v>16</v>
      </c>
      <c r="B1723" t="s">
        <v>17</v>
      </c>
      <c r="C1723" t="s">
        <v>18</v>
      </c>
      <c r="D1723" t="s">
        <v>19</v>
      </c>
      <c r="E1723" t="s">
        <v>4157</v>
      </c>
      <c r="F1723" t="s">
        <v>1595</v>
      </c>
      <c r="G1723" s="3" t="str">
        <f t="shared" si="28"/>
        <v>https://scholar.google.co.jp/scholar?hl=ja&amp;as_sdt=0%2C5&amp;q=Ericameria+arborescens+self+compatibility&amp;btnG=</v>
      </c>
      <c r="H1723" t="s">
        <v>695</v>
      </c>
      <c r="I1723" t="s">
        <v>137</v>
      </c>
      <c r="J1723" t="s">
        <v>1595</v>
      </c>
      <c r="L1723" t="s">
        <v>17958</v>
      </c>
      <c r="N1723" t="s">
        <v>12303</v>
      </c>
      <c r="O1723" t="s">
        <v>28</v>
      </c>
      <c r="Q1723" t="s">
        <v>17222</v>
      </c>
      <c r="R1723" t="s">
        <v>5899</v>
      </c>
      <c r="S1723">
        <v>0.53759999999999997</v>
      </c>
    </row>
    <row r="1724" spans="1:19">
      <c r="A1724" t="s">
        <v>16</v>
      </c>
      <c r="B1724" t="s">
        <v>17</v>
      </c>
      <c r="C1724" t="s">
        <v>18</v>
      </c>
      <c r="D1724" t="s">
        <v>19</v>
      </c>
      <c r="E1724" t="s">
        <v>4157</v>
      </c>
      <c r="F1724" t="s">
        <v>1595</v>
      </c>
      <c r="G1724" s="3" t="str">
        <f t="shared" si="28"/>
        <v>https://scholar.google.co.jp/scholar?hl=ja&amp;as_sdt=0%2C5&amp;q=Ericameria+arborescens+self+compatibility&amp;btnG=</v>
      </c>
      <c r="H1724" t="s">
        <v>695</v>
      </c>
      <c r="I1724" t="s">
        <v>23</v>
      </c>
      <c r="J1724" t="s">
        <v>23</v>
      </c>
      <c r="L1724" t="s">
        <v>17958</v>
      </c>
      <c r="N1724" t="s">
        <v>15436</v>
      </c>
      <c r="O1724" t="s">
        <v>28</v>
      </c>
      <c r="Q1724" t="s">
        <v>17222</v>
      </c>
      <c r="R1724" t="s">
        <v>5901</v>
      </c>
      <c r="S1724">
        <v>0.32200000000000001</v>
      </c>
    </row>
    <row r="1725" spans="1:19">
      <c r="A1725" t="s">
        <v>16</v>
      </c>
      <c r="B1725" t="s">
        <v>17</v>
      </c>
      <c r="C1725" t="s">
        <v>18</v>
      </c>
      <c r="D1725" t="s">
        <v>19</v>
      </c>
      <c r="E1725" t="s">
        <v>4157</v>
      </c>
      <c r="F1725" t="s">
        <v>12305</v>
      </c>
      <c r="G1725" s="3" t="str">
        <f t="shared" si="28"/>
        <v>https://scholar.google.co.jp/scholar?hl=ja&amp;as_sdt=0%2C5&amp;q=Ericameria+brachylepis+self+compatibility&amp;btnG=</v>
      </c>
      <c r="H1725" t="s">
        <v>1587</v>
      </c>
      <c r="I1725" t="s">
        <v>23</v>
      </c>
      <c r="J1725" t="s">
        <v>23</v>
      </c>
      <c r="L1725" t="s">
        <v>17958</v>
      </c>
      <c r="N1725" t="s">
        <v>12306</v>
      </c>
      <c r="O1725" t="s">
        <v>28</v>
      </c>
      <c r="Q1725" t="s">
        <v>17223</v>
      </c>
      <c r="R1725" t="s">
        <v>5904</v>
      </c>
      <c r="S1725">
        <v>1.1339999999999999</v>
      </c>
    </row>
    <row r="1726" spans="1:19">
      <c r="A1726" t="s">
        <v>16</v>
      </c>
      <c r="B1726" t="s">
        <v>17</v>
      </c>
      <c r="C1726" t="s">
        <v>18</v>
      </c>
      <c r="D1726" t="s">
        <v>19</v>
      </c>
      <c r="E1726" t="s">
        <v>4157</v>
      </c>
      <c r="F1726" t="s">
        <v>960</v>
      </c>
      <c r="G1726" s="3" t="str">
        <f t="shared" si="28"/>
        <v>https://scholar.google.co.jp/scholar?hl=ja&amp;as_sdt=0%2C5&amp;q=Ericameria+cooperi+self+compatibility&amp;btnG=</v>
      </c>
      <c r="H1726" t="s">
        <v>1587</v>
      </c>
      <c r="I1726" t="s">
        <v>23</v>
      </c>
      <c r="J1726" t="s">
        <v>23</v>
      </c>
      <c r="L1726" t="s">
        <v>17958</v>
      </c>
      <c r="N1726" t="s">
        <v>15438</v>
      </c>
      <c r="O1726" t="s">
        <v>28</v>
      </c>
      <c r="Q1726" t="s">
        <v>17671</v>
      </c>
      <c r="R1726" t="s">
        <v>5908</v>
      </c>
      <c r="S1726">
        <v>0.82279999999999998</v>
      </c>
    </row>
    <row r="1727" spans="1:19">
      <c r="A1727" t="s">
        <v>16</v>
      </c>
      <c r="B1727" t="s">
        <v>17</v>
      </c>
      <c r="C1727" t="s">
        <v>18</v>
      </c>
      <c r="D1727" t="s">
        <v>19</v>
      </c>
      <c r="E1727" t="s">
        <v>4157</v>
      </c>
      <c r="F1727" t="s">
        <v>960</v>
      </c>
      <c r="G1727" s="3" t="str">
        <f t="shared" si="28"/>
        <v>https://scholar.google.co.jp/scholar?hl=ja&amp;as_sdt=0%2C5&amp;q=Ericameria+cooperi+self+compatibility&amp;btnG=</v>
      </c>
      <c r="H1727" t="s">
        <v>23</v>
      </c>
      <c r="I1727" t="s">
        <v>137</v>
      </c>
      <c r="J1727" t="s">
        <v>960</v>
      </c>
      <c r="L1727" t="s">
        <v>17958</v>
      </c>
      <c r="N1727" t="s">
        <v>15440</v>
      </c>
      <c r="O1727" t="s">
        <v>28</v>
      </c>
      <c r="Q1727" t="s">
        <v>17671</v>
      </c>
      <c r="R1727" t="s">
        <v>5911</v>
      </c>
      <c r="S1727">
        <v>0.59599999999999997</v>
      </c>
    </row>
    <row r="1728" spans="1:19">
      <c r="A1728" t="s">
        <v>16</v>
      </c>
      <c r="B1728" t="s">
        <v>17</v>
      </c>
      <c r="C1728" t="s">
        <v>18</v>
      </c>
      <c r="D1728" t="s">
        <v>19</v>
      </c>
      <c r="E1728" t="s">
        <v>4157</v>
      </c>
      <c r="F1728" t="s">
        <v>3626</v>
      </c>
      <c r="G1728" s="3" t="str">
        <f t="shared" si="28"/>
        <v>https://scholar.google.co.jp/scholar?hl=ja&amp;as_sdt=0%2C5&amp;q=Ericameria+ericoides+self+compatibility&amp;btnG=</v>
      </c>
      <c r="H1728" t="s">
        <v>15442</v>
      </c>
      <c r="I1728" t="s">
        <v>23</v>
      </c>
      <c r="J1728" t="s">
        <v>23</v>
      </c>
      <c r="L1728" t="s">
        <v>17958</v>
      </c>
      <c r="N1728" t="s">
        <v>15443</v>
      </c>
      <c r="O1728" t="s">
        <v>28</v>
      </c>
      <c r="Q1728" t="s">
        <v>17672</v>
      </c>
      <c r="R1728" t="s">
        <v>5914</v>
      </c>
      <c r="S1728">
        <v>0.41899999999999998</v>
      </c>
    </row>
    <row r="1729" spans="1:19">
      <c r="A1729" t="s">
        <v>16</v>
      </c>
      <c r="B1729" t="s">
        <v>17</v>
      </c>
      <c r="C1729" t="s">
        <v>18</v>
      </c>
      <c r="D1729" t="s">
        <v>19</v>
      </c>
      <c r="E1729" t="s">
        <v>4157</v>
      </c>
      <c r="F1729" t="s">
        <v>4158</v>
      </c>
      <c r="G1729" s="3" t="str">
        <f t="shared" si="28"/>
        <v>https://scholar.google.co.jp/scholar?hl=ja&amp;as_sdt=0%2C5&amp;q=Ericameria+laricifolia+self+compatibility&amp;btnG=</v>
      </c>
      <c r="H1729" t="s">
        <v>4159</v>
      </c>
      <c r="I1729" t="s">
        <v>23</v>
      </c>
      <c r="J1729" t="s">
        <v>23</v>
      </c>
      <c r="L1729" t="s">
        <v>17958</v>
      </c>
      <c r="N1729" t="s">
        <v>4160</v>
      </c>
      <c r="O1729" t="s">
        <v>28</v>
      </c>
      <c r="Q1729" t="s">
        <v>16010</v>
      </c>
      <c r="R1729" t="s">
        <v>5918</v>
      </c>
      <c r="S1729">
        <v>0.68600000000000005</v>
      </c>
    </row>
    <row r="1730" spans="1:19">
      <c r="A1730" t="s">
        <v>16</v>
      </c>
      <c r="B1730" t="s">
        <v>17</v>
      </c>
      <c r="C1730" t="s">
        <v>18</v>
      </c>
      <c r="D1730" t="s">
        <v>19</v>
      </c>
      <c r="E1730" t="s">
        <v>4157</v>
      </c>
      <c r="F1730" t="s">
        <v>3044</v>
      </c>
      <c r="G1730" s="3" t="str">
        <f t="shared" ref="G1730:G1793" si="29">HYPERLINK(Q1730)</f>
        <v>https://scholar.google.co.jp/scholar?hl=ja&amp;as_sdt=0%2C5&amp;q=Ericameria+linearifolia+self+compatibility&amp;btnG=</v>
      </c>
      <c r="H1730" t="s">
        <v>15445</v>
      </c>
      <c r="I1730" t="s">
        <v>23</v>
      </c>
      <c r="J1730" t="s">
        <v>23</v>
      </c>
      <c r="L1730" t="s">
        <v>17722</v>
      </c>
      <c r="N1730" t="s">
        <v>15446</v>
      </c>
      <c r="O1730" t="s">
        <v>28</v>
      </c>
      <c r="Q1730" t="s">
        <v>17673</v>
      </c>
      <c r="R1730" t="s">
        <v>5921</v>
      </c>
      <c r="S1730">
        <v>1.625</v>
      </c>
    </row>
    <row r="1731" spans="1:19">
      <c r="A1731" t="s">
        <v>16</v>
      </c>
      <c r="B1731" t="s">
        <v>17</v>
      </c>
      <c r="C1731" t="s">
        <v>18</v>
      </c>
      <c r="D1731" t="s">
        <v>19</v>
      </c>
      <c r="E1731" t="s">
        <v>4157</v>
      </c>
      <c r="F1731" t="s">
        <v>7587</v>
      </c>
      <c r="G1731" s="3" t="str">
        <f t="shared" si="29"/>
        <v>https://scholar.google.co.jp/scholar?hl=ja&amp;as_sdt=0%2C5&amp;q=Ericameria+nauseosa+self+compatibility&amp;btnG=</v>
      </c>
      <c r="H1731" t="s">
        <v>7588</v>
      </c>
      <c r="I1731" t="s">
        <v>23</v>
      </c>
      <c r="J1731" t="s">
        <v>23</v>
      </c>
      <c r="L1731" t="s">
        <v>17958</v>
      </c>
      <c r="N1731" t="s">
        <v>7589</v>
      </c>
      <c r="O1731" t="s">
        <v>28</v>
      </c>
      <c r="Q1731" t="s">
        <v>16545</v>
      </c>
      <c r="R1731" t="s">
        <v>5924</v>
      </c>
      <c r="S1731">
        <v>1.2030000000000001</v>
      </c>
    </row>
    <row r="1732" spans="1:19">
      <c r="A1732" t="s">
        <v>16</v>
      </c>
      <c r="B1732" t="s">
        <v>17</v>
      </c>
      <c r="C1732" t="s">
        <v>18</v>
      </c>
      <c r="D1732" t="s">
        <v>19</v>
      </c>
      <c r="E1732" t="s">
        <v>4157</v>
      </c>
      <c r="F1732" t="s">
        <v>226</v>
      </c>
      <c r="G1732" s="3" t="str">
        <f t="shared" si="29"/>
        <v>https://scholar.google.co.jp/scholar?hl=ja&amp;as_sdt=0%2C5&amp;q=Ericameria+parryi+self+compatibility&amp;btnG=</v>
      </c>
      <c r="H1732" t="s">
        <v>23</v>
      </c>
      <c r="I1732" t="s">
        <v>31</v>
      </c>
      <c r="J1732" t="s">
        <v>15448</v>
      </c>
      <c r="L1732" t="s">
        <v>17958</v>
      </c>
      <c r="N1732" t="s">
        <v>15449</v>
      </c>
      <c r="O1732" t="s">
        <v>28</v>
      </c>
      <c r="Q1732" t="s">
        <v>17674</v>
      </c>
      <c r="R1732" t="s">
        <v>5927</v>
      </c>
      <c r="S1732">
        <v>2.19</v>
      </c>
    </row>
    <row r="1733" spans="1:19">
      <c r="A1733" t="s">
        <v>16</v>
      </c>
      <c r="B1733" t="s">
        <v>17</v>
      </c>
      <c r="C1733" t="s">
        <v>18</v>
      </c>
      <c r="D1733" t="s">
        <v>19</v>
      </c>
      <c r="E1733" t="s">
        <v>4157</v>
      </c>
      <c r="F1733" t="s">
        <v>9812</v>
      </c>
      <c r="G1733" s="3" t="str">
        <f t="shared" si="29"/>
        <v>https://scholar.google.co.jp/scholar?hl=ja&amp;as_sdt=0%2C5&amp;q=Ericameria+resinosa+self+compatibility&amp;btnG=</v>
      </c>
      <c r="H1733" t="s">
        <v>172</v>
      </c>
      <c r="I1733" t="s">
        <v>23</v>
      </c>
      <c r="J1733" t="s">
        <v>23</v>
      </c>
      <c r="L1733" t="s">
        <v>17958</v>
      </c>
      <c r="N1733" t="s">
        <v>9813</v>
      </c>
      <c r="O1733" t="s">
        <v>28</v>
      </c>
      <c r="Q1733" t="s">
        <v>16908</v>
      </c>
      <c r="R1733" t="s">
        <v>5930</v>
      </c>
      <c r="S1733">
        <v>5.3987999999999996</v>
      </c>
    </row>
    <row r="1734" spans="1:19">
      <c r="A1734" t="s">
        <v>16</v>
      </c>
      <c r="B1734" t="s">
        <v>17</v>
      </c>
      <c r="C1734" t="s">
        <v>18</v>
      </c>
      <c r="D1734" t="s">
        <v>19</v>
      </c>
      <c r="E1734" t="s">
        <v>4157</v>
      </c>
      <c r="F1734" t="s">
        <v>4162</v>
      </c>
      <c r="G1734" s="3" t="str">
        <f t="shared" si="29"/>
        <v>https://scholar.google.co.jp/scholar?hl=ja&amp;as_sdt=0%2C5&amp;q=Ericameria+suffruticosa+self+compatibility&amp;btnG=</v>
      </c>
      <c r="H1734" t="s">
        <v>4163</v>
      </c>
      <c r="I1734" t="s">
        <v>23</v>
      </c>
      <c r="J1734" t="s">
        <v>23</v>
      </c>
      <c r="L1734" t="s">
        <v>17958</v>
      </c>
      <c r="N1734" t="s">
        <v>4164</v>
      </c>
      <c r="O1734" t="s">
        <v>28</v>
      </c>
      <c r="Q1734" t="s">
        <v>16011</v>
      </c>
      <c r="R1734" t="s">
        <v>5933</v>
      </c>
      <c r="S1734">
        <v>3.2112902999999999</v>
      </c>
    </row>
    <row r="1735" spans="1:19">
      <c r="A1735" t="s">
        <v>16</v>
      </c>
      <c r="B1735" t="s">
        <v>17</v>
      </c>
      <c r="C1735" t="s">
        <v>18</v>
      </c>
      <c r="D1735" t="s">
        <v>19</v>
      </c>
      <c r="E1735" t="s">
        <v>4157</v>
      </c>
      <c r="F1735" t="s">
        <v>6636</v>
      </c>
      <c r="G1735" s="3" t="str">
        <f t="shared" si="29"/>
        <v>https://scholar.google.co.jp/scholar?hl=ja&amp;as_sdt=0%2C5&amp;q=Ericameria+teretifolia+self+compatibility&amp;btnG=</v>
      </c>
      <c r="H1735" t="s">
        <v>15451</v>
      </c>
      <c r="I1735" t="s">
        <v>23</v>
      </c>
      <c r="J1735" t="s">
        <v>23</v>
      </c>
      <c r="L1735" t="s">
        <v>17958</v>
      </c>
      <c r="N1735" t="s">
        <v>15452</v>
      </c>
      <c r="O1735" t="s">
        <v>28</v>
      </c>
      <c r="Q1735" t="s">
        <v>17675</v>
      </c>
      <c r="R1735" t="s">
        <v>5935</v>
      </c>
      <c r="S1735">
        <v>1.9319999999999999</v>
      </c>
    </row>
    <row r="1736" spans="1:19">
      <c r="A1736" t="s">
        <v>16</v>
      </c>
      <c r="B1736" t="s">
        <v>17</v>
      </c>
      <c r="C1736" t="s">
        <v>18</v>
      </c>
      <c r="D1736" t="s">
        <v>19</v>
      </c>
      <c r="E1736" t="s">
        <v>4153</v>
      </c>
      <c r="F1736" t="s">
        <v>15454</v>
      </c>
      <c r="G1736" s="3" t="str">
        <f t="shared" si="29"/>
        <v>https://scholar.google.co.jp/scholar?hl=ja&amp;as_sdt=0%2C5&amp;q=Erigeron+acre+self+compatibility&amp;btnG=</v>
      </c>
      <c r="H1736" t="s">
        <v>22</v>
      </c>
      <c r="I1736" t="s">
        <v>23</v>
      </c>
      <c r="J1736" t="s">
        <v>23</v>
      </c>
      <c r="L1736" t="s">
        <v>17958</v>
      </c>
      <c r="N1736" t="s">
        <v>15455</v>
      </c>
      <c r="O1736" t="s">
        <v>28</v>
      </c>
      <c r="Q1736" t="s">
        <v>17676</v>
      </c>
      <c r="R1736" t="s">
        <v>5939</v>
      </c>
      <c r="S1736">
        <v>0.09</v>
      </c>
    </row>
    <row r="1737" spans="1:19">
      <c r="A1737" t="s">
        <v>16</v>
      </c>
      <c r="B1737" t="s">
        <v>17</v>
      </c>
      <c r="C1737" t="s">
        <v>18</v>
      </c>
      <c r="D1737" t="s">
        <v>19</v>
      </c>
      <c r="E1737" t="s">
        <v>4153</v>
      </c>
      <c r="F1737" t="s">
        <v>9815</v>
      </c>
      <c r="G1737" s="3" t="str">
        <f t="shared" si="29"/>
        <v>https://scholar.google.co.jp/scholar?hl=ja&amp;as_sdt=0%2C5&amp;q=Erigeron+acris+self+compatibility&amp;btnG=</v>
      </c>
      <c r="H1737" t="s">
        <v>22</v>
      </c>
      <c r="I1737" t="s">
        <v>137</v>
      </c>
      <c r="J1737" t="s">
        <v>9816</v>
      </c>
      <c r="L1737" t="s">
        <v>17722</v>
      </c>
      <c r="N1737" t="s">
        <v>9817</v>
      </c>
      <c r="O1737" t="s">
        <v>28</v>
      </c>
      <c r="Q1737" t="s">
        <v>16909</v>
      </c>
      <c r="R1737" t="s">
        <v>5941</v>
      </c>
      <c r="S1737">
        <v>0.08</v>
      </c>
    </row>
    <row r="1738" spans="1:19">
      <c r="A1738" t="s">
        <v>16</v>
      </c>
      <c r="B1738" t="s">
        <v>17</v>
      </c>
      <c r="C1738" t="s">
        <v>18</v>
      </c>
      <c r="D1738" t="s">
        <v>19</v>
      </c>
      <c r="E1738" t="s">
        <v>4153</v>
      </c>
      <c r="F1738" t="s">
        <v>9815</v>
      </c>
      <c r="G1738" s="3" t="str">
        <f t="shared" si="29"/>
        <v>https://scholar.google.co.jp/scholar?hl=ja&amp;as_sdt=0%2C5&amp;q=Erigeron+acris+self+compatibility&amp;btnG=</v>
      </c>
      <c r="H1738" t="s">
        <v>22</v>
      </c>
      <c r="I1738" t="s">
        <v>137</v>
      </c>
      <c r="J1738" t="s">
        <v>12308</v>
      </c>
      <c r="L1738" t="s">
        <v>17722</v>
      </c>
      <c r="N1738" t="s">
        <v>12309</v>
      </c>
      <c r="O1738" t="s">
        <v>28</v>
      </c>
      <c r="Q1738" t="s">
        <v>16909</v>
      </c>
      <c r="R1738" t="s">
        <v>5944</v>
      </c>
      <c r="S1738">
        <v>0.10050000000000001</v>
      </c>
    </row>
    <row r="1739" spans="1:19">
      <c r="A1739" t="s">
        <v>16</v>
      </c>
      <c r="B1739" t="s">
        <v>17</v>
      </c>
      <c r="C1739" t="s">
        <v>18</v>
      </c>
      <c r="D1739" t="s">
        <v>19</v>
      </c>
      <c r="E1739" t="s">
        <v>4153</v>
      </c>
      <c r="F1739" t="s">
        <v>9815</v>
      </c>
      <c r="G1739" s="3" t="str">
        <f t="shared" si="29"/>
        <v>https://scholar.google.co.jp/scholar?hl=ja&amp;as_sdt=0%2C5&amp;q=Erigeron+acris+self+compatibility&amp;btnG=</v>
      </c>
      <c r="H1739" t="s">
        <v>22</v>
      </c>
      <c r="I1739" t="s">
        <v>137</v>
      </c>
      <c r="J1739" t="s">
        <v>11423</v>
      </c>
      <c r="L1739" t="s">
        <v>17722</v>
      </c>
      <c r="N1739" t="s">
        <v>12311</v>
      </c>
      <c r="O1739" t="s">
        <v>28</v>
      </c>
      <c r="Q1739" t="s">
        <v>16909</v>
      </c>
      <c r="R1739" t="s">
        <v>5947</v>
      </c>
      <c r="S1739">
        <v>7.5200000000000003E-2</v>
      </c>
    </row>
    <row r="1740" spans="1:19">
      <c r="A1740" t="s">
        <v>16</v>
      </c>
      <c r="B1740" t="s">
        <v>17</v>
      </c>
      <c r="C1740" t="s">
        <v>18</v>
      </c>
      <c r="D1740" t="s">
        <v>19</v>
      </c>
      <c r="E1740" t="s">
        <v>4153</v>
      </c>
      <c r="F1740" t="s">
        <v>9815</v>
      </c>
      <c r="G1740" s="3" t="str">
        <f t="shared" si="29"/>
        <v>https://scholar.google.co.jp/scholar?hl=ja&amp;as_sdt=0%2C5&amp;q=Erigeron+acris+self+compatibility&amp;btnG=</v>
      </c>
      <c r="H1740" t="s">
        <v>22</v>
      </c>
      <c r="I1740" t="s">
        <v>23</v>
      </c>
      <c r="J1740" t="s">
        <v>23</v>
      </c>
      <c r="L1740" t="s">
        <v>17722</v>
      </c>
      <c r="N1740" t="s">
        <v>15457</v>
      </c>
      <c r="O1740" t="s">
        <v>28</v>
      </c>
      <c r="Q1740" t="s">
        <v>16909</v>
      </c>
      <c r="R1740" t="s">
        <v>5951</v>
      </c>
      <c r="S1740">
        <v>0.1</v>
      </c>
    </row>
    <row r="1741" spans="1:19">
      <c r="A1741" t="s">
        <v>16</v>
      </c>
      <c r="B1741" t="s">
        <v>17</v>
      </c>
      <c r="C1741" t="s">
        <v>18</v>
      </c>
      <c r="D1741" t="s">
        <v>19</v>
      </c>
      <c r="E1741" t="s">
        <v>4153</v>
      </c>
      <c r="F1741" t="s">
        <v>9819</v>
      </c>
      <c r="G1741" s="3" t="str">
        <f t="shared" si="29"/>
        <v>https://scholar.google.co.jp/scholar?hl=ja&amp;as_sdt=0%2C5&amp;q=Erigeron+allochrous+self+compatibility&amp;btnG=</v>
      </c>
      <c r="H1741" t="s">
        <v>9820</v>
      </c>
      <c r="I1741" t="s">
        <v>23</v>
      </c>
      <c r="J1741" t="s">
        <v>23</v>
      </c>
      <c r="L1741" t="s">
        <v>17722</v>
      </c>
      <c r="N1741" t="s">
        <v>9821</v>
      </c>
      <c r="O1741" t="s">
        <v>28</v>
      </c>
      <c r="Q1741" t="s">
        <v>16910</v>
      </c>
      <c r="R1741" t="s">
        <v>5955</v>
      </c>
      <c r="S1741">
        <v>1.1120000000000001</v>
      </c>
    </row>
    <row r="1742" spans="1:19">
      <c r="A1742" t="s">
        <v>16</v>
      </c>
      <c r="B1742" t="s">
        <v>17</v>
      </c>
      <c r="C1742" t="s">
        <v>18</v>
      </c>
      <c r="D1742" t="s">
        <v>19</v>
      </c>
      <c r="E1742" t="s">
        <v>4153</v>
      </c>
      <c r="F1742" t="s">
        <v>3603</v>
      </c>
      <c r="G1742" s="3" t="str">
        <f t="shared" si="29"/>
        <v>https://scholar.google.co.jp/scholar?hl=ja&amp;as_sdt=0%2C5&amp;q=Erigeron+alpinus+self+compatibility&amp;btnG=</v>
      </c>
      <c r="H1742" t="s">
        <v>22</v>
      </c>
      <c r="I1742" t="s">
        <v>23</v>
      </c>
      <c r="J1742" t="s">
        <v>23</v>
      </c>
      <c r="L1742" t="s">
        <v>17722</v>
      </c>
      <c r="N1742" t="s">
        <v>12313</v>
      </c>
      <c r="O1742" t="s">
        <v>28</v>
      </c>
      <c r="Q1742" t="s">
        <v>17224</v>
      </c>
      <c r="R1742" t="s">
        <v>5958</v>
      </c>
      <c r="S1742">
        <v>0.21440000000000001</v>
      </c>
    </row>
    <row r="1743" spans="1:19">
      <c r="A1743" t="s">
        <v>16</v>
      </c>
      <c r="B1743" t="s">
        <v>17</v>
      </c>
      <c r="C1743" t="s">
        <v>18</v>
      </c>
      <c r="D1743" t="s">
        <v>19</v>
      </c>
      <c r="E1743" t="s">
        <v>4153</v>
      </c>
      <c r="F1743" t="s">
        <v>4384</v>
      </c>
      <c r="G1743" s="3" t="str">
        <f t="shared" si="29"/>
        <v>https://scholar.google.co.jp/scholar?hl=ja&amp;as_sdt=0%2C5&amp;q=Erigeron+andicola+self+compatibility&amp;btnG=</v>
      </c>
      <c r="H1743" t="s">
        <v>104</v>
      </c>
      <c r="I1743" t="s">
        <v>23</v>
      </c>
      <c r="J1743" t="s">
        <v>23</v>
      </c>
      <c r="L1743" t="s">
        <v>17722</v>
      </c>
      <c r="N1743" t="s">
        <v>13368</v>
      </c>
      <c r="O1743" t="s">
        <v>28</v>
      </c>
      <c r="Q1743" t="s">
        <v>17316</v>
      </c>
      <c r="R1743" t="s">
        <v>5961</v>
      </c>
      <c r="S1743">
        <v>0.57840000000000003</v>
      </c>
    </row>
    <row r="1744" spans="1:19">
      <c r="A1744" t="s">
        <v>16</v>
      </c>
      <c r="B1744" t="s">
        <v>17</v>
      </c>
      <c r="C1744" t="s">
        <v>18</v>
      </c>
      <c r="D1744" t="s">
        <v>19</v>
      </c>
      <c r="E1744" t="s">
        <v>4153</v>
      </c>
      <c r="F1744" t="s">
        <v>505</v>
      </c>
      <c r="G1744" s="3" t="str">
        <f t="shared" si="29"/>
        <v>https://scholar.google.co.jp/scholar?hl=ja&amp;as_sdt=0%2C5&amp;q=Erigeron+annuus+self+compatibility&amp;btnG=</v>
      </c>
      <c r="H1744" t="s">
        <v>8857</v>
      </c>
      <c r="I1744" t="s">
        <v>23</v>
      </c>
      <c r="J1744" t="s">
        <v>23</v>
      </c>
      <c r="L1744" t="s">
        <v>17722</v>
      </c>
      <c r="N1744" t="s">
        <v>15459</v>
      </c>
      <c r="O1744" t="s">
        <v>28</v>
      </c>
      <c r="Q1744" t="s">
        <v>17677</v>
      </c>
      <c r="R1744" t="s">
        <v>5963</v>
      </c>
      <c r="S1744">
        <v>0.03</v>
      </c>
    </row>
    <row r="1745" spans="1:19">
      <c r="A1745" t="s">
        <v>16</v>
      </c>
      <c r="B1745" t="s">
        <v>17</v>
      </c>
      <c r="C1745" t="s">
        <v>18</v>
      </c>
      <c r="D1745" t="s">
        <v>19</v>
      </c>
      <c r="E1745" t="s">
        <v>4153</v>
      </c>
      <c r="F1745" t="s">
        <v>4166</v>
      </c>
      <c r="G1745" s="3" t="str">
        <f t="shared" si="29"/>
        <v>https://scholar.google.co.jp/scholar?hl=ja&amp;as_sdt=0%2C5&amp;q=Erigeron+arenarioides+self+compatibility&amp;btnG=</v>
      </c>
      <c r="H1745" t="s">
        <v>4167</v>
      </c>
      <c r="I1745" t="s">
        <v>23</v>
      </c>
      <c r="J1745" t="s">
        <v>23</v>
      </c>
      <c r="L1745" t="s">
        <v>17722</v>
      </c>
      <c r="N1745" t="s">
        <v>4168</v>
      </c>
      <c r="O1745" t="s">
        <v>28</v>
      </c>
      <c r="Q1745" t="s">
        <v>16012</v>
      </c>
      <c r="R1745" t="s">
        <v>5966</v>
      </c>
      <c r="S1745">
        <v>0.78200000000000003</v>
      </c>
    </row>
    <row r="1746" spans="1:19">
      <c r="A1746" t="s">
        <v>16</v>
      </c>
      <c r="B1746" t="s">
        <v>17</v>
      </c>
      <c r="C1746" t="s">
        <v>18</v>
      </c>
      <c r="D1746" t="s">
        <v>19</v>
      </c>
      <c r="E1746" t="s">
        <v>4153</v>
      </c>
      <c r="F1746" t="s">
        <v>14461</v>
      </c>
      <c r="G1746" s="3" t="str">
        <f t="shared" si="29"/>
        <v>https://scholar.google.co.jp/scholar?hl=ja&amp;as_sdt=0%2C5&amp;q=Erigeron+atticus+self+compatibility&amp;btnG=</v>
      </c>
      <c r="H1746" t="s">
        <v>7879</v>
      </c>
      <c r="I1746" t="s">
        <v>23</v>
      </c>
      <c r="J1746" t="s">
        <v>23</v>
      </c>
      <c r="L1746" t="s">
        <v>17722</v>
      </c>
      <c r="N1746" t="s">
        <v>14462</v>
      </c>
      <c r="O1746" t="s">
        <v>28</v>
      </c>
      <c r="Q1746" t="s">
        <v>17502</v>
      </c>
      <c r="R1746" t="s">
        <v>5970</v>
      </c>
      <c r="S1746">
        <v>0.2344</v>
      </c>
    </row>
    <row r="1747" spans="1:19">
      <c r="A1747" t="s">
        <v>16</v>
      </c>
      <c r="B1747" t="s">
        <v>17</v>
      </c>
      <c r="C1747" t="s">
        <v>18</v>
      </c>
      <c r="D1747" t="s">
        <v>19</v>
      </c>
      <c r="E1747" t="s">
        <v>4153</v>
      </c>
      <c r="F1747" t="s">
        <v>15461</v>
      </c>
      <c r="G1747" s="3" t="str">
        <f t="shared" si="29"/>
        <v>https://scholar.google.co.jp/scholar?hl=ja&amp;as_sdt=0%2C5&amp;q=Erigeron+barbellulatus+self+compatibility&amp;btnG=</v>
      </c>
      <c r="H1747" t="s">
        <v>120</v>
      </c>
      <c r="I1747" t="s">
        <v>23</v>
      </c>
      <c r="J1747" t="s">
        <v>23</v>
      </c>
      <c r="L1747" t="s">
        <v>17722</v>
      </c>
      <c r="N1747" t="s">
        <v>15462</v>
      </c>
      <c r="O1747" t="s">
        <v>28</v>
      </c>
      <c r="Q1747" t="s">
        <v>17678</v>
      </c>
      <c r="R1747" t="s">
        <v>5974</v>
      </c>
      <c r="S1747">
        <v>0.501</v>
      </c>
    </row>
    <row r="1748" spans="1:19">
      <c r="A1748" t="s">
        <v>16</v>
      </c>
      <c r="B1748" t="s">
        <v>17</v>
      </c>
      <c r="C1748" t="s">
        <v>18</v>
      </c>
      <c r="D1748" t="s">
        <v>19</v>
      </c>
      <c r="E1748" t="s">
        <v>4153</v>
      </c>
      <c r="F1748" t="s">
        <v>4170</v>
      </c>
      <c r="G1748" s="3" t="str">
        <f t="shared" si="29"/>
        <v>https://scholar.google.co.jp/scholar?hl=ja&amp;as_sdt=0%2C5&amp;q=Erigeron+bellidioides+self+compatibility&amp;btnG=</v>
      </c>
      <c r="H1748" t="s">
        <v>4171</v>
      </c>
      <c r="I1748" t="s">
        <v>23</v>
      </c>
      <c r="J1748" t="s">
        <v>23</v>
      </c>
      <c r="L1748" t="s">
        <v>17722</v>
      </c>
      <c r="N1748" t="s">
        <v>4172</v>
      </c>
      <c r="O1748" t="s">
        <v>28</v>
      </c>
      <c r="Q1748" t="s">
        <v>16013</v>
      </c>
      <c r="R1748" t="s">
        <v>5978</v>
      </c>
      <c r="S1748">
        <v>0.69720000000000004</v>
      </c>
    </row>
    <row r="1749" spans="1:19">
      <c r="A1749" t="s">
        <v>16</v>
      </c>
      <c r="B1749" t="s">
        <v>17</v>
      </c>
      <c r="C1749" t="s">
        <v>18</v>
      </c>
      <c r="D1749" t="s">
        <v>19</v>
      </c>
      <c r="E1749" t="s">
        <v>4153</v>
      </c>
      <c r="F1749" t="s">
        <v>15464</v>
      </c>
      <c r="G1749" s="3" t="str">
        <f t="shared" si="29"/>
        <v>https://scholar.google.co.jp/scholar?hl=ja&amp;as_sdt=0%2C5&amp;q=Erigeron+blochmanae+self+compatibility&amp;btnG=</v>
      </c>
      <c r="H1749" t="s">
        <v>120</v>
      </c>
      <c r="I1749" t="s">
        <v>23</v>
      </c>
      <c r="J1749" t="s">
        <v>23</v>
      </c>
      <c r="L1749" t="s">
        <v>17722</v>
      </c>
      <c r="N1749" t="s">
        <v>15465</v>
      </c>
      <c r="O1749" t="s">
        <v>28</v>
      </c>
      <c r="Q1749" t="s">
        <v>17679</v>
      </c>
      <c r="R1749" t="s">
        <v>5982</v>
      </c>
      <c r="S1749">
        <v>0.19</v>
      </c>
    </row>
    <row r="1750" spans="1:19">
      <c r="A1750" t="s">
        <v>16</v>
      </c>
      <c r="B1750" t="s">
        <v>17</v>
      </c>
      <c r="C1750" t="s">
        <v>18</v>
      </c>
      <c r="D1750" t="s">
        <v>19</v>
      </c>
      <c r="E1750" t="s">
        <v>4153</v>
      </c>
      <c r="F1750" t="s">
        <v>15467</v>
      </c>
      <c r="G1750" s="3" t="str">
        <f t="shared" si="29"/>
        <v>https://scholar.google.co.jp/scholar?hl=ja&amp;as_sdt=0%2C5&amp;q=Erigeron+bloomeri+self+compatibility&amp;btnG=</v>
      </c>
      <c r="H1750" t="s">
        <v>438</v>
      </c>
      <c r="I1750" t="s">
        <v>23</v>
      </c>
      <c r="J1750" t="s">
        <v>23</v>
      </c>
      <c r="L1750" t="s">
        <v>17722</v>
      </c>
      <c r="N1750" t="s">
        <v>15468</v>
      </c>
      <c r="O1750" t="s">
        <v>28</v>
      </c>
      <c r="Q1750" t="s">
        <v>17680</v>
      </c>
      <c r="R1750" t="s">
        <v>5985</v>
      </c>
      <c r="S1750">
        <v>0.71160000000000001</v>
      </c>
    </row>
    <row r="1751" spans="1:19">
      <c r="A1751" t="s">
        <v>16</v>
      </c>
      <c r="B1751" t="s">
        <v>17</v>
      </c>
      <c r="C1751" t="s">
        <v>18</v>
      </c>
      <c r="D1751" t="s">
        <v>19</v>
      </c>
      <c r="E1751" t="s">
        <v>4153</v>
      </c>
      <c r="F1751" t="s">
        <v>15467</v>
      </c>
      <c r="G1751" s="3" t="str">
        <f t="shared" si="29"/>
        <v>https://scholar.google.co.jp/scholar?hl=ja&amp;as_sdt=0%2C5&amp;q=Erigeron+bloomeri+self+compatibility&amp;btnG=</v>
      </c>
      <c r="H1751" t="s">
        <v>23</v>
      </c>
      <c r="I1751" t="s">
        <v>31</v>
      </c>
      <c r="J1751" t="s">
        <v>15467</v>
      </c>
      <c r="L1751" t="s">
        <v>17722</v>
      </c>
      <c r="N1751" t="s">
        <v>15470</v>
      </c>
      <c r="O1751" t="s">
        <v>28</v>
      </c>
      <c r="Q1751" t="s">
        <v>17680</v>
      </c>
      <c r="R1751" t="s">
        <v>5987</v>
      </c>
      <c r="S1751">
        <v>0.52980000000000005</v>
      </c>
    </row>
    <row r="1752" spans="1:19">
      <c r="A1752" t="s">
        <v>16</v>
      </c>
      <c r="B1752" t="s">
        <v>17</v>
      </c>
      <c r="C1752" t="s">
        <v>18</v>
      </c>
      <c r="D1752" t="s">
        <v>19</v>
      </c>
      <c r="E1752" t="s">
        <v>4153</v>
      </c>
      <c r="F1752" t="s">
        <v>14536</v>
      </c>
      <c r="G1752" s="3" t="str">
        <f t="shared" si="29"/>
        <v>https://scholar.google.co.jp/scholar?hl=ja&amp;as_sdt=0%2C5&amp;q=Erigeron+bonariensis+self+compatibility&amp;btnG=</v>
      </c>
      <c r="H1752" t="s">
        <v>22</v>
      </c>
      <c r="I1752" t="s">
        <v>23</v>
      </c>
      <c r="J1752" t="s">
        <v>23</v>
      </c>
      <c r="L1752" t="s">
        <v>54</v>
      </c>
      <c r="N1752" t="s">
        <v>14537</v>
      </c>
      <c r="O1752" t="s">
        <v>26</v>
      </c>
      <c r="Q1752" t="s">
        <v>17508</v>
      </c>
      <c r="R1752" t="s">
        <v>5990</v>
      </c>
      <c r="S1752">
        <v>2.6800000000000001E-2</v>
      </c>
    </row>
    <row r="1753" spans="1:19">
      <c r="A1753" t="s">
        <v>16</v>
      </c>
      <c r="B1753" t="s">
        <v>17</v>
      </c>
      <c r="C1753" t="s">
        <v>18</v>
      </c>
      <c r="D1753" t="s">
        <v>19</v>
      </c>
      <c r="E1753" t="s">
        <v>4153</v>
      </c>
      <c r="F1753" t="s">
        <v>6367</v>
      </c>
      <c r="G1753" s="3" t="str">
        <f t="shared" si="29"/>
        <v>https://scholar.google.co.jp/scholar?hl=ja&amp;as_sdt=0%2C5&amp;q=Erigeron+borealis+self+compatibility&amp;btnG=</v>
      </c>
      <c r="H1753" t="s">
        <v>15472</v>
      </c>
      <c r="I1753" t="s">
        <v>23</v>
      </c>
      <c r="J1753" t="s">
        <v>23</v>
      </c>
      <c r="L1753" t="s">
        <v>17722</v>
      </c>
      <c r="N1753" t="s">
        <v>15473</v>
      </c>
      <c r="O1753" t="s">
        <v>28</v>
      </c>
      <c r="Q1753" t="s">
        <v>17681</v>
      </c>
      <c r="R1753" t="s">
        <v>5993</v>
      </c>
      <c r="S1753">
        <v>2.117</v>
      </c>
    </row>
    <row r="1754" spans="1:19">
      <c r="A1754" t="s">
        <v>16</v>
      </c>
      <c r="B1754" t="s">
        <v>17</v>
      </c>
      <c r="C1754" t="s">
        <v>18</v>
      </c>
      <c r="D1754" t="s">
        <v>19</v>
      </c>
      <c r="E1754" t="s">
        <v>4153</v>
      </c>
      <c r="F1754" t="s">
        <v>13444</v>
      </c>
      <c r="G1754" s="3" t="str">
        <f t="shared" si="29"/>
        <v>https://scholar.google.co.jp/scholar?hl=ja&amp;as_sdt=0%2C5&amp;q=Erigeron+breweri+self+compatibility&amp;btnG=</v>
      </c>
      <c r="H1754" t="s">
        <v>438</v>
      </c>
      <c r="I1754" t="s">
        <v>23</v>
      </c>
      <c r="J1754" t="s">
        <v>23</v>
      </c>
      <c r="L1754" t="s">
        <v>17722</v>
      </c>
      <c r="N1754" t="s">
        <v>15475</v>
      </c>
      <c r="O1754" t="s">
        <v>28</v>
      </c>
      <c r="Q1754" t="s">
        <v>17682</v>
      </c>
      <c r="R1754" t="s">
        <v>5997</v>
      </c>
      <c r="S1754">
        <v>0.13100000000000001</v>
      </c>
    </row>
    <row r="1755" spans="1:19">
      <c r="A1755" t="s">
        <v>16</v>
      </c>
      <c r="B1755" t="s">
        <v>17</v>
      </c>
      <c r="C1755" t="s">
        <v>18</v>
      </c>
      <c r="D1755" t="s">
        <v>19</v>
      </c>
      <c r="E1755" t="s">
        <v>4153</v>
      </c>
      <c r="F1755" t="s">
        <v>13444</v>
      </c>
      <c r="G1755" s="3" t="str">
        <f t="shared" si="29"/>
        <v>https://scholar.google.co.jp/scholar?hl=ja&amp;as_sdt=0%2C5&amp;q=Erigeron+breweri+self+compatibility&amp;btnG=</v>
      </c>
      <c r="H1755" t="s">
        <v>23</v>
      </c>
      <c r="I1755" t="s">
        <v>31</v>
      </c>
      <c r="J1755" t="s">
        <v>15477</v>
      </c>
      <c r="L1755" t="s">
        <v>17722</v>
      </c>
      <c r="N1755" t="s">
        <v>15478</v>
      </c>
      <c r="O1755" t="s">
        <v>28</v>
      </c>
      <c r="Q1755" t="s">
        <v>17682</v>
      </c>
      <c r="R1755" t="s">
        <v>6000</v>
      </c>
      <c r="S1755">
        <v>0.222</v>
      </c>
    </row>
    <row r="1756" spans="1:19">
      <c r="A1756" t="s">
        <v>16</v>
      </c>
      <c r="B1756" t="s">
        <v>17</v>
      </c>
      <c r="C1756" t="s">
        <v>18</v>
      </c>
      <c r="D1756" t="s">
        <v>19</v>
      </c>
      <c r="E1756" t="s">
        <v>4153</v>
      </c>
      <c r="F1756" t="s">
        <v>4174</v>
      </c>
      <c r="G1756" s="3" t="str">
        <f t="shared" si="29"/>
        <v>https://scholar.google.co.jp/scholar?hl=ja&amp;as_sdt=0%2C5&amp;q=Erigeron+caespitosus+self+compatibility&amp;btnG=</v>
      </c>
      <c r="H1756" t="s">
        <v>172</v>
      </c>
      <c r="I1756" t="s">
        <v>23</v>
      </c>
      <c r="J1756" t="s">
        <v>23</v>
      </c>
      <c r="L1756" t="s">
        <v>17722</v>
      </c>
      <c r="N1756" t="s">
        <v>4175</v>
      </c>
      <c r="O1756" t="s">
        <v>28</v>
      </c>
      <c r="Q1756" t="s">
        <v>16014</v>
      </c>
      <c r="R1756" t="s">
        <v>6004</v>
      </c>
      <c r="S1756">
        <v>0.31640000000000001</v>
      </c>
    </row>
    <row r="1757" spans="1:19">
      <c r="A1757" t="s">
        <v>16</v>
      </c>
      <c r="B1757" t="s">
        <v>17</v>
      </c>
      <c r="C1757" t="s">
        <v>18</v>
      </c>
      <c r="D1757" t="s">
        <v>19</v>
      </c>
      <c r="E1757" t="s">
        <v>4153</v>
      </c>
      <c r="F1757" t="s">
        <v>2722</v>
      </c>
      <c r="G1757" s="3" t="str">
        <f t="shared" si="29"/>
        <v>https://scholar.google.co.jp/scholar?hl=ja&amp;as_sdt=0%2C5&amp;q=Erigeron+canadensis+self+compatibility&amp;btnG=</v>
      </c>
      <c r="H1757" t="s">
        <v>22</v>
      </c>
      <c r="I1757" t="s">
        <v>23</v>
      </c>
      <c r="J1757" t="s">
        <v>23</v>
      </c>
      <c r="L1757" t="s">
        <v>54</v>
      </c>
      <c r="N1757" t="s">
        <v>15480</v>
      </c>
      <c r="O1757" t="s">
        <v>26</v>
      </c>
      <c r="Q1757" t="s">
        <v>17683</v>
      </c>
      <c r="R1757" t="s">
        <v>6007</v>
      </c>
      <c r="S1757">
        <v>0.05</v>
      </c>
    </row>
    <row r="1758" spans="1:19">
      <c r="A1758" t="s">
        <v>16</v>
      </c>
      <c r="B1758" t="s">
        <v>17</v>
      </c>
      <c r="C1758" t="s">
        <v>18</v>
      </c>
      <c r="D1758" t="s">
        <v>19</v>
      </c>
      <c r="E1758" t="s">
        <v>4153</v>
      </c>
      <c r="F1758" t="s">
        <v>9823</v>
      </c>
      <c r="G1758" s="3" t="str">
        <f t="shared" si="29"/>
        <v>https://scholar.google.co.jp/scholar?hl=ja&amp;as_sdt=0%2C5&amp;q=Erigeron+caucasicus+self+compatibility&amp;btnG=</v>
      </c>
      <c r="H1758" t="s">
        <v>5098</v>
      </c>
      <c r="I1758" t="s">
        <v>23</v>
      </c>
      <c r="J1758" t="s">
        <v>23</v>
      </c>
      <c r="L1758" t="s">
        <v>54</v>
      </c>
      <c r="N1758" t="s">
        <v>9824</v>
      </c>
      <c r="O1758" t="s">
        <v>26</v>
      </c>
      <c r="Q1758" t="s">
        <v>16911</v>
      </c>
      <c r="R1758" t="s">
        <v>6010</v>
      </c>
      <c r="S1758">
        <v>7.7600000000000002E-2</v>
      </c>
    </row>
    <row r="1759" spans="1:19">
      <c r="A1759" t="s">
        <v>16</v>
      </c>
      <c r="B1759" t="s">
        <v>17</v>
      </c>
      <c r="C1759" t="s">
        <v>18</v>
      </c>
      <c r="D1759" t="s">
        <v>19</v>
      </c>
      <c r="E1759" t="s">
        <v>4153</v>
      </c>
      <c r="F1759" t="s">
        <v>15482</v>
      </c>
      <c r="G1759" s="3" t="str">
        <f t="shared" si="29"/>
        <v>https://scholar.google.co.jp/scholar?hl=ja&amp;as_sdt=0%2C5&amp;q=Erigeron+clokeyi+self+compatibility&amp;btnG=</v>
      </c>
      <c r="H1759" t="s">
        <v>13275</v>
      </c>
      <c r="I1759" t="s">
        <v>23</v>
      </c>
      <c r="J1759" t="s">
        <v>23</v>
      </c>
      <c r="L1759" t="s">
        <v>17722</v>
      </c>
      <c r="N1759" t="s">
        <v>15483</v>
      </c>
      <c r="O1759" t="s">
        <v>28</v>
      </c>
      <c r="Q1759" t="s">
        <v>17684</v>
      </c>
      <c r="R1759" t="s">
        <v>6014</v>
      </c>
      <c r="S1759">
        <v>0.18279999999999999</v>
      </c>
    </row>
    <row r="1760" spans="1:19">
      <c r="A1760" t="s">
        <v>16</v>
      </c>
      <c r="B1760" t="s">
        <v>17</v>
      </c>
      <c r="C1760" t="s">
        <v>18</v>
      </c>
      <c r="D1760" t="s">
        <v>19</v>
      </c>
      <c r="E1760" t="s">
        <v>4153</v>
      </c>
      <c r="F1760" t="s">
        <v>9826</v>
      </c>
      <c r="G1760" s="3" t="str">
        <f t="shared" si="29"/>
        <v>https://scholar.google.co.jp/scholar?hl=ja&amp;as_sdt=0%2C5&amp;q=Erigeron+compactus+self+compatibility&amp;btnG=</v>
      </c>
      <c r="H1760" t="s">
        <v>3616</v>
      </c>
      <c r="I1760" t="s">
        <v>23</v>
      </c>
      <c r="J1760" t="s">
        <v>23</v>
      </c>
      <c r="L1760" t="s">
        <v>17722</v>
      </c>
      <c r="N1760" t="s">
        <v>9827</v>
      </c>
      <c r="O1760" t="s">
        <v>28</v>
      </c>
      <c r="Q1760" t="s">
        <v>16912</v>
      </c>
      <c r="R1760" t="s">
        <v>6017</v>
      </c>
      <c r="S1760">
        <v>0.18779999999999999</v>
      </c>
    </row>
    <row r="1761" spans="1:19">
      <c r="A1761" t="s">
        <v>16</v>
      </c>
      <c r="B1761" t="s">
        <v>17</v>
      </c>
      <c r="C1761" t="s">
        <v>18</v>
      </c>
      <c r="D1761" t="s">
        <v>19</v>
      </c>
      <c r="E1761" t="s">
        <v>4153</v>
      </c>
      <c r="F1761" t="s">
        <v>15485</v>
      </c>
      <c r="G1761" s="3" t="str">
        <f t="shared" si="29"/>
        <v>https://scholar.google.co.jp/scholar?hl=ja&amp;as_sdt=0%2C5&amp;q=Erigeron+compositus+self+compatibility&amp;btnG=</v>
      </c>
      <c r="H1761" t="s">
        <v>223</v>
      </c>
      <c r="I1761" t="s">
        <v>23</v>
      </c>
      <c r="J1761" t="s">
        <v>23</v>
      </c>
      <c r="L1761" t="s">
        <v>17722</v>
      </c>
      <c r="N1761" t="s">
        <v>15486</v>
      </c>
      <c r="O1761" t="s">
        <v>28</v>
      </c>
      <c r="Q1761" t="s">
        <v>17685</v>
      </c>
      <c r="R1761" t="s">
        <v>6020</v>
      </c>
      <c r="S1761">
        <v>0.27900000000000003</v>
      </c>
    </row>
    <row r="1762" spans="1:19">
      <c r="A1762" t="s">
        <v>16</v>
      </c>
      <c r="B1762" t="s">
        <v>17</v>
      </c>
      <c r="C1762" t="s">
        <v>18</v>
      </c>
      <c r="D1762" t="s">
        <v>19</v>
      </c>
      <c r="E1762" t="s">
        <v>4153</v>
      </c>
      <c r="F1762" t="s">
        <v>9829</v>
      </c>
      <c r="G1762" s="3" t="str">
        <f t="shared" si="29"/>
        <v>https://scholar.google.co.jp/scholar?hl=ja&amp;as_sdt=0%2C5&amp;q=Erigeron+concinnus+self+compatibility&amp;btnG=</v>
      </c>
      <c r="H1762" t="s">
        <v>686</v>
      </c>
      <c r="I1762" t="s">
        <v>31</v>
      </c>
      <c r="J1762" t="s">
        <v>9830</v>
      </c>
      <c r="L1762" t="s">
        <v>17722</v>
      </c>
      <c r="N1762" t="s">
        <v>9831</v>
      </c>
      <c r="O1762" t="s">
        <v>28</v>
      </c>
      <c r="Q1762" t="s">
        <v>16913</v>
      </c>
      <c r="R1762" t="s">
        <v>6023</v>
      </c>
      <c r="S1762">
        <v>0.28599999999999998</v>
      </c>
    </row>
    <row r="1763" spans="1:19">
      <c r="A1763" t="s">
        <v>16</v>
      </c>
      <c r="B1763" t="s">
        <v>17</v>
      </c>
      <c r="C1763" t="s">
        <v>18</v>
      </c>
      <c r="D1763" t="s">
        <v>19</v>
      </c>
      <c r="E1763" t="s">
        <v>4153</v>
      </c>
      <c r="F1763" t="s">
        <v>4177</v>
      </c>
      <c r="G1763" s="3" t="str">
        <f t="shared" si="29"/>
        <v>https://scholar.google.co.jp/scholar?hl=ja&amp;as_sdt=0%2C5&amp;q=Erigeron+corymbosus+self+compatibility&amp;btnG=</v>
      </c>
      <c r="H1763" t="s">
        <v>3557</v>
      </c>
      <c r="I1763" t="s">
        <v>23</v>
      </c>
      <c r="J1763" t="s">
        <v>23</v>
      </c>
      <c r="L1763" t="s">
        <v>17722</v>
      </c>
      <c r="N1763" t="s">
        <v>4178</v>
      </c>
      <c r="O1763" t="s">
        <v>28</v>
      </c>
      <c r="Q1763" t="s">
        <v>16015</v>
      </c>
      <c r="R1763" t="s">
        <v>6025</v>
      </c>
      <c r="S1763">
        <v>0.1608</v>
      </c>
    </row>
    <row r="1764" spans="1:19">
      <c r="A1764" t="s">
        <v>16</v>
      </c>
      <c r="B1764" t="s">
        <v>17</v>
      </c>
      <c r="C1764" t="s">
        <v>18</v>
      </c>
      <c r="D1764" t="s">
        <v>19</v>
      </c>
      <c r="E1764" t="s">
        <v>4153</v>
      </c>
      <c r="F1764" t="s">
        <v>9833</v>
      </c>
      <c r="G1764" s="3" t="str">
        <f t="shared" si="29"/>
        <v>https://scholar.google.co.jp/scholar?hl=ja&amp;as_sdt=0%2C5&amp;q=Erigeron+darrellianus+self+compatibility&amp;btnG=</v>
      </c>
      <c r="H1764" t="s">
        <v>2483</v>
      </c>
      <c r="I1764" t="s">
        <v>23</v>
      </c>
      <c r="J1764" t="s">
        <v>23</v>
      </c>
      <c r="L1764" t="s">
        <v>17722</v>
      </c>
      <c r="N1764" t="s">
        <v>9834</v>
      </c>
      <c r="O1764" t="s">
        <v>28</v>
      </c>
      <c r="Q1764" t="s">
        <v>16914</v>
      </c>
      <c r="R1764" t="s">
        <v>6028</v>
      </c>
      <c r="S1764">
        <v>8.2919999999999994E-2</v>
      </c>
    </row>
    <row r="1765" spans="1:19">
      <c r="A1765" t="s">
        <v>16</v>
      </c>
      <c r="B1765" t="s">
        <v>17</v>
      </c>
      <c r="C1765" t="s">
        <v>18</v>
      </c>
      <c r="D1765" t="s">
        <v>19</v>
      </c>
      <c r="E1765" t="s">
        <v>4153</v>
      </c>
      <c r="F1765" t="s">
        <v>15488</v>
      </c>
      <c r="G1765" s="3" t="str">
        <f t="shared" si="29"/>
        <v>https://scholar.google.co.jp/scholar?hl=ja&amp;as_sdt=0%2C5&amp;q=Erigeron+disparipilus+self+compatibility&amp;btnG=</v>
      </c>
      <c r="H1765" t="s">
        <v>13275</v>
      </c>
      <c r="I1765" t="s">
        <v>23</v>
      </c>
      <c r="J1765" t="s">
        <v>23</v>
      </c>
      <c r="L1765" t="s">
        <v>17722</v>
      </c>
      <c r="N1765" t="s">
        <v>15489</v>
      </c>
      <c r="O1765" t="s">
        <v>28</v>
      </c>
      <c r="Q1765" t="s">
        <v>17686</v>
      </c>
      <c r="R1765" t="s">
        <v>6031</v>
      </c>
      <c r="S1765">
        <v>0.22439999999999999</v>
      </c>
    </row>
    <row r="1766" spans="1:19">
      <c r="A1766" t="s">
        <v>16</v>
      </c>
      <c r="B1766" t="s">
        <v>17</v>
      </c>
      <c r="C1766" t="s">
        <v>18</v>
      </c>
      <c r="D1766" t="s">
        <v>19</v>
      </c>
      <c r="E1766" t="s">
        <v>4153</v>
      </c>
      <c r="F1766" t="s">
        <v>13618</v>
      </c>
      <c r="G1766" s="3" t="str">
        <f t="shared" si="29"/>
        <v>https://scholar.google.co.jp/scholar?hl=ja&amp;as_sdt=0%2C5&amp;q=Erigeron+divergens+self+compatibility&amp;btnG=</v>
      </c>
      <c r="H1766" t="s">
        <v>281</v>
      </c>
      <c r="I1766" t="s">
        <v>23</v>
      </c>
      <c r="J1766" t="s">
        <v>23</v>
      </c>
      <c r="L1766" t="s">
        <v>17722</v>
      </c>
      <c r="N1766" t="s">
        <v>15491</v>
      </c>
      <c r="O1766" t="s">
        <v>28</v>
      </c>
      <c r="Q1766" t="s">
        <v>17687</v>
      </c>
      <c r="R1766" t="s">
        <v>6034</v>
      </c>
      <c r="S1766">
        <v>3.56E-2</v>
      </c>
    </row>
    <row r="1767" spans="1:19">
      <c r="A1767" t="s">
        <v>16</v>
      </c>
      <c r="B1767" t="s">
        <v>17</v>
      </c>
      <c r="C1767" t="s">
        <v>18</v>
      </c>
      <c r="D1767" t="s">
        <v>19</v>
      </c>
      <c r="E1767" t="s">
        <v>4153</v>
      </c>
      <c r="F1767" t="s">
        <v>4180</v>
      </c>
      <c r="G1767" s="3" t="str">
        <f t="shared" si="29"/>
        <v>https://scholar.google.co.jp/scholar?hl=ja&amp;as_sdt=0%2C5&amp;q=Erigeron+eatonii+self+compatibility&amp;btnG=</v>
      </c>
      <c r="H1767" t="s">
        <v>438</v>
      </c>
      <c r="I1767" t="s">
        <v>23</v>
      </c>
      <c r="J1767" t="s">
        <v>23</v>
      </c>
      <c r="L1767" t="s">
        <v>17722</v>
      </c>
      <c r="N1767" t="s">
        <v>4181</v>
      </c>
      <c r="O1767" t="s">
        <v>28</v>
      </c>
      <c r="Q1767" t="s">
        <v>16016</v>
      </c>
      <c r="R1767" t="s">
        <v>6036</v>
      </c>
      <c r="S1767">
        <v>0.2104</v>
      </c>
    </row>
    <row r="1768" spans="1:19">
      <c r="A1768" t="s">
        <v>16</v>
      </c>
      <c r="B1768" t="s">
        <v>17</v>
      </c>
      <c r="C1768" t="s">
        <v>18</v>
      </c>
      <c r="D1768" t="s">
        <v>19</v>
      </c>
      <c r="E1768" t="s">
        <v>4153</v>
      </c>
      <c r="F1768" t="s">
        <v>4180</v>
      </c>
      <c r="G1768" s="3" t="str">
        <f t="shared" si="29"/>
        <v>https://scholar.google.co.jp/scholar?hl=ja&amp;as_sdt=0%2C5&amp;q=Erigeron+eatonii+self+compatibility&amp;btnG=</v>
      </c>
      <c r="H1768" t="s">
        <v>23</v>
      </c>
      <c r="I1768" t="s">
        <v>137</v>
      </c>
      <c r="J1768" t="s">
        <v>15493</v>
      </c>
      <c r="L1768" t="s">
        <v>17722</v>
      </c>
      <c r="N1768" t="s">
        <v>15494</v>
      </c>
      <c r="O1768" t="s">
        <v>28</v>
      </c>
      <c r="Q1768" t="s">
        <v>16016</v>
      </c>
      <c r="R1768" t="s">
        <v>6039</v>
      </c>
      <c r="S1768">
        <v>0.186</v>
      </c>
    </row>
    <row r="1769" spans="1:19">
      <c r="A1769" t="s">
        <v>16</v>
      </c>
      <c r="B1769" t="s">
        <v>17</v>
      </c>
      <c r="C1769" t="s">
        <v>18</v>
      </c>
      <c r="D1769" t="s">
        <v>19</v>
      </c>
      <c r="E1769" t="s">
        <v>4153</v>
      </c>
      <c r="F1769" t="s">
        <v>7591</v>
      </c>
      <c r="G1769" s="3" t="str">
        <f t="shared" si="29"/>
        <v>https://scholar.google.co.jp/scholar?hl=ja&amp;as_sdt=0%2C5&amp;q=Erigeron+engelmannii+self+compatibility&amp;btnG=</v>
      </c>
      <c r="H1769" t="s">
        <v>7592</v>
      </c>
      <c r="I1769" t="s">
        <v>23</v>
      </c>
      <c r="J1769" t="s">
        <v>23</v>
      </c>
      <c r="L1769" t="s">
        <v>17722</v>
      </c>
      <c r="N1769" t="s">
        <v>7593</v>
      </c>
      <c r="O1769" t="s">
        <v>28</v>
      </c>
      <c r="Q1769" t="s">
        <v>16546</v>
      </c>
      <c r="R1769" t="s">
        <v>6042</v>
      </c>
      <c r="S1769">
        <v>0.18456</v>
      </c>
    </row>
    <row r="1770" spans="1:19">
      <c r="A1770" t="s">
        <v>16</v>
      </c>
      <c r="B1770" t="s">
        <v>17</v>
      </c>
      <c r="C1770" t="s">
        <v>18</v>
      </c>
      <c r="D1770" t="s">
        <v>19</v>
      </c>
      <c r="E1770" t="s">
        <v>4153</v>
      </c>
      <c r="F1770" t="s">
        <v>4183</v>
      </c>
      <c r="G1770" s="3" t="str">
        <f t="shared" si="29"/>
        <v>https://scholar.google.co.jp/scholar?hl=ja&amp;as_sdt=0%2C5&amp;q=Erigeron+eximius+self+compatibility&amp;btnG=</v>
      </c>
      <c r="H1770" t="s">
        <v>120</v>
      </c>
      <c r="I1770" t="s">
        <v>23</v>
      </c>
      <c r="J1770" t="s">
        <v>23</v>
      </c>
      <c r="L1770" t="s">
        <v>17722</v>
      </c>
      <c r="N1770" t="s">
        <v>4184</v>
      </c>
      <c r="O1770" t="s">
        <v>28</v>
      </c>
      <c r="Q1770" t="s">
        <v>16017</v>
      </c>
      <c r="R1770" t="s">
        <v>6046</v>
      </c>
      <c r="S1770">
        <v>0.2056</v>
      </c>
    </row>
    <row r="1771" spans="1:19">
      <c r="A1771" t="s">
        <v>16</v>
      </c>
      <c r="B1771" t="s">
        <v>17</v>
      </c>
      <c r="C1771" t="s">
        <v>18</v>
      </c>
      <c r="D1771" t="s">
        <v>19</v>
      </c>
      <c r="E1771" t="s">
        <v>4153</v>
      </c>
      <c r="F1771" t="s">
        <v>3903</v>
      </c>
      <c r="G1771" s="3" t="str">
        <f t="shared" si="29"/>
        <v>https://scholar.google.co.jp/scholar?hl=ja&amp;as_sdt=0%2C5&amp;q=Erigeron+filifolius+self+compatibility&amp;btnG=</v>
      </c>
      <c r="H1771" t="s">
        <v>23</v>
      </c>
      <c r="I1771" t="s">
        <v>31</v>
      </c>
      <c r="J1771" t="s">
        <v>3903</v>
      </c>
      <c r="L1771" t="s">
        <v>17722</v>
      </c>
      <c r="N1771" t="s">
        <v>4205</v>
      </c>
      <c r="O1771" t="s">
        <v>28</v>
      </c>
      <c r="Q1771" t="s">
        <v>16024</v>
      </c>
      <c r="R1771" t="s">
        <v>6049</v>
      </c>
      <c r="S1771">
        <v>0.45723999999999998</v>
      </c>
    </row>
    <row r="1772" spans="1:19">
      <c r="A1772" t="s">
        <v>16</v>
      </c>
      <c r="B1772" t="s">
        <v>17</v>
      </c>
      <c r="C1772" t="s">
        <v>18</v>
      </c>
      <c r="D1772" t="s">
        <v>19</v>
      </c>
      <c r="E1772" t="s">
        <v>4153</v>
      </c>
      <c r="F1772" t="s">
        <v>3903</v>
      </c>
      <c r="G1772" s="3" t="str">
        <f t="shared" si="29"/>
        <v>https://scholar.google.co.jp/scholar?hl=ja&amp;as_sdt=0%2C5&amp;q=Erigeron+filifolius+self+compatibility&amp;btnG=</v>
      </c>
      <c r="H1772" t="s">
        <v>13071</v>
      </c>
      <c r="I1772" t="s">
        <v>23</v>
      </c>
      <c r="J1772" t="s">
        <v>23</v>
      </c>
      <c r="L1772" t="s">
        <v>17722</v>
      </c>
      <c r="N1772" t="s">
        <v>15496</v>
      </c>
      <c r="O1772" t="s">
        <v>28</v>
      </c>
      <c r="Q1772" t="s">
        <v>16024</v>
      </c>
      <c r="R1772" t="s">
        <v>6051</v>
      </c>
      <c r="S1772">
        <v>0.14099999999999999</v>
      </c>
    </row>
    <row r="1773" spans="1:19">
      <c r="A1773" t="s">
        <v>16</v>
      </c>
      <c r="B1773" t="s">
        <v>17</v>
      </c>
      <c r="C1773" t="s">
        <v>18</v>
      </c>
      <c r="D1773" t="s">
        <v>19</v>
      </c>
      <c r="E1773" t="s">
        <v>4153</v>
      </c>
      <c r="F1773" t="s">
        <v>1985</v>
      </c>
      <c r="G1773" s="3" t="str">
        <f t="shared" si="29"/>
        <v>https://scholar.google.co.jp/scholar?hl=ja&amp;as_sdt=0%2C5&amp;q=Erigeron+flagellaris+self+compatibility&amp;btnG=</v>
      </c>
      <c r="H1773" t="s">
        <v>438</v>
      </c>
      <c r="I1773" t="s">
        <v>23</v>
      </c>
      <c r="J1773" t="s">
        <v>23</v>
      </c>
      <c r="L1773" t="s">
        <v>17722</v>
      </c>
      <c r="N1773" t="s">
        <v>4186</v>
      </c>
      <c r="O1773" t="s">
        <v>28</v>
      </c>
      <c r="Q1773" t="s">
        <v>16018</v>
      </c>
      <c r="R1773" t="s">
        <v>6054</v>
      </c>
      <c r="S1773">
        <v>5.04E-2</v>
      </c>
    </row>
    <row r="1774" spans="1:19">
      <c r="A1774" t="s">
        <v>16</v>
      </c>
      <c r="B1774" t="s">
        <v>17</v>
      </c>
      <c r="C1774" t="s">
        <v>18</v>
      </c>
      <c r="D1774" t="s">
        <v>19</v>
      </c>
      <c r="E1774" t="s">
        <v>4153</v>
      </c>
      <c r="F1774" t="s">
        <v>4154</v>
      </c>
      <c r="G1774" s="3" t="str">
        <f t="shared" si="29"/>
        <v>https://scholar.google.co.jp/scholar?hl=ja&amp;as_sdt=0%2C5&amp;q=Erigeron+foliosus+self+compatibility&amp;btnG=</v>
      </c>
      <c r="H1774" t="s">
        <v>23</v>
      </c>
      <c r="I1774" t="s">
        <v>31</v>
      </c>
      <c r="J1774" t="s">
        <v>4154</v>
      </c>
      <c r="L1774" t="s">
        <v>17722</v>
      </c>
      <c r="N1774" t="s">
        <v>4155</v>
      </c>
      <c r="O1774" t="s">
        <v>28</v>
      </c>
      <c r="Q1774" t="s">
        <v>16009</v>
      </c>
      <c r="R1774" t="s">
        <v>6057</v>
      </c>
      <c r="S1774">
        <v>0.13159999999999999</v>
      </c>
    </row>
    <row r="1775" spans="1:19">
      <c r="A1775" t="s">
        <v>16</v>
      </c>
      <c r="B1775" t="s">
        <v>17</v>
      </c>
      <c r="C1775" t="s">
        <v>18</v>
      </c>
      <c r="D1775" t="s">
        <v>19</v>
      </c>
      <c r="E1775" t="s">
        <v>4153</v>
      </c>
      <c r="F1775" t="s">
        <v>4154</v>
      </c>
      <c r="G1775" s="3" t="str">
        <f t="shared" si="29"/>
        <v>https://scholar.google.co.jp/scholar?hl=ja&amp;as_sdt=0%2C5&amp;q=Erigeron+foliosus+self+compatibility&amp;btnG=</v>
      </c>
      <c r="H1775" t="s">
        <v>23</v>
      </c>
      <c r="I1775" t="s">
        <v>31</v>
      </c>
      <c r="J1775" t="s">
        <v>15498</v>
      </c>
      <c r="L1775" t="s">
        <v>17722</v>
      </c>
      <c r="N1775" t="s">
        <v>15499</v>
      </c>
      <c r="O1775" t="s">
        <v>28</v>
      </c>
      <c r="Q1775" t="s">
        <v>16009</v>
      </c>
      <c r="R1775" t="s">
        <v>6060</v>
      </c>
      <c r="S1775">
        <v>0.20300000000000001</v>
      </c>
    </row>
    <row r="1776" spans="1:19">
      <c r="A1776" t="s">
        <v>16</v>
      </c>
      <c r="B1776" t="s">
        <v>17</v>
      </c>
      <c r="C1776" t="s">
        <v>18</v>
      </c>
      <c r="D1776" t="s">
        <v>19</v>
      </c>
      <c r="E1776" t="s">
        <v>4153</v>
      </c>
      <c r="F1776" t="s">
        <v>4188</v>
      </c>
      <c r="G1776" s="3" t="str">
        <f t="shared" si="29"/>
        <v>https://scholar.google.co.jp/scholar?hl=ja&amp;as_sdt=0%2C5&amp;q=Erigeron+formosissimus+self+compatibility&amp;btnG=</v>
      </c>
      <c r="H1776" t="s">
        <v>120</v>
      </c>
      <c r="I1776" t="s">
        <v>23</v>
      </c>
      <c r="J1776" t="s">
        <v>23</v>
      </c>
      <c r="L1776" t="s">
        <v>17722</v>
      </c>
      <c r="N1776" t="s">
        <v>4189</v>
      </c>
      <c r="O1776" t="s">
        <v>28</v>
      </c>
      <c r="Q1776" t="s">
        <v>16019</v>
      </c>
      <c r="R1776" t="s">
        <v>6062</v>
      </c>
      <c r="S1776">
        <v>0.16719999999999999</v>
      </c>
    </row>
    <row r="1777" spans="1:19">
      <c r="A1777" t="s">
        <v>16</v>
      </c>
      <c r="B1777" t="s">
        <v>17</v>
      </c>
      <c r="C1777" t="s">
        <v>18</v>
      </c>
      <c r="D1777" t="s">
        <v>19</v>
      </c>
      <c r="E1777" t="s">
        <v>4153</v>
      </c>
      <c r="F1777" t="s">
        <v>15501</v>
      </c>
      <c r="G1777" s="3" t="str">
        <f t="shared" si="29"/>
        <v>https://scholar.google.co.jp/scholar?hl=ja&amp;as_sdt=0%2C5&amp;q=Erigeron+glabellus+self+compatibility&amp;btnG=</v>
      </c>
      <c r="H1777" t="s">
        <v>172</v>
      </c>
      <c r="I1777" t="s">
        <v>23</v>
      </c>
      <c r="J1777" t="s">
        <v>23</v>
      </c>
      <c r="L1777" t="s">
        <v>24</v>
      </c>
      <c r="N1777" t="s">
        <v>15502</v>
      </c>
      <c r="O1777" t="s">
        <v>26</v>
      </c>
      <c r="Q1777" t="s">
        <v>17688</v>
      </c>
      <c r="R1777" t="s">
        <v>6065</v>
      </c>
      <c r="S1777">
        <v>0.28010000000000002</v>
      </c>
    </row>
    <row r="1778" spans="1:19">
      <c r="A1778" t="s">
        <v>16</v>
      </c>
      <c r="B1778" t="s">
        <v>17</v>
      </c>
      <c r="C1778" t="s">
        <v>18</v>
      </c>
      <c r="D1778" t="s">
        <v>19</v>
      </c>
      <c r="E1778" t="s">
        <v>4153</v>
      </c>
      <c r="F1778" t="s">
        <v>12315</v>
      </c>
      <c r="G1778" s="3" t="str">
        <f t="shared" si="29"/>
        <v>https://scholar.google.co.jp/scholar?hl=ja&amp;as_sdt=0%2C5&amp;q=Erigeron+glabratus+self+compatibility&amp;btnG=</v>
      </c>
      <c r="H1778" t="s">
        <v>12316</v>
      </c>
      <c r="I1778" t="s">
        <v>23</v>
      </c>
      <c r="J1778" t="s">
        <v>23</v>
      </c>
      <c r="L1778" t="s">
        <v>17722</v>
      </c>
      <c r="N1778" t="s">
        <v>12317</v>
      </c>
      <c r="O1778" t="s">
        <v>28</v>
      </c>
      <c r="Q1778" t="s">
        <v>17225</v>
      </c>
      <c r="R1778" t="s">
        <v>6067</v>
      </c>
      <c r="S1778">
        <v>0.192</v>
      </c>
    </row>
    <row r="1779" spans="1:19">
      <c r="A1779" t="s">
        <v>16</v>
      </c>
      <c r="B1779" t="s">
        <v>17</v>
      </c>
      <c r="C1779" t="s">
        <v>18</v>
      </c>
      <c r="D1779" t="s">
        <v>19</v>
      </c>
      <c r="E1779" t="s">
        <v>4153</v>
      </c>
      <c r="F1779" t="s">
        <v>5427</v>
      </c>
      <c r="G1779" s="3" t="str">
        <f t="shared" si="29"/>
        <v>https://scholar.google.co.jp/scholar?hl=ja&amp;as_sdt=0%2C5&amp;q=Erigeron+glaucus+self+compatibility&amp;btnG=</v>
      </c>
      <c r="H1779" t="s">
        <v>13494</v>
      </c>
      <c r="I1779" t="s">
        <v>23</v>
      </c>
      <c r="J1779" t="s">
        <v>23</v>
      </c>
      <c r="L1779" t="s">
        <v>15619</v>
      </c>
      <c r="N1779" t="s">
        <v>15504</v>
      </c>
      <c r="O1779" t="s">
        <v>17963</v>
      </c>
      <c r="Q1779" t="s">
        <v>17689</v>
      </c>
      <c r="R1779" t="s">
        <v>6070</v>
      </c>
      <c r="S1779">
        <v>0.23300000000000001</v>
      </c>
    </row>
    <row r="1780" spans="1:19">
      <c r="A1780" t="s">
        <v>16</v>
      </c>
      <c r="B1780" t="s">
        <v>17</v>
      </c>
      <c r="C1780" t="s">
        <v>18</v>
      </c>
      <c r="D1780" t="s">
        <v>19</v>
      </c>
      <c r="E1780" t="s">
        <v>4153</v>
      </c>
      <c r="F1780" t="s">
        <v>5687</v>
      </c>
      <c r="G1780" s="3" t="str">
        <f t="shared" si="29"/>
        <v>https://scholar.google.co.jp/scholar?hl=ja&amp;as_sdt=0%2C5&amp;q=Erigeron+gunnii+self+compatibility&amp;btnG=</v>
      </c>
      <c r="H1780" t="s">
        <v>9836</v>
      </c>
      <c r="I1780" t="s">
        <v>23</v>
      </c>
      <c r="J1780" t="s">
        <v>23</v>
      </c>
      <c r="L1780" t="s">
        <v>17722</v>
      </c>
      <c r="N1780" t="s">
        <v>9837</v>
      </c>
      <c r="O1780" t="s">
        <v>28</v>
      </c>
      <c r="Q1780" t="s">
        <v>16915</v>
      </c>
      <c r="R1780" t="s">
        <v>6073</v>
      </c>
      <c r="S1780">
        <v>0.33439999999999998</v>
      </c>
    </row>
    <row r="1781" spans="1:19">
      <c r="A1781" t="s">
        <v>16</v>
      </c>
      <c r="B1781" t="s">
        <v>17</v>
      </c>
      <c r="C1781" t="s">
        <v>18</v>
      </c>
      <c r="D1781" t="s">
        <v>19</v>
      </c>
      <c r="E1781" t="s">
        <v>4153</v>
      </c>
      <c r="F1781" t="s">
        <v>12319</v>
      </c>
      <c r="G1781" s="3" t="str">
        <f t="shared" si="29"/>
        <v>https://scholar.google.co.jp/scholar?hl=ja&amp;as_sdt=0%2C5&amp;q=Erigeron+hungaricus+self+compatibility&amp;btnG=</v>
      </c>
      <c r="H1781" t="s">
        <v>12320</v>
      </c>
      <c r="I1781" t="s">
        <v>23</v>
      </c>
      <c r="J1781" t="s">
        <v>23</v>
      </c>
      <c r="L1781" t="s">
        <v>17722</v>
      </c>
      <c r="N1781" t="s">
        <v>12321</v>
      </c>
      <c r="O1781" t="s">
        <v>28</v>
      </c>
      <c r="Q1781" t="s">
        <v>17226</v>
      </c>
      <c r="R1781" t="s">
        <v>6076</v>
      </c>
      <c r="S1781">
        <v>0.2336</v>
      </c>
    </row>
    <row r="1782" spans="1:19">
      <c r="A1782" t="s">
        <v>16</v>
      </c>
      <c r="B1782" t="s">
        <v>17</v>
      </c>
      <c r="C1782" t="s">
        <v>18</v>
      </c>
      <c r="D1782" t="s">
        <v>19</v>
      </c>
      <c r="E1782" t="s">
        <v>4153</v>
      </c>
      <c r="F1782" t="s">
        <v>9839</v>
      </c>
      <c r="G1782" s="3" t="str">
        <f t="shared" si="29"/>
        <v>https://scholar.google.co.jp/scholar?hl=ja&amp;as_sdt=0%2C5&amp;q=Erigeron+incertus+self+compatibility&amp;btnG=</v>
      </c>
      <c r="H1782" t="s">
        <v>9840</v>
      </c>
      <c r="I1782" t="s">
        <v>23</v>
      </c>
      <c r="J1782" t="s">
        <v>23</v>
      </c>
      <c r="L1782" t="s">
        <v>17722</v>
      </c>
      <c r="N1782" t="s">
        <v>9841</v>
      </c>
      <c r="O1782" t="s">
        <v>28</v>
      </c>
      <c r="Q1782" t="s">
        <v>16916</v>
      </c>
      <c r="R1782" t="s">
        <v>6079</v>
      </c>
      <c r="S1782">
        <v>0.15</v>
      </c>
    </row>
    <row r="1783" spans="1:19">
      <c r="A1783" t="s">
        <v>16</v>
      </c>
      <c r="B1783" t="s">
        <v>17</v>
      </c>
      <c r="C1783" t="s">
        <v>18</v>
      </c>
      <c r="D1783" t="s">
        <v>19</v>
      </c>
      <c r="E1783" t="s">
        <v>4153</v>
      </c>
      <c r="F1783" t="s">
        <v>15506</v>
      </c>
      <c r="G1783" s="3" t="str">
        <f t="shared" si="29"/>
        <v>https://scholar.google.co.jp/scholar?hl=ja&amp;as_sdt=0%2C5&amp;q=Erigeron+lassenianus+self+compatibility&amp;btnG=</v>
      </c>
      <c r="H1783" t="s">
        <v>23</v>
      </c>
      <c r="I1783" t="s">
        <v>31</v>
      </c>
      <c r="J1783" t="s">
        <v>15507</v>
      </c>
      <c r="L1783" t="s">
        <v>17722</v>
      </c>
      <c r="N1783" t="s">
        <v>15508</v>
      </c>
      <c r="O1783" t="s">
        <v>28</v>
      </c>
      <c r="Q1783" t="s">
        <v>17690</v>
      </c>
      <c r="R1783" t="s">
        <v>6082</v>
      </c>
      <c r="S1783">
        <v>0.24399999999999999</v>
      </c>
    </row>
    <row r="1784" spans="1:19">
      <c r="A1784" t="s">
        <v>16</v>
      </c>
      <c r="B1784" t="s">
        <v>17</v>
      </c>
      <c r="C1784" t="s">
        <v>18</v>
      </c>
      <c r="D1784" t="s">
        <v>19</v>
      </c>
      <c r="E1784" t="s">
        <v>4153</v>
      </c>
      <c r="F1784" t="s">
        <v>9843</v>
      </c>
      <c r="G1784" s="3" t="str">
        <f t="shared" si="29"/>
        <v>https://scholar.google.co.jp/scholar?hl=ja&amp;as_sdt=0%2C5&amp;q=Erigeron+libanoticus+self+compatibility&amp;btnG=</v>
      </c>
      <c r="H1784" t="s">
        <v>9844</v>
      </c>
      <c r="I1784" t="s">
        <v>23</v>
      </c>
      <c r="J1784" t="s">
        <v>23</v>
      </c>
      <c r="L1784" t="s">
        <v>17722</v>
      </c>
      <c r="N1784" t="s">
        <v>9845</v>
      </c>
      <c r="O1784" t="s">
        <v>28</v>
      </c>
      <c r="Q1784" t="s">
        <v>16917</v>
      </c>
      <c r="R1784" t="s">
        <v>6085</v>
      </c>
      <c r="S1784">
        <v>0.29039999999999999</v>
      </c>
    </row>
    <row r="1785" spans="1:19">
      <c r="A1785" t="s">
        <v>16</v>
      </c>
      <c r="B1785" t="s">
        <v>17</v>
      </c>
      <c r="C1785" t="s">
        <v>18</v>
      </c>
      <c r="D1785" t="s">
        <v>19</v>
      </c>
      <c r="E1785" t="s">
        <v>4153</v>
      </c>
      <c r="F1785" t="s">
        <v>99</v>
      </c>
      <c r="G1785" s="3" t="str">
        <f t="shared" si="29"/>
        <v>https://scholar.google.co.jp/scholar?hl=ja&amp;as_sdt=0%2C5&amp;q=Erigeron+linearis+self+compatibility&amp;btnG=</v>
      </c>
      <c r="H1785" t="s">
        <v>4191</v>
      </c>
      <c r="I1785" t="s">
        <v>23</v>
      </c>
      <c r="J1785" t="s">
        <v>23</v>
      </c>
      <c r="L1785" t="s">
        <v>17722</v>
      </c>
      <c r="N1785" t="s">
        <v>4192</v>
      </c>
      <c r="O1785" t="s">
        <v>28</v>
      </c>
      <c r="Q1785" t="s">
        <v>16020</v>
      </c>
      <c r="R1785" t="s">
        <v>6087</v>
      </c>
      <c r="S1785">
        <v>0.47960000000000003</v>
      </c>
    </row>
    <row r="1786" spans="1:19">
      <c r="A1786" t="s">
        <v>16</v>
      </c>
      <c r="B1786" t="s">
        <v>17</v>
      </c>
      <c r="C1786" t="s">
        <v>18</v>
      </c>
      <c r="D1786" t="s">
        <v>19</v>
      </c>
      <c r="E1786" t="s">
        <v>4153</v>
      </c>
      <c r="F1786" t="s">
        <v>8531</v>
      </c>
      <c r="G1786" s="3" t="str">
        <f t="shared" si="29"/>
        <v>https://scholar.google.co.jp/scholar?hl=ja&amp;as_sdt=0%2C5&amp;q=Erigeron+luxurians+self+compatibility&amp;btnG=</v>
      </c>
      <c r="H1786" t="s">
        <v>15510</v>
      </c>
      <c r="I1786" t="s">
        <v>23</v>
      </c>
      <c r="J1786" t="s">
        <v>23</v>
      </c>
      <c r="L1786" t="s">
        <v>17722</v>
      </c>
      <c r="N1786" t="s">
        <v>15511</v>
      </c>
      <c r="O1786" t="s">
        <v>28</v>
      </c>
      <c r="Q1786" t="s">
        <v>17691</v>
      </c>
      <c r="R1786" t="s">
        <v>6089</v>
      </c>
      <c r="S1786">
        <v>0.255</v>
      </c>
    </row>
    <row r="1787" spans="1:19">
      <c r="A1787" t="s">
        <v>16</v>
      </c>
      <c r="B1787" t="s">
        <v>17</v>
      </c>
      <c r="C1787" t="s">
        <v>18</v>
      </c>
      <c r="D1787" t="s">
        <v>19</v>
      </c>
      <c r="E1787" t="s">
        <v>4153</v>
      </c>
      <c r="F1787" t="s">
        <v>7595</v>
      </c>
      <c r="G1787" s="3" t="str">
        <f t="shared" si="29"/>
        <v>https://scholar.google.co.jp/scholar?hl=ja&amp;as_sdt=0%2C5&amp;q=Erigeron+morrisonensis+self+compatibility&amp;btnG=</v>
      </c>
      <c r="H1787" t="s">
        <v>7596</v>
      </c>
      <c r="I1787" t="s">
        <v>31</v>
      </c>
      <c r="J1787" t="s">
        <v>7595</v>
      </c>
      <c r="L1787" t="s">
        <v>17722</v>
      </c>
      <c r="N1787" t="s">
        <v>7597</v>
      </c>
      <c r="O1787" t="s">
        <v>28</v>
      </c>
      <c r="Q1787" t="s">
        <v>16547</v>
      </c>
      <c r="R1787" t="s">
        <v>6092</v>
      </c>
      <c r="S1787">
        <v>0.15504000000000001</v>
      </c>
    </row>
    <row r="1788" spans="1:19">
      <c r="A1788" t="s">
        <v>16</v>
      </c>
      <c r="B1788" t="s">
        <v>17</v>
      </c>
      <c r="C1788" t="s">
        <v>18</v>
      </c>
      <c r="D1788" t="s">
        <v>19</v>
      </c>
      <c r="E1788" t="s">
        <v>4153</v>
      </c>
      <c r="F1788" t="s">
        <v>4194</v>
      </c>
      <c r="G1788" s="3" t="str">
        <f t="shared" si="29"/>
        <v>https://scholar.google.co.jp/scholar?hl=ja&amp;as_sdt=0%2C5&amp;q=Erigeron+nanus+self+compatibility&amp;btnG=</v>
      </c>
      <c r="H1788" t="s">
        <v>172</v>
      </c>
      <c r="I1788" t="s">
        <v>23</v>
      </c>
      <c r="J1788" t="s">
        <v>23</v>
      </c>
      <c r="L1788" t="s">
        <v>17722</v>
      </c>
      <c r="N1788" t="s">
        <v>4195</v>
      </c>
      <c r="O1788" t="s">
        <v>28</v>
      </c>
      <c r="Q1788" t="s">
        <v>16021</v>
      </c>
      <c r="R1788" t="s">
        <v>6094</v>
      </c>
      <c r="S1788">
        <v>0.44879999999999998</v>
      </c>
    </row>
    <row r="1789" spans="1:19">
      <c r="A1789" t="s">
        <v>16</v>
      </c>
      <c r="B1789" t="s">
        <v>17</v>
      </c>
      <c r="C1789" t="s">
        <v>18</v>
      </c>
      <c r="D1789" t="s">
        <v>19</v>
      </c>
      <c r="E1789" t="s">
        <v>4153</v>
      </c>
      <c r="F1789" t="s">
        <v>9847</v>
      </c>
      <c r="G1789" s="3" t="str">
        <f t="shared" si="29"/>
        <v>https://scholar.google.co.jp/scholar?hl=ja&amp;as_sdt=0%2C5&amp;q=Erigeron+nitidus+self+compatibility&amp;btnG=</v>
      </c>
      <c r="H1789" t="s">
        <v>9848</v>
      </c>
      <c r="I1789" t="s">
        <v>23</v>
      </c>
      <c r="J1789" t="s">
        <v>23</v>
      </c>
      <c r="L1789" t="s">
        <v>17722</v>
      </c>
      <c r="N1789" t="s">
        <v>9849</v>
      </c>
      <c r="O1789" t="s">
        <v>28</v>
      </c>
      <c r="Q1789" t="s">
        <v>16918</v>
      </c>
      <c r="R1789" t="s">
        <v>6098</v>
      </c>
      <c r="S1789">
        <v>0.75960000000000005</v>
      </c>
    </row>
    <row r="1790" spans="1:19">
      <c r="A1790" t="s">
        <v>16</v>
      </c>
      <c r="B1790" t="s">
        <v>17</v>
      </c>
      <c r="C1790" t="s">
        <v>18</v>
      </c>
      <c r="D1790" t="s">
        <v>19</v>
      </c>
      <c r="E1790" t="s">
        <v>4153</v>
      </c>
      <c r="F1790" t="s">
        <v>5297</v>
      </c>
      <c r="G1790" s="3" t="str">
        <f t="shared" si="29"/>
        <v>https://scholar.google.co.jp/scholar?hl=ja&amp;as_sdt=0%2C5&amp;q=Erigeron+paludicola+self+compatibility&amp;btnG=</v>
      </c>
      <c r="H1790" t="s">
        <v>9848</v>
      </c>
      <c r="I1790" t="s">
        <v>23</v>
      </c>
      <c r="J1790" t="s">
        <v>23</v>
      </c>
      <c r="L1790" t="s">
        <v>17722</v>
      </c>
      <c r="N1790" t="s">
        <v>9851</v>
      </c>
      <c r="O1790" t="s">
        <v>28</v>
      </c>
      <c r="Q1790" t="s">
        <v>16919</v>
      </c>
      <c r="R1790" t="s">
        <v>6100</v>
      </c>
      <c r="S1790">
        <v>0.34079999999999999</v>
      </c>
    </row>
    <row r="1791" spans="1:19">
      <c r="A1791" t="s">
        <v>16</v>
      </c>
      <c r="B1791" t="s">
        <v>17</v>
      </c>
      <c r="C1791" t="s">
        <v>18</v>
      </c>
      <c r="D1791" t="s">
        <v>19</v>
      </c>
      <c r="E1791" t="s">
        <v>4153</v>
      </c>
      <c r="F1791" t="s">
        <v>15513</v>
      </c>
      <c r="G1791" s="3" t="str">
        <f t="shared" si="29"/>
        <v>https://scholar.google.co.jp/scholar?hl=ja&amp;as_sdt=0%2C5&amp;q=Erigeron+pappocromus+self+compatibility&amp;btnG=</v>
      </c>
      <c r="H1791" t="s">
        <v>612</v>
      </c>
      <c r="I1791" t="s">
        <v>23</v>
      </c>
      <c r="J1791" t="s">
        <v>23</v>
      </c>
      <c r="L1791" t="s">
        <v>17722</v>
      </c>
      <c r="N1791" t="s">
        <v>15514</v>
      </c>
      <c r="O1791" t="s">
        <v>28</v>
      </c>
      <c r="Q1791" t="s">
        <v>17692</v>
      </c>
      <c r="R1791" t="s">
        <v>6104</v>
      </c>
      <c r="S1791">
        <v>0.33</v>
      </c>
    </row>
    <row r="1792" spans="1:19">
      <c r="A1792" t="s">
        <v>16</v>
      </c>
      <c r="B1792" t="s">
        <v>17</v>
      </c>
      <c r="C1792" t="s">
        <v>18</v>
      </c>
      <c r="D1792" t="s">
        <v>19</v>
      </c>
      <c r="E1792" t="s">
        <v>4153</v>
      </c>
      <c r="F1792" t="s">
        <v>15516</v>
      </c>
      <c r="G1792" s="3" t="str">
        <f t="shared" si="29"/>
        <v>https://scholar.google.co.jp/scholar?hl=ja&amp;as_sdt=0%2C5&amp;q=Erigeron+peregrinus+self+compatibility&amp;btnG=</v>
      </c>
      <c r="H1792" t="s">
        <v>15517</v>
      </c>
      <c r="I1792" t="s">
        <v>23</v>
      </c>
      <c r="J1792" t="s">
        <v>23</v>
      </c>
      <c r="L1792" t="s">
        <v>17722</v>
      </c>
      <c r="N1792" t="s">
        <v>15518</v>
      </c>
      <c r="O1792" t="s">
        <v>28</v>
      </c>
      <c r="Q1792" t="s">
        <v>17693</v>
      </c>
      <c r="R1792" t="s">
        <v>6108</v>
      </c>
      <c r="S1792">
        <v>0.49299999999999999</v>
      </c>
    </row>
    <row r="1793" spans="1:19">
      <c r="A1793" t="s">
        <v>16</v>
      </c>
      <c r="B1793" t="s">
        <v>17</v>
      </c>
      <c r="C1793" t="s">
        <v>18</v>
      </c>
      <c r="D1793" t="s">
        <v>19</v>
      </c>
      <c r="E1793" t="s">
        <v>4153</v>
      </c>
      <c r="F1793" t="s">
        <v>15516</v>
      </c>
      <c r="G1793" s="3" t="str">
        <f t="shared" si="29"/>
        <v>https://scholar.google.co.jp/scholar?hl=ja&amp;as_sdt=0%2C5&amp;q=Erigeron+peregrinus+self+compatibility&amp;btnG=</v>
      </c>
      <c r="H1793" t="s">
        <v>23</v>
      </c>
      <c r="I1793" t="s">
        <v>137</v>
      </c>
      <c r="J1793" t="s">
        <v>15520</v>
      </c>
      <c r="L1793" t="s">
        <v>17722</v>
      </c>
      <c r="N1793" t="s">
        <v>15521</v>
      </c>
      <c r="O1793" t="s">
        <v>28</v>
      </c>
      <c r="Q1793" t="s">
        <v>17693</v>
      </c>
      <c r="R1793" t="s">
        <v>6111</v>
      </c>
      <c r="S1793">
        <v>0.496</v>
      </c>
    </row>
    <row r="1794" spans="1:19">
      <c r="A1794" t="s">
        <v>16</v>
      </c>
      <c r="B1794" t="s">
        <v>17</v>
      </c>
      <c r="C1794" t="s">
        <v>18</v>
      </c>
      <c r="D1794" t="s">
        <v>19</v>
      </c>
      <c r="E1794" t="s">
        <v>4153</v>
      </c>
      <c r="F1794" t="s">
        <v>15523</v>
      </c>
      <c r="G1794" s="3" t="str">
        <f t="shared" ref="G1794:G1857" si="30">HYPERLINK(Q1794)</f>
        <v>https://scholar.google.co.jp/scholar?hl=ja&amp;as_sdt=0%2C5&amp;q=Erigeron+philadelphicus+self+compatibility&amp;btnG=</v>
      </c>
      <c r="H1794" t="s">
        <v>22</v>
      </c>
      <c r="I1794" t="s">
        <v>23</v>
      </c>
      <c r="J1794" t="s">
        <v>23</v>
      </c>
      <c r="L1794" t="s">
        <v>17722</v>
      </c>
      <c r="N1794" t="s">
        <v>15524</v>
      </c>
      <c r="O1794" t="s">
        <v>28</v>
      </c>
      <c r="Q1794" t="s">
        <v>17694</v>
      </c>
      <c r="R1794" t="s">
        <v>6116</v>
      </c>
      <c r="S1794">
        <v>0.04</v>
      </c>
    </row>
    <row r="1795" spans="1:19">
      <c r="A1795" t="s">
        <v>16</v>
      </c>
      <c r="B1795" t="s">
        <v>17</v>
      </c>
      <c r="C1795" t="s">
        <v>18</v>
      </c>
      <c r="D1795" t="s">
        <v>19</v>
      </c>
      <c r="E1795" t="s">
        <v>4153</v>
      </c>
      <c r="F1795" t="s">
        <v>9853</v>
      </c>
      <c r="G1795" s="3" t="str">
        <f t="shared" si="30"/>
        <v>https://scholar.google.co.jp/scholar?hl=ja&amp;as_sdt=0%2C5&amp;q=Erigeron+podolicus+self+compatibility&amp;btnG=</v>
      </c>
      <c r="H1795" t="s">
        <v>3208</v>
      </c>
      <c r="I1795" t="s">
        <v>23</v>
      </c>
      <c r="J1795" t="s">
        <v>23</v>
      </c>
      <c r="L1795" t="s">
        <v>17722</v>
      </c>
      <c r="N1795" t="s">
        <v>9854</v>
      </c>
      <c r="O1795" t="s">
        <v>28</v>
      </c>
      <c r="Q1795" t="s">
        <v>16920</v>
      </c>
      <c r="R1795" t="s">
        <v>6119</v>
      </c>
      <c r="S1795">
        <v>0.16528000000000001</v>
      </c>
    </row>
    <row r="1796" spans="1:19">
      <c r="A1796" t="s">
        <v>16</v>
      </c>
      <c r="B1796" t="s">
        <v>17</v>
      </c>
      <c r="C1796" t="s">
        <v>18</v>
      </c>
      <c r="D1796" t="s">
        <v>19</v>
      </c>
      <c r="E1796" t="s">
        <v>4153</v>
      </c>
      <c r="F1796" t="s">
        <v>5189</v>
      </c>
      <c r="G1796" s="3" t="str">
        <f t="shared" si="30"/>
        <v>https://scholar.google.co.jp/scholar?hl=ja&amp;as_sdt=0%2C5&amp;q=Erigeron+pubescens+self+compatibility&amp;btnG=</v>
      </c>
      <c r="H1796" t="s">
        <v>324</v>
      </c>
      <c r="I1796" t="s">
        <v>23</v>
      </c>
      <c r="J1796" t="s">
        <v>23</v>
      </c>
      <c r="L1796" t="s">
        <v>17722</v>
      </c>
      <c r="N1796" t="s">
        <v>13366</v>
      </c>
      <c r="O1796" t="s">
        <v>28</v>
      </c>
      <c r="Q1796" t="s">
        <v>17315</v>
      </c>
      <c r="R1796" t="s">
        <v>6121</v>
      </c>
      <c r="S1796">
        <v>0.2036</v>
      </c>
    </row>
    <row r="1797" spans="1:19">
      <c r="A1797" t="s">
        <v>16</v>
      </c>
      <c r="B1797" t="s">
        <v>17</v>
      </c>
      <c r="C1797" t="s">
        <v>18</v>
      </c>
      <c r="D1797" t="s">
        <v>19</v>
      </c>
      <c r="E1797" t="s">
        <v>4153</v>
      </c>
      <c r="F1797" t="s">
        <v>4632</v>
      </c>
      <c r="G1797" s="3" t="str">
        <f t="shared" si="30"/>
        <v>https://scholar.google.co.jp/scholar?hl=ja&amp;as_sdt=0%2C5&amp;q=Erigeron+pulchellus+self+compatibility&amp;btnG=</v>
      </c>
      <c r="H1797" t="s">
        <v>62</v>
      </c>
      <c r="I1797" t="s">
        <v>23</v>
      </c>
      <c r="J1797" t="s">
        <v>23</v>
      </c>
      <c r="L1797" t="s">
        <v>17722</v>
      </c>
      <c r="N1797" t="s">
        <v>15526</v>
      </c>
      <c r="O1797" t="s">
        <v>28</v>
      </c>
      <c r="Q1797" t="s">
        <v>17695</v>
      </c>
      <c r="R1797" t="s">
        <v>6123</v>
      </c>
      <c r="S1797">
        <v>0.158</v>
      </c>
    </row>
    <row r="1798" spans="1:19">
      <c r="A1798" t="s">
        <v>16</v>
      </c>
      <c r="B1798" t="s">
        <v>17</v>
      </c>
      <c r="C1798" t="s">
        <v>18</v>
      </c>
      <c r="D1798" t="s">
        <v>19</v>
      </c>
      <c r="E1798" t="s">
        <v>4153</v>
      </c>
      <c r="F1798" t="s">
        <v>549</v>
      </c>
      <c r="G1798" s="3" t="str">
        <f t="shared" si="30"/>
        <v>https://scholar.google.co.jp/scholar?hl=ja&amp;as_sdt=0%2C5&amp;q=Erigeron+pumilus+self+compatibility&amp;btnG=</v>
      </c>
      <c r="H1798" t="s">
        <v>172</v>
      </c>
      <c r="I1798" t="s">
        <v>23</v>
      </c>
      <c r="J1798" t="s">
        <v>23</v>
      </c>
      <c r="L1798" t="s">
        <v>17722</v>
      </c>
      <c r="N1798" t="s">
        <v>15528</v>
      </c>
      <c r="O1798" t="s">
        <v>28</v>
      </c>
      <c r="Q1798" t="s">
        <v>17696</v>
      </c>
      <c r="R1798" t="s">
        <v>6127</v>
      </c>
      <c r="S1798">
        <v>0.13400000000000001</v>
      </c>
    </row>
    <row r="1799" spans="1:19">
      <c r="A1799" t="s">
        <v>16</v>
      </c>
      <c r="B1799" t="s">
        <v>17</v>
      </c>
      <c r="C1799" t="s">
        <v>18</v>
      </c>
      <c r="D1799" t="s">
        <v>19</v>
      </c>
      <c r="E1799" t="s">
        <v>4153</v>
      </c>
      <c r="F1799" t="s">
        <v>17967</v>
      </c>
      <c r="G1799" s="3" t="str">
        <f t="shared" si="30"/>
        <v>https://scholar.google.co.jp/scholar?hl=ja&amp;as_sdt=0%2C5&amp;q=Erigeron+pygmaeus+self+compatibility&amp;btnG=</v>
      </c>
      <c r="H1799" t="s">
        <v>695</v>
      </c>
      <c r="I1799" t="s">
        <v>23</v>
      </c>
      <c r="J1799" t="s">
        <v>23</v>
      </c>
      <c r="L1799" t="s">
        <v>17722</v>
      </c>
      <c r="N1799" t="s">
        <v>15530</v>
      </c>
      <c r="O1799" t="s">
        <v>28</v>
      </c>
      <c r="Q1799" t="s">
        <v>17697</v>
      </c>
      <c r="R1799" t="s">
        <v>6130</v>
      </c>
      <c r="S1799">
        <v>0.224</v>
      </c>
    </row>
    <row r="1800" spans="1:19">
      <c r="A1800" t="s">
        <v>16</v>
      </c>
      <c r="B1800" t="s">
        <v>17</v>
      </c>
      <c r="C1800" t="s">
        <v>18</v>
      </c>
      <c r="D1800" t="s">
        <v>19</v>
      </c>
      <c r="E1800" t="s">
        <v>4153</v>
      </c>
      <c r="F1800" t="s">
        <v>15532</v>
      </c>
      <c r="G1800" s="3" t="str">
        <f t="shared" si="30"/>
        <v>https://scholar.google.co.jp/scholar?hl=ja&amp;as_sdt=0%2C5&amp;q=Erigeron+ramosus+self+compatibility&amp;btnG=</v>
      </c>
      <c r="H1800" t="s">
        <v>3418</v>
      </c>
      <c r="I1800" t="s">
        <v>23</v>
      </c>
      <c r="J1800" t="s">
        <v>23</v>
      </c>
      <c r="L1800" t="s">
        <v>17722</v>
      </c>
      <c r="N1800" t="s">
        <v>15533</v>
      </c>
      <c r="O1800" t="s">
        <v>28</v>
      </c>
      <c r="Q1800" t="s">
        <v>17698</v>
      </c>
      <c r="R1800" t="s">
        <v>6134</v>
      </c>
      <c r="S1800">
        <v>0.05</v>
      </c>
    </row>
    <row r="1801" spans="1:19">
      <c r="A1801" t="s">
        <v>16</v>
      </c>
      <c r="B1801" t="s">
        <v>17</v>
      </c>
      <c r="C1801" t="s">
        <v>18</v>
      </c>
      <c r="D1801" t="s">
        <v>19</v>
      </c>
      <c r="E1801" t="s">
        <v>4153</v>
      </c>
      <c r="F1801" t="s">
        <v>15535</v>
      </c>
      <c r="G1801" s="3" t="str">
        <f t="shared" si="30"/>
        <v>https://scholar.google.co.jp/scholar?hl=ja&amp;as_sdt=0%2C5&amp;q=Erigeron+speciosus+self+compatibility&amp;btnG=</v>
      </c>
      <c r="H1801" t="s">
        <v>15536</v>
      </c>
      <c r="I1801" t="s">
        <v>23</v>
      </c>
      <c r="J1801" t="s">
        <v>23</v>
      </c>
      <c r="L1801" t="s">
        <v>17722</v>
      </c>
      <c r="N1801" t="s">
        <v>15537</v>
      </c>
      <c r="O1801" t="s">
        <v>28</v>
      </c>
      <c r="Q1801" t="s">
        <v>17699</v>
      </c>
      <c r="R1801" t="s">
        <v>6136</v>
      </c>
      <c r="S1801">
        <v>0.3</v>
      </c>
    </row>
    <row r="1802" spans="1:19">
      <c r="A1802" t="s">
        <v>16</v>
      </c>
      <c r="B1802" t="s">
        <v>17</v>
      </c>
      <c r="C1802" t="s">
        <v>18</v>
      </c>
      <c r="D1802" t="s">
        <v>19</v>
      </c>
      <c r="E1802" t="s">
        <v>4153</v>
      </c>
      <c r="F1802" t="s">
        <v>2277</v>
      </c>
      <c r="G1802" s="3" t="str">
        <f t="shared" si="30"/>
        <v>https://scholar.google.co.jp/scholar?hl=ja&amp;as_sdt=0%2C5&amp;q=Erigeron+stellatus+self+compatibility&amp;btnG=</v>
      </c>
      <c r="H1802" t="s">
        <v>9856</v>
      </c>
      <c r="I1802" t="s">
        <v>23</v>
      </c>
      <c r="J1802" t="s">
        <v>23</v>
      </c>
      <c r="L1802" t="s">
        <v>17722</v>
      </c>
      <c r="N1802" t="s">
        <v>9857</v>
      </c>
      <c r="O1802" t="s">
        <v>28</v>
      </c>
      <c r="Q1802" t="s">
        <v>16921</v>
      </c>
      <c r="R1802" t="s">
        <v>6138</v>
      </c>
      <c r="S1802">
        <v>0.51359999999999995</v>
      </c>
    </row>
    <row r="1803" spans="1:19">
      <c r="A1803" t="s">
        <v>16</v>
      </c>
      <c r="B1803" t="s">
        <v>17</v>
      </c>
      <c r="C1803" t="s">
        <v>18</v>
      </c>
      <c r="D1803" t="s">
        <v>19</v>
      </c>
      <c r="E1803" t="s">
        <v>4153</v>
      </c>
      <c r="F1803" t="s">
        <v>15365</v>
      </c>
      <c r="G1803" s="3" t="str">
        <f t="shared" si="30"/>
        <v>https://scholar.google.co.jp/scholar?hl=ja&amp;as_sdt=0%2C5&amp;q=Erigeron+strigosus+self+compatibility&amp;btnG=</v>
      </c>
      <c r="H1803" t="s">
        <v>2790</v>
      </c>
      <c r="I1803" t="s">
        <v>23</v>
      </c>
      <c r="J1803" t="s">
        <v>23</v>
      </c>
      <c r="L1803" t="s">
        <v>54</v>
      </c>
      <c r="N1803" t="s">
        <v>15539</v>
      </c>
      <c r="O1803" t="s">
        <v>26</v>
      </c>
      <c r="Q1803" t="s">
        <v>17700</v>
      </c>
      <c r="R1803" t="s">
        <v>6141</v>
      </c>
      <c r="S1803">
        <v>0.06</v>
      </c>
    </row>
    <row r="1804" spans="1:19">
      <c r="A1804" t="s">
        <v>16</v>
      </c>
      <c r="B1804" t="s">
        <v>17</v>
      </c>
      <c r="C1804" t="s">
        <v>18</v>
      </c>
      <c r="D1804" t="s">
        <v>19</v>
      </c>
      <c r="E1804" t="s">
        <v>4153</v>
      </c>
      <c r="F1804" t="s">
        <v>4197</v>
      </c>
      <c r="G1804" s="3" t="str">
        <f t="shared" si="30"/>
        <v>https://scholar.google.co.jp/scholar?hl=ja&amp;as_sdt=0%2C5&amp;q=Erigeron+subtrinervis+self+compatibility&amp;btnG=</v>
      </c>
      <c r="H1804" t="s">
        <v>4198</v>
      </c>
      <c r="I1804" t="s">
        <v>23</v>
      </c>
      <c r="J1804" t="s">
        <v>23</v>
      </c>
      <c r="L1804" t="s">
        <v>17722</v>
      </c>
      <c r="N1804" t="s">
        <v>4199</v>
      </c>
      <c r="O1804" t="s">
        <v>28</v>
      </c>
      <c r="Q1804" t="s">
        <v>16022</v>
      </c>
      <c r="R1804" t="s">
        <v>6144</v>
      </c>
      <c r="S1804">
        <v>0.2364</v>
      </c>
    </row>
    <row r="1805" spans="1:19">
      <c r="A1805" t="s">
        <v>16</v>
      </c>
      <c r="B1805" t="s">
        <v>17</v>
      </c>
      <c r="C1805" t="s">
        <v>18</v>
      </c>
      <c r="D1805" t="s">
        <v>19</v>
      </c>
      <c r="E1805" t="s">
        <v>4153</v>
      </c>
      <c r="F1805" t="s">
        <v>9590</v>
      </c>
      <c r="G1805" s="3" t="str">
        <f t="shared" si="30"/>
        <v>https://scholar.google.co.jp/scholar?hl=ja&amp;as_sdt=0%2C5&amp;q=Erigeron+sumatrensis+self+compatibility&amp;btnG=</v>
      </c>
      <c r="H1805" t="s">
        <v>2783</v>
      </c>
      <c r="I1805" t="s">
        <v>23</v>
      </c>
      <c r="J1805" t="s">
        <v>23</v>
      </c>
      <c r="L1805" t="s">
        <v>54</v>
      </c>
      <c r="N1805" t="s">
        <v>15541</v>
      </c>
      <c r="O1805" t="s">
        <v>26</v>
      </c>
      <c r="Q1805" t="s">
        <v>17701</v>
      </c>
      <c r="R1805" t="s">
        <v>6149</v>
      </c>
      <c r="S1805">
        <v>0.03</v>
      </c>
    </row>
    <row r="1806" spans="1:19">
      <c r="A1806" t="s">
        <v>16</v>
      </c>
      <c r="B1806" t="s">
        <v>17</v>
      </c>
      <c r="C1806" t="s">
        <v>18</v>
      </c>
      <c r="D1806" t="s">
        <v>19</v>
      </c>
      <c r="E1806" t="s">
        <v>4153</v>
      </c>
      <c r="F1806" t="s">
        <v>7599</v>
      </c>
      <c r="G1806" s="3" t="str">
        <f t="shared" si="30"/>
        <v>https://scholar.google.co.jp/scholar?hl=ja&amp;as_sdt=0%2C5&amp;q=Erigeron+tracyi+self+compatibility&amp;btnG=</v>
      </c>
      <c r="H1806" t="s">
        <v>120</v>
      </c>
      <c r="I1806" t="s">
        <v>23</v>
      </c>
      <c r="J1806" t="s">
        <v>23</v>
      </c>
      <c r="L1806" t="s">
        <v>17722</v>
      </c>
      <c r="N1806" t="s">
        <v>7600</v>
      </c>
      <c r="O1806" t="s">
        <v>28</v>
      </c>
      <c r="Q1806" t="s">
        <v>16548</v>
      </c>
      <c r="R1806" t="s">
        <v>6152</v>
      </c>
      <c r="S1806">
        <v>0.12039999999999999</v>
      </c>
    </row>
    <row r="1807" spans="1:19">
      <c r="A1807" t="s">
        <v>16</v>
      </c>
      <c r="B1807" t="s">
        <v>17</v>
      </c>
      <c r="C1807" t="s">
        <v>18</v>
      </c>
      <c r="D1807" t="s">
        <v>19</v>
      </c>
      <c r="E1807" t="s">
        <v>4153</v>
      </c>
      <c r="F1807" t="s">
        <v>4201</v>
      </c>
      <c r="G1807" s="3" t="str">
        <f t="shared" si="30"/>
        <v>https://scholar.google.co.jp/scholar?hl=ja&amp;as_sdt=0%2C5&amp;q=Erigeron+tweedyi+self+compatibility&amp;btnG=</v>
      </c>
      <c r="H1807" t="s">
        <v>4202</v>
      </c>
      <c r="I1807" t="s">
        <v>23</v>
      </c>
      <c r="J1807" t="s">
        <v>23</v>
      </c>
      <c r="L1807" t="s">
        <v>17722</v>
      </c>
      <c r="N1807" t="s">
        <v>4203</v>
      </c>
      <c r="O1807" t="s">
        <v>28</v>
      </c>
      <c r="Q1807" t="s">
        <v>16023</v>
      </c>
      <c r="R1807" t="s">
        <v>6156</v>
      </c>
      <c r="S1807">
        <v>0.2412</v>
      </c>
    </row>
    <row r="1808" spans="1:19">
      <c r="A1808" t="s">
        <v>16</v>
      </c>
      <c r="B1808" t="s">
        <v>17</v>
      </c>
      <c r="C1808" t="s">
        <v>18</v>
      </c>
      <c r="D1808" t="s">
        <v>19</v>
      </c>
      <c r="E1808" t="s">
        <v>4153</v>
      </c>
      <c r="F1808" t="s">
        <v>9859</v>
      </c>
      <c r="G1808" s="3" t="str">
        <f t="shared" si="30"/>
        <v>https://scholar.google.co.jp/scholar?hl=ja&amp;as_sdt=0%2C5&amp;q=Erigeron+umbrosus+self+compatibility&amp;btnG=</v>
      </c>
      <c r="H1808" t="s">
        <v>9860</v>
      </c>
      <c r="I1808" t="s">
        <v>23</v>
      </c>
      <c r="J1808" t="s">
        <v>23</v>
      </c>
      <c r="L1808" t="s">
        <v>17722</v>
      </c>
      <c r="N1808" t="s">
        <v>9861</v>
      </c>
      <c r="O1808" t="s">
        <v>28</v>
      </c>
      <c r="Q1808" t="s">
        <v>16922</v>
      </c>
      <c r="R1808" t="s">
        <v>6158</v>
      </c>
      <c r="S1808">
        <v>0.14399999999999999</v>
      </c>
    </row>
    <row r="1809" spans="1:19">
      <c r="A1809" t="s">
        <v>16</v>
      </c>
      <c r="B1809" t="s">
        <v>17</v>
      </c>
      <c r="C1809" t="s">
        <v>18</v>
      </c>
      <c r="D1809" t="s">
        <v>19</v>
      </c>
      <c r="E1809" t="s">
        <v>4153</v>
      </c>
      <c r="F1809" t="s">
        <v>15543</v>
      </c>
      <c r="G1809" s="3" t="str">
        <f t="shared" si="30"/>
        <v>https://scholar.google.co.jp/scholar?hl=ja&amp;as_sdt=0%2C5&amp;q=Erigeron+uniflorus+self+compatibility&amp;btnG=</v>
      </c>
      <c r="H1809" t="s">
        <v>22</v>
      </c>
      <c r="I1809" t="s">
        <v>23</v>
      </c>
      <c r="J1809" t="s">
        <v>23</v>
      </c>
      <c r="L1809" t="s">
        <v>17722</v>
      </c>
      <c r="N1809" t="s">
        <v>15544</v>
      </c>
      <c r="O1809" t="s">
        <v>28</v>
      </c>
      <c r="Q1809" t="s">
        <v>17702</v>
      </c>
      <c r="R1809" t="s">
        <v>6161</v>
      </c>
      <c r="S1809">
        <v>0.18</v>
      </c>
    </row>
    <row r="1810" spans="1:19">
      <c r="A1810" t="s">
        <v>16</v>
      </c>
      <c r="B1810" t="s">
        <v>17</v>
      </c>
      <c r="C1810" t="s">
        <v>18</v>
      </c>
      <c r="D1810" t="s">
        <v>19</v>
      </c>
      <c r="E1810" t="s">
        <v>4153</v>
      </c>
      <c r="F1810" t="s">
        <v>11129</v>
      </c>
      <c r="G1810" s="3" t="str">
        <f t="shared" si="30"/>
        <v>https://scholar.google.co.jp/scholar?hl=ja&amp;as_sdt=0%2C5&amp;q=Erigeron+vagus+self+compatibility&amp;btnG=</v>
      </c>
      <c r="H1810" t="s">
        <v>15546</v>
      </c>
      <c r="I1810" t="s">
        <v>23</v>
      </c>
      <c r="J1810" t="s">
        <v>23</v>
      </c>
      <c r="L1810" t="s">
        <v>17722</v>
      </c>
      <c r="N1810" t="s">
        <v>15547</v>
      </c>
      <c r="O1810" t="s">
        <v>28</v>
      </c>
      <c r="Q1810" t="s">
        <v>17703</v>
      </c>
      <c r="R1810" t="s">
        <v>6163</v>
      </c>
      <c r="S1810">
        <v>0.17299999999999999</v>
      </c>
    </row>
    <row r="1811" spans="1:19">
      <c r="A1811" t="s">
        <v>16</v>
      </c>
      <c r="B1811" t="s">
        <v>17</v>
      </c>
      <c r="C1811" t="s">
        <v>18</v>
      </c>
      <c r="D1811" t="s">
        <v>19</v>
      </c>
      <c r="E1811" t="s">
        <v>4207</v>
      </c>
      <c r="F1811" t="s">
        <v>2393</v>
      </c>
      <c r="G1811" s="3" t="str">
        <f t="shared" si="30"/>
        <v>https://scholar.google.co.jp/scholar?hl=ja&amp;as_sdt=0%2C5&amp;q=Eriocephalus+africanus+self+compatibility&amp;btnG=</v>
      </c>
      <c r="H1811" t="s">
        <v>22</v>
      </c>
      <c r="I1811" t="s">
        <v>23</v>
      </c>
      <c r="J1811" t="s">
        <v>23</v>
      </c>
      <c r="L1811" t="s">
        <v>15619</v>
      </c>
      <c r="N1811" t="s">
        <v>15549</v>
      </c>
      <c r="O1811" t="s">
        <v>17968</v>
      </c>
      <c r="Q1811" t="s">
        <v>17704</v>
      </c>
      <c r="R1811" t="s">
        <v>6168</v>
      </c>
      <c r="S1811">
        <v>21.59</v>
      </c>
    </row>
    <row r="1812" spans="1:19">
      <c r="A1812" t="s">
        <v>16</v>
      </c>
      <c r="B1812" t="s">
        <v>17</v>
      </c>
      <c r="C1812" t="s">
        <v>18</v>
      </c>
      <c r="D1812" t="s">
        <v>19</v>
      </c>
      <c r="E1812" t="s">
        <v>4207</v>
      </c>
      <c r="F1812" t="s">
        <v>7602</v>
      </c>
      <c r="G1812" s="3" t="str">
        <f t="shared" si="30"/>
        <v>https://scholar.google.co.jp/scholar?hl=ja&amp;as_sdt=0%2C5&amp;q=Eriocephalus+dinteri+self+compatibility&amp;btnG=</v>
      </c>
      <c r="H1812" t="s">
        <v>625</v>
      </c>
      <c r="I1812" t="s">
        <v>23</v>
      </c>
      <c r="J1812" t="s">
        <v>23</v>
      </c>
      <c r="L1812" t="s">
        <v>17722</v>
      </c>
      <c r="N1812" t="s">
        <v>7603</v>
      </c>
      <c r="O1812" t="s">
        <v>28</v>
      </c>
      <c r="Q1812" t="s">
        <v>16549</v>
      </c>
      <c r="R1812" t="s">
        <v>6170</v>
      </c>
      <c r="S1812">
        <v>6.56</v>
      </c>
    </row>
    <row r="1813" spans="1:19">
      <c r="A1813" t="s">
        <v>16</v>
      </c>
      <c r="B1813" t="s">
        <v>17</v>
      </c>
      <c r="C1813" t="s">
        <v>18</v>
      </c>
      <c r="D1813" t="s">
        <v>19</v>
      </c>
      <c r="E1813" t="s">
        <v>4207</v>
      </c>
      <c r="F1813" t="s">
        <v>3626</v>
      </c>
      <c r="G1813" s="3" t="str">
        <f t="shared" si="30"/>
        <v>https://scholar.google.co.jp/scholar?hl=ja&amp;as_sdt=0%2C5&amp;q=Eriocephalus+ericoides+self+compatibility&amp;btnG=</v>
      </c>
      <c r="H1813" t="s">
        <v>23</v>
      </c>
      <c r="I1813" t="s">
        <v>137</v>
      </c>
      <c r="J1813" t="s">
        <v>3626</v>
      </c>
      <c r="L1813" t="s">
        <v>17722</v>
      </c>
      <c r="N1813" t="s">
        <v>15551</v>
      </c>
      <c r="O1813" t="s">
        <v>28</v>
      </c>
      <c r="Q1813" t="s">
        <v>17705</v>
      </c>
      <c r="R1813" t="s">
        <v>6174</v>
      </c>
      <c r="S1813">
        <v>3.4396</v>
      </c>
    </row>
    <row r="1814" spans="1:19">
      <c r="A1814" t="s">
        <v>16</v>
      </c>
      <c r="B1814" t="s">
        <v>17</v>
      </c>
      <c r="C1814" t="s">
        <v>18</v>
      </c>
      <c r="D1814" t="s">
        <v>19</v>
      </c>
      <c r="E1814" t="s">
        <v>4207</v>
      </c>
      <c r="F1814" t="s">
        <v>9863</v>
      </c>
      <c r="G1814" s="3" t="str">
        <f t="shared" si="30"/>
        <v>https://scholar.google.co.jp/scholar?hl=ja&amp;as_sdt=0%2C5&amp;q=Eriocephalus+giessii+self+compatibility&amp;btnG=</v>
      </c>
      <c r="H1814" t="s">
        <v>4223</v>
      </c>
      <c r="I1814" t="s">
        <v>23</v>
      </c>
      <c r="J1814" t="s">
        <v>23</v>
      </c>
      <c r="L1814" t="s">
        <v>17722</v>
      </c>
      <c r="N1814" t="s">
        <v>9864</v>
      </c>
      <c r="O1814" t="s">
        <v>28</v>
      </c>
      <c r="Q1814" t="s">
        <v>16923</v>
      </c>
      <c r="R1814" t="s">
        <v>6177</v>
      </c>
      <c r="S1814">
        <v>2.9196</v>
      </c>
    </row>
    <row r="1815" spans="1:19">
      <c r="A1815" t="s">
        <v>16</v>
      </c>
      <c r="B1815" t="s">
        <v>17</v>
      </c>
      <c r="C1815" t="s">
        <v>18</v>
      </c>
      <c r="D1815" t="s">
        <v>19</v>
      </c>
      <c r="E1815" t="s">
        <v>4207</v>
      </c>
      <c r="F1815" t="s">
        <v>4208</v>
      </c>
      <c r="G1815" s="3" t="s">
        <v>17722</v>
      </c>
      <c r="H1815" t="s">
        <v>4209</v>
      </c>
      <c r="I1815" t="s">
        <v>23</v>
      </c>
      <c r="J1815" t="s">
        <v>23</v>
      </c>
      <c r="L1815" t="s">
        <v>17722</v>
      </c>
      <c r="N1815" t="s">
        <v>4210</v>
      </c>
      <c r="O1815" t="s">
        <v>28</v>
      </c>
      <c r="Q1815" t="s">
        <v>16025</v>
      </c>
      <c r="R1815" t="s">
        <v>6181</v>
      </c>
      <c r="S1815">
        <v>16.142399999999999</v>
      </c>
    </row>
    <row r="1816" spans="1:19">
      <c r="A1816" t="s">
        <v>16</v>
      </c>
      <c r="B1816" t="s">
        <v>17</v>
      </c>
      <c r="C1816" t="s">
        <v>18</v>
      </c>
      <c r="D1816" t="s">
        <v>19</v>
      </c>
      <c r="E1816" t="s">
        <v>4207</v>
      </c>
      <c r="F1816" t="s">
        <v>4219</v>
      </c>
      <c r="G1816" s="3" t="str">
        <f t="shared" si="30"/>
        <v>https://scholar.google.co.jp/scholar?hl=ja&amp;as_sdt=0%2C5&amp;q=Eriocephalus+luederitzianus+self+compatibility&amp;btnG=</v>
      </c>
      <c r="H1816" t="s">
        <v>2237</v>
      </c>
      <c r="I1816" t="s">
        <v>23</v>
      </c>
      <c r="J1816" t="s">
        <v>23</v>
      </c>
      <c r="L1816" t="s">
        <v>17722</v>
      </c>
      <c r="N1816" t="s">
        <v>4220</v>
      </c>
      <c r="O1816" t="s">
        <v>28</v>
      </c>
      <c r="Q1816" t="s">
        <v>16028</v>
      </c>
      <c r="R1816" t="s">
        <v>6184</v>
      </c>
      <c r="S1816">
        <v>3.0720000000000001</v>
      </c>
    </row>
    <row r="1817" spans="1:19">
      <c r="A1817" t="s">
        <v>16</v>
      </c>
      <c r="B1817" t="s">
        <v>17</v>
      </c>
      <c r="C1817" t="s">
        <v>18</v>
      </c>
      <c r="D1817" t="s">
        <v>19</v>
      </c>
      <c r="E1817" t="s">
        <v>4207</v>
      </c>
      <c r="F1817" t="s">
        <v>4222</v>
      </c>
      <c r="G1817" s="3" t="str">
        <f t="shared" si="30"/>
        <v>https://scholar.google.co.jp/scholar?hl=ja&amp;as_sdt=0%2C5&amp;q=Eriocephalus+merxmuelleri+self+compatibility&amp;btnG=</v>
      </c>
      <c r="H1817" t="s">
        <v>4223</v>
      </c>
      <c r="I1817" t="s">
        <v>23</v>
      </c>
      <c r="J1817" t="s">
        <v>23</v>
      </c>
      <c r="L1817" t="s">
        <v>17722</v>
      </c>
      <c r="N1817" t="s">
        <v>4224</v>
      </c>
      <c r="O1817" t="s">
        <v>28</v>
      </c>
      <c r="Q1817" t="s">
        <v>16029</v>
      </c>
      <c r="R1817" t="s">
        <v>6188</v>
      </c>
      <c r="S1817">
        <v>0.82632689999999998</v>
      </c>
    </row>
    <row r="1818" spans="1:19">
      <c r="A1818" t="s">
        <v>16</v>
      </c>
      <c r="B1818" t="s">
        <v>17</v>
      </c>
      <c r="C1818" t="s">
        <v>18</v>
      </c>
      <c r="D1818" t="s">
        <v>19</v>
      </c>
      <c r="E1818" t="s">
        <v>4207</v>
      </c>
      <c r="F1818" t="s">
        <v>9866</v>
      </c>
      <c r="G1818" s="3" t="str">
        <f t="shared" si="30"/>
        <v>https://scholar.google.co.jp/scholar?hl=ja&amp;as_sdt=0%2C5&amp;q=Eriocephalus+pauperrimus+self+compatibility&amp;btnG=</v>
      </c>
      <c r="H1818" t="s">
        <v>4209</v>
      </c>
      <c r="I1818" t="s">
        <v>23</v>
      </c>
      <c r="J1818" t="s">
        <v>23</v>
      </c>
      <c r="L1818" t="s">
        <v>17722</v>
      </c>
      <c r="N1818" t="s">
        <v>9867</v>
      </c>
      <c r="O1818" t="s">
        <v>28</v>
      </c>
      <c r="Q1818" t="s">
        <v>16924</v>
      </c>
      <c r="R1818" t="s">
        <v>6192</v>
      </c>
      <c r="S1818">
        <v>2.9232</v>
      </c>
    </row>
    <row r="1819" spans="1:19">
      <c r="A1819" t="s">
        <v>16</v>
      </c>
      <c r="B1819" t="s">
        <v>17</v>
      </c>
      <c r="C1819" t="s">
        <v>18</v>
      </c>
      <c r="D1819" t="s">
        <v>19</v>
      </c>
      <c r="E1819" t="s">
        <v>4207</v>
      </c>
      <c r="F1819" t="s">
        <v>5628</v>
      </c>
      <c r="G1819" s="3" t="str">
        <f>HYPERLINK(Q1819)</f>
        <v>https://scholar.google.co.jp/scholar?hl=ja&amp;as_sdt=0%2C5&amp;q=Eriocephalus+purpureus+self+compatibility&amp;btnG=</v>
      </c>
      <c r="H1819" t="s">
        <v>14189</v>
      </c>
      <c r="I1819" t="s">
        <v>23</v>
      </c>
      <c r="J1819" t="s">
        <v>23</v>
      </c>
      <c r="L1819" t="s">
        <v>17722</v>
      </c>
      <c r="N1819" t="s">
        <v>14190</v>
      </c>
      <c r="O1819" t="s">
        <v>28</v>
      </c>
      <c r="Q1819" t="s">
        <v>17472</v>
      </c>
      <c r="R1819" t="s">
        <v>6195</v>
      </c>
      <c r="S1819">
        <v>9.3620000000000001</v>
      </c>
    </row>
    <row r="1820" spans="1:19">
      <c r="A1820" t="s">
        <v>16</v>
      </c>
      <c r="B1820" t="s">
        <v>17</v>
      </c>
      <c r="C1820" t="s">
        <v>18</v>
      </c>
      <c r="D1820" t="s">
        <v>19</v>
      </c>
      <c r="E1820" t="s">
        <v>13856</v>
      </c>
      <c r="F1820" t="s">
        <v>14124</v>
      </c>
      <c r="G1820" s="3" t="str">
        <f t="shared" si="30"/>
        <v>https://scholar.google.co.jp/scholar?hl=ja&amp;as_sdt=0%2C5&amp;q=Eriochlamys+behrii+self+compatibility&amp;btnG=</v>
      </c>
      <c r="H1820" t="s">
        <v>14125</v>
      </c>
      <c r="I1820" t="s">
        <v>23</v>
      </c>
      <c r="J1820" t="s">
        <v>23</v>
      </c>
      <c r="L1820" t="s">
        <v>17722</v>
      </c>
      <c r="N1820" t="s">
        <v>14126</v>
      </c>
      <c r="O1820" t="s">
        <v>28</v>
      </c>
      <c r="Q1820" t="s">
        <v>17462</v>
      </c>
      <c r="R1820" t="s">
        <v>6198</v>
      </c>
      <c r="S1820">
        <v>2.7199999999999998E-2</v>
      </c>
    </row>
    <row r="1821" spans="1:19">
      <c r="A1821" t="s">
        <v>16</v>
      </c>
      <c r="B1821" t="s">
        <v>17</v>
      </c>
      <c r="C1821" t="s">
        <v>18</v>
      </c>
      <c r="D1821" t="s">
        <v>19</v>
      </c>
      <c r="E1821" t="s">
        <v>13856</v>
      </c>
      <c r="F1821" t="s">
        <v>13857</v>
      </c>
      <c r="G1821" s="3" t="str">
        <f t="shared" si="30"/>
        <v>https://scholar.google.co.jp/scholar?hl=ja&amp;as_sdt=0%2C5&amp;q=Eriochlamys+cupularis+self+compatibility&amp;btnG=</v>
      </c>
      <c r="H1821" t="s">
        <v>5435</v>
      </c>
      <c r="I1821" t="s">
        <v>23</v>
      </c>
      <c r="J1821" t="s">
        <v>23</v>
      </c>
      <c r="L1821" t="s">
        <v>17722</v>
      </c>
      <c r="N1821" t="s">
        <v>13858</v>
      </c>
      <c r="O1821" t="s">
        <v>28</v>
      </c>
      <c r="Q1821" t="s">
        <v>17420</v>
      </c>
      <c r="R1821" t="s">
        <v>6200</v>
      </c>
      <c r="S1821">
        <v>1.3768800000000001</v>
      </c>
    </row>
    <row r="1822" spans="1:19">
      <c r="A1822" t="s">
        <v>16</v>
      </c>
      <c r="B1822" t="s">
        <v>17</v>
      </c>
      <c r="C1822" t="s">
        <v>18</v>
      </c>
      <c r="D1822" t="s">
        <v>19</v>
      </c>
      <c r="E1822" t="s">
        <v>13856</v>
      </c>
      <c r="F1822" t="s">
        <v>14128</v>
      </c>
      <c r="G1822" s="3" t="str">
        <f t="shared" si="30"/>
        <v>https://scholar.google.co.jp/scholar?hl=ja&amp;as_sdt=0%2C5&amp;q=Eriochlamys+squamata+self+compatibility&amp;btnG=</v>
      </c>
      <c r="H1822" t="s">
        <v>5435</v>
      </c>
      <c r="I1822" t="s">
        <v>23</v>
      </c>
      <c r="J1822" t="s">
        <v>23</v>
      </c>
      <c r="L1822" t="s">
        <v>17722</v>
      </c>
      <c r="N1822" t="s">
        <v>14129</v>
      </c>
      <c r="O1822" t="s">
        <v>28</v>
      </c>
      <c r="Q1822" t="s">
        <v>17463</v>
      </c>
      <c r="R1822" t="s">
        <v>6204</v>
      </c>
      <c r="S1822">
        <v>2.9600000000000001E-2</v>
      </c>
    </row>
    <row r="1823" spans="1:19">
      <c r="A1823" t="s">
        <v>16</v>
      </c>
      <c r="B1823" t="s">
        <v>17</v>
      </c>
      <c r="C1823" t="s">
        <v>18</v>
      </c>
      <c r="D1823" t="s">
        <v>19</v>
      </c>
      <c r="E1823" t="s">
        <v>4212</v>
      </c>
      <c r="F1823" t="s">
        <v>4213</v>
      </c>
      <c r="G1823" s="3" t="str">
        <f t="shared" si="30"/>
        <v>https://scholar.google.co.jp/scholar?hl=ja&amp;as_sdt=0%2C5&amp;q=Eriophyllum+confertiflorum+self+compatibility&amp;btnG=</v>
      </c>
      <c r="H1823" t="s">
        <v>23</v>
      </c>
      <c r="I1823" t="s">
        <v>31</v>
      </c>
      <c r="J1823" t="s">
        <v>4213</v>
      </c>
      <c r="L1823" t="s">
        <v>17722</v>
      </c>
      <c r="N1823" t="s">
        <v>4214</v>
      </c>
      <c r="O1823" t="s">
        <v>28</v>
      </c>
      <c r="Q1823" t="s">
        <v>16026</v>
      </c>
      <c r="R1823" t="s">
        <v>6207</v>
      </c>
      <c r="S1823">
        <v>0.79</v>
      </c>
    </row>
    <row r="1824" spans="1:19">
      <c r="A1824" t="s">
        <v>16</v>
      </c>
      <c r="B1824" t="s">
        <v>17</v>
      </c>
      <c r="C1824" t="s">
        <v>18</v>
      </c>
      <c r="D1824" t="s">
        <v>19</v>
      </c>
      <c r="E1824" t="s">
        <v>4212</v>
      </c>
      <c r="F1824" t="s">
        <v>4213</v>
      </c>
      <c r="G1824" s="3" t="str">
        <f t="shared" si="30"/>
        <v>https://scholar.google.co.jp/scholar?hl=ja&amp;as_sdt=0%2C5&amp;q=Eriophyllum+confertiflorum+self+compatibility&amp;btnG=</v>
      </c>
      <c r="H1824" t="s">
        <v>343</v>
      </c>
      <c r="I1824" t="s">
        <v>23</v>
      </c>
      <c r="J1824" t="s">
        <v>23</v>
      </c>
      <c r="L1824" t="s">
        <v>17722</v>
      </c>
      <c r="N1824" t="s">
        <v>15553</v>
      </c>
      <c r="O1824" t="s">
        <v>28</v>
      </c>
      <c r="Q1824" t="s">
        <v>16026</v>
      </c>
      <c r="R1824" t="s">
        <v>6211</v>
      </c>
      <c r="S1824">
        <v>0.22</v>
      </c>
    </row>
    <row r="1825" spans="1:19">
      <c r="A1825" t="s">
        <v>16</v>
      </c>
      <c r="B1825" t="s">
        <v>17</v>
      </c>
      <c r="C1825" t="s">
        <v>18</v>
      </c>
      <c r="D1825" t="s">
        <v>19</v>
      </c>
      <c r="E1825" t="s">
        <v>4212</v>
      </c>
      <c r="F1825" t="s">
        <v>4216</v>
      </c>
      <c r="G1825" s="3" t="str">
        <f t="shared" si="30"/>
        <v>https://scholar.google.co.jp/scholar?hl=ja&amp;as_sdt=0%2C5&amp;q=Eriophyllum+lanatum+self+compatibility&amp;btnG=</v>
      </c>
      <c r="H1825" t="s">
        <v>23</v>
      </c>
      <c r="I1825" t="s">
        <v>31</v>
      </c>
      <c r="J1825" t="s">
        <v>908</v>
      </c>
      <c r="L1825" t="s">
        <v>15620</v>
      </c>
      <c r="N1825" t="s">
        <v>4217</v>
      </c>
      <c r="O1825" t="s">
        <v>17969</v>
      </c>
      <c r="Q1825" t="s">
        <v>16027</v>
      </c>
      <c r="R1825" t="s">
        <v>6214</v>
      </c>
      <c r="S1825">
        <v>0.49840000000000001</v>
      </c>
    </row>
    <row r="1826" spans="1:19">
      <c r="A1826" t="s">
        <v>16</v>
      </c>
      <c r="B1826" t="s">
        <v>17</v>
      </c>
      <c r="C1826" t="s">
        <v>18</v>
      </c>
      <c r="D1826" t="s">
        <v>19</v>
      </c>
      <c r="E1826" t="s">
        <v>4212</v>
      </c>
      <c r="F1826" t="s">
        <v>4216</v>
      </c>
      <c r="G1826" s="3" t="str">
        <f t="shared" si="30"/>
        <v>https://scholar.google.co.jp/scholar?hl=ja&amp;as_sdt=0%2C5&amp;q=Eriophyllum+lanatum+self+compatibility&amp;btnG=</v>
      </c>
      <c r="H1826" t="s">
        <v>15555</v>
      </c>
      <c r="I1826" t="s">
        <v>23</v>
      </c>
      <c r="J1826" t="s">
        <v>23</v>
      </c>
      <c r="L1826" t="s">
        <v>15620</v>
      </c>
      <c r="N1826" t="s">
        <v>15556</v>
      </c>
      <c r="O1826" t="s">
        <v>17969</v>
      </c>
      <c r="Q1826" t="s">
        <v>16027</v>
      </c>
      <c r="R1826" t="s">
        <v>6218</v>
      </c>
      <c r="S1826">
        <v>0.51700000000000002</v>
      </c>
    </row>
    <row r="1827" spans="1:19">
      <c r="A1827" t="s">
        <v>16</v>
      </c>
      <c r="B1827" t="s">
        <v>17</v>
      </c>
      <c r="C1827" t="s">
        <v>18</v>
      </c>
      <c r="D1827" t="s">
        <v>19</v>
      </c>
      <c r="E1827" t="s">
        <v>4212</v>
      </c>
      <c r="F1827" t="s">
        <v>4216</v>
      </c>
      <c r="G1827" s="3" t="str">
        <f t="shared" si="30"/>
        <v>https://scholar.google.co.jp/scholar?hl=ja&amp;as_sdt=0%2C5&amp;q=Eriophyllum+lanatum+self+compatibility&amp;btnG=</v>
      </c>
      <c r="H1827" t="s">
        <v>23</v>
      </c>
      <c r="I1827" t="s">
        <v>31</v>
      </c>
      <c r="J1827" t="s">
        <v>15558</v>
      </c>
      <c r="L1827" t="s">
        <v>15620</v>
      </c>
      <c r="N1827" t="s">
        <v>15559</v>
      </c>
      <c r="O1827" t="s">
        <v>17969</v>
      </c>
      <c r="Q1827" t="s">
        <v>16027</v>
      </c>
      <c r="R1827" t="s">
        <v>6221</v>
      </c>
      <c r="S1827">
        <v>0.25800000000000001</v>
      </c>
    </row>
    <row r="1828" spans="1:19">
      <c r="A1828" t="s">
        <v>16</v>
      </c>
      <c r="B1828" t="s">
        <v>17</v>
      </c>
      <c r="C1828" t="s">
        <v>18</v>
      </c>
      <c r="D1828" t="s">
        <v>19</v>
      </c>
      <c r="E1828" t="s">
        <v>4212</v>
      </c>
      <c r="F1828" t="s">
        <v>4216</v>
      </c>
      <c r="G1828" s="3" t="str">
        <f t="shared" si="30"/>
        <v>https://scholar.google.co.jp/scholar?hl=ja&amp;as_sdt=0%2C5&amp;q=Eriophyllum+lanatum+self+compatibility&amp;btnG=</v>
      </c>
      <c r="H1828" t="s">
        <v>23</v>
      </c>
      <c r="I1828" t="s">
        <v>137</v>
      </c>
      <c r="J1828" t="s">
        <v>8592</v>
      </c>
      <c r="L1828" t="s">
        <v>15620</v>
      </c>
      <c r="N1828" t="s">
        <v>15561</v>
      </c>
      <c r="O1828" t="s">
        <v>17969</v>
      </c>
      <c r="Q1828" t="s">
        <v>16027</v>
      </c>
      <c r="R1828" t="s">
        <v>6226</v>
      </c>
      <c r="S1828">
        <v>0.43</v>
      </c>
    </row>
    <row r="1829" spans="1:19">
      <c r="A1829" t="s">
        <v>16</v>
      </c>
      <c r="B1829" t="s">
        <v>17</v>
      </c>
      <c r="C1829" t="s">
        <v>18</v>
      </c>
      <c r="D1829" t="s">
        <v>19</v>
      </c>
      <c r="E1829" t="s">
        <v>4212</v>
      </c>
      <c r="F1829" t="s">
        <v>15563</v>
      </c>
      <c r="G1829" s="3" t="str">
        <f t="shared" si="30"/>
        <v>https://scholar.google.co.jp/scholar?hl=ja&amp;as_sdt=0%2C5&amp;q=Eriophyllum+nevinii+self+compatibility&amp;btnG=</v>
      </c>
      <c r="H1829" t="s">
        <v>438</v>
      </c>
      <c r="I1829" t="s">
        <v>23</v>
      </c>
      <c r="J1829" t="s">
        <v>23</v>
      </c>
      <c r="L1829" t="s">
        <v>17722</v>
      </c>
      <c r="N1829" t="s">
        <v>15564</v>
      </c>
      <c r="O1829" t="s">
        <v>28</v>
      </c>
      <c r="Q1829" t="s">
        <v>17706</v>
      </c>
      <c r="R1829" t="s">
        <v>6229</v>
      </c>
      <c r="S1829">
        <v>0.16800000000000001</v>
      </c>
    </row>
    <row r="1830" spans="1:19">
      <c r="A1830" t="s">
        <v>16</v>
      </c>
      <c r="B1830" t="s">
        <v>17</v>
      </c>
      <c r="C1830" t="s">
        <v>18</v>
      </c>
      <c r="D1830" t="s">
        <v>19</v>
      </c>
      <c r="E1830" t="s">
        <v>4212</v>
      </c>
      <c r="F1830" t="s">
        <v>202</v>
      </c>
      <c r="G1830" s="3" t="str">
        <f t="shared" si="30"/>
        <v>https://scholar.google.co.jp/scholar?hl=ja&amp;as_sdt=0%2C5&amp;q=Eriophyllum+pringlei+self+compatibility&amp;btnG=</v>
      </c>
      <c r="H1830" t="s">
        <v>438</v>
      </c>
      <c r="I1830" t="s">
        <v>23</v>
      </c>
      <c r="J1830" t="s">
        <v>23</v>
      </c>
      <c r="L1830" t="s">
        <v>24</v>
      </c>
      <c r="N1830" t="s">
        <v>15566</v>
      </c>
      <c r="O1830" t="s">
        <v>26</v>
      </c>
      <c r="Q1830" t="s">
        <v>17707</v>
      </c>
      <c r="R1830" t="s">
        <v>6231</v>
      </c>
      <c r="S1830">
        <v>0.59299999999999997</v>
      </c>
    </row>
    <row r="1831" spans="1:19">
      <c r="A1831" t="s">
        <v>16</v>
      </c>
      <c r="B1831" t="s">
        <v>17</v>
      </c>
      <c r="C1831" t="s">
        <v>18</v>
      </c>
      <c r="D1831" t="s">
        <v>19</v>
      </c>
      <c r="E1831" t="s">
        <v>4212</v>
      </c>
      <c r="F1831" t="s">
        <v>15568</v>
      </c>
      <c r="G1831" s="3" t="str">
        <f t="shared" si="30"/>
        <v>https://scholar.google.co.jp/scholar?hl=ja&amp;as_sdt=0%2C5&amp;q=Eriophyllum+staechadifolium+self+compatibility&amp;btnG=</v>
      </c>
      <c r="H1831" t="s">
        <v>2880</v>
      </c>
      <c r="I1831" t="s">
        <v>23</v>
      </c>
      <c r="J1831" t="s">
        <v>23</v>
      </c>
      <c r="L1831" t="s">
        <v>17722</v>
      </c>
      <c r="N1831" t="s">
        <v>15569</v>
      </c>
      <c r="O1831" t="s">
        <v>28</v>
      </c>
      <c r="Q1831" t="s">
        <v>17708</v>
      </c>
      <c r="R1831" t="s">
        <v>6233</v>
      </c>
      <c r="S1831">
        <v>0.44700000000000001</v>
      </c>
    </row>
    <row r="1832" spans="1:19">
      <c r="A1832" t="s">
        <v>16</v>
      </c>
      <c r="B1832" t="s">
        <v>17</v>
      </c>
      <c r="C1832" t="s">
        <v>18</v>
      </c>
      <c r="D1832" t="s">
        <v>19</v>
      </c>
      <c r="E1832" t="s">
        <v>4212</v>
      </c>
      <c r="F1832" t="s">
        <v>15571</v>
      </c>
      <c r="G1832" s="3" t="str">
        <f t="shared" si="30"/>
        <v>https://scholar.google.co.jp/scholar?hl=ja&amp;as_sdt=0%2C5&amp;q=Eriophyllum+wallacei+self+compatibility&amp;btnG=</v>
      </c>
      <c r="H1832" t="s">
        <v>1240</v>
      </c>
      <c r="I1832" t="s">
        <v>23</v>
      </c>
      <c r="J1832" t="s">
        <v>23</v>
      </c>
      <c r="L1832" t="s">
        <v>24</v>
      </c>
      <c r="N1832" t="s">
        <v>15572</v>
      </c>
      <c r="O1832" t="s">
        <v>26</v>
      </c>
      <c r="Q1832" t="s">
        <v>17709</v>
      </c>
      <c r="R1832" t="s">
        <v>6236</v>
      </c>
      <c r="S1832">
        <v>0.27600000000000002</v>
      </c>
    </row>
    <row r="1833" spans="1:19">
      <c r="A1833" t="s">
        <v>16</v>
      </c>
      <c r="B1833" t="s">
        <v>17</v>
      </c>
      <c r="C1833" t="s">
        <v>18</v>
      </c>
      <c r="D1833" t="s">
        <v>19</v>
      </c>
      <c r="E1833" t="s">
        <v>13964</v>
      </c>
      <c r="F1833" t="s">
        <v>13410</v>
      </c>
      <c r="G1833" s="3" t="str">
        <f t="shared" si="30"/>
        <v>https://scholar.google.co.jp/scholar?hl=ja&amp;as_sdt=0%2C5&amp;q=Eriotrix+commersonii+self+compatibility&amp;btnG=</v>
      </c>
      <c r="H1833" t="s">
        <v>13965</v>
      </c>
      <c r="I1833" t="s">
        <v>23</v>
      </c>
      <c r="J1833" t="s">
        <v>23</v>
      </c>
      <c r="L1833" t="s">
        <v>17722</v>
      </c>
      <c r="N1833" t="s">
        <v>13966</v>
      </c>
      <c r="O1833" t="s">
        <v>28</v>
      </c>
      <c r="Q1833" t="s">
        <v>17441</v>
      </c>
      <c r="R1833" t="s">
        <v>6239</v>
      </c>
      <c r="S1833">
        <v>0.26088</v>
      </c>
    </row>
    <row r="1834" spans="1:19">
      <c r="A1834" t="s">
        <v>16</v>
      </c>
      <c r="B1834" t="s">
        <v>17</v>
      </c>
      <c r="C1834" t="s">
        <v>18</v>
      </c>
      <c r="D1834" t="s">
        <v>19</v>
      </c>
      <c r="E1834" t="s">
        <v>4107</v>
      </c>
      <c r="F1834" t="s">
        <v>5975</v>
      </c>
      <c r="G1834" s="3" t="str">
        <f t="shared" si="30"/>
        <v>https://scholar.google.co.jp/scholar?hl=ja&amp;as_sdt=0%2C5&amp;q=Erlangea+alternifolia+self+compatibility&amp;btnG=</v>
      </c>
      <c r="H1834" t="s">
        <v>9869</v>
      </c>
      <c r="I1834" t="s">
        <v>23</v>
      </c>
      <c r="J1834" t="s">
        <v>23</v>
      </c>
      <c r="L1834" t="s">
        <v>17722</v>
      </c>
      <c r="N1834" t="s">
        <v>9870</v>
      </c>
      <c r="O1834" t="s">
        <v>28</v>
      </c>
      <c r="Q1834" t="s">
        <v>16925</v>
      </c>
      <c r="R1834" t="s">
        <v>6243</v>
      </c>
      <c r="S1834">
        <v>0.45925929999999998</v>
      </c>
    </row>
    <row r="1835" spans="1:19">
      <c r="A1835" t="s">
        <v>16</v>
      </c>
      <c r="B1835" t="s">
        <v>17</v>
      </c>
      <c r="C1835" t="s">
        <v>18</v>
      </c>
      <c r="D1835" t="s">
        <v>19</v>
      </c>
      <c r="E1835" t="s">
        <v>4107</v>
      </c>
      <c r="F1835" t="s">
        <v>4110</v>
      </c>
      <c r="G1835" s="3" t="str">
        <f t="shared" si="30"/>
        <v>https://scholar.google.co.jp/scholar?hl=ja&amp;as_sdt=0%2C5&amp;q=Erlangea+remifolia+self+compatibility&amp;btnG=</v>
      </c>
      <c r="H1835" t="s">
        <v>23</v>
      </c>
      <c r="I1835" t="s">
        <v>23</v>
      </c>
      <c r="J1835" t="s">
        <v>23</v>
      </c>
      <c r="L1835" t="s">
        <v>17722</v>
      </c>
      <c r="N1835" t="s">
        <v>4111</v>
      </c>
      <c r="O1835" t="s">
        <v>28</v>
      </c>
      <c r="Q1835" t="s">
        <v>15995</v>
      </c>
      <c r="R1835" t="s">
        <v>6246</v>
      </c>
      <c r="S1835">
        <v>0.43</v>
      </c>
    </row>
    <row r="1836" spans="1:19">
      <c r="A1836" t="s">
        <v>16</v>
      </c>
      <c r="B1836" t="s">
        <v>17</v>
      </c>
      <c r="C1836" t="s">
        <v>18</v>
      </c>
      <c r="D1836" t="s">
        <v>19</v>
      </c>
      <c r="E1836" t="s">
        <v>4107</v>
      </c>
      <c r="F1836" t="s">
        <v>346</v>
      </c>
      <c r="G1836" s="3" t="str">
        <f t="shared" si="30"/>
        <v>https://scholar.google.co.jp/scholar?hl=ja&amp;as_sdt=0%2C5&amp;q=Erlangea+smithii+self+compatibility&amp;btnG=</v>
      </c>
      <c r="H1836" t="s">
        <v>625</v>
      </c>
      <c r="I1836" t="s">
        <v>23</v>
      </c>
      <c r="J1836" t="s">
        <v>23</v>
      </c>
      <c r="L1836" t="s">
        <v>17722</v>
      </c>
      <c r="N1836" t="s">
        <v>4108</v>
      </c>
      <c r="O1836" t="s">
        <v>28</v>
      </c>
      <c r="Q1836" t="s">
        <v>15994</v>
      </c>
      <c r="R1836" t="s">
        <v>6249</v>
      </c>
      <c r="S1836">
        <v>1.98</v>
      </c>
    </row>
    <row r="1837" spans="1:19">
      <c r="A1837" t="s">
        <v>16</v>
      </c>
      <c r="B1837" t="s">
        <v>17</v>
      </c>
      <c r="C1837" t="s">
        <v>18</v>
      </c>
      <c r="D1837" t="s">
        <v>19</v>
      </c>
      <c r="E1837" t="s">
        <v>4113</v>
      </c>
      <c r="F1837" t="s">
        <v>2512</v>
      </c>
      <c r="G1837" s="3" t="str">
        <f t="shared" si="30"/>
        <v>https://scholar.google.co.jp/scholar?hl=ja&amp;as_sdt=0%2C5&amp;q=Erymophyllum+glossanthus+self+compatibility&amp;btnG=</v>
      </c>
      <c r="H1837" t="s">
        <v>4622</v>
      </c>
      <c r="I1837" t="s">
        <v>23</v>
      </c>
      <c r="J1837" t="s">
        <v>23</v>
      </c>
      <c r="L1837" t="s">
        <v>17722</v>
      </c>
      <c r="N1837" t="s">
        <v>15574</v>
      </c>
      <c r="O1837" t="s">
        <v>28</v>
      </c>
      <c r="Q1837" t="s">
        <v>17710</v>
      </c>
      <c r="R1837" t="s">
        <v>6251</v>
      </c>
      <c r="S1837">
        <v>0.69240000000000002</v>
      </c>
    </row>
    <row r="1838" spans="1:19">
      <c r="A1838" t="s">
        <v>16</v>
      </c>
      <c r="B1838" t="s">
        <v>17</v>
      </c>
      <c r="C1838" t="s">
        <v>18</v>
      </c>
      <c r="D1838" t="s">
        <v>19</v>
      </c>
      <c r="E1838" t="s">
        <v>4113</v>
      </c>
      <c r="F1838" t="s">
        <v>9872</v>
      </c>
      <c r="G1838" s="3" t="str">
        <f t="shared" si="30"/>
        <v>https://scholar.google.co.jp/scholar?hl=ja&amp;as_sdt=0%2C5&amp;q=Erymophyllum+ramosum+self+compatibility&amp;btnG=</v>
      </c>
      <c r="H1838" t="s">
        <v>9873</v>
      </c>
      <c r="I1838" t="s">
        <v>137</v>
      </c>
      <c r="J1838" t="s">
        <v>9874</v>
      </c>
      <c r="L1838" t="s">
        <v>17722</v>
      </c>
      <c r="N1838" t="s">
        <v>9875</v>
      </c>
      <c r="O1838" t="s">
        <v>28</v>
      </c>
      <c r="Q1838" t="s">
        <v>16926</v>
      </c>
      <c r="R1838" t="s">
        <v>6255</v>
      </c>
      <c r="S1838">
        <v>0.92603999999999997</v>
      </c>
    </row>
    <row r="1839" spans="1:19">
      <c r="A1839" t="s">
        <v>16</v>
      </c>
      <c r="B1839" t="s">
        <v>17</v>
      </c>
      <c r="C1839" t="s">
        <v>18</v>
      </c>
      <c r="D1839" t="s">
        <v>19</v>
      </c>
      <c r="E1839" t="s">
        <v>4113</v>
      </c>
      <c r="F1839" t="s">
        <v>9872</v>
      </c>
      <c r="G1839" s="3" t="str">
        <f t="shared" si="30"/>
        <v>https://scholar.google.co.jp/scholar?hl=ja&amp;as_sdt=0%2C5&amp;q=Erymophyllum+ramosum+self+compatibility&amp;btnG=</v>
      </c>
      <c r="H1839" t="s">
        <v>23</v>
      </c>
      <c r="I1839" t="s">
        <v>137</v>
      </c>
      <c r="J1839" t="s">
        <v>9872</v>
      </c>
      <c r="L1839" t="s">
        <v>17722</v>
      </c>
      <c r="N1839" t="s">
        <v>15576</v>
      </c>
      <c r="O1839" t="s">
        <v>28</v>
      </c>
      <c r="Q1839" t="s">
        <v>16926</v>
      </c>
      <c r="R1839" t="s">
        <v>6259</v>
      </c>
      <c r="S1839">
        <v>0.38879999999999998</v>
      </c>
    </row>
    <row r="1840" spans="1:19">
      <c r="A1840" t="s">
        <v>16</v>
      </c>
      <c r="B1840" t="s">
        <v>17</v>
      </c>
      <c r="C1840" t="s">
        <v>18</v>
      </c>
      <c r="D1840" t="s">
        <v>19</v>
      </c>
      <c r="E1840" t="s">
        <v>4113</v>
      </c>
      <c r="F1840" t="s">
        <v>760</v>
      </c>
      <c r="G1840" s="3" t="str">
        <f t="shared" si="30"/>
        <v>https://scholar.google.co.jp/scholar?hl=ja&amp;as_sdt=0%2C5&amp;q=Erymophyllum+tenellum+self+compatibility&amp;btnG=</v>
      </c>
      <c r="H1840" t="s">
        <v>2286</v>
      </c>
      <c r="I1840" t="s">
        <v>23</v>
      </c>
      <c r="J1840" t="s">
        <v>23</v>
      </c>
      <c r="L1840" t="s">
        <v>17722</v>
      </c>
      <c r="N1840" t="s">
        <v>4114</v>
      </c>
      <c r="O1840" t="s">
        <v>28</v>
      </c>
      <c r="Q1840" t="s">
        <v>15996</v>
      </c>
      <c r="R1840" t="s">
        <v>6262</v>
      </c>
      <c r="S1840">
        <v>0.61439999999999995</v>
      </c>
    </row>
    <row r="1841" spans="1:19">
      <c r="A1841" t="s">
        <v>16</v>
      </c>
      <c r="B1841" t="s">
        <v>17</v>
      </c>
      <c r="C1841" t="s">
        <v>18</v>
      </c>
      <c r="D1841" t="s">
        <v>19</v>
      </c>
      <c r="E1841" t="s">
        <v>7605</v>
      </c>
      <c r="F1841" t="s">
        <v>1673</v>
      </c>
      <c r="G1841" s="3" t="str">
        <f t="shared" si="30"/>
        <v>https://scholar.google.co.jp/scholar?hl=ja&amp;as_sdt=0%2C5&amp;q=Erythrocephalum+marginatum+self+compatibility&amp;btnG=</v>
      </c>
      <c r="H1841" t="s">
        <v>7606</v>
      </c>
      <c r="I1841" t="s">
        <v>23</v>
      </c>
      <c r="J1841" t="s">
        <v>23</v>
      </c>
      <c r="L1841" t="s">
        <v>17722</v>
      </c>
      <c r="N1841" t="s">
        <v>7607</v>
      </c>
      <c r="O1841" t="s">
        <v>28</v>
      </c>
      <c r="Q1841" t="s">
        <v>16550</v>
      </c>
      <c r="R1841" t="s">
        <v>6264</v>
      </c>
      <c r="S1841">
        <v>19.396000000000001</v>
      </c>
    </row>
    <row r="1842" spans="1:19">
      <c r="A1842" t="s">
        <v>16</v>
      </c>
      <c r="B1842" t="s">
        <v>17</v>
      </c>
      <c r="C1842" t="s">
        <v>18</v>
      </c>
      <c r="D1842" t="s">
        <v>19</v>
      </c>
      <c r="E1842" t="s">
        <v>4096</v>
      </c>
      <c r="F1842" t="s">
        <v>381</v>
      </c>
      <c r="G1842" s="3" t="str">
        <f t="shared" si="30"/>
        <v>https://scholar.google.co.jp/scholar?hl=ja&amp;as_sdt=0%2C5&amp;q=Ethulia+angustifolia+self+compatibility&amp;btnG=</v>
      </c>
      <c r="H1842" t="s">
        <v>9877</v>
      </c>
      <c r="I1842" t="s">
        <v>23</v>
      </c>
      <c r="J1842" t="s">
        <v>23</v>
      </c>
      <c r="L1842" t="s">
        <v>17722</v>
      </c>
      <c r="N1842" t="s">
        <v>9878</v>
      </c>
      <c r="O1842" t="s">
        <v>28</v>
      </c>
      <c r="Q1842" t="s">
        <v>16927</v>
      </c>
      <c r="R1842" t="s">
        <v>6268</v>
      </c>
      <c r="S1842">
        <v>0.15720000000000001</v>
      </c>
    </row>
    <row r="1843" spans="1:19">
      <c r="A1843" t="s">
        <v>16</v>
      </c>
      <c r="B1843" t="s">
        <v>17</v>
      </c>
      <c r="C1843" t="s">
        <v>18</v>
      </c>
      <c r="D1843" t="s">
        <v>19</v>
      </c>
      <c r="E1843" t="s">
        <v>4096</v>
      </c>
      <c r="F1843" t="s">
        <v>7609</v>
      </c>
      <c r="G1843" s="3" t="str">
        <f t="shared" si="30"/>
        <v>https://scholar.google.co.jp/scholar?hl=ja&amp;as_sdt=0%2C5&amp;q=Ethulia+bicostata+self+compatibility&amp;btnG=</v>
      </c>
      <c r="H1843" t="s">
        <v>7610</v>
      </c>
      <c r="I1843" t="s">
        <v>137</v>
      </c>
      <c r="J1843" t="s">
        <v>7609</v>
      </c>
      <c r="L1843" t="s">
        <v>17722</v>
      </c>
      <c r="N1843" t="s">
        <v>7611</v>
      </c>
      <c r="O1843" t="s">
        <v>28</v>
      </c>
      <c r="Q1843" t="s">
        <v>16551</v>
      </c>
      <c r="R1843" t="s">
        <v>6270</v>
      </c>
      <c r="S1843">
        <v>0.1336</v>
      </c>
    </row>
    <row r="1844" spans="1:19">
      <c r="A1844" t="s">
        <v>16</v>
      </c>
      <c r="B1844" t="s">
        <v>17</v>
      </c>
      <c r="C1844" t="s">
        <v>18</v>
      </c>
      <c r="D1844" t="s">
        <v>19</v>
      </c>
      <c r="E1844" t="s">
        <v>4096</v>
      </c>
      <c r="F1844" t="s">
        <v>4097</v>
      </c>
      <c r="G1844" s="3" t="str">
        <f t="shared" si="30"/>
        <v>https://scholar.google.co.jp/scholar?hl=ja&amp;as_sdt=0%2C5&amp;q=Ethulia+conyzoides+self+compatibility&amp;btnG=</v>
      </c>
      <c r="H1844" t="s">
        <v>22</v>
      </c>
      <c r="I1844" t="s">
        <v>23</v>
      </c>
      <c r="J1844" t="s">
        <v>23</v>
      </c>
      <c r="L1844" t="s">
        <v>17722</v>
      </c>
      <c r="N1844" t="s">
        <v>4098</v>
      </c>
      <c r="O1844" t="s">
        <v>28</v>
      </c>
      <c r="Q1844" t="s">
        <v>15991</v>
      </c>
      <c r="R1844" t="s">
        <v>6273</v>
      </c>
      <c r="S1844">
        <v>0.25890000000000002</v>
      </c>
    </row>
    <row r="1845" spans="1:19">
      <c r="A1845" t="s">
        <v>16</v>
      </c>
      <c r="B1845" t="s">
        <v>17</v>
      </c>
      <c r="C1845" t="s">
        <v>18</v>
      </c>
      <c r="D1845" t="s">
        <v>19</v>
      </c>
      <c r="E1845" t="s">
        <v>13362</v>
      </c>
      <c r="F1845" t="s">
        <v>13444</v>
      </c>
      <c r="G1845" s="3" t="str">
        <f t="shared" si="30"/>
        <v>https://scholar.google.co.jp/scholar?hl=ja&amp;as_sdt=0%2C5&amp;q=Eucephalus+breweri+self+compatibility&amp;btnG=</v>
      </c>
      <c r="H1845" t="s">
        <v>7634</v>
      </c>
      <c r="I1845" t="s">
        <v>23</v>
      </c>
      <c r="J1845" t="s">
        <v>23</v>
      </c>
      <c r="L1845" t="s">
        <v>17722</v>
      </c>
      <c r="N1845" t="s">
        <v>13606</v>
      </c>
      <c r="O1845" t="s">
        <v>28</v>
      </c>
      <c r="Q1845" t="s">
        <v>17384</v>
      </c>
      <c r="R1845" t="s">
        <v>6276</v>
      </c>
      <c r="S1845">
        <v>2.8119999999999998</v>
      </c>
    </row>
    <row r="1846" spans="1:19">
      <c r="A1846" t="s">
        <v>16</v>
      </c>
      <c r="B1846" t="s">
        <v>17</v>
      </c>
      <c r="C1846" t="s">
        <v>18</v>
      </c>
      <c r="D1846" t="s">
        <v>19</v>
      </c>
      <c r="E1846" t="s">
        <v>13362</v>
      </c>
      <c r="F1846" t="s">
        <v>7591</v>
      </c>
      <c r="G1846" s="3" t="str">
        <f t="shared" si="30"/>
        <v>https://scholar.google.co.jp/scholar?hl=ja&amp;as_sdt=0%2C5&amp;q=Eucephalus+engelmannii+self+compatibility&amp;btnG=</v>
      </c>
      <c r="H1846" t="s">
        <v>13363</v>
      </c>
      <c r="I1846" t="s">
        <v>23</v>
      </c>
      <c r="J1846" t="s">
        <v>23</v>
      </c>
      <c r="L1846" t="s">
        <v>17722</v>
      </c>
      <c r="N1846" t="s">
        <v>13364</v>
      </c>
      <c r="O1846" t="s">
        <v>28</v>
      </c>
      <c r="Q1846" t="s">
        <v>17314</v>
      </c>
      <c r="R1846" t="s">
        <v>6281</v>
      </c>
      <c r="S1846">
        <v>3.1488</v>
      </c>
    </row>
    <row r="1847" spans="1:19">
      <c r="A1847" t="s">
        <v>16</v>
      </c>
      <c r="B1847" t="s">
        <v>17</v>
      </c>
      <c r="C1847" t="s">
        <v>18</v>
      </c>
      <c r="D1847" t="s">
        <v>19</v>
      </c>
      <c r="E1847" t="s">
        <v>4065</v>
      </c>
      <c r="F1847" t="s">
        <v>4066</v>
      </c>
      <c r="G1847" s="3" t="str">
        <f t="shared" si="30"/>
        <v>https://scholar.google.co.jp/scholar?hl=ja&amp;as_sdt=0%2C5&amp;q=Euchiton+collinus+self+compatibility&amp;btnG=</v>
      </c>
      <c r="H1847" t="s">
        <v>4067</v>
      </c>
      <c r="I1847" t="s">
        <v>23</v>
      </c>
      <c r="J1847" t="s">
        <v>23</v>
      </c>
      <c r="L1847" t="s">
        <v>17722</v>
      </c>
      <c r="N1847" t="s">
        <v>4068</v>
      </c>
      <c r="O1847" t="s">
        <v>28</v>
      </c>
      <c r="Q1847" t="s">
        <v>15983</v>
      </c>
      <c r="R1847" t="s">
        <v>6284</v>
      </c>
      <c r="S1847">
        <v>2.1999999999999999E-2</v>
      </c>
    </row>
    <row r="1848" spans="1:19">
      <c r="A1848" t="s">
        <v>16</v>
      </c>
      <c r="B1848" t="s">
        <v>17</v>
      </c>
      <c r="C1848" t="s">
        <v>18</v>
      </c>
      <c r="D1848" t="s">
        <v>19</v>
      </c>
      <c r="E1848" t="s">
        <v>4065</v>
      </c>
      <c r="F1848" t="s">
        <v>6885</v>
      </c>
      <c r="G1848" s="3" t="str">
        <f t="shared" si="30"/>
        <v>https://scholar.google.co.jp/scholar?hl=ja&amp;as_sdt=0%2C5&amp;q=Euchiton+fordianus+self+compatibility&amp;btnG=</v>
      </c>
      <c r="H1848" t="s">
        <v>6886</v>
      </c>
      <c r="I1848" t="s">
        <v>23</v>
      </c>
      <c r="J1848" t="s">
        <v>23</v>
      </c>
      <c r="L1848" t="s">
        <v>17722</v>
      </c>
      <c r="N1848" t="s">
        <v>6887</v>
      </c>
      <c r="O1848" t="s">
        <v>28</v>
      </c>
      <c r="Q1848" t="s">
        <v>16355</v>
      </c>
      <c r="R1848" t="s">
        <v>6286</v>
      </c>
      <c r="S1848">
        <v>8.3599999999999994E-2</v>
      </c>
    </row>
    <row r="1849" spans="1:19">
      <c r="A1849" t="s">
        <v>16</v>
      </c>
      <c r="B1849" t="s">
        <v>17</v>
      </c>
      <c r="C1849" t="s">
        <v>18</v>
      </c>
      <c r="D1849" t="s">
        <v>19</v>
      </c>
      <c r="E1849" t="s">
        <v>4065</v>
      </c>
      <c r="F1849" t="s">
        <v>15593</v>
      </c>
      <c r="G1849" s="3" t="str">
        <f t="shared" si="30"/>
        <v>https://scholar.google.co.jp/scholar?hl=ja&amp;as_sdt=0%2C5&amp;q=Euchiton+gymnocephalus+self+compatibility&amp;btnG=</v>
      </c>
      <c r="H1849" t="s">
        <v>15594</v>
      </c>
      <c r="I1849" t="s">
        <v>23</v>
      </c>
      <c r="J1849" t="s">
        <v>23</v>
      </c>
      <c r="L1849" t="s">
        <v>17722</v>
      </c>
      <c r="N1849" t="s">
        <v>15595</v>
      </c>
      <c r="O1849" t="s">
        <v>28</v>
      </c>
      <c r="Q1849" t="s">
        <v>17716</v>
      </c>
      <c r="R1849" t="s">
        <v>6290</v>
      </c>
      <c r="S1849">
        <v>0.03</v>
      </c>
    </row>
    <row r="1850" spans="1:19">
      <c r="A1850" t="s">
        <v>16</v>
      </c>
      <c r="B1850" t="s">
        <v>17</v>
      </c>
      <c r="C1850" t="s">
        <v>18</v>
      </c>
      <c r="D1850" t="s">
        <v>19</v>
      </c>
      <c r="E1850" t="s">
        <v>4065</v>
      </c>
      <c r="F1850" t="s">
        <v>4088</v>
      </c>
      <c r="G1850" s="3" t="str">
        <f t="shared" si="30"/>
        <v>https://scholar.google.co.jp/scholar?hl=ja&amp;as_sdt=0%2C5&amp;q=Euchiton+involucratus+self+compatibility&amp;btnG=</v>
      </c>
      <c r="H1850" t="s">
        <v>4089</v>
      </c>
      <c r="I1850" t="s">
        <v>23</v>
      </c>
      <c r="J1850" t="s">
        <v>23</v>
      </c>
      <c r="L1850" t="s">
        <v>17722</v>
      </c>
      <c r="N1850" t="s">
        <v>4090</v>
      </c>
      <c r="O1850" t="s">
        <v>28</v>
      </c>
      <c r="Q1850" t="s">
        <v>15989</v>
      </c>
      <c r="R1850" t="s">
        <v>6292</v>
      </c>
      <c r="S1850">
        <v>1.8124999999999999E-2</v>
      </c>
    </row>
    <row r="1851" spans="1:19">
      <c r="A1851" t="s">
        <v>16</v>
      </c>
      <c r="B1851" t="s">
        <v>17</v>
      </c>
      <c r="C1851" t="s">
        <v>18</v>
      </c>
      <c r="D1851" t="s">
        <v>19</v>
      </c>
      <c r="E1851" t="s">
        <v>4065</v>
      </c>
      <c r="F1851" t="s">
        <v>17970</v>
      </c>
      <c r="G1851" s="3" t="str">
        <f t="shared" si="30"/>
        <v>https://scholar.google.co.jp/scholar?hl=ja&amp;as_sdt=0%2C5&amp;q=Euchiton+japonicus</v>
      </c>
      <c r="H1851" t="s">
        <v>9880</v>
      </c>
      <c r="I1851" t="s">
        <v>23</v>
      </c>
      <c r="J1851" t="s">
        <v>23</v>
      </c>
      <c r="L1851" t="s">
        <v>17722</v>
      </c>
      <c r="N1851" t="s">
        <v>9881</v>
      </c>
      <c r="O1851" t="s">
        <v>28</v>
      </c>
      <c r="Q1851" t="s">
        <v>16928</v>
      </c>
      <c r="R1851" t="s">
        <v>6295</v>
      </c>
      <c r="S1851">
        <v>1.5559999999999999E-2</v>
      </c>
    </row>
    <row r="1852" spans="1:19">
      <c r="A1852" t="s">
        <v>16</v>
      </c>
      <c r="B1852" t="s">
        <v>17</v>
      </c>
      <c r="C1852" t="s">
        <v>18</v>
      </c>
      <c r="D1852" t="s">
        <v>19</v>
      </c>
      <c r="E1852" t="s">
        <v>4065</v>
      </c>
      <c r="F1852" t="s">
        <v>9883</v>
      </c>
      <c r="G1852" s="3" t="str">
        <f t="shared" si="30"/>
        <v>https://scholar.google.co.jp/scholar?hl=ja&amp;as_sdt=0%2C5&amp;q=Euchiton+sphaericus+self+compatibility&amp;btnG=</v>
      </c>
      <c r="H1852" t="s">
        <v>9884</v>
      </c>
      <c r="I1852" t="s">
        <v>23</v>
      </c>
      <c r="J1852" t="s">
        <v>23</v>
      </c>
      <c r="L1852" t="s">
        <v>17722</v>
      </c>
      <c r="N1852" t="s">
        <v>9885</v>
      </c>
      <c r="O1852" t="s">
        <v>28</v>
      </c>
      <c r="Q1852" t="s">
        <v>16929</v>
      </c>
      <c r="R1852" t="s">
        <v>6299</v>
      </c>
      <c r="S1852">
        <v>1.8440000000000002E-2</v>
      </c>
    </row>
    <row r="1853" spans="1:19">
      <c r="A1853" t="s">
        <v>16</v>
      </c>
      <c r="B1853" t="s">
        <v>17</v>
      </c>
      <c r="C1853" t="s">
        <v>18</v>
      </c>
      <c r="D1853" t="s">
        <v>19</v>
      </c>
      <c r="E1853" t="s">
        <v>4065</v>
      </c>
      <c r="F1853" t="s">
        <v>4070</v>
      </c>
      <c r="G1853" s="3" t="str">
        <f t="shared" si="30"/>
        <v>https://scholar.google.co.jp/scholar?hl=ja&amp;as_sdt=0%2C5&amp;q=Euchiton+traversii+self+compatibility&amp;btnG=</v>
      </c>
      <c r="H1853" t="s">
        <v>4071</v>
      </c>
      <c r="I1853" t="s">
        <v>23</v>
      </c>
      <c r="J1853" t="s">
        <v>23</v>
      </c>
      <c r="L1853" t="s">
        <v>17722</v>
      </c>
      <c r="N1853" t="s">
        <v>4072</v>
      </c>
      <c r="O1853" t="s">
        <v>28</v>
      </c>
      <c r="Q1853" t="s">
        <v>15984</v>
      </c>
      <c r="R1853" t="s">
        <v>6302</v>
      </c>
      <c r="S1853">
        <v>3.5200000000000002E-2</v>
      </c>
    </row>
    <row r="1854" spans="1:19">
      <c r="A1854" t="s">
        <v>16</v>
      </c>
      <c r="B1854" t="s">
        <v>17</v>
      </c>
      <c r="C1854" t="s">
        <v>18</v>
      </c>
      <c r="D1854" t="s">
        <v>19</v>
      </c>
      <c r="E1854" t="s">
        <v>20</v>
      </c>
      <c r="F1854" t="s">
        <v>4085</v>
      </c>
      <c r="G1854" s="3" t="str">
        <f t="shared" si="30"/>
        <v>https://scholar.google.co.jp/scholar?hl=ja&amp;as_sdt=0%2C5&amp;q=Eupatorium+altissimum+self+compatibility&amp;btnG=</v>
      </c>
      <c r="H1854" t="s">
        <v>22</v>
      </c>
      <c r="I1854" t="s">
        <v>23</v>
      </c>
      <c r="J1854" t="s">
        <v>23</v>
      </c>
      <c r="L1854" t="s">
        <v>17722</v>
      </c>
      <c r="N1854" t="s">
        <v>4086</v>
      </c>
      <c r="O1854" t="s">
        <v>28</v>
      </c>
      <c r="Q1854" t="s">
        <v>15988</v>
      </c>
      <c r="R1854" t="s">
        <v>6305</v>
      </c>
      <c r="S1854">
        <v>1.8116000000000001</v>
      </c>
    </row>
    <row r="1855" spans="1:19">
      <c r="A1855" t="s">
        <v>16</v>
      </c>
      <c r="B1855" t="s">
        <v>17</v>
      </c>
      <c r="C1855" t="s">
        <v>18</v>
      </c>
      <c r="D1855" t="s">
        <v>19</v>
      </c>
      <c r="E1855" t="s">
        <v>20</v>
      </c>
      <c r="F1855" t="s">
        <v>21</v>
      </c>
      <c r="G1855" s="3" t="str">
        <f t="shared" si="30"/>
        <v>https://scholar.google.co.jp/scholar?hl=ja&amp;as_sdt=0%2C5&amp;q=Eupatorium+cannabinum+self+compatibility&amp;btnG=</v>
      </c>
      <c r="H1855" t="s">
        <v>22</v>
      </c>
      <c r="I1855" t="s">
        <v>23</v>
      </c>
      <c r="J1855" t="s">
        <v>23</v>
      </c>
      <c r="L1855" t="s">
        <v>24</v>
      </c>
      <c r="N1855" t="s">
        <v>25</v>
      </c>
      <c r="O1855" t="s">
        <v>26</v>
      </c>
      <c r="Q1855" t="s">
        <v>15626</v>
      </c>
      <c r="R1855" t="s">
        <v>6309</v>
      </c>
      <c r="S1855">
        <v>0.28999999999999998</v>
      </c>
    </row>
    <row r="1856" spans="1:19">
      <c r="A1856" t="s">
        <v>16</v>
      </c>
      <c r="B1856" t="s">
        <v>17</v>
      </c>
      <c r="C1856" t="s">
        <v>18</v>
      </c>
      <c r="D1856" t="s">
        <v>19</v>
      </c>
      <c r="E1856" t="s">
        <v>20</v>
      </c>
      <c r="F1856" t="s">
        <v>21</v>
      </c>
      <c r="G1856" s="3" t="str">
        <f t="shared" si="30"/>
        <v>https://scholar.google.co.jp/scholar?hl=ja&amp;as_sdt=0%2C5&amp;q=Eupatorium+cannabinum+self+compatibility&amp;btnG=</v>
      </c>
      <c r="H1856" t="s">
        <v>22</v>
      </c>
      <c r="I1856" t="s">
        <v>137</v>
      </c>
      <c r="J1856" t="s">
        <v>21</v>
      </c>
      <c r="L1856" t="s">
        <v>24</v>
      </c>
      <c r="N1856" t="s">
        <v>9887</v>
      </c>
      <c r="O1856" t="s">
        <v>26</v>
      </c>
      <c r="Q1856" t="s">
        <v>15626</v>
      </c>
      <c r="R1856" t="s">
        <v>6311</v>
      </c>
      <c r="S1856">
        <v>0.32519999999999999</v>
      </c>
    </row>
    <row r="1857" spans="1:19">
      <c r="A1857" t="s">
        <v>16</v>
      </c>
      <c r="B1857" t="s">
        <v>17</v>
      </c>
      <c r="C1857" t="s">
        <v>18</v>
      </c>
      <c r="D1857" t="s">
        <v>19</v>
      </c>
      <c r="E1857" t="s">
        <v>20</v>
      </c>
      <c r="F1857" t="s">
        <v>21</v>
      </c>
      <c r="G1857" s="3" t="str">
        <f t="shared" si="30"/>
        <v>https://scholar.google.co.jp/scholar?hl=ja&amp;as_sdt=0%2C5&amp;q=Eupatorium+cannabinum+self+compatibility&amp;btnG=</v>
      </c>
      <c r="H1857" t="s">
        <v>22</v>
      </c>
      <c r="I1857" t="s">
        <v>137</v>
      </c>
      <c r="J1857" t="s">
        <v>12286</v>
      </c>
      <c r="L1857" t="s">
        <v>24</v>
      </c>
      <c r="N1857" t="s">
        <v>12323</v>
      </c>
      <c r="O1857" t="s">
        <v>26</v>
      </c>
      <c r="Q1857" t="s">
        <v>15626</v>
      </c>
      <c r="R1857" t="s">
        <v>6313</v>
      </c>
      <c r="S1857">
        <v>0.25240000000000001</v>
      </c>
    </row>
    <row r="1858" spans="1:19">
      <c r="A1858" t="s">
        <v>16</v>
      </c>
      <c r="B1858" t="s">
        <v>17</v>
      </c>
      <c r="C1858" t="s">
        <v>18</v>
      </c>
      <c r="D1858" t="s">
        <v>19</v>
      </c>
      <c r="E1858" t="s">
        <v>20</v>
      </c>
      <c r="F1858" t="s">
        <v>4081</v>
      </c>
      <c r="G1858" s="3" t="str">
        <f t="shared" ref="G1858:G1921" si="31">HYPERLINK(Q1858)</f>
        <v>https://scholar.google.co.jp/scholar?hl=ja&amp;as_sdt=0%2C5&amp;q=Eupatorium+capillifolium+self+compatibility&amp;btnG=</v>
      </c>
      <c r="H1858" t="s">
        <v>4082</v>
      </c>
      <c r="I1858" t="s">
        <v>23</v>
      </c>
      <c r="J1858" t="s">
        <v>23</v>
      </c>
      <c r="L1858" t="s">
        <v>17722</v>
      </c>
      <c r="N1858" t="s">
        <v>4083</v>
      </c>
      <c r="O1858" t="s">
        <v>28</v>
      </c>
      <c r="Q1858" t="s">
        <v>15987</v>
      </c>
      <c r="R1858" t="s">
        <v>6316</v>
      </c>
      <c r="S1858">
        <v>0.21820000000000001</v>
      </c>
    </row>
    <row r="1859" spans="1:19">
      <c r="A1859" t="s">
        <v>16</v>
      </c>
      <c r="B1859" t="s">
        <v>17</v>
      </c>
      <c r="C1859" t="s">
        <v>18</v>
      </c>
      <c r="D1859" t="s">
        <v>19</v>
      </c>
      <c r="E1859" t="s">
        <v>20</v>
      </c>
      <c r="F1859" t="s">
        <v>27</v>
      </c>
      <c r="G1859" s="3" t="str">
        <f t="shared" si="31"/>
        <v>https://scholar.google.co.jp/scholar?hl=ja&amp;as_sdt=0%2C5&amp;q=Eupatorium+chinense+self+compatibility&amp;btnG=</v>
      </c>
      <c r="H1859" t="s">
        <v>22</v>
      </c>
      <c r="I1859" t="s">
        <v>23</v>
      </c>
      <c r="J1859" t="s">
        <v>23</v>
      </c>
      <c r="L1859" t="s">
        <v>17722</v>
      </c>
      <c r="N1859" t="s">
        <v>29</v>
      </c>
      <c r="O1859" t="s">
        <v>28</v>
      </c>
      <c r="Q1859" t="s">
        <v>15627</v>
      </c>
      <c r="R1859" t="s">
        <v>6319</v>
      </c>
      <c r="S1859">
        <v>0.37919999999999998</v>
      </c>
    </row>
    <row r="1860" spans="1:19">
      <c r="A1860" t="s">
        <v>16</v>
      </c>
      <c r="B1860" t="s">
        <v>17</v>
      </c>
      <c r="C1860" t="s">
        <v>18</v>
      </c>
      <c r="D1860" t="s">
        <v>19</v>
      </c>
      <c r="E1860" t="s">
        <v>20</v>
      </c>
      <c r="F1860" t="s">
        <v>27</v>
      </c>
      <c r="G1860" s="3" t="str">
        <f t="shared" si="31"/>
        <v>https://scholar.google.co.jp/scholar?hl=ja&amp;as_sdt=0%2C5&amp;q=Eupatorium+chinense+self+compatibility&amp;btnG=</v>
      </c>
      <c r="H1860" t="s">
        <v>23</v>
      </c>
      <c r="I1860" t="s">
        <v>31</v>
      </c>
      <c r="J1860" t="s">
        <v>32</v>
      </c>
      <c r="L1860" t="s">
        <v>17722</v>
      </c>
      <c r="N1860" t="s">
        <v>33</v>
      </c>
      <c r="O1860" t="s">
        <v>28</v>
      </c>
      <c r="Q1860" t="s">
        <v>15627</v>
      </c>
      <c r="R1860" t="s">
        <v>6323</v>
      </c>
      <c r="S1860">
        <v>0.38</v>
      </c>
    </row>
    <row r="1861" spans="1:19">
      <c r="A1861" t="s">
        <v>16</v>
      </c>
      <c r="B1861" t="s">
        <v>17</v>
      </c>
      <c r="C1861" t="s">
        <v>18</v>
      </c>
      <c r="D1861" t="s">
        <v>19</v>
      </c>
      <c r="E1861" t="s">
        <v>20</v>
      </c>
      <c r="F1861" t="s">
        <v>7613</v>
      </c>
      <c r="G1861" s="3" t="str">
        <f t="shared" si="31"/>
        <v>https://scholar.google.co.jp/scholar?hl=ja&amp;as_sdt=0%2C5&amp;q=Eupatorium+compositifolium+self+compatibility&amp;btnG=</v>
      </c>
      <c r="H1861" t="s">
        <v>7614</v>
      </c>
      <c r="I1861" t="s">
        <v>23</v>
      </c>
      <c r="J1861" t="s">
        <v>23</v>
      </c>
      <c r="L1861" t="s">
        <v>17722</v>
      </c>
      <c r="N1861" t="s">
        <v>7615</v>
      </c>
      <c r="O1861" t="s">
        <v>28</v>
      </c>
      <c r="Q1861" t="s">
        <v>16552</v>
      </c>
      <c r="R1861" t="s">
        <v>6325</v>
      </c>
      <c r="S1861">
        <v>0.19359999999999999</v>
      </c>
    </row>
    <row r="1862" spans="1:19">
      <c r="A1862" t="s">
        <v>16</v>
      </c>
      <c r="B1862" t="s">
        <v>17</v>
      </c>
      <c r="C1862" t="s">
        <v>18</v>
      </c>
      <c r="D1862" t="s">
        <v>19</v>
      </c>
      <c r="E1862" t="s">
        <v>20</v>
      </c>
      <c r="F1862" t="s">
        <v>9889</v>
      </c>
      <c r="G1862" s="3" t="str">
        <f t="shared" si="31"/>
        <v>https://scholar.google.co.jp/scholar?hl=ja&amp;as_sdt=0%2C5&amp;q=Eupatorium+fistulosum+self+compatibility&amp;btnG=</v>
      </c>
      <c r="H1862" t="s">
        <v>9890</v>
      </c>
      <c r="I1862" t="s">
        <v>23</v>
      </c>
      <c r="J1862" t="s">
        <v>23</v>
      </c>
      <c r="L1862" t="s">
        <v>17722</v>
      </c>
      <c r="N1862" t="s">
        <v>9891</v>
      </c>
      <c r="O1862" t="s">
        <v>28</v>
      </c>
      <c r="Q1862" t="s">
        <v>16930</v>
      </c>
      <c r="R1862" t="s">
        <v>6329</v>
      </c>
      <c r="S1862">
        <v>0.42759999999999998</v>
      </c>
    </row>
    <row r="1863" spans="1:19">
      <c r="A1863" t="s">
        <v>16</v>
      </c>
      <c r="B1863" t="s">
        <v>17</v>
      </c>
      <c r="C1863" t="s">
        <v>18</v>
      </c>
      <c r="D1863" t="s">
        <v>19</v>
      </c>
      <c r="E1863" t="s">
        <v>20</v>
      </c>
      <c r="F1863" t="s">
        <v>35</v>
      </c>
      <c r="G1863" s="3" t="str">
        <f t="shared" si="31"/>
        <v>https://scholar.google.co.jp/scholar?hl=ja&amp;as_sdt=0%2C5&amp;q=Eupatorium+galeottii+self+compatibility&amp;btnG=</v>
      </c>
      <c r="H1863" t="s">
        <v>36</v>
      </c>
      <c r="I1863" t="s">
        <v>23</v>
      </c>
      <c r="J1863" t="s">
        <v>23</v>
      </c>
      <c r="L1863" t="s">
        <v>17722</v>
      </c>
      <c r="N1863" t="s">
        <v>37</v>
      </c>
      <c r="O1863" t="s">
        <v>28</v>
      </c>
      <c r="Q1863" t="s">
        <v>15628</v>
      </c>
      <c r="R1863" t="s">
        <v>6333</v>
      </c>
      <c r="S1863">
        <v>0.9</v>
      </c>
    </row>
    <row r="1864" spans="1:19">
      <c r="A1864" t="s">
        <v>16</v>
      </c>
      <c r="B1864" t="s">
        <v>17</v>
      </c>
      <c r="C1864" t="s">
        <v>18</v>
      </c>
      <c r="D1864" t="s">
        <v>19</v>
      </c>
      <c r="E1864" t="s">
        <v>20</v>
      </c>
      <c r="F1864" t="s">
        <v>39</v>
      </c>
      <c r="G1864" s="3" t="str">
        <f t="shared" si="31"/>
        <v>https://scholar.google.co.jp/scholar?hl=ja&amp;as_sdt=0%2C5&amp;q=Eupatorium+havanense+self+compatibility&amp;btnG=</v>
      </c>
      <c r="H1864" t="s">
        <v>40</v>
      </c>
      <c r="I1864" t="s">
        <v>23</v>
      </c>
      <c r="J1864" t="s">
        <v>23</v>
      </c>
      <c r="L1864" t="s">
        <v>17722</v>
      </c>
      <c r="N1864" t="s">
        <v>41</v>
      </c>
      <c r="O1864" t="s">
        <v>28</v>
      </c>
      <c r="Q1864" t="s">
        <v>15629</v>
      </c>
      <c r="R1864" t="s">
        <v>6336</v>
      </c>
      <c r="S1864">
        <v>0.25600000000000001</v>
      </c>
    </row>
    <row r="1865" spans="1:19">
      <c r="A1865" t="s">
        <v>16</v>
      </c>
      <c r="B1865" t="s">
        <v>17</v>
      </c>
      <c r="C1865" t="s">
        <v>18</v>
      </c>
      <c r="D1865" t="s">
        <v>19</v>
      </c>
      <c r="E1865" t="s">
        <v>20</v>
      </c>
      <c r="F1865" t="s">
        <v>7617</v>
      </c>
      <c r="G1865" s="3" t="str">
        <f t="shared" si="31"/>
        <v>https://scholar.google.co.jp/scholar?hl=ja&amp;as_sdt=0%2C5&amp;q=Eupatorium+hyssopifolium+self+compatibility&amp;btnG=</v>
      </c>
      <c r="H1865" t="s">
        <v>22</v>
      </c>
      <c r="I1865" t="s">
        <v>23</v>
      </c>
      <c r="J1865" t="s">
        <v>23</v>
      </c>
      <c r="L1865" t="s">
        <v>17722</v>
      </c>
      <c r="N1865" t="s">
        <v>7618</v>
      </c>
      <c r="O1865" t="s">
        <v>28</v>
      </c>
      <c r="Q1865" t="s">
        <v>16553</v>
      </c>
      <c r="R1865" t="s">
        <v>6339</v>
      </c>
      <c r="S1865">
        <v>0.45800000000000002</v>
      </c>
    </row>
    <row r="1866" spans="1:19">
      <c r="A1866" t="s">
        <v>16</v>
      </c>
      <c r="B1866" t="s">
        <v>17</v>
      </c>
      <c r="C1866" t="s">
        <v>18</v>
      </c>
      <c r="D1866" t="s">
        <v>19</v>
      </c>
      <c r="E1866" t="s">
        <v>20</v>
      </c>
      <c r="F1866" t="s">
        <v>7620</v>
      </c>
      <c r="G1866" s="3" t="str">
        <f t="shared" si="31"/>
        <v>https://scholar.google.co.jp/scholar?hl=ja&amp;as_sdt=0%2C5&amp;q=Eupatorium+leucolepis+self+compatibility&amp;btnG=</v>
      </c>
      <c r="H1866" t="s">
        <v>405</v>
      </c>
      <c r="I1866" t="s">
        <v>23</v>
      </c>
      <c r="J1866" t="s">
        <v>23</v>
      </c>
      <c r="L1866" t="s">
        <v>17722</v>
      </c>
      <c r="N1866" t="s">
        <v>7621</v>
      </c>
      <c r="O1866" t="s">
        <v>28</v>
      </c>
      <c r="Q1866" t="s">
        <v>16554</v>
      </c>
      <c r="R1866" t="s">
        <v>6343</v>
      </c>
      <c r="S1866">
        <v>0.30680000000000002</v>
      </c>
    </row>
    <row r="1867" spans="1:19">
      <c r="A1867" t="s">
        <v>16</v>
      </c>
      <c r="B1867" t="s">
        <v>17</v>
      </c>
      <c r="C1867" t="s">
        <v>18</v>
      </c>
      <c r="D1867" t="s">
        <v>19</v>
      </c>
      <c r="E1867" t="s">
        <v>20</v>
      </c>
      <c r="F1867" t="s">
        <v>43</v>
      </c>
      <c r="G1867" s="3" t="str">
        <f t="shared" si="31"/>
        <v>https://scholar.google.co.jp/scholar?hl=ja&amp;as_sdt=0%2C5&amp;q=Eupatorium+liebmannii+self+compatibility&amp;btnG=</v>
      </c>
      <c r="H1867" t="s">
        <v>44</v>
      </c>
      <c r="I1867" t="s">
        <v>23</v>
      </c>
      <c r="J1867" t="s">
        <v>23</v>
      </c>
      <c r="L1867" t="s">
        <v>17722</v>
      </c>
      <c r="N1867" t="s">
        <v>45</v>
      </c>
      <c r="O1867" t="s">
        <v>28</v>
      </c>
      <c r="Q1867" t="s">
        <v>15630</v>
      </c>
      <c r="R1867" t="s">
        <v>6345</v>
      </c>
      <c r="S1867">
        <v>0.2</v>
      </c>
    </row>
    <row r="1868" spans="1:19">
      <c r="A1868" t="s">
        <v>16</v>
      </c>
      <c r="B1868" t="s">
        <v>17</v>
      </c>
      <c r="C1868" t="s">
        <v>18</v>
      </c>
      <c r="D1868" t="s">
        <v>19</v>
      </c>
      <c r="E1868" t="s">
        <v>20</v>
      </c>
      <c r="F1868" t="s">
        <v>47</v>
      </c>
      <c r="G1868" s="3" t="str">
        <f t="shared" si="31"/>
        <v>https://scholar.google.co.jp/scholar?hl=ja&amp;as_sdt=0%2C5&amp;q=Eupatorium+maculatum+self+compatibility&amp;btnG=</v>
      </c>
      <c r="H1868" t="s">
        <v>22</v>
      </c>
      <c r="I1868" t="s">
        <v>23</v>
      </c>
      <c r="J1868" t="s">
        <v>23</v>
      </c>
      <c r="L1868" t="s">
        <v>17722</v>
      </c>
      <c r="N1868" t="s">
        <v>48</v>
      </c>
      <c r="O1868" t="s">
        <v>28</v>
      </c>
      <c r="Q1868" t="s">
        <v>15631</v>
      </c>
      <c r="R1868" t="s">
        <v>6348</v>
      </c>
      <c r="S1868">
        <v>0.28000000000000003</v>
      </c>
    </row>
    <row r="1869" spans="1:19">
      <c r="A1869" t="s">
        <v>16</v>
      </c>
      <c r="B1869" t="s">
        <v>17</v>
      </c>
      <c r="C1869" t="s">
        <v>18</v>
      </c>
      <c r="D1869" t="s">
        <v>19</v>
      </c>
      <c r="E1869" t="s">
        <v>20</v>
      </c>
      <c r="F1869" t="s">
        <v>50</v>
      </c>
      <c r="G1869" s="3" t="str">
        <f t="shared" si="31"/>
        <v>https://scholar.google.co.jp/scholar?hl=ja&amp;as_sdt=0%2C5&amp;q=Eupatorium+odoratum+self+compatibility&amp;btnG=</v>
      </c>
      <c r="H1869" t="s">
        <v>22</v>
      </c>
      <c r="I1869" t="s">
        <v>23</v>
      </c>
      <c r="J1869" t="s">
        <v>23</v>
      </c>
      <c r="L1869" t="s">
        <v>17722</v>
      </c>
      <c r="N1869" t="s">
        <v>51</v>
      </c>
      <c r="O1869" t="s">
        <v>28</v>
      </c>
      <c r="Q1869" t="s">
        <v>15632</v>
      </c>
      <c r="R1869" t="s">
        <v>6353</v>
      </c>
      <c r="S1869">
        <v>0.4</v>
      </c>
    </row>
    <row r="1870" spans="1:19">
      <c r="A1870" t="s">
        <v>16</v>
      </c>
      <c r="B1870" t="s">
        <v>17</v>
      </c>
      <c r="C1870" t="s">
        <v>18</v>
      </c>
      <c r="D1870" t="s">
        <v>19</v>
      </c>
      <c r="E1870" t="s">
        <v>20</v>
      </c>
      <c r="F1870" t="s">
        <v>9893</v>
      </c>
      <c r="G1870" s="3" t="str">
        <f t="shared" si="31"/>
        <v>https://scholar.google.co.jp/scholar?hl=ja&amp;as_sdt=0%2C5&amp;q=Eupatorium+peninsulare+self+compatibility&amp;btnG=</v>
      </c>
      <c r="H1870" t="s">
        <v>656</v>
      </c>
      <c r="I1870" t="s">
        <v>23</v>
      </c>
      <c r="J1870" t="s">
        <v>23</v>
      </c>
      <c r="L1870" t="s">
        <v>17722</v>
      </c>
      <c r="N1870" t="s">
        <v>9894</v>
      </c>
      <c r="O1870" t="s">
        <v>28</v>
      </c>
      <c r="Q1870" t="s">
        <v>16931</v>
      </c>
      <c r="R1870" t="s">
        <v>6357</v>
      </c>
      <c r="S1870">
        <v>0.45319999999999999</v>
      </c>
    </row>
    <row r="1871" spans="1:19">
      <c r="A1871" t="s">
        <v>16</v>
      </c>
      <c r="B1871" t="s">
        <v>17</v>
      </c>
      <c r="C1871" t="s">
        <v>18</v>
      </c>
      <c r="D1871" t="s">
        <v>19</v>
      </c>
      <c r="E1871" t="s">
        <v>20</v>
      </c>
      <c r="F1871" t="s">
        <v>53</v>
      </c>
      <c r="G1871" s="3" t="str">
        <f t="shared" si="31"/>
        <v>https://scholar.google.co.jp/scholar?hl=ja&amp;as_sdt=0%2C5&amp;q=Eupatorium+perfoliatum+self+compatibility&amp;btnG=</v>
      </c>
      <c r="H1871" t="s">
        <v>22</v>
      </c>
      <c r="I1871" t="s">
        <v>23</v>
      </c>
      <c r="J1871" t="s">
        <v>23</v>
      </c>
      <c r="L1871" t="s">
        <v>54</v>
      </c>
      <c r="N1871" t="s">
        <v>55</v>
      </c>
      <c r="O1871" t="s">
        <v>26</v>
      </c>
      <c r="Q1871" t="s">
        <v>15633</v>
      </c>
      <c r="R1871" t="s">
        <v>6361</v>
      </c>
      <c r="S1871">
        <v>0.11</v>
      </c>
    </row>
    <row r="1872" spans="1:19">
      <c r="A1872" t="s">
        <v>16</v>
      </c>
      <c r="B1872" t="s">
        <v>17</v>
      </c>
      <c r="C1872" t="s">
        <v>18</v>
      </c>
      <c r="D1872" t="s">
        <v>19</v>
      </c>
      <c r="E1872" t="s">
        <v>20</v>
      </c>
      <c r="F1872" t="s">
        <v>320</v>
      </c>
      <c r="G1872" s="3" t="str">
        <f t="shared" si="31"/>
        <v>https://scholar.google.co.jp/scholar?hl=ja&amp;as_sdt=0%2C5&amp;q=Eupatorium+purpureum+self+compatibility&amp;btnG=</v>
      </c>
      <c r="H1872" t="s">
        <v>22</v>
      </c>
      <c r="I1872" t="s">
        <v>23</v>
      </c>
      <c r="J1872" t="s">
        <v>23</v>
      </c>
      <c r="L1872" t="s">
        <v>24</v>
      </c>
      <c r="N1872" t="s">
        <v>4079</v>
      </c>
      <c r="O1872" t="s">
        <v>26</v>
      </c>
      <c r="Q1872" t="s">
        <v>15986</v>
      </c>
      <c r="R1872" t="s">
        <v>6363</v>
      </c>
      <c r="S1872">
        <v>0.45639999999999997</v>
      </c>
    </row>
    <row r="1873" spans="1:19">
      <c r="A1873" t="s">
        <v>16</v>
      </c>
      <c r="B1873" t="s">
        <v>17</v>
      </c>
      <c r="C1873" t="s">
        <v>18</v>
      </c>
      <c r="D1873" t="s">
        <v>19</v>
      </c>
      <c r="E1873" t="s">
        <v>20</v>
      </c>
      <c r="F1873" t="s">
        <v>57</v>
      </c>
      <c r="G1873" s="3" t="str">
        <f t="shared" si="31"/>
        <v>https://scholar.google.co.jp/scholar?hl=ja&amp;as_sdt=0%2C5&amp;q=Eupatorium+rugosum+self+compatibility&amp;btnG=</v>
      </c>
      <c r="H1873" t="s">
        <v>58</v>
      </c>
      <c r="I1873" t="s">
        <v>23</v>
      </c>
      <c r="J1873" t="s">
        <v>23</v>
      </c>
      <c r="L1873" t="s">
        <v>17722</v>
      </c>
      <c r="N1873" t="s">
        <v>59</v>
      </c>
      <c r="O1873" t="s">
        <v>28</v>
      </c>
      <c r="Q1873" t="s">
        <v>15634</v>
      </c>
      <c r="R1873" t="s">
        <v>6366</v>
      </c>
      <c r="S1873">
        <v>0.2</v>
      </c>
    </row>
    <row r="1874" spans="1:19">
      <c r="A1874" t="s">
        <v>16</v>
      </c>
      <c r="B1874" t="s">
        <v>17</v>
      </c>
      <c r="C1874" t="s">
        <v>18</v>
      </c>
      <c r="D1874" t="s">
        <v>19</v>
      </c>
      <c r="E1874" t="s">
        <v>20</v>
      </c>
      <c r="F1874" t="s">
        <v>61</v>
      </c>
      <c r="G1874" s="3" t="str">
        <f t="shared" si="31"/>
        <v>https://scholar.google.co.jp/scholar?hl=ja&amp;as_sdt=0%2C5&amp;q=Eupatorium+serotinum+self+compatibility&amp;btnG=</v>
      </c>
      <c r="H1874" t="s">
        <v>62</v>
      </c>
      <c r="I1874" t="s">
        <v>23</v>
      </c>
      <c r="J1874" t="s">
        <v>23</v>
      </c>
      <c r="L1874" t="s">
        <v>17722</v>
      </c>
      <c r="N1874" t="s">
        <v>63</v>
      </c>
      <c r="O1874" t="s">
        <v>28</v>
      </c>
      <c r="Q1874" t="s">
        <v>15635</v>
      </c>
      <c r="R1874" t="s">
        <v>6369</v>
      </c>
      <c r="S1874">
        <v>0.1</v>
      </c>
    </row>
    <row r="1875" spans="1:19">
      <c r="A1875" t="s">
        <v>16</v>
      </c>
      <c r="B1875" t="s">
        <v>17</v>
      </c>
      <c r="C1875" t="s">
        <v>18</v>
      </c>
      <c r="D1875" t="s">
        <v>19</v>
      </c>
      <c r="E1875" t="s">
        <v>20</v>
      </c>
      <c r="F1875" t="s">
        <v>9896</v>
      </c>
      <c r="G1875" s="3" t="str">
        <f t="shared" si="31"/>
        <v>https://scholar.google.co.jp/scholar?hl=ja&amp;as_sdt=0%2C5&amp;q=Eupatorium+sessilifolium+self+compatibility&amp;btnG=</v>
      </c>
      <c r="H1875" t="s">
        <v>22</v>
      </c>
      <c r="I1875" t="s">
        <v>137</v>
      </c>
      <c r="J1875" t="s">
        <v>9896</v>
      </c>
      <c r="L1875" t="s">
        <v>17722</v>
      </c>
      <c r="N1875" t="s">
        <v>9897</v>
      </c>
      <c r="O1875" t="s">
        <v>28</v>
      </c>
      <c r="Q1875" t="s">
        <v>16932</v>
      </c>
      <c r="R1875" t="s">
        <v>6371</v>
      </c>
      <c r="S1875">
        <v>0.59923999999999999</v>
      </c>
    </row>
    <row r="1876" spans="1:19">
      <c r="A1876" t="s">
        <v>16</v>
      </c>
      <c r="B1876" t="s">
        <v>17</v>
      </c>
      <c r="C1876" t="s">
        <v>18</v>
      </c>
      <c r="D1876" t="s">
        <v>19</v>
      </c>
      <c r="E1876" t="s">
        <v>7623</v>
      </c>
      <c r="F1876" t="s">
        <v>9899</v>
      </c>
      <c r="G1876" s="3" t="str">
        <f t="shared" si="31"/>
        <v>https://scholar.google.co.jp/scholar?hl=ja&amp;as_sdt=0%2C5&amp;q=Eurybia+conspicua+self+compatibility&amp;btnG=</v>
      </c>
      <c r="H1876" t="s">
        <v>7213</v>
      </c>
      <c r="I1876" t="s">
        <v>23</v>
      </c>
      <c r="J1876" t="s">
        <v>23</v>
      </c>
      <c r="L1876" t="s">
        <v>17722</v>
      </c>
      <c r="N1876" t="s">
        <v>9900</v>
      </c>
      <c r="O1876" t="s">
        <v>28</v>
      </c>
      <c r="Q1876" t="s">
        <v>16933</v>
      </c>
      <c r="R1876" t="s">
        <v>6374</v>
      </c>
      <c r="S1876">
        <v>0.4899</v>
      </c>
    </row>
    <row r="1877" spans="1:19">
      <c r="A1877" t="s">
        <v>16</v>
      </c>
      <c r="B1877" t="s">
        <v>17</v>
      </c>
      <c r="C1877" t="s">
        <v>18</v>
      </c>
      <c r="D1877" t="s">
        <v>19</v>
      </c>
      <c r="E1877" t="s">
        <v>7623</v>
      </c>
      <c r="F1877" t="s">
        <v>7624</v>
      </c>
      <c r="G1877" s="3" t="str">
        <f t="shared" si="31"/>
        <v>https://scholar.google.co.jp/scholar?hl=ja&amp;as_sdt=0%2C5&amp;q=Eurybia+hemispherica+self+compatibility&amp;btnG=</v>
      </c>
      <c r="H1877" t="s">
        <v>7625</v>
      </c>
      <c r="I1877" t="s">
        <v>23</v>
      </c>
      <c r="J1877" t="s">
        <v>23</v>
      </c>
      <c r="L1877" t="s">
        <v>17722</v>
      </c>
      <c r="N1877" t="s">
        <v>7626</v>
      </c>
      <c r="O1877" t="s">
        <v>28</v>
      </c>
      <c r="Q1877" t="s">
        <v>16555</v>
      </c>
      <c r="R1877" t="s">
        <v>6377</v>
      </c>
      <c r="S1877">
        <v>1.3064</v>
      </c>
    </row>
    <row r="1878" spans="1:19">
      <c r="A1878" t="s">
        <v>16</v>
      </c>
      <c r="B1878" t="s">
        <v>17</v>
      </c>
      <c r="C1878" t="s">
        <v>18</v>
      </c>
      <c r="D1878" t="s">
        <v>19</v>
      </c>
      <c r="E1878" t="s">
        <v>7623</v>
      </c>
      <c r="F1878" t="s">
        <v>364</v>
      </c>
      <c r="G1878" s="3" t="str">
        <f t="shared" si="31"/>
        <v>https://scholar.google.co.jp/scholar?hl=ja&amp;as_sdt=0%2C5&amp;q=Eurybia+integrifolia+self+compatibility&amp;btnG=</v>
      </c>
      <c r="H1878" t="s">
        <v>4163</v>
      </c>
      <c r="I1878" t="s">
        <v>23</v>
      </c>
      <c r="J1878" t="s">
        <v>23</v>
      </c>
      <c r="L1878" t="s">
        <v>17722</v>
      </c>
      <c r="N1878" t="s">
        <v>7628</v>
      </c>
      <c r="O1878" t="s">
        <v>28</v>
      </c>
      <c r="Q1878" t="s">
        <v>16556</v>
      </c>
      <c r="R1878" t="s">
        <v>6379</v>
      </c>
      <c r="S1878">
        <v>0.85160000000000002</v>
      </c>
    </row>
    <row r="1879" spans="1:19">
      <c r="A1879" t="s">
        <v>16</v>
      </c>
      <c r="B1879" t="s">
        <v>17</v>
      </c>
      <c r="C1879" t="s">
        <v>18</v>
      </c>
      <c r="D1879" t="s">
        <v>19</v>
      </c>
      <c r="E1879" t="s">
        <v>7623</v>
      </c>
      <c r="F1879" t="s">
        <v>1542</v>
      </c>
      <c r="G1879" s="3" t="str">
        <f t="shared" si="31"/>
        <v>https://scholar.google.co.jp/scholar?hl=ja&amp;as_sdt=0%2C5&amp;q=Eurybia+paludosa+self+compatibility&amp;btnG=</v>
      </c>
      <c r="H1879" t="s">
        <v>7630</v>
      </c>
      <c r="I1879" t="s">
        <v>23</v>
      </c>
      <c r="J1879" t="s">
        <v>23</v>
      </c>
      <c r="L1879" t="s">
        <v>17722</v>
      </c>
      <c r="N1879" t="s">
        <v>7631</v>
      </c>
      <c r="O1879" t="s">
        <v>28</v>
      </c>
      <c r="Q1879" t="s">
        <v>16557</v>
      </c>
      <c r="R1879" t="s">
        <v>6382</v>
      </c>
      <c r="S1879">
        <v>1.0371999999999999</v>
      </c>
    </row>
    <row r="1880" spans="1:19">
      <c r="A1880" t="s">
        <v>16</v>
      </c>
      <c r="B1880" t="s">
        <v>17</v>
      </c>
      <c r="C1880" t="s">
        <v>18</v>
      </c>
      <c r="D1880" t="s">
        <v>19</v>
      </c>
      <c r="E1880" t="s">
        <v>7623</v>
      </c>
      <c r="F1880" t="s">
        <v>7633</v>
      </c>
      <c r="G1880" s="3" t="str">
        <f t="shared" si="31"/>
        <v>https://scholar.google.co.jp/scholar?hl=ja&amp;as_sdt=0%2C5&amp;q=Eurybia+radulina+self+compatibility&amp;btnG=</v>
      </c>
      <c r="H1880" t="s">
        <v>7634</v>
      </c>
      <c r="I1880" t="s">
        <v>23</v>
      </c>
      <c r="J1880" t="s">
        <v>23</v>
      </c>
      <c r="L1880" t="s">
        <v>17722</v>
      </c>
      <c r="N1880" t="s">
        <v>7635</v>
      </c>
      <c r="O1880" t="s">
        <v>28</v>
      </c>
      <c r="Q1880" t="s">
        <v>16558</v>
      </c>
      <c r="R1880" t="s">
        <v>6384</v>
      </c>
      <c r="S1880">
        <v>0.43640000000000001</v>
      </c>
    </row>
    <row r="1881" spans="1:19">
      <c r="A1881" t="s">
        <v>16</v>
      </c>
      <c r="B1881" t="s">
        <v>17</v>
      </c>
      <c r="C1881" t="s">
        <v>18</v>
      </c>
      <c r="D1881" t="s">
        <v>19</v>
      </c>
      <c r="E1881" t="s">
        <v>7623</v>
      </c>
      <c r="F1881" t="s">
        <v>9902</v>
      </c>
      <c r="G1881" s="3" t="str">
        <f t="shared" si="31"/>
        <v>https://scholar.google.co.jp/scholar?hl=ja&amp;as_sdt=0%2C5&amp;q=Eurybia+schreberi+self+compatibility&amp;btnG=</v>
      </c>
      <c r="H1881" t="s">
        <v>9903</v>
      </c>
      <c r="I1881" t="s">
        <v>23</v>
      </c>
      <c r="J1881" t="s">
        <v>23</v>
      </c>
      <c r="L1881" t="s">
        <v>17722</v>
      </c>
      <c r="N1881" t="s">
        <v>9904</v>
      </c>
      <c r="O1881" t="s">
        <v>28</v>
      </c>
      <c r="Q1881" t="s">
        <v>16934</v>
      </c>
      <c r="R1881" t="s">
        <v>6386</v>
      </c>
      <c r="S1881">
        <v>0.97840000000000005</v>
      </c>
    </row>
    <row r="1882" spans="1:19">
      <c r="A1882" t="s">
        <v>16</v>
      </c>
      <c r="B1882" t="s">
        <v>17</v>
      </c>
      <c r="C1882" t="s">
        <v>18</v>
      </c>
      <c r="D1882" t="s">
        <v>19</v>
      </c>
      <c r="E1882" t="s">
        <v>7623</v>
      </c>
      <c r="F1882" t="s">
        <v>7637</v>
      </c>
      <c r="G1882" s="3" t="str">
        <f t="shared" si="31"/>
        <v>https://scholar.google.co.jp/scholar?hl=ja&amp;as_sdt=0%2C5&amp;q=Eurybia+sibirica+self+compatibility&amp;btnG=</v>
      </c>
      <c r="H1882" t="s">
        <v>7638</v>
      </c>
      <c r="I1882" t="s">
        <v>23</v>
      </c>
      <c r="J1882" t="s">
        <v>23</v>
      </c>
      <c r="L1882" t="s">
        <v>54</v>
      </c>
      <c r="N1882" t="s">
        <v>7639</v>
      </c>
      <c r="O1882" t="s">
        <v>26</v>
      </c>
      <c r="Q1882" t="s">
        <v>16559</v>
      </c>
      <c r="R1882" t="s">
        <v>6389</v>
      </c>
      <c r="S1882">
        <v>0.72719999999999996</v>
      </c>
    </row>
    <row r="1883" spans="1:19">
      <c r="A1883" t="s">
        <v>16</v>
      </c>
      <c r="B1883" t="s">
        <v>17</v>
      </c>
      <c r="C1883" t="s">
        <v>18</v>
      </c>
      <c r="D1883" t="s">
        <v>19</v>
      </c>
      <c r="E1883" t="s">
        <v>7623</v>
      </c>
      <c r="F1883" t="s">
        <v>5749</v>
      </c>
      <c r="G1883" s="3" t="str">
        <f t="shared" si="31"/>
        <v>https://scholar.google.co.jp/scholar?hl=ja&amp;as_sdt=0%2C5&amp;q=Eurybia+spectabilis+self+compatibility&amp;btnG=</v>
      </c>
      <c r="H1883" t="s">
        <v>7630</v>
      </c>
      <c r="I1883" t="s">
        <v>23</v>
      </c>
      <c r="J1883" t="s">
        <v>23</v>
      </c>
      <c r="L1883" t="s">
        <v>17722</v>
      </c>
      <c r="N1883" t="s">
        <v>9906</v>
      </c>
      <c r="O1883" t="s">
        <v>28</v>
      </c>
      <c r="Q1883" t="s">
        <v>16935</v>
      </c>
      <c r="R1883" t="s">
        <v>6392</v>
      </c>
      <c r="S1883">
        <v>0.62919999999999998</v>
      </c>
    </row>
    <row r="1884" spans="1:19">
      <c r="A1884" t="s">
        <v>16</v>
      </c>
      <c r="B1884" t="s">
        <v>17</v>
      </c>
      <c r="C1884" t="s">
        <v>18</v>
      </c>
      <c r="D1884" t="s">
        <v>19</v>
      </c>
      <c r="E1884" t="s">
        <v>82</v>
      </c>
      <c r="F1884" t="s">
        <v>83</v>
      </c>
      <c r="G1884" s="3" t="str">
        <f t="shared" si="31"/>
        <v>https://scholar.google.co.jp/scholar?hl=ja&amp;as_sdt=0%2C5&amp;q=Euryops+abrotanifolius+self+compatibility&amp;btnG=</v>
      </c>
      <c r="H1884" t="s">
        <v>84</v>
      </c>
      <c r="I1884" t="s">
        <v>23</v>
      </c>
      <c r="J1884" t="s">
        <v>23</v>
      </c>
      <c r="L1884" t="s">
        <v>17722</v>
      </c>
      <c r="N1884" t="s">
        <v>85</v>
      </c>
      <c r="O1884" t="s">
        <v>28</v>
      </c>
      <c r="Q1884" t="s">
        <v>15640</v>
      </c>
      <c r="R1884" t="s">
        <v>6395</v>
      </c>
      <c r="S1884">
        <v>2.5939999999999999</v>
      </c>
    </row>
    <row r="1885" spans="1:19">
      <c r="A1885" t="s">
        <v>16</v>
      </c>
      <c r="B1885" t="s">
        <v>17</v>
      </c>
      <c r="C1885" t="s">
        <v>18</v>
      </c>
      <c r="D1885" t="s">
        <v>19</v>
      </c>
      <c r="E1885" t="s">
        <v>82</v>
      </c>
      <c r="F1885" t="s">
        <v>505</v>
      </c>
      <c r="G1885" s="3" t="str">
        <f t="shared" si="31"/>
        <v>https://scholar.google.co.jp/scholar?hl=ja&amp;as_sdt=0%2C5&amp;q=Euryops+annuus+self+compatibility&amp;btnG=</v>
      </c>
      <c r="H1885" t="s">
        <v>6331</v>
      </c>
      <c r="I1885" t="s">
        <v>23</v>
      </c>
      <c r="J1885" t="s">
        <v>23</v>
      </c>
      <c r="L1885" t="s">
        <v>17722</v>
      </c>
      <c r="N1885" t="s">
        <v>9908</v>
      </c>
      <c r="O1885" t="s">
        <v>28</v>
      </c>
      <c r="Q1885" t="s">
        <v>16936</v>
      </c>
      <c r="R1885" t="s">
        <v>6398</v>
      </c>
      <c r="S1885">
        <v>0.39600000000000002</v>
      </c>
    </row>
    <row r="1886" spans="1:19">
      <c r="A1886" t="s">
        <v>16</v>
      </c>
      <c r="B1886" t="s">
        <v>17</v>
      </c>
      <c r="C1886" t="s">
        <v>18</v>
      </c>
      <c r="D1886" t="s">
        <v>19</v>
      </c>
      <c r="E1886" t="s">
        <v>82</v>
      </c>
      <c r="F1886" t="s">
        <v>87</v>
      </c>
      <c r="G1886" s="3" t="str">
        <f t="shared" si="31"/>
        <v>https://scholar.google.co.jp/scholar?hl=ja&amp;as_sdt=0%2C5&amp;q=Euryops+arabicus+self+compatibility&amp;btnG=</v>
      </c>
      <c r="H1886" t="s">
        <v>88</v>
      </c>
      <c r="I1886" t="s">
        <v>23</v>
      </c>
      <c r="J1886" t="s">
        <v>23</v>
      </c>
      <c r="L1886" t="s">
        <v>17722</v>
      </c>
      <c r="N1886" t="s">
        <v>89</v>
      </c>
      <c r="O1886" t="s">
        <v>28</v>
      </c>
      <c r="Q1886" t="s">
        <v>15641</v>
      </c>
      <c r="R1886" t="s">
        <v>6402</v>
      </c>
      <c r="S1886">
        <v>1.1552</v>
      </c>
    </row>
    <row r="1887" spans="1:19">
      <c r="A1887" t="s">
        <v>16</v>
      </c>
      <c r="B1887" t="s">
        <v>17</v>
      </c>
      <c r="C1887" t="s">
        <v>18</v>
      </c>
      <c r="D1887" t="s">
        <v>19</v>
      </c>
      <c r="E1887" t="s">
        <v>82</v>
      </c>
      <c r="F1887" t="s">
        <v>91</v>
      </c>
      <c r="G1887" s="3" t="str">
        <f t="shared" si="31"/>
        <v>https://scholar.google.co.jp/scholar?hl=ja&amp;as_sdt=0%2C5&amp;q=Euryops+athanasiae+self+compatibility&amp;btnG=</v>
      </c>
      <c r="H1887" t="s">
        <v>92</v>
      </c>
      <c r="I1887" t="s">
        <v>23</v>
      </c>
      <c r="J1887" t="s">
        <v>23</v>
      </c>
      <c r="L1887" t="s">
        <v>17722</v>
      </c>
      <c r="N1887" t="s">
        <v>93</v>
      </c>
      <c r="O1887" t="s">
        <v>28</v>
      </c>
      <c r="Q1887" t="s">
        <v>15642</v>
      </c>
      <c r="R1887" t="s">
        <v>6406</v>
      </c>
      <c r="S1887">
        <v>3.8</v>
      </c>
    </row>
    <row r="1888" spans="1:19">
      <c r="A1888" t="s">
        <v>16</v>
      </c>
      <c r="B1888" t="s">
        <v>17</v>
      </c>
      <c r="C1888" t="s">
        <v>18</v>
      </c>
      <c r="D1888" t="s">
        <v>19</v>
      </c>
      <c r="E1888" t="s">
        <v>82</v>
      </c>
      <c r="F1888" t="s">
        <v>17971</v>
      </c>
      <c r="G1888" s="3" t="str">
        <f t="shared" si="31"/>
        <v>https://scholar.google.co.jp/scholar?hl=ja&amp;as_sdt=0%2C5&amp;q=Euryops+brevipapposus+self+compatibility&amp;btnG=</v>
      </c>
      <c r="H1888" t="s">
        <v>4132</v>
      </c>
      <c r="I1888" t="s">
        <v>23</v>
      </c>
      <c r="J1888" t="s">
        <v>23</v>
      </c>
      <c r="L1888" t="s">
        <v>17722</v>
      </c>
      <c r="N1888" t="s">
        <v>4133</v>
      </c>
      <c r="O1888" t="s">
        <v>28</v>
      </c>
      <c r="Q1888" t="s">
        <v>16002</v>
      </c>
      <c r="R1888" t="s">
        <v>6408</v>
      </c>
      <c r="S1888">
        <v>2.496</v>
      </c>
    </row>
    <row r="1889" spans="1:19">
      <c r="A1889" t="s">
        <v>16</v>
      </c>
      <c r="B1889" t="s">
        <v>17</v>
      </c>
      <c r="C1889" t="s">
        <v>18</v>
      </c>
      <c r="D1889" t="s">
        <v>19</v>
      </c>
      <c r="E1889" t="s">
        <v>82</v>
      </c>
      <c r="F1889" t="s">
        <v>1184</v>
      </c>
      <c r="G1889" s="3" t="str">
        <f t="shared" si="31"/>
        <v>https://scholar.google.co.jp/scholar?hl=ja&amp;as_sdt=0%2C5&amp;q=Euryops+chrysanthemoides+self+compatibility&amp;btnG=</v>
      </c>
      <c r="H1889" t="s">
        <v>4135</v>
      </c>
      <c r="I1889" t="s">
        <v>23</v>
      </c>
      <c r="J1889" t="s">
        <v>23</v>
      </c>
      <c r="L1889" t="s">
        <v>17722</v>
      </c>
      <c r="N1889" t="s">
        <v>4136</v>
      </c>
      <c r="O1889" t="s">
        <v>28</v>
      </c>
      <c r="Q1889" t="s">
        <v>16003</v>
      </c>
      <c r="R1889" t="s">
        <v>6412</v>
      </c>
      <c r="S1889">
        <v>2.1844000000000001</v>
      </c>
    </row>
    <row r="1890" spans="1:19">
      <c r="A1890" t="s">
        <v>16</v>
      </c>
      <c r="B1890" t="s">
        <v>17</v>
      </c>
      <c r="C1890" t="s">
        <v>18</v>
      </c>
      <c r="D1890" t="s">
        <v>19</v>
      </c>
      <c r="E1890" t="s">
        <v>82</v>
      </c>
      <c r="F1890" t="s">
        <v>4138</v>
      </c>
      <c r="G1890" s="3" t="str">
        <f t="shared" si="31"/>
        <v>https://scholar.google.co.jp/scholar?hl=ja&amp;as_sdt=0%2C5&amp;q=Euryops+dregeanus+self+compatibility&amp;btnG=</v>
      </c>
      <c r="H1890" t="s">
        <v>3826</v>
      </c>
      <c r="I1890" t="s">
        <v>23</v>
      </c>
      <c r="J1890" t="s">
        <v>23</v>
      </c>
      <c r="L1890" t="s">
        <v>17722</v>
      </c>
      <c r="N1890" t="s">
        <v>4139</v>
      </c>
      <c r="O1890" t="s">
        <v>28</v>
      </c>
      <c r="Q1890" t="s">
        <v>16004</v>
      </c>
      <c r="R1890" t="s">
        <v>6415</v>
      </c>
      <c r="S1890">
        <v>1.7332000000000001</v>
      </c>
    </row>
    <row r="1891" spans="1:19">
      <c r="A1891" t="s">
        <v>16</v>
      </c>
      <c r="B1891" t="s">
        <v>17</v>
      </c>
      <c r="C1891" t="s">
        <v>18</v>
      </c>
      <c r="D1891" t="s">
        <v>19</v>
      </c>
      <c r="E1891" t="s">
        <v>82</v>
      </c>
      <c r="F1891" t="s">
        <v>6852</v>
      </c>
      <c r="G1891" s="3" t="str">
        <f t="shared" si="31"/>
        <v>https://scholar.google.co.jp/scholar?hl=ja&amp;as_sdt=0%2C5&amp;q=Euryops+imbricatus+self+compatibility&amp;btnG=</v>
      </c>
      <c r="H1891" t="s">
        <v>9911</v>
      </c>
      <c r="I1891" t="s">
        <v>23</v>
      </c>
      <c r="J1891" t="s">
        <v>23</v>
      </c>
      <c r="L1891" t="s">
        <v>17722</v>
      </c>
      <c r="N1891" t="s">
        <v>14703</v>
      </c>
      <c r="O1891" t="s">
        <v>28</v>
      </c>
      <c r="Q1891" t="s">
        <v>17520</v>
      </c>
      <c r="R1891" t="s">
        <v>6418</v>
      </c>
      <c r="S1891">
        <v>1.0831999999999999</v>
      </c>
    </row>
    <row r="1892" spans="1:19">
      <c r="A1892" t="s">
        <v>16</v>
      </c>
      <c r="B1892" t="s">
        <v>17</v>
      </c>
      <c r="C1892" t="s">
        <v>18</v>
      </c>
      <c r="D1892" t="s">
        <v>19</v>
      </c>
      <c r="E1892" t="s">
        <v>82</v>
      </c>
      <c r="F1892" t="s">
        <v>14263</v>
      </c>
      <c r="G1892" s="3" t="str">
        <f t="shared" si="31"/>
        <v>https://scholar.google.co.jp/scholar?hl=ja&amp;as_sdt=0%2C5&amp;q=Euryops+indecorus+self+compatibility&amp;btnG=</v>
      </c>
      <c r="H1892" t="s">
        <v>1827</v>
      </c>
      <c r="I1892" t="s">
        <v>23</v>
      </c>
      <c r="J1892" t="s">
        <v>23</v>
      </c>
      <c r="L1892" t="s">
        <v>17722</v>
      </c>
      <c r="N1892" t="s">
        <v>14264</v>
      </c>
      <c r="O1892" t="s">
        <v>28</v>
      </c>
      <c r="Q1892" t="s">
        <v>17478</v>
      </c>
      <c r="R1892" t="s">
        <v>6422</v>
      </c>
      <c r="S1892">
        <v>2.4036</v>
      </c>
    </row>
    <row r="1893" spans="1:19">
      <c r="A1893" t="s">
        <v>16</v>
      </c>
      <c r="B1893" t="s">
        <v>17</v>
      </c>
      <c r="C1893" t="s">
        <v>18</v>
      </c>
      <c r="D1893" t="s">
        <v>19</v>
      </c>
      <c r="E1893" t="s">
        <v>82</v>
      </c>
      <c r="F1893" t="s">
        <v>95</v>
      </c>
      <c r="G1893" s="3" t="str">
        <f t="shared" si="31"/>
        <v>https://scholar.google.co.jp/scholar?hl=ja&amp;as_sdt=0%2C5&amp;q=Euryops+lateriflorus+self+compatibility&amp;btnG=</v>
      </c>
      <c r="H1893" t="s">
        <v>96</v>
      </c>
      <c r="I1893" t="s">
        <v>23</v>
      </c>
      <c r="J1893" t="s">
        <v>23</v>
      </c>
      <c r="L1893" t="s">
        <v>17722</v>
      </c>
      <c r="N1893" t="s">
        <v>97</v>
      </c>
      <c r="O1893" t="s">
        <v>28</v>
      </c>
      <c r="Q1893" t="s">
        <v>15643</v>
      </c>
      <c r="R1893" t="s">
        <v>6426</v>
      </c>
      <c r="S1893">
        <v>3.145</v>
      </c>
    </row>
    <row r="1894" spans="1:19">
      <c r="A1894" t="s">
        <v>16</v>
      </c>
      <c r="B1894" t="s">
        <v>17</v>
      </c>
      <c r="C1894" t="s">
        <v>18</v>
      </c>
      <c r="D1894" t="s">
        <v>19</v>
      </c>
      <c r="E1894" t="s">
        <v>82</v>
      </c>
      <c r="F1894" t="s">
        <v>4141</v>
      </c>
      <c r="G1894" s="3" t="str">
        <f t="shared" si="31"/>
        <v>https://scholar.google.co.jp/scholar?hl=ja&amp;as_sdt=0%2C5&amp;q=Euryops+laxus+self+compatibility&amp;btnG=</v>
      </c>
      <c r="H1894" t="s">
        <v>4142</v>
      </c>
      <c r="I1894" t="s">
        <v>23</v>
      </c>
      <c r="J1894" t="s">
        <v>23</v>
      </c>
      <c r="L1894" t="s">
        <v>17722</v>
      </c>
      <c r="N1894" t="s">
        <v>4143</v>
      </c>
      <c r="O1894" t="s">
        <v>28</v>
      </c>
      <c r="Q1894" t="s">
        <v>16005</v>
      </c>
      <c r="R1894" t="s">
        <v>6430</v>
      </c>
      <c r="S1894">
        <v>3.7431999999999999</v>
      </c>
    </row>
    <row r="1895" spans="1:19">
      <c r="A1895" t="s">
        <v>16</v>
      </c>
      <c r="B1895" t="s">
        <v>17</v>
      </c>
      <c r="C1895" t="s">
        <v>18</v>
      </c>
      <c r="D1895" t="s">
        <v>19</v>
      </c>
      <c r="E1895" t="s">
        <v>82</v>
      </c>
      <c r="F1895" t="s">
        <v>7641</v>
      </c>
      <c r="G1895" s="3" t="str">
        <f t="shared" si="31"/>
        <v>https://scholar.google.co.jp/scholar?hl=ja&amp;as_sdt=0%2C5&amp;q=Euryops+leiocarpus+self+compatibility&amp;btnG=</v>
      </c>
      <c r="H1895" t="s">
        <v>4135</v>
      </c>
      <c r="I1895" t="s">
        <v>23</v>
      </c>
      <c r="J1895" t="s">
        <v>23</v>
      </c>
      <c r="L1895" t="s">
        <v>17722</v>
      </c>
      <c r="N1895" t="s">
        <v>7642</v>
      </c>
      <c r="O1895" t="s">
        <v>28</v>
      </c>
      <c r="Q1895" t="s">
        <v>16560</v>
      </c>
      <c r="R1895" t="s">
        <v>6433</v>
      </c>
      <c r="S1895">
        <v>4.2572000000000001</v>
      </c>
    </row>
    <row r="1896" spans="1:19">
      <c r="A1896" t="s">
        <v>16</v>
      </c>
      <c r="B1896" t="s">
        <v>17</v>
      </c>
      <c r="C1896" t="s">
        <v>18</v>
      </c>
      <c r="D1896" t="s">
        <v>19</v>
      </c>
      <c r="E1896" t="s">
        <v>82</v>
      </c>
      <c r="F1896" t="s">
        <v>99</v>
      </c>
      <c r="G1896" s="3" t="str">
        <f t="shared" si="31"/>
        <v>https://scholar.google.co.jp/scholar?hl=ja&amp;as_sdt=0%2C5&amp;q=Euryops+linearis+self+compatibility&amp;btnG=</v>
      </c>
      <c r="H1896" t="s">
        <v>100</v>
      </c>
      <c r="I1896" t="s">
        <v>23</v>
      </c>
      <c r="J1896" t="s">
        <v>23</v>
      </c>
      <c r="L1896" t="s">
        <v>17722</v>
      </c>
      <c r="N1896" t="s">
        <v>101</v>
      </c>
      <c r="O1896" t="s">
        <v>28</v>
      </c>
      <c r="Q1896" t="s">
        <v>15644</v>
      </c>
      <c r="R1896" t="s">
        <v>6437</v>
      </c>
      <c r="S1896">
        <v>1.1499999999999999</v>
      </c>
    </row>
    <row r="1897" spans="1:19">
      <c r="A1897" t="s">
        <v>16</v>
      </c>
      <c r="B1897" t="s">
        <v>17</v>
      </c>
      <c r="C1897" t="s">
        <v>18</v>
      </c>
      <c r="D1897" t="s">
        <v>19</v>
      </c>
      <c r="E1897" t="s">
        <v>82</v>
      </c>
      <c r="F1897" t="s">
        <v>13359</v>
      </c>
      <c r="G1897" s="3" t="str">
        <f t="shared" si="31"/>
        <v>https://scholar.google.co.jp/scholar?hl=ja&amp;as_sdt=0%2C5&amp;q=Euryops+linifolius+self+compatibility&amp;btnG=</v>
      </c>
      <c r="H1897" t="s">
        <v>84</v>
      </c>
      <c r="I1897" t="s">
        <v>23</v>
      </c>
      <c r="J1897" t="s">
        <v>23</v>
      </c>
      <c r="L1897" t="s">
        <v>17722</v>
      </c>
      <c r="N1897" t="s">
        <v>13360</v>
      </c>
      <c r="O1897" t="s">
        <v>28</v>
      </c>
      <c r="Q1897" t="s">
        <v>17313</v>
      </c>
      <c r="R1897" t="s">
        <v>6440</v>
      </c>
      <c r="S1897">
        <v>0.80479999999999996</v>
      </c>
    </row>
    <row r="1898" spans="1:19">
      <c r="A1898" t="s">
        <v>16</v>
      </c>
      <c r="B1898" t="s">
        <v>17</v>
      </c>
      <c r="C1898" t="s">
        <v>18</v>
      </c>
      <c r="D1898" t="s">
        <v>19</v>
      </c>
      <c r="E1898" t="s">
        <v>82</v>
      </c>
      <c r="F1898" t="s">
        <v>9910</v>
      </c>
      <c r="G1898" s="3" t="str">
        <f t="shared" si="31"/>
        <v>https://scholar.google.co.jp/scholar?hl=ja&amp;as_sdt=0%2C5&amp;q=Euryops+multifidus+self+compatibility&amp;btnG=</v>
      </c>
      <c r="H1898" t="s">
        <v>9911</v>
      </c>
      <c r="I1898" t="s">
        <v>23</v>
      </c>
      <c r="J1898" t="s">
        <v>23</v>
      </c>
      <c r="L1898" t="s">
        <v>17722</v>
      </c>
      <c r="N1898" t="s">
        <v>9912</v>
      </c>
      <c r="O1898" t="s">
        <v>28</v>
      </c>
      <c r="Q1898" t="s">
        <v>16937</v>
      </c>
      <c r="R1898" t="s">
        <v>6443</v>
      </c>
      <c r="S1898">
        <v>4.5359999999999996</v>
      </c>
    </row>
    <row r="1899" spans="1:19">
      <c r="A1899" t="s">
        <v>16</v>
      </c>
      <c r="B1899" t="s">
        <v>17</v>
      </c>
      <c r="C1899" t="s">
        <v>18</v>
      </c>
      <c r="D1899" t="s">
        <v>19</v>
      </c>
      <c r="E1899" t="s">
        <v>82</v>
      </c>
      <c r="F1899" t="s">
        <v>12325</v>
      </c>
      <c r="G1899" s="3" t="str">
        <f t="shared" si="31"/>
        <v>https://scholar.google.co.jp/scholar?hl=ja&amp;as_sdt=0%2C5&amp;q=Euryops+namibensis+self+compatibility&amp;btnG=</v>
      </c>
      <c r="H1899" t="s">
        <v>12326</v>
      </c>
      <c r="I1899" t="s">
        <v>23</v>
      </c>
      <c r="J1899" t="s">
        <v>23</v>
      </c>
      <c r="L1899" t="s">
        <v>17722</v>
      </c>
      <c r="N1899" t="s">
        <v>12327</v>
      </c>
      <c r="O1899" t="s">
        <v>28</v>
      </c>
      <c r="Q1899" t="s">
        <v>17227</v>
      </c>
      <c r="R1899" t="s">
        <v>6447</v>
      </c>
      <c r="S1899">
        <v>2.3388</v>
      </c>
    </row>
    <row r="1900" spans="1:19">
      <c r="A1900" t="s">
        <v>16</v>
      </c>
      <c r="B1900" t="s">
        <v>17</v>
      </c>
      <c r="C1900" t="s">
        <v>18</v>
      </c>
      <c r="D1900" t="s">
        <v>19</v>
      </c>
      <c r="E1900" t="s">
        <v>82</v>
      </c>
      <c r="F1900" t="s">
        <v>14071</v>
      </c>
      <c r="G1900" s="3" t="str">
        <f t="shared" si="31"/>
        <v>https://scholar.google.co.jp/scholar?hl=ja&amp;as_sdt=0%2C5&amp;q=Euryops+othonnoides+self+compatibility&amp;btnG=</v>
      </c>
      <c r="H1900" t="s">
        <v>4135</v>
      </c>
      <c r="I1900" t="s">
        <v>23</v>
      </c>
      <c r="J1900" t="s">
        <v>23</v>
      </c>
      <c r="L1900" t="s">
        <v>17722</v>
      </c>
      <c r="N1900" t="s">
        <v>14072</v>
      </c>
      <c r="O1900" t="s">
        <v>28</v>
      </c>
      <c r="Q1900" t="s">
        <v>17456</v>
      </c>
      <c r="R1900" t="s">
        <v>6451</v>
      </c>
      <c r="S1900">
        <v>6.2995999999999999</v>
      </c>
    </row>
    <row r="1901" spans="1:19">
      <c r="A1901" t="s">
        <v>16</v>
      </c>
      <c r="B1901" t="s">
        <v>17</v>
      </c>
      <c r="C1901" t="s">
        <v>18</v>
      </c>
      <c r="D1901" t="s">
        <v>19</v>
      </c>
      <c r="E1901" t="s">
        <v>17972</v>
      </c>
      <c r="F1901" t="s">
        <v>103</v>
      </c>
      <c r="G1901" s="3" t="str">
        <f t="shared" si="31"/>
        <v>https://scholar.google.co.jp/scholar?hl=ja&amp;as_sdt=0%2C5&amp;q=Euryops+speciosissimus+self+compatibility&amp;btnG=</v>
      </c>
      <c r="H1901" t="s">
        <v>104</v>
      </c>
      <c r="I1901" t="s">
        <v>23</v>
      </c>
      <c r="J1901" t="s">
        <v>23</v>
      </c>
      <c r="L1901" t="s">
        <v>17722</v>
      </c>
      <c r="N1901" t="s">
        <v>105</v>
      </c>
      <c r="O1901" t="s">
        <v>28</v>
      </c>
      <c r="Q1901" t="s">
        <v>15645</v>
      </c>
      <c r="R1901" t="s">
        <v>6455</v>
      </c>
      <c r="S1901">
        <v>4.5999999999999996</v>
      </c>
    </row>
    <row r="1902" spans="1:19">
      <c r="A1902" t="s">
        <v>16</v>
      </c>
      <c r="B1902" t="s">
        <v>17</v>
      </c>
      <c r="C1902" t="s">
        <v>18</v>
      </c>
      <c r="D1902" t="s">
        <v>19</v>
      </c>
      <c r="E1902" t="s">
        <v>82</v>
      </c>
      <c r="F1902" t="s">
        <v>7644</v>
      </c>
      <c r="G1902" s="3" t="str">
        <f t="shared" si="31"/>
        <v>https://scholar.google.co.jp/scholar?hl=ja&amp;as_sdt=0%2C5&amp;q=Euryops+subcarnosus+self+compatibility&amp;btnG=</v>
      </c>
      <c r="H1902" t="s">
        <v>104</v>
      </c>
      <c r="I1902" t="s">
        <v>137</v>
      </c>
      <c r="J1902" t="s">
        <v>189</v>
      </c>
      <c r="L1902" t="s">
        <v>17722</v>
      </c>
      <c r="N1902" t="s">
        <v>7645</v>
      </c>
      <c r="O1902" t="s">
        <v>28</v>
      </c>
      <c r="Q1902" t="s">
        <v>16561</v>
      </c>
      <c r="R1902" t="s">
        <v>6459</v>
      </c>
      <c r="S1902">
        <v>1.8792</v>
      </c>
    </row>
    <row r="1903" spans="1:19">
      <c r="A1903" t="s">
        <v>16</v>
      </c>
      <c r="B1903" t="s">
        <v>17</v>
      </c>
      <c r="C1903" t="s">
        <v>18</v>
      </c>
      <c r="D1903" t="s">
        <v>19</v>
      </c>
      <c r="E1903" t="s">
        <v>82</v>
      </c>
      <c r="F1903" t="s">
        <v>13356</v>
      </c>
      <c r="G1903" s="3" t="str">
        <f t="shared" si="31"/>
        <v>https://scholar.google.co.jp/scholar?hl=ja&amp;as_sdt=0%2C5&amp;q=Euryops+tenuissimus+self+compatibility&amp;btnG=</v>
      </c>
      <c r="H1903" t="s">
        <v>84</v>
      </c>
      <c r="I1903" t="s">
        <v>137</v>
      </c>
      <c r="J1903" t="s">
        <v>13356</v>
      </c>
      <c r="L1903" t="s">
        <v>17722</v>
      </c>
      <c r="N1903" t="s">
        <v>13357</v>
      </c>
      <c r="O1903" t="s">
        <v>28</v>
      </c>
      <c r="Q1903" t="s">
        <v>17312</v>
      </c>
      <c r="R1903" t="s">
        <v>6462</v>
      </c>
      <c r="S1903">
        <v>1.3406400000000001</v>
      </c>
    </row>
    <row r="1904" spans="1:19">
      <c r="A1904" t="s">
        <v>16</v>
      </c>
      <c r="B1904" t="s">
        <v>17</v>
      </c>
      <c r="C1904" t="s">
        <v>18</v>
      </c>
      <c r="D1904" t="s">
        <v>19</v>
      </c>
      <c r="E1904" t="s">
        <v>82</v>
      </c>
      <c r="F1904" t="s">
        <v>107</v>
      </c>
      <c r="G1904" s="3" t="str">
        <f t="shared" si="31"/>
        <v>https://scholar.google.co.jp/scholar?hl=ja&amp;as_sdt=0%2C5&amp;q=Euryops+virgineus+self+compatibility&amp;btnG=</v>
      </c>
      <c r="H1904" t="s">
        <v>108</v>
      </c>
      <c r="I1904" t="s">
        <v>23</v>
      </c>
      <c r="J1904" t="s">
        <v>23</v>
      </c>
      <c r="L1904" t="s">
        <v>17722</v>
      </c>
      <c r="N1904" t="s">
        <v>109</v>
      </c>
      <c r="O1904" t="s">
        <v>28</v>
      </c>
      <c r="Q1904" t="s">
        <v>15646</v>
      </c>
      <c r="R1904" t="s">
        <v>6466</v>
      </c>
      <c r="S1904">
        <v>1.08</v>
      </c>
    </row>
    <row r="1905" spans="1:19">
      <c r="A1905" t="s">
        <v>16</v>
      </c>
      <c r="B1905" t="s">
        <v>17</v>
      </c>
      <c r="C1905" t="s">
        <v>18</v>
      </c>
      <c r="D1905" t="s">
        <v>19</v>
      </c>
      <c r="E1905" t="s">
        <v>82</v>
      </c>
      <c r="F1905" t="s">
        <v>13353</v>
      </c>
      <c r="G1905" s="3" t="str">
        <f t="shared" si="31"/>
        <v>https://scholar.google.co.jp/scholar?hl=ja&amp;as_sdt=0%2C5&amp;q=Euryops+wageneri+self+compatibility&amp;btnG=</v>
      </c>
      <c r="H1905" t="s">
        <v>6331</v>
      </c>
      <c r="I1905" t="s">
        <v>23</v>
      </c>
      <c r="J1905" t="s">
        <v>23</v>
      </c>
      <c r="L1905" t="s">
        <v>17722</v>
      </c>
      <c r="N1905" t="s">
        <v>13354</v>
      </c>
      <c r="O1905" t="s">
        <v>28</v>
      </c>
      <c r="Q1905" t="s">
        <v>17311</v>
      </c>
      <c r="R1905" t="s">
        <v>6470</v>
      </c>
      <c r="S1905">
        <v>5.9976000000000003</v>
      </c>
    </row>
    <row r="1906" spans="1:19">
      <c r="A1906" t="s">
        <v>16</v>
      </c>
      <c r="B1906" t="s">
        <v>17</v>
      </c>
      <c r="C1906" t="s">
        <v>18</v>
      </c>
      <c r="D1906" t="s">
        <v>19</v>
      </c>
      <c r="E1906" t="s">
        <v>118</v>
      </c>
      <c r="F1906" t="s">
        <v>9914</v>
      </c>
      <c r="G1906" s="3" t="str">
        <f t="shared" si="31"/>
        <v>https://scholar.google.co.jp/scholar?hl=ja&amp;as_sdt=0%2C5&amp;q=Euthamia+caroliniana+self+compatibility&amp;btnG=</v>
      </c>
      <c r="H1906" t="s">
        <v>9915</v>
      </c>
      <c r="I1906" t="s">
        <v>23</v>
      </c>
      <c r="J1906" t="s">
        <v>23</v>
      </c>
      <c r="L1906" t="s">
        <v>17722</v>
      </c>
      <c r="N1906" t="s">
        <v>9916</v>
      </c>
      <c r="O1906" t="s">
        <v>28</v>
      </c>
      <c r="Q1906" t="s">
        <v>16938</v>
      </c>
      <c r="R1906" t="s">
        <v>6473</v>
      </c>
      <c r="S1906">
        <v>0.374</v>
      </c>
    </row>
    <row r="1907" spans="1:19">
      <c r="A1907" t="s">
        <v>16</v>
      </c>
      <c r="B1907" t="s">
        <v>17</v>
      </c>
      <c r="C1907" t="s">
        <v>18</v>
      </c>
      <c r="D1907" t="s">
        <v>19</v>
      </c>
      <c r="E1907" t="s">
        <v>118</v>
      </c>
      <c r="F1907" t="s">
        <v>119</v>
      </c>
      <c r="G1907" s="3" t="str">
        <f t="shared" si="31"/>
        <v>https://scholar.google.co.jp/scholar?hl=ja&amp;as_sdt=0%2C5&amp;q=Euthamia+galetorum+self+compatibility&amp;btnG=</v>
      </c>
      <c r="H1907" t="s">
        <v>120</v>
      </c>
      <c r="I1907" t="s">
        <v>23</v>
      </c>
      <c r="J1907" t="s">
        <v>23</v>
      </c>
      <c r="L1907" t="s">
        <v>17722</v>
      </c>
      <c r="N1907" t="s">
        <v>121</v>
      </c>
      <c r="O1907" t="s">
        <v>28</v>
      </c>
      <c r="Q1907" t="s">
        <v>15648</v>
      </c>
      <c r="R1907" t="s">
        <v>6476</v>
      </c>
      <c r="S1907">
        <v>0.05</v>
      </c>
    </row>
    <row r="1908" spans="1:19">
      <c r="A1908" t="s">
        <v>16</v>
      </c>
      <c r="B1908" t="s">
        <v>17</v>
      </c>
      <c r="C1908" t="s">
        <v>18</v>
      </c>
      <c r="D1908" t="s">
        <v>19</v>
      </c>
      <c r="E1908" t="s">
        <v>118</v>
      </c>
      <c r="F1908" t="s">
        <v>9918</v>
      </c>
      <c r="G1908" s="3" t="str">
        <f t="shared" si="31"/>
        <v>https://scholar.google.co.jp/scholar?hl=ja&amp;as_sdt=0%2C5&amp;q=Euthamia+gymnospermoides+self+compatibility&amp;btnG=</v>
      </c>
      <c r="H1908" t="s">
        <v>120</v>
      </c>
      <c r="I1908" t="s">
        <v>23</v>
      </c>
      <c r="J1908" t="s">
        <v>23</v>
      </c>
      <c r="L1908" t="s">
        <v>17722</v>
      </c>
      <c r="N1908" t="s">
        <v>9919</v>
      </c>
      <c r="O1908" t="s">
        <v>28</v>
      </c>
      <c r="Q1908" t="s">
        <v>16939</v>
      </c>
      <c r="R1908" t="s">
        <v>6479</v>
      </c>
      <c r="S1908">
        <v>8.6199999999999999E-2</v>
      </c>
    </row>
    <row r="1909" spans="1:19">
      <c r="A1909" t="s">
        <v>16</v>
      </c>
      <c r="B1909" t="s">
        <v>17</v>
      </c>
      <c r="C1909" t="s">
        <v>18</v>
      </c>
      <c r="D1909" t="s">
        <v>19</v>
      </c>
      <c r="E1909" t="s">
        <v>118</v>
      </c>
      <c r="F1909" t="s">
        <v>539</v>
      </c>
      <c r="G1909" s="3" t="str">
        <f t="shared" si="31"/>
        <v>https://scholar.google.co.jp/scholar?hl=ja&amp;as_sdt=0%2C5&amp;q=Euthamia+occidentalis+self+compatibility&amp;btnG=</v>
      </c>
      <c r="H1909" t="s">
        <v>172</v>
      </c>
      <c r="I1909" t="s">
        <v>23</v>
      </c>
      <c r="J1909" t="s">
        <v>23</v>
      </c>
      <c r="L1909" t="s">
        <v>17722</v>
      </c>
      <c r="N1909" t="s">
        <v>4145</v>
      </c>
      <c r="O1909" t="s">
        <v>28</v>
      </c>
      <c r="Q1909" t="s">
        <v>16006</v>
      </c>
      <c r="R1909" t="s">
        <v>6483</v>
      </c>
      <c r="S1909">
        <v>0.106</v>
      </c>
    </row>
    <row r="1910" spans="1:19">
      <c r="A1910" t="s">
        <v>16</v>
      </c>
      <c r="B1910" t="s">
        <v>17</v>
      </c>
      <c r="C1910" t="s">
        <v>18</v>
      </c>
      <c r="D1910" t="s">
        <v>19</v>
      </c>
      <c r="E1910" t="s">
        <v>13811</v>
      </c>
      <c r="F1910" t="s">
        <v>14152</v>
      </c>
      <c r="G1910" s="3" t="str">
        <f t="shared" si="31"/>
        <v>https://scholar.google.co.jp/scholar?hl=ja&amp;as_sdt=0%2C5&amp;q=Ewartia+catipes+self+compatibility&amp;btnG=</v>
      </c>
      <c r="H1910" t="s">
        <v>14153</v>
      </c>
      <c r="I1910" t="s">
        <v>23</v>
      </c>
      <c r="J1910" t="s">
        <v>23</v>
      </c>
      <c r="L1910" t="s">
        <v>17722</v>
      </c>
      <c r="N1910" t="s">
        <v>14154</v>
      </c>
      <c r="O1910" t="s">
        <v>28</v>
      </c>
      <c r="Q1910" t="s">
        <v>17468</v>
      </c>
      <c r="R1910" t="s">
        <v>6485</v>
      </c>
      <c r="S1910">
        <v>0.11</v>
      </c>
    </row>
    <row r="1911" spans="1:19">
      <c r="A1911" t="s">
        <v>16</v>
      </c>
      <c r="B1911" t="s">
        <v>17</v>
      </c>
      <c r="C1911" t="s">
        <v>18</v>
      </c>
      <c r="D1911" t="s">
        <v>19</v>
      </c>
      <c r="E1911" t="s">
        <v>13811</v>
      </c>
      <c r="F1911" t="s">
        <v>13866</v>
      </c>
      <c r="G1911" s="3" t="str">
        <f t="shared" si="31"/>
        <v>https://scholar.google.co.jp/scholar?hl=ja&amp;as_sdt=0%2C5&amp;q=Ewartia+meredithae+self+compatibility&amp;btnG=</v>
      </c>
      <c r="H1911" t="s">
        <v>13813</v>
      </c>
      <c r="I1911" t="s">
        <v>23</v>
      </c>
      <c r="J1911" t="s">
        <v>23</v>
      </c>
      <c r="L1911" t="s">
        <v>17722</v>
      </c>
      <c r="N1911" t="s">
        <v>13867</v>
      </c>
      <c r="O1911" t="s">
        <v>28</v>
      </c>
      <c r="Q1911" t="s">
        <v>17423</v>
      </c>
      <c r="R1911" t="s">
        <v>6488</v>
      </c>
      <c r="S1911">
        <v>0.1052</v>
      </c>
    </row>
    <row r="1912" spans="1:19">
      <c r="A1912" t="s">
        <v>16</v>
      </c>
      <c r="B1912" t="s">
        <v>17</v>
      </c>
      <c r="C1912" t="s">
        <v>18</v>
      </c>
      <c r="D1912" t="s">
        <v>19</v>
      </c>
      <c r="E1912" t="s">
        <v>13811</v>
      </c>
      <c r="F1912" t="s">
        <v>13812</v>
      </c>
      <c r="G1912" s="3" t="str">
        <f t="shared" si="31"/>
        <v>https://scholar.google.co.jp/scholar?hl=ja&amp;as_sdt=0%2C5&amp;q=Ewartia+nubigena+self+compatibility&amp;btnG=</v>
      </c>
      <c r="H1912" t="s">
        <v>13813</v>
      </c>
      <c r="I1912" t="s">
        <v>23</v>
      </c>
      <c r="J1912" t="s">
        <v>23</v>
      </c>
      <c r="L1912" t="s">
        <v>17722</v>
      </c>
      <c r="N1912" t="s">
        <v>13814</v>
      </c>
      <c r="O1912" t="s">
        <v>28</v>
      </c>
      <c r="Q1912" t="s">
        <v>17414</v>
      </c>
      <c r="R1912" t="s">
        <v>6490</v>
      </c>
      <c r="S1912">
        <v>5.3600000000000002E-2</v>
      </c>
    </row>
    <row r="1913" spans="1:19">
      <c r="A1913" t="s">
        <v>16</v>
      </c>
      <c r="B1913" t="s">
        <v>17</v>
      </c>
      <c r="C1913" t="s">
        <v>18</v>
      </c>
      <c r="D1913" t="s">
        <v>19</v>
      </c>
      <c r="E1913" t="s">
        <v>13811</v>
      </c>
      <c r="F1913" t="s">
        <v>14158</v>
      </c>
      <c r="G1913" s="3" t="str">
        <f t="shared" si="31"/>
        <v>https://scholar.google.co.jp/scholar?hl=ja&amp;as_sdt=0%2C5&amp;q=Ewartia+planchonii+self+compatibility&amp;btnG=</v>
      </c>
      <c r="H1913" t="s">
        <v>13226</v>
      </c>
      <c r="I1913" t="s">
        <v>23</v>
      </c>
      <c r="J1913" t="s">
        <v>23</v>
      </c>
      <c r="L1913" t="s">
        <v>17722</v>
      </c>
      <c r="N1913" t="s">
        <v>14159</v>
      </c>
      <c r="O1913" t="s">
        <v>28</v>
      </c>
      <c r="Q1913" t="s">
        <v>17469</v>
      </c>
      <c r="R1913" t="s">
        <v>6494</v>
      </c>
      <c r="S1913">
        <v>7.0400000000000004E-2</v>
      </c>
    </row>
    <row r="1914" spans="1:19">
      <c r="A1914" t="s">
        <v>16</v>
      </c>
      <c r="B1914" t="s">
        <v>17</v>
      </c>
      <c r="C1914" t="s">
        <v>18</v>
      </c>
      <c r="D1914" t="s">
        <v>19</v>
      </c>
      <c r="E1914" t="s">
        <v>130</v>
      </c>
      <c r="F1914" t="s">
        <v>131</v>
      </c>
      <c r="G1914" s="3" t="str">
        <f t="shared" si="31"/>
        <v>https://scholar.google.co.jp/scholar?hl=ja&amp;as_sdt=0%2C5&amp;q=Facelis+retusa+self+compatibility&amp;btnG=</v>
      </c>
      <c r="H1914" t="s">
        <v>132</v>
      </c>
      <c r="I1914" t="s">
        <v>23</v>
      </c>
      <c r="J1914" t="s">
        <v>23</v>
      </c>
      <c r="L1914" t="s">
        <v>17722</v>
      </c>
      <c r="N1914" t="s">
        <v>133</v>
      </c>
      <c r="O1914" t="s">
        <v>28</v>
      </c>
      <c r="Q1914" t="s">
        <v>15651</v>
      </c>
      <c r="R1914" t="s">
        <v>6497</v>
      </c>
      <c r="S1914">
        <v>0.35</v>
      </c>
    </row>
    <row r="1915" spans="1:19">
      <c r="A1915" t="s">
        <v>16</v>
      </c>
      <c r="B1915" t="s">
        <v>17</v>
      </c>
      <c r="C1915" t="s">
        <v>18</v>
      </c>
      <c r="D1915" t="s">
        <v>19</v>
      </c>
      <c r="E1915" t="s">
        <v>13869</v>
      </c>
      <c r="F1915" t="s">
        <v>3711</v>
      </c>
      <c r="G1915" s="3" t="str">
        <f t="shared" si="31"/>
        <v>https://scholar.google.co.jp/scholar?hl=ja&amp;as_sdt=0%2C5&amp;q=Faujasiopsis+flexuosa+self+compatibility&amp;btnG=</v>
      </c>
      <c r="H1915" t="s">
        <v>13870</v>
      </c>
      <c r="I1915" t="s">
        <v>23</v>
      </c>
      <c r="J1915" t="s">
        <v>23</v>
      </c>
      <c r="L1915" t="s">
        <v>17722</v>
      </c>
      <c r="N1915" t="s">
        <v>13871</v>
      </c>
      <c r="O1915" t="s">
        <v>28</v>
      </c>
      <c r="Q1915" t="s">
        <v>17424</v>
      </c>
      <c r="R1915" t="s">
        <v>6502</v>
      </c>
      <c r="S1915">
        <v>0.38319999999999999</v>
      </c>
    </row>
    <row r="1916" spans="1:19">
      <c r="A1916" t="s">
        <v>16</v>
      </c>
      <c r="B1916" t="s">
        <v>17</v>
      </c>
      <c r="C1916" t="s">
        <v>18</v>
      </c>
      <c r="D1916" t="s">
        <v>19</v>
      </c>
      <c r="E1916" t="s">
        <v>13869</v>
      </c>
      <c r="F1916" t="s">
        <v>3481</v>
      </c>
      <c r="G1916" s="3" t="str">
        <f t="shared" si="31"/>
        <v>https://scholar.google.co.jp/scholar?hl=ja&amp;as_sdt=0%2C5&amp;q=Faujasiopsis+reticulata+self+compatibility&amp;btnG=</v>
      </c>
      <c r="H1916" t="s">
        <v>8506</v>
      </c>
      <c r="I1916" t="s">
        <v>23</v>
      </c>
      <c r="J1916" t="s">
        <v>23</v>
      </c>
      <c r="L1916" t="s">
        <v>17722</v>
      </c>
      <c r="N1916" t="s">
        <v>13968</v>
      </c>
      <c r="O1916" t="s">
        <v>28</v>
      </c>
      <c r="Q1916" t="s">
        <v>17442</v>
      </c>
      <c r="R1916" t="s">
        <v>6506</v>
      </c>
      <c r="S1916">
        <v>0.4</v>
      </c>
    </row>
    <row r="1917" spans="1:19">
      <c r="A1917" t="s">
        <v>16</v>
      </c>
      <c r="B1917" t="s">
        <v>17</v>
      </c>
      <c r="C1917" t="s">
        <v>18</v>
      </c>
      <c r="D1917" t="s">
        <v>19</v>
      </c>
      <c r="E1917" t="s">
        <v>135</v>
      </c>
      <c r="F1917" t="s">
        <v>9921</v>
      </c>
      <c r="G1917" s="3" t="str">
        <f t="shared" si="31"/>
        <v>https://scholar.google.co.jp/scholar?hl=ja&amp;as_sdt=0%2C5&amp;q=Felicia+aculeata+self+compatibility&amp;btnG=</v>
      </c>
      <c r="H1917" t="s">
        <v>7647</v>
      </c>
      <c r="I1917" t="s">
        <v>23</v>
      </c>
      <c r="J1917" t="s">
        <v>23</v>
      </c>
      <c r="L1917" t="s">
        <v>17722</v>
      </c>
      <c r="N1917" t="s">
        <v>9922</v>
      </c>
      <c r="O1917" t="s">
        <v>28</v>
      </c>
      <c r="Q1917" t="s">
        <v>16940</v>
      </c>
      <c r="R1917" t="s">
        <v>6511</v>
      </c>
      <c r="S1917">
        <v>0.25138339999999998</v>
      </c>
    </row>
    <row r="1918" spans="1:19">
      <c r="A1918" t="s">
        <v>16</v>
      </c>
      <c r="B1918" t="s">
        <v>17</v>
      </c>
      <c r="C1918" t="s">
        <v>18</v>
      </c>
      <c r="D1918" t="s">
        <v>19</v>
      </c>
      <c r="E1918" t="s">
        <v>135</v>
      </c>
      <c r="F1918" t="s">
        <v>136</v>
      </c>
      <c r="G1918" s="3" t="str">
        <f t="shared" si="31"/>
        <v>https://scholar.google.co.jp/scholar?hl=ja&amp;as_sdt=0%2C5&amp;q=Felicia+aethiopica+self+compatibility&amp;btnG=</v>
      </c>
      <c r="H1918" t="s">
        <v>23</v>
      </c>
      <c r="I1918" t="s">
        <v>137</v>
      </c>
      <c r="J1918" t="s">
        <v>136</v>
      </c>
      <c r="L1918" t="s">
        <v>17722</v>
      </c>
      <c r="N1918" t="s">
        <v>138</v>
      </c>
      <c r="O1918" t="s">
        <v>28</v>
      </c>
      <c r="Q1918" t="s">
        <v>15652</v>
      </c>
      <c r="R1918" t="s">
        <v>6514</v>
      </c>
      <c r="S1918">
        <v>0.57999999999999996</v>
      </c>
    </row>
    <row r="1919" spans="1:19">
      <c r="A1919" t="s">
        <v>16</v>
      </c>
      <c r="B1919" t="s">
        <v>17</v>
      </c>
      <c r="C1919" t="s">
        <v>18</v>
      </c>
      <c r="D1919" t="s">
        <v>19</v>
      </c>
      <c r="E1919" t="s">
        <v>135</v>
      </c>
      <c r="F1919" t="s">
        <v>3982</v>
      </c>
      <c r="G1919" s="3" t="str">
        <f t="shared" si="31"/>
        <v>https://scholar.google.co.jp/scholar?hl=ja&amp;as_sdt=0%2C5&amp;q=Felicia+alba+self+compatibility&amp;btnG=</v>
      </c>
      <c r="H1919" t="s">
        <v>7647</v>
      </c>
      <c r="I1919" t="s">
        <v>23</v>
      </c>
      <c r="J1919" t="s">
        <v>23</v>
      </c>
      <c r="L1919" t="s">
        <v>17722</v>
      </c>
      <c r="N1919" t="s">
        <v>7648</v>
      </c>
      <c r="O1919" t="s">
        <v>28</v>
      </c>
      <c r="Q1919" t="s">
        <v>16562</v>
      </c>
      <c r="R1919" t="s">
        <v>6518</v>
      </c>
      <c r="S1919">
        <v>0.33119999999999999</v>
      </c>
    </row>
    <row r="1920" spans="1:19">
      <c r="A1920" t="s">
        <v>16</v>
      </c>
      <c r="B1920" t="s">
        <v>17</v>
      </c>
      <c r="C1920" t="s">
        <v>18</v>
      </c>
      <c r="D1920" t="s">
        <v>19</v>
      </c>
      <c r="E1920" t="s">
        <v>135</v>
      </c>
      <c r="F1920" t="s">
        <v>140</v>
      </c>
      <c r="G1920" s="3" t="str">
        <f t="shared" si="31"/>
        <v>https://scholar.google.co.jp/scholar?hl=ja&amp;as_sdt=0%2C5&amp;q=Felicia+amelloides+self+compatibility&amp;btnG=</v>
      </c>
      <c r="H1920" t="s">
        <v>141</v>
      </c>
      <c r="I1920" t="s">
        <v>23</v>
      </c>
      <c r="J1920" t="s">
        <v>23</v>
      </c>
      <c r="L1920" t="s">
        <v>17722</v>
      </c>
      <c r="N1920" t="s">
        <v>142</v>
      </c>
      <c r="O1920" t="s">
        <v>28</v>
      </c>
      <c r="Q1920" t="s">
        <v>15653</v>
      </c>
      <c r="R1920" t="s">
        <v>6522</v>
      </c>
      <c r="S1920">
        <v>2</v>
      </c>
    </row>
    <row r="1921" spans="1:19">
      <c r="A1921" t="s">
        <v>16</v>
      </c>
      <c r="B1921" t="s">
        <v>17</v>
      </c>
      <c r="C1921" t="s">
        <v>18</v>
      </c>
      <c r="D1921" t="s">
        <v>19</v>
      </c>
      <c r="E1921" t="s">
        <v>135</v>
      </c>
      <c r="F1921" t="s">
        <v>4116</v>
      </c>
      <c r="G1921" s="3" t="str">
        <f t="shared" si="31"/>
        <v>https://scholar.google.co.jp/scholar?hl=ja&amp;as_sdt=0%2C5&amp;q=Felicia+amoena+self+compatibility&amp;btnG=</v>
      </c>
      <c r="H1921" t="s">
        <v>23</v>
      </c>
      <c r="I1921" t="s">
        <v>137</v>
      </c>
      <c r="J1921" t="s">
        <v>706</v>
      </c>
      <c r="L1921" t="s">
        <v>17722</v>
      </c>
      <c r="N1921" t="s">
        <v>4117</v>
      </c>
      <c r="O1921" t="s">
        <v>28</v>
      </c>
      <c r="Q1921" t="s">
        <v>15997</v>
      </c>
      <c r="R1921" t="s">
        <v>6526</v>
      </c>
      <c r="S1921">
        <v>0.38319999999999999</v>
      </c>
    </row>
    <row r="1922" spans="1:19">
      <c r="A1922" t="s">
        <v>16</v>
      </c>
      <c r="B1922" t="s">
        <v>17</v>
      </c>
      <c r="C1922" t="s">
        <v>18</v>
      </c>
      <c r="D1922" t="s">
        <v>19</v>
      </c>
      <c r="E1922" t="s">
        <v>135</v>
      </c>
      <c r="F1922" t="s">
        <v>144</v>
      </c>
      <c r="G1922" s="3" t="str">
        <f t="shared" ref="G1922:G1985" si="32">HYPERLINK(Q1922)</f>
        <v>https://scholar.google.co.jp/scholar?hl=ja&amp;as_sdt=0%2C5&amp;q=Felicia+anthemidodes+self+compatibility&amp;btnG=</v>
      </c>
      <c r="H1922" t="s">
        <v>145</v>
      </c>
      <c r="I1922" t="s">
        <v>23</v>
      </c>
      <c r="J1922" t="s">
        <v>23</v>
      </c>
      <c r="L1922" t="s">
        <v>17722</v>
      </c>
      <c r="N1922" t="s">
        <v>146</v>
      </c>
      <c r="O1922" t="s">
        <v>28</v>
      </c>
      <c r="Q1922" t="s">
        <v>15654</v>
      </c>
      <c r="R1922" t="s">
        <v>6530</v>
      </c>
      <c r="S1922">
        <v>0.35199999999999998</v>
      </c>
    </row>
    <row r="1923" spans="1:19">
      <c r="A1923" t="s">
        <v>16</v>
      </c>
      <c r="B1923" t="s">
        <v>17</v>
      </c>
      <c r="C1923" t="s">
        <v>18</v>
      </c>
      <c r="D1923" t="s">
        <v>19</v>
      </c>
      <c r="E1923" t="s">
        <v>135</v>
      </c>
      <c r="F1923" t="s">
        <v>4119</v>
      </c>
      <c r="G1923" s="3" t="str">
        <f t="shared" si="32"/>
        <v>https://scholar.google.co.jp/scholar?hl=ja&amp;as_sdt=0%2C5&amp;q=Felicia+australis+self+compatibility&amp;btnG=</v>
      </c>
      <c r="H1923" t="s">
        <v>4120</v>
      </c>
      <c r="I1923" t="s">
        <v>23</v>
      </c>
      <c r="J1923" t="s">
        <v>23</v>
      </c>
      <c r="L1923" t="s">
        <v>17722</v>
      </c>
      <c r="N1923" t="s">
        <v>4121</v>
      </c>
      <c r="O1923" t="s">
        <v>28</v>
      </c>
      <c r="Q1923" t="s">
        <v>15998</v>
      </c>
      <c r="R1923" t="s">
        <v>6534</v>
      </c>
      <c r="S1923">
        <v>1.2150000000000001</v>
      </c>
    </row>
    <row r="1924" spans="1:19">
      <c r="A1924" t="s">
        <v>16</v>
      </c>
      <c r="B1924" t="s">
        <v>17</v>
      </c>
      <c r="C1924" t="s">
        <v>18</v>
      </c>
      <c r="D1924" t="s">
        <v>19</v>
      </c>
      <c r="E1924" t="s">
        <v>135</v>
      </c>
      <c r="F1924" t="s">
        <v>14252</v>
      </c>
      <c r="G1924" s="3" t="str">
        <f t="shared" si="32"/>
        <v>https://scholar.google.co.jp/scholar?hl=ja&amp;as_sdt=0%2C5&amp;q=Felicia+bechuanica+self+compatibility&amp;btnG=</v>
      </c>
      <c r="H1924" t="s">
        <v>5208</v>
      </c>
      <c r="I1924" t="s">
        <v>23</v>
      </c>
      <c r="J1924" t="s">
        <v>23</v>
      </c>
      <c r="L1924" t="s">
        <v>17722</v>
      </c>
      <c r="N1924" t="s">
        <v>14253</v>
      </c>
      <c r="O1924" t="s">
        <v>28</v>
      </c>
      <c r="Q1924" t="s">
        <v>17477</v>
      </c>
      <c r="R1924" t="s">
        <v>6537</v>
      </c>
      <c r="S1924">
        <v>0.30840000000000001</v>
      </c>
    </row>
    <row r="1925" spans="1:19">
      <c r="A1925" t="s">
        <v>16</v>
      </c>
      <c r="B1925" t="s">
        <v>17</v>
      </c>
      <c r="C1925" t="s">
        <v>18</v>
      </c>
      <c r="D1925" t="s">
        <v>19</v>
      </c>
      <c r="E1925" t="s">
        <v>135</v>
      </c>
      <c r="F1925" t="s">
        <v>4123</v>
      </c>
      <c r="G1925" s="3" t="str">
        <f t="shared" si="32"/>
        <v>https://scholar.google.co.jp/scholar?hl=ja&amp;as_sdt=0%2C5&amp;q=Felicia+clavipilosa+self+compatibility&amp;btnG=</v>
      </c>
      <c r="H1925" t="s">
        <v>23</v>
      </c>
      <c r="I1925" t="s">
        <v>137</v>
      </c>
      <c r="J1925" t="s">
        <v>4123</v>
      </c>
      <c r="L1925" t="s">
        <v>17722</v>
      </c>
      <c r="N1925" t="s">
        <v>4124</v>
      </c>
      <c r="O1925" t="s">
        <v>28</v>
      </c>
      <c r="Q1925" t="s">
        <v>15999</v>
      </c>
      <c r="R1925" t="s">
        <v>6541</v>
      </c>
      <c r="S1925">
        <v>0.22772000000000001</v>
      </c>
    </row>
    <row r="1926" spans="1:19">
      <c r="A1926" t="s">
        <v>16</v>
      </c>
      <c r="B1926" t="s">
        <v>17</v>
      </c>
      <c r="C1926" t="s">
        <v>18</v>
      </c>
      <c r="D1926" t="s">
        <v>19</v>
      </c>
      <c r="E1926" t="s">
        <v>135</v>
      </c>
      <c r="F1926" t="s">
        <v>7650</v>
      </c>
      <c r="G1926" s="3" t="str">
        <f t="shared" si="32"/>
        <v>https://scholar.google.co.jp/scholar?hl=ja&amp;as_sdt=0%2C5&amp;q=Felicia+echinata+self+compatibility&amp;btnG=</v>
      </c>
      <c r="H1926" t="s">
        <v>7651</v>
      </c>
      <c r="I1926" t="s">
        <v>23</v>
      </c>
      <c r="J1926" t="s">
        <v>23</v>
      </c>
      <c r="L1926" t="s">
        <v>17722</v>
      </c>
      <c r="N1926" t="s">
        <v>7652</v>
      </c>
      <c r="O1926" t="s">
        <v>28</v>
      </c>
      <c r="Q1926" t="s">
        <v>16563</v>
      </c>
      <c r="R1926" t="s">
        <v>6545</v>
      </c>
      <c r="S1926">
        <v>0.31879999999999997</v>
      </c>
    </row>
    <row r="1927" spans="1:19">
      <c r="A1927" t="s">
        <v>16</v>
      </c>
      <c r="B1927" t="s">
        <v>17</v>
      </c>
      <c r="C1927" t="s">
        <v>18</v>
      </c>
      <c r="D1927" t="s">
        <v>19</v>
      </c>
      <c r="E1927" t="s">
        <v>135</v>
      </c>
      <c r="F1927" t="s">
        <v>2725</v>
      </c>
      <c r="G1927" s="3" t="str">
        <f t="shared" si="32"/>
        <v>https://scholar.google.co.jp/scholar?hl=ja&amp;as_sdt=0%2C5&amp;q=Felicia+elongata+self+compatibility&amp;btnG=</v>
      </c>
      <c r="H1927" t="s">
        <v>9924</v>
      </c>
      <c r="I1927" t="s">
        <v>23</v>
      </c>
      <c r="J1927" t="s">
        <v>23</v>
      </c>
      <c r="L1927" t="s">
        <v>17722</v>
      </c>
      <c r="N1927" t="s">
        <v>9925</v>
      </c>
      <c r="O1927" t="s">
        <v>28</v>
      </c>
      <c r="Q1927" t="s">
        <v>16941</v>
      </c>
      <c r="R1927" t="s">
        <v>6547</v>
      </c>
      <c r="S1927">
        <v>0.56999999999999995</v>
      </c>
    </row>
    <row r="1928" spans="1:19">
      <c r="A1928" t="s">
        <v>16</v>
      </c>
      <c r="B1928" t="s">
        <v>17</v>
      </c>
      <c r="C1928" t="s">
        <v>18</v>
      </c>
      <c r="D1928" t="s">
        <v>19</v>
      </c>
      <c r="E1928" t="s">
        <v>135</v>
      </c>
      <c r="F1928" t="s">
        <v>148</v>
      </c>
      <c r="G1928" s="3" t="str">
        <f t="shared" si="32"/>
        <v>https://scholar.google.co.jp/scholar?hl=ja&amp;as_sdt=0%2C5&amp;q=Felicia+filifolia+self+compatibility&amp;btnG=</v>
      </c>
      <c r="H1928" t="s">
        <v>149</v>
      </c>
      <c r="I1928" t="s">
        <v>23</v>
      </c>
      <c r="J1928" t="s">
        <v>23</v>
      </c>
      <c r="L1928" t="s">
        <v>17722</v>
      </c>
      <c r="N1928" t="s">
        <v>150</v>
      </c>
      <c r="O1928" t="s">
        <v>28</v>
      </c>
      <c r="Q1928" t="s">
        <v>15655</v>
      </c>
      <c r="R1928" t="s">
        <v>6550</v>
      </c>
      <c r="S1928">
        <v>0.8</v>
      </c>
    </row>
    <row r="1929" spans="1:19">
      <c r="A1929" t="s">
        <v>16</v>
      </c>
      <c r="B1929" t="s">
        <v>17</v>
      </c>
      <c r="C1929" t="s">
        <v>18</v>
      </c>
      <c r="D1929" t="s">
        <v>19</v>
      </c>
      <c r="E1929" t="s">
        <v>135</v>
      </c>
      <c r="F1929" t="s">
        <v>148</v>
      </c>
      <c r="G1929" s="3" t="str">
        <f t="shared" si="32"/>
        <v>https://scholar.google.co.jp/scholar?hl=ja&amp;as_sdt=0%2C5&amp;q=Felicia+filifolia+self+compatibility&amp;btnG=</v>
      </c>
      <c r="H1929" t="s">
        <v>23</v>
      </c>
      <c r="I1929" t="s">
        <v>137</v>
      </c>
      <c r="J1929" t="s">
        <v>152</v>
      </c>
      <c r="L1929" t="s">
        <v>17722</v>
      </c>
      <c r="N1929" t="s">
        <v>153</v>
      </c>
      <c r="O1929" t="s">
        <v>28</v>
      </c>
      <c r="Q1929" t="s">
        <v>15655</v>
      </c>
      <c r="R1929" t="s">
        <v>6553</v>
      </c>
      <c r="S1929">
        <v>0.64870000000000005</v>
      </c>
    </row>
    <row r="1930" spans="1:19">
      <c r="A1930" t="s">
        <v>16</v>
      </c>
      <c r="B1930" t="s">
        <v>17</v>
      </c>
      <c r="C1930" t="s">
        <v>18</v>
      </c>
      <c r="D1930" t="s">
        <v>19</v>
      </c>
      <c r="E1930" t="s">
        <v>135</v>
      </c>
      <c r="F1930" t="s">
        <v>148</v>
      </c>
      <c r="G1930" s="3" t="str">
        <f t="shared" si="32"/>
        <v>https://scholar.google.co.jp/scholar?hl=ja&amp;as_sdt=0%2C5&amp;q=Felicia+filifolia+self+compatibility&amp;btnG=</v>
      </c>
      <c r="H1930" t="s">
        <v>149</v>
      </c>
      <c r="I1930" t="s">
        <v>137</v>
      </c>
      <c r="J1930" t="s">
        <v>7654</v>
      </c>
      <c r="L1930" t="s">
        <v>17722</v>
      </c>
      <c r="N1930" t="s">
        <v>7655</v>
      </c>
      <c r="O1930" t="s">
        <v>28</v>
      </c>
      <c r="Q1930" t="s">
        <v>15655</v>
      </c>
      <c r="R1930" t="s">
        <v>6557</v>
      </c>
      <c r="S1930">
        <v>1.641</v>
      </c>
    </row>
    <row r="1931" spans="1:19">
      <c r="A1931" t="s">
        <v>16</v>
      </c>
      <c r="B1931" t="s">
        <v>17</v>
      </c>
      <c r="C1931" t="s">
        <v>18</v>
      </c>
      <c r="D1931" t="s">
        <v>19</v>
      </c>
      <c r="E1931" t="s">
        <v>135</v>
      </c>
      <c r="F1931" t="s">
        <v>148</v>
      </c>
      <c r="G1931" s="3" t="str">
        <f t="shared" si="32"/>
        <v>https://scholar.google.co.jp/scholar?hl=ja&amp;as_sdt=0%2C5&amp;q=Felicia+filifolia+self+compatibility&amp;btnG=</v>
      </c>
      <c r="H1931" t="s">
        <v>149</v>
      </c>
      <c r="I1931" t="s">
        <v>137</v>
      </c>
      <c r="J1931" t="s">
        <v>148</v>
      </c>
      <c r="L1931" t="s">
        <v>17722</v>
      </c>
      <c r="N1931" t="s">
        <v>14112</v>
      </c>
      <c r="O1931" t="s">
        <v>28</v>
      </c>
      <c r="Q1931" t="s">
        <v>15655</v>
      </c>
      <c r="R1931" t="s">
        <v>6560</v>
      </c>
      <c r="S1931">
        <v>0.45274730000000002</v>
      </c>
    </row>
    <row r="1932" spans="1:19">
      <c r="A1932" t="s">
        <v>16</v>
      </c>
      <c r="B1932" t="s">
        <v>17</v>
      </c>
      <c r="C1932" t="s">
        <v>18</v>
      </c>
      <c r="D1932" t="s">
        <v>19</v>
      </c>
      <c r="E1932" t="s">
        <v>135</v>
      </c>
      <c r="F1932" t="s">
        <v>155</v>
      </c>
      <c r="G1932" s="3" t="str">
        <f t="shared" si="32"/>
        <v>https://scholar.google.co.jp/scholar?hl=ja&amp;as_sdt=0%2C5&amp;q=Felicia+fruticosa+self+compatibility&amp;btnG=</v>
      </c>
      <c r="H1932" t="s">
        <v>23</v>
      </c>
      <c r="I1932" t="s">
        <v>23</v>
      </c>
      <c r="J1932" t="s">
        <v>23</v>
      </c>
      <c r="L1932" t="s">
        <v>17722</v>
      </c>
      <c r="N1932" t="s">
        <v>156</v>
      </c>
      <c r="O1932" t="s">
        <v>28</v>
      </c>
      <c r="Q1932" t="s">
        <v>15656</v>
      </c>
      <c r="R1932" t="s">
        <v>6563</v>
      </c>
      <c r="S1932">
        <v>0.69479999999999997</v>
      </c>
    </row>
    <row r="1933" spans="1:19">
      <c r="A1933" t="s">
        <v>16</v>
      </c>
      <c r="B1933" t="s">
        <v>17</v>
      </c>
      <c r="C1933" t="s">
        <v>18</v>
      </c>
      <c r="D1933" t="s">
        <v>19</v>
      </c>
      <c r="E1933" t="s">
        <v>135</v>
      </c>
      <c r="F1933" t="s">
        <v>155</v>
      </c>
      <c r="G1933" s="3" t="str">
        <f t="shared" si="32"/>
        <v>https://scholar.google.co.jp/scholar?hl=ja&amp;as_sdt=0%2C5&amp;q=Felicia+fruticosa+self+compatibility&amp;btnG=</v>
      </c>
      <c r="H1933" t="s">
        <v>13350</v>
      </c>
      <c r="I1933" t="s">
        <v>137</v>
      </c>
      <c r="J1933" t="s">
        <v>155</v>
      </c>
      <c r="L1933" t="s">
        <v>17722</v>
      </c>
      <c r="N1933" t="s">
        <v>13351</v>
      </c>
      <c r="O1933" t="s">
        <v>28</v>
      </c>
      <c r="Q1933" t="s">
        <v>15656</v>
      </c>
      <c r="R1933" t="s">
        <v>6565</v>
      </c>
      <c r="S1933">
        <v>0.83240000000000003</v>
      </c>
    </row>
    <row r="1934" spans="1:19">
      <c r="A1934" t="s">
        <v>16</v>
      </c>
      <c r="B1934" t="s">
        <v>17</v>
      </c>
      <c r="C1934" t="s">
        <v>18</v>
      </c>
      <c r="D1934" t="s">
        <v>19</v>
      </c>
      <c r="E1934" t="s">
        <v>135</v>
      </c>
      <c r="F1934" t="s">
        <v>123</v>
      </c>
      <c r="G1934" s="3" t="str">
        <f t="shared" si="32"/>
        <v>https://scholar.google.co.jp/scholar?hl=ja&amp;as_sdt=0%2C5&amp;q=Felicia+heterophylla+self+compatibility&amp;btnG=</v>
      </c>
      <c r="H1934" t="s">
        <v>158</v>
      </c>
      <c r="I1934" t="s">
        <v>23</v>
      </c>
      <c r="J1934" t="s">
        <v>23</v>
      </c>
      <c r="L1934" t="s">
        <v>17722</v>
      </c>
      <c r="N1934" t="s">
        <v>159</v>
      </c>
      <c r="O1934" t="s">
        <v>28</v>
      </c>
      <c r="Q1934" t="s">
        <v>15657</v>
      </c>
      <c r="R1934" t="s">
        <v>6567</v>
      </c>
      <c r="S1934">
        <v>1.73</v>
      </c>
    </row>
    <row r="1935" spans="1:19">
      <c r="A1935" t="s">
        <v>16</v>
      </c>
      <c r="B1935" t="s">
        <v>17</v>
      </c>
      <c r="C1935" t="s">
        <v>18</v>
      </c>
      <c r="D1935" t="s">
        <v>19</v>
      </c>
      <c r="E1935" t="s">
        <v>135</v>
      </c>
      <c r="F1935" t="s">
        <v>2876</v>
      </c>
      <c r="G1935" s="3" t="str">
        <f t="shared" si="32"/>
        <v>https://scholar.google.co.jp/scholar?hl=ja&amp;as_sdt=0%2C5&amp;q=Felicia+hirsuta+self+compatibility&amp;btnG=</v>
      </c>
      <c r="H1935" t="s">
        <v>104</v>
      </c>
      <c r="I1935" t="s">
        <v>23</v>
      </c>
      <c r="J1935" t="s">
        <v>23</v>
      </c>
      <c r="L1935" t="s">
        <v>17722</v>
      </c>
      <c r="N1935" t="s">
        <v>12329</v>
      </c>
      <c r="O1935" t="s">
        <v>28</v>
      </c>
      <c r="Q1935" t="s">
        <v>17228</v>
      </c>
      <c r="R1935" t="s">
        <v>6571</v>
      </c>
      <c r="S1935">
        <v>0.31159999999999999</v>
      </c>
    </row>
    <row r="1936" spans="1:19">
      <c r="A1936" t="s">
        <v>16</v>
      </c>
      <c r="B1936" t="s">
        <v>17</v>
      </c>
      <c r="C1936" t="s">
        <v>18</v>
      </c>
      <c r="D1936" t="s">
        <v>19</v>
      </c>
      <c r="E1936" t="s">
        <v>135</v>
      </c>
      <c r="F1936" t="s">
        <v>1005</v>
      </c>
      <c r="G1936" s="3" t="str">
        <f t="shared" si="32"/>
        <v>https://scholar.google.co.jp/scholar?hl=ja&amp;as_sdt=0%2C5&amp;q=Felicia+hirta+self+compatibility&amp;btnG=</v>
      </c>
      <c r="H1936" t="s">
        <v>13688</v>
      </c>
      <c r="I1936" t="s">
        <v>23</v>
      </c>
      <c r="J1936" t="s">
        <v>23</v>
      </c>
      <c r="L1936" t="s">
        <v>17722</v>
      </c>
      <c r="N1936" t="s">
        <v>13689</v>
      </c>
      <c r="O1936" t="s">
        <v>28</v>
      </c>
      <c r="Q1936" t="s">
        <v>17397</v>
      </c>
      <c r="R1936" t="s">
        <v>6574</v>
      </c>
      <c r="S1936">
        <v>0.17399999999999999</v>
      </c>
    </row>
    <row r="1937" spans="1:19">
      <c r="A1937" t="s">
        <v>16</v>
      </c>
      <c r="B1937" t="s">
        <v>17</v>
      </c>
      <c r="C1937" t="s">
        <v>18</v>
      </c>
      <c r="D1937" t="s">
        <v>19</v>
      </c>
      <c r="E1937" t="s">
        <v>135</v>
      </c>
      <c r="F1937" t="s">
        <v>161</v>
      </c>
      <c r="G1937" s="3" t="str">
        <f t="shared" si="32"/>
        <v>https://scholar.google.co.jp/scholar?hl=ja&amp;as_sdt=0%2C5&amp;q=Felicia+hyssopifolia+self+compatibility&amp;btnG=</v>
      </c>
      <c r="H1937" t="s">
        <v>162</v>
      </c>
      <c r="I1937" t="s">
        <v>23</v>
      </c>
      <c r="J1937" t="s">
        <v>23</v>
      </c>
      <c r="L1937" t="s">
        <v>17722</v>
      </c>
      <c r="N1937" t="s">
        <v>163</v>
      </c>
      <c r="O1937" t="s">
        <v>28</v>
      </c>
      <c r="Q1937" t="s">
        <v>15658</v>
      </c>
      <c r="R1937" t="s">
        <v>6577</v>
      </c>
      <c r="S1937">
        <v>2.1943999999999999</v>
      </c>
    </row>
    <row r="1938" spans="1:19">
      <c r="A1938" t="s">
        <v>16</v>
      </c>
      <c r="B1938" t="s">
        <v>17</v>
      </c>
      <c r="C1938" t="s">
        <v>18</v>
      </c>
      <c r="D1938" t="s">
        <v>19</v>
      </c>
      <c r="E1938" t="s">
        <v>135</v>
      </c>
      <c r="F1938" t="s">
        <v>182</v>
      </c>
      <c r="G1938" s="3" t="str">
        <f t="shared" si="32"/>
        <v>https://scholar.google.co.jp/scholar?hl=ja&amp;as_sdt=0%2C5&amp;q=Felicia+minima+self+compatibility&amp;btnG=</v>
      </c>
      <c r="H1938" t="s">
        <v>13347</v>
      </c>
      <c r="I1938" t="s">
        <v>23</v>
      </c>
      <c r="J1938" t="s">
        <v>23</v>
      </c>
      <c r="L1938" t="s">
        <v>17722</v>
      </c>
      <c r="N1938" t="s">
        <v>13348</v>
      </c>
      <c r="O1938" t="s">
        <v>28</v>
      </c>
      <c r="Q1938" t="s">
        <v>17310</v>
      </c>
      <c r="R1938" t="s">
        <v>6582</v>
      </c>
      <c r="S1938">
        <v>0.48280000000000001</v>
      </c>
    </row>
    <row r="1939" spans="1:19">
      <c r="A1939" t="s">
        <v>16</v>
      </c>
      <c r="B1939" t="s">
        <v>17</v>
      </c>
      <c r="C1939" t="s">
        <v>18</v>
      </c>
      <c r="D1939" t="s">
        <v>19</v>
      </c>
      <c r="E1939" t="s">
        <v>135</v>
      </c>
      <c r="F1939" t="s">
        <v>1499</v>
      </c>
      <c r="G1939" s="3" t="str">
        <f t="shared" si="32"/>
        <v>https://scholar.google.co.jp/scholar?hl=ja&amp;as_sdt=0%2C5&amp;q=Felicia+muricata+self+compatibility&amp;btnG=</v>
      </c>
      <c r="H1939" t="s">
        <v>3620</v>
      </c>
      <c r="I1939" t="s">
        <v>23</v>
      </c>
      <c r="J1939" t="s">
        <v>23</v>
      </c>
      <c r="L1939" t="s">
        <v>17722</v>
      </c>
      <c r="N1939" t="s">
        <v>4126</v>
      </c>
      <c r="O1939" t="s">
        <v>28</v>
      </c>
      <c r="Q1939" t="s">
        <v>16000</v>
      </c>
      <c r="R1939" t="s">
        <v>6586</v>
      </c>
      <c r="S1939">
        <v>0.1176</v>
      </c>
    </row>
    <row r="1940" spans="1:19">
      <c r="A1940" t="s">
        <v>16</v>
      </c>
      <c r="B1940" t="s">
        <v>17</v>
      </c>
      <c r="C1940" t="s">
        <v>18</v>
      </c>
      <c r="D1940" t="s">
        <v>19</v>
      </c>
      <c r="E1940" t="s">
        <v>135</v>
      </c>
      <c r="F1940" t="s">
        <v>1499</v>
      </c>
      <c r="G1940" s="3" t="str">
        <f t="shared" si="32"/>
        <v>https://scholar.google.co.jp/scholar?hl=ja&amp;as_sdt=0%2C5&amp;q=Felicia+muricata+self+compatibility&amp;btnG=</v>
      </c>
      <c r="H1940" t="s">
        <v>7651</v>
      </c>
      <c r="I1940" t="s">
        <v>137</v>
      </c>
      <c r="J1940" t="s">
        <v>1499</v>
      </c>
      <c r="L1940" t="s">
        <v>17722</v>
      </c>
      <c r="N1940" t="s">
        <v>13345</v>
      </c>
      <c r="O1940" t="s">
        <v>28</v>
      </c>
      <c r="Q1940" t="s">
        <v>16000</v>
      </c>
      <c r="R1940" t="s">
        <v>6590</v>
      </c>
      <c r="S1940">
        <v>0.1532</v>
      </c>
    </row>
    <row r="1941" spans="1:19">
      <c r="A1941" t="s">
        <v>16</v>
      </c>
      <c r="B1941" t="s">
        <v>17</v>
      </c>
      <c r="C1941" t="s">
        <v>18</v>
      </c>
      <c r="D1941" t="s">
        <v>19</v>
      </c>
      <c r="E1941" t="s">
        <v>135</v>
      </c>
      <c r="F1941" t="s">
        <v>9927</v>
      </c>
      <c r="G1941" s="3" t="str">
        <f t="shared" si="32"/>
        <v>https://scholar.google.co.jp/scholar?hl=ja&amp;as_sdt=0%2C5&amp;q=Felicia+nordenstamii+self+compatibility&amp;btnG=</v>
      </c>
      <c r="H1941" t="s">
        <v>7647</v>
      </c>
      <c r="I1941" t="s">
        <v>23</v>
      </c>
      <c r="J1941" t="s">
        <v>23</v>
      </c>
      <c r="L1941" t="s">
        <v>17722</v>
      </c>
      <c r="N1941" t="s">
        <v>9928</v>
      </c>
      <c r="O1941" t="s">
        <v>28</v>
      </c>
      <c r="Q1941" t="s">
        <v>16942</v>
      </c>
      <c r="R1941" t="s">
        <v>6594</v>
      </c>
      <c r="S1941">
        <v>0.6</v>
      </c>
    </row>
    <row r="1942" spans="1:19">
      <c r="A1942" t="s">
        <v>16</v>
      </c>
      <c r="B1942" t="s">
        <v>17</v>
      </c>
      <c r="C1942" t="s">
        <v>18</v>
      </c>
      <c r="D1942" t="s">
        <v>19</v>
      </c>
      <c r="E1942" t="s">
        <v>135</v>
      </c>
      <c r="F1942" t="s">
        <v>2018</v>
      </c>
      <c r="G1942" s="3" t="str">
        <f t="shared" si="32"/>
        <v>https://scholar.google.co.jp/scholar?hl=ja&amp;as_sdt=0%2C5&amp;q=Felicia+odorata+self+compatibility&amp;btnG=</v>
      </c>
      <c r="H1942" t="s">
        <v>6331</v>
      </c>
      <c r="I1942" t="s">
        <v>23</v>
      </c>
      <c r="J1942" t="s">
        <v>23</v>
      </c>
      <c r="L1942" t="s">
        <v>17722</v>
      </c>
      <c r="N1942" t="s">
        <v>9930</v>
      </c>
      <c r="O1942" t="s">
        <v>28</v>
      </c>
      <c r="Q1942" t="s">
        <v>16943</v>
      </c>
      <c r="R1942" t="s">
        <v>6596</v>
      </c>
      <c r="S1942">
        <v>0.66920000000000002</v>
      </c>
    </row>
    <row r="1943" spans="1:19">
      <c r="A1943" t="s">
        <v>16</v>
      </c>
      <c r="B1943" t="s">
        <v>17</v>
      </c>
      <c r="C1943" t="s">
        <v>18</v>
      </c>
      <c r="D1943" t="s">
        <v>19</v>
      </c>
      <c r="E1943" t="s">
        <v>135</v>
      </c>
      <c r="F1943" t="s">
        <v>4128</v>
      </c>
      <c r="G1943" s="3" t="str">
        <f t="shared" si="32"/>
        <v>https://scholar.google.co.jp/scholar?hl=ja&amp;as_sdt=0%2C5&amp;q=Felicia+smaragdina+self+compatibility&amp;btnG=</v>
      </c>
      <c r="H1943" t="s">
        <v>4129</v>
      </c>
      <c r="I1943" t="s">
        <v>23</v>
      </c>
      <c r="J1943" t="s">
        <v>23</v>
      </c>
      <c r="L1943" t="s">
        <v>17722</v>
      </c>
      <c r="N1943" t="s">
        <v>4130</v>
      </c>
      <c r="O1943" t="s">
        <v>28</v>
      </c>
      <c r="Q1943" t="s">
        <v>16001</v>
      </c>
      <c r="R1943" t="s">
        <v>6598</v>
      </c>
      <c r="S1943">
        <v>7.6920000000000002E-2</v>
      </c>
    </row>
    <row r="1944" spans="1:19">
      <c r="A1944" t="s">
        <v>16</v>
      </c>
      <c r="B1944" t="s">
        <v>17</v>
      </c>
      <c r="C1944" t="s">
        <v>18</v>
      </c>
      <c r="D1944" t="s">
        <v>19</v>
      </c>
      <c r="E1944" t="s">
        <v>165</v>
      </c>
      <c r="F1944" t="s">
        <v>166</v>
      </c>
      <c r="G1944" s="3" t="str">
        <f t="shared" si="32"/>
        <v>https://scholar.google.co.jp/scholar?hl=ja&amp;as_sdt=0%2C5&amp;q=Filaginella+uliginosa+self+compatibility&amp;btnG=</v>
      </c>
      <c r="H1944" t="s">
        <v>167</v>
      </c>
      <c r="I1944" t="s">
        <v>23</v>
      </c>
      <c r="J1944" t="s">
        <v>23</v>
      </c>
      <c r="L1944" t="s">
        <v>17722</v>
      </c>
      <c r="N1944" t="s">
        <v>168</v>
      </c>
      <c r="O1944" t="s">
        <v>28</v>
      </c>
      <c r="Q1944" t="s">
        <v>15659</v>
      </c>
      <c r="R1944" t="s">
        <v>6602</v>
      </c>
      <c r="S1944">
        <v>3.4500000000000003E-2</v>
      </c>
    </row>
    <row r="1945" spans="1:19">
      <c r="A1945" t="s">
        <v>16</v>
      </c>
      <c r="B1945" t="s">
        <v>17</v>
      </c>
      <c r="C1945" t="s">
        <v>18</v>
      </c>
      <c r="D1945" t="s">
        <v>19</v>
      </c>
      <c r="E1945" t="s">
        <v>170</v>
      </c>
      <c r="F1945" t="s">
        <v>1074</v>
      </c>
      <c r="G1945" s="3" t="str">
        <f t="shared" si="32"/>
        <v>https://scholar.google.co.jp/scholar?hl=ja&amp;as_sdt=0%2C5&amp;q=Filago+anatolica+self+compatibility&amp;btnG=</v>
      </c>
      <c r="H1945" t="s">
        <v>9932</v>
      </c>
      <c r="I1945" t="s">
        <v>23</v>
      </c>
      <c r="J1945" t="s">
        <v>23</v>
      </c>
      <c r="L1945" t="s">
        <v>17722</v>
      </c>
      <c r="N1945" t="s">
        <v>9933</v>
      </c>
      <c r="O1945" t="s">
        <v>28</v>
      </c>
      <c r="Q1945" t="s">
        <v>16944</v>
      </c>
      <c r="R1945" t="s">
        <v>6605</v>
      </c>
      <c r="S1945">
        <v>8.5599999999999996E-2</v>
      </c>
    </row>
    <row r="1946" spans="1:19">
      <c r="A1946" t="s">
        <v>16</v>
      </c>
      <c r="B1946" t="s">
        <v>17</v>
      </c>
      <c r="C1946" t="s">
        <v>18</v>
      </c>
      <c r="D1946" t="s">
        <v>19</v>
      </c>
      <c r="E1946" t="s">
        <v>170</v>
      </c>
      <c r="F1946" t="s">
        <v>1364</v>
      </c>
      <c r="G1946" s="3" t="str">
        <f t="shared" si="32"/>
        <v>https://scholar.google.co.jp/scholar?hl=ja&amp;as_sdt=0%2C5&amp;q=Filago+arvensis+self+compatibility&amp;btnG=</v>
      </c>
      <c r="H1946" t="s">
        <v>22</v>
      </c>
      <c r="I1946" t="s">
        <v>23</v>
      </c>
      <c r="J1946" t="s">
        <v>23</v>
      </c>
      <c r="L1946" t="s">
        <v>17736</v>
      </c>
      <c r="N1946" t="s">
        <v>9935</v>
      </c>
      <c r="O1946" t="s">
        <v>28</v>
      </c>
      <c r="Q1946" t="s">
        <v>16945</v>
      </c>
      <c r="R1946" t="s">
        <v>6609</v>
      </c>
      <c r="S1946">
        <v>0.2266</v>
      </c>
    </row>
    <row r="1947" spans="1:19">
      <c r="A1947" t="s">
        <v>16</v>
      </c>
      <c r="B1947" t="s">
        <v>17</v>
      </c>
      <c r="C1947" t="s">
        <v>18</v>
      </c>
      <c r="D1947" t="s">
        <v>19</v>
      </c>
      <c r="E1947" t="s">
        <v>170</v>
      </c>
      <c r="F1947" t="s">
        <v>171</v>
      </c>
      <c r="G1947" s="3" t="str">
        <f t="shared" si="32"/>
        <v>https://scholar.google.co.jp/scholar?hl=ja&amp;as_sdt=0%2C5&amp;q=Filago+californica+self+compatibility&amp;btnG=</v>
      </c>
      <c r="H1947" t="s">
        <v>172</v>
      </c>
      <c r="I1947" t="s">
        <v>23</v>
      </c>
      <c r="J1947" t="s">
        <v>23</v>
      </c>
      <c r="L1947" t="s">
        <v>17722</v>
      </c>
      <c r="N1947" t="s">
        <v>173</v>
      </c>
      <c r="O1947" t="s">
        <v>28</v>
      </c>
      <c r="Q1947" t="s">
        <v>15660</v>
      </c>
      <c r="R1947" t="s">
        <v>6611</v>
      </c>
      <c r="S1947">
        <v>0.60599999999999998</v>
      </c>
    </row>
    <row r="1948" spans="1:19">
      <c r="A1948" t="s">
        <v>16</v>
      </c>
      <c r="B1948" t="s">
        <v>17</v>
      </c>
      <c r="C1948" t="s">
        <v>18</v>
      </c>
      <c r="D1948" t="s">
        <v>19</v>
      </c>
      <c r="E1948" t="s">
        <v>170</v>
      </c>
      <c r="F1948" t="s">
        <v>4149</v>
      </c>
      <c r="G1948" s="3" t="str">
        <f t="shared" si="32"/>
        <v>https://scholar.google.co.jp/scholar?hl=ja&amp;as_sdt=0%2C5&amp;q=Filago+contracta+self+compatibility&amp;btnG=</v>
      </c>
      <c r="H1948" t="s">
        <v>4150</v>
      </c>
      <c r="I1948" t="s">
        <v>23</v>
      </c>
      <c r="J1948" t="s">
        <v>23</v>
      </c>
      <c r="L1948" t="s">
        <v>17722</v>
      </c>
      <c r="N1948" t="s">
        <v>4151</v>
      </c>
      <c r="O1948" t="s">
        <v>28</v>
      </c>
      <c r="Q1948" t="s">
        <v>16008</v>
      </c>
      <c r="R1948" t="s">
        <v>6613</v>
      </c>
      <c r="S1948">
        <v>0.18440000000000001</v>
      </c>
    </row>
    <row r="1949" spans="1:19">
      <c r="A1949" t="s">
        <v>16</v>
      </c>
      <c r="B1949" t="s">
        <v>17</v>
      </c>
      <c r="C1949" t="s">
        <v>18</v>
      </c>
      <c r="D1949" t="s">
        <v>19</v>
      </c>
      <c r="E1949" t="s">
        <v>170</v>
      </c>
      <c r="F1949" t="s">
        <v>9937</v>
      </c>
      <c r="G1949" s="3" t="str">
        <f t="shared" si="32"/>
        <v>https://scholar.google.co.jp/scholar?hl=ja&amp;as_sdt=0%2C5&amp;q=Filago+eriocephala+self+compatibility&amp;btnG=</v>
      </c>
      <c r="H1949" t="s">
        <v>9938</v>
      </c>
      <c r="I1949" t="s">
        <v>23</v>
      </c>
      <c r="J1949" t="s">
        <v>23</v>
      </c>
      <c r="L1949" t="s">
        <v>17722</v>
      </c>
      <c r="N1949" t="s">
        <v>9939</v>
      </c>
      <c r="O1949" t="s">
        <v>28</v>
      </c>
      <c r="Q1949" t="s">
        <v>16946</v>
      </c>
      <c r="R1949" t="s">
        <v>6616</v>
      </c>
      <c r="S1949">
        <v>3.1280000000000002E-2</v>
      </c>
    </row>
    <row r="1950" spans="1:19">
      <c r="A1950" t="s">
        <v>16</v>
      </c>
      <c r="B1950" t="s">
        <v>17</v>
      </c>
      <c r="C1950" t="s">
        <v>18</v>
      </c>
      <c r="D1950" t="s">
        <v>19</v>
      </c>
      <c r="E1950" t="s">
        <v>170</v>
      </c>
      <c r="F1950" t="s">
        <v>175</v>
      </c>
      <c r="G1950" s="3" t="str">
        <f t="shared" si="32"/>
        <v>https://scholar.google.co.jp/scholar?hl=ja&amp;as_sdt=0%2C5&amp;q=Filago+gallica+self+compatibility&amp;btnG=</v>
      </c>
      <c r="H1950" t="s">
        <v>22</v>
      </c>
      <c r="I1950" t="s">
        <v>23</v>
      </c>
      <c r="J1950" t="s">
        <v>23</v>
      </c>
      <c r="L1950" t="s">
        <v>15619</v>
      </c>
      <c r="N1950" t="s">
        <v>176</v>
      </c>
      <c r="O1950" s="27" t="s">
        <v>17976</v>
      </c>
      <c r="Q1950" t="s">
        <v>15661</v>
      </c>
      <c r="R1950" t="s">
        <v>6618</v>
      </c>
      <c r="S1950">
        <v>0.14399999999999999</v>
      </c>
    </row>
    <row r="1951" spans="1:19">
      <c r="A1951" t="s">
        <v>16</v>
      </c>
      <c r="B1951" t="s">
        <v>17</v>
      </c>
      <c r="C1951" t="s">
        <v>18</v>
      </c>
      <c r="D1951" t="s">
        <v>19</v>
      </c>
      <c r="E1951" t="s">
        <v>170</v>
      </c>
      <c r="F1951" t="s">
        <v>17977</v>
      </c>
      <c r="G1951" s="3" t="str">
        <f t="shared" si="32"/>
        <v>https://scholar.google.co.jp/scholar?hl=ja&amp;as_sdt=0%2C5&amp;q=Filago+lutescens+self+compatibility&amp;btnG=</v>
      </c>
      <c r="H1951" t="s">
        <v>179</v>
      </c>
      <c r="I1951" t="s">
        <v>23</v>
      </c>
      <c r="J1951" t="s">
        <v>23</v>
      </c>
      <c r="L1951" t="s">
        <v>17722</v>
      </c>
      <c r="N1951" t="s">
        <v>180</v>
      </c>
      <c r="O1951" t="s">
        <v>28</v>
      </c>
      <c r="Q1951" t="s">
        <v>15662</v>
      </c>
      <c r="R1951" t="s">
        <v>6621</v>
      </c>
      <c r="S1951">
        <v>0.04</v>
      </c>
    </row>
    <row r="1952" spans="1:19">
      <c r="A1952" t="s">
        <v>16</v>
      </c>
      <c r="B1952" t="s">
        <v>17</v>
      </c>
      <c r="C1952" t="s">
        <v>18</v>
      </c>
      <c r="D1952" t="s">
        <v>19</v>
      </c>
      <c r="E1952" t="s">
        <v>170</v>
      </c>
      <c r="F1952" t="s">
        <v>182</v>
      </c>
      <c r="G1952" s="3" t="str">
        <f t="shared" si="32"/>
        <v>https://scholar.google.co.jp/scholar?hl=ja&amp;as_sdt=0%2C5&amp;q=Filago+minima+self+compatibility&amp;btnG=</v>
      </c>
      <c r="H1952" t="s">
        <v>183</v>
      </c>
      <c r="I1952" t="s">
        <v>23</v>
      </c>
      <c r="J1952" t="s">
        <v>23</v>
      </c>
      <c r="L1952" t="s">
        <v>17722</v>
      </c>
      <c r="N1952" t="s">
        <v>184</v>
      </c>
      <c r="O1952" t="s">
        <v>28</v>
      </c>
      <c r="Q1952" t="s">
        <v>15663</v>
      </c>
      <c r="R1952" t="s">
        <v>6624</v>
      </c>
      <c r="S1952">
        <v>3.304E-2</v>
      </c>
    </row>
    <row r="1953" spans="1:19">
      <c r="A1953" t="s">
        <v>16</v>
      </c>
      <c r="B1953" t="s">
        <v>17</v>
      </c>
      <c r="C1953" t="s">
        <v>18</v>
      </c>
      <c r="D1953" t="s">
        <v>19</v>
      </c>
      <c r="E1953" t="s">
        <v>170</v>
      </c>
      <c r="F1953" t="s">
        <v>17978</v>
      </c>
      <c r="G1953" s="3" t="str">
        <f t="shared" si="32"/>
        <v>https://scholar.google.co.jp/scholar?hl=ja&amp;as_sdt=0%2C5&amp;q=Filago+petro</v>
      </c>
      <c r="H1953" t="s">
        <v>9941</v>
      </c>
      <c r="I1953" t="s">
        <v>23</v>
      </c>
      <c r="J1953" t="s">
        <v>23</v>
      </c>
      <c r="L1953" t="s">
        <v>17722</v>
      </c>
      <c r="N1953" t="s">
        <v>9942</v>
      </c>
      <c r="O1953" t="s">
        <v>28</v>
      </c>
      <c r="Q1953" t="s">
        <v>16947</v>
      </c>
      <c r="R1953" t="s">
        <v>6627</v>
      </c>
      <c r="S1953">
        <v>3.9039999999999998E-2</v>
      </c>
    </row>
    <row r="1954" spans="1:19">
      <c r="A1954" t="s">
        <v>16</v>
      </c>
      <c r="B1954" t="s">
        <v>17</v>
      </c>
      <c r="C1954" t="s">
        <v>18</v>
      </c>
      <c r="D1954" t="s">
        <v>19</v>
      </c>
      <c r="E1954" t="s">
        <v>170</v>
      </c>
      <c r="F1954" t="s">
        <v>5945</v>
      </c>
      <c r="G1954" s="3" t="str">
        <f t="shared" si="32"/>
        <v>https://scholar.google.co.jp/scholar?hl=ja&amp;as_sdt=0%2C5&amp;q=Filago+pygmaea+self+compatibility&amp;btnG=</v>
      </c>
      <c r="H1954" t="s">
        <v>22</v>
      </c>
      <c r="I1954" t="s">
        <v>23</v>
      </c>
      <c r="J1954" t="s">
        <v>23</v>
      </c>
      <c r="L1954" t="s">
        <v>17722</v>
      </c>
      <c r="N1954" t="s">
        <v>14337</v>
      </c>
      <c r="O1954" t="s">
        <v>28</v>
      </c>
      <c r="Q1954" t="s">
        <v>17486</v>
      </c>
      <c r="R1954" t="s">
        <v>6630</v>
      </c>
      <c r="S1954">
        <v>6.2920000000000004E-2</v>
      </c>
    </row>
    <row r="1955" spans="1:19">
      <c r="A1955" t="s">
        <v>16</v>
      </c>
      <c r="B1955" t="s">
        <v>17</v>
      </c>
      <c r="C1955" t="s">
        <v>18</v>
      </c>
      <c r="D1955" t="s">
        <v>19</v>
      </c>
      <c r="E1955" t="s">
        <v>170</v>
      </c>
      <c r="F1955" t="s">
        <v>186</v>
      </c>
      <c r="G1955" s="3" t="str">
        <f t="shared" si="32"/>
        <v>https://scholar.google.co.jp/scholar?hl=ja&amp;as_sdt=0%2C5&amp;q=Filago+pyramidata+self+compatibility&amp;btnG=</v>
      </c>
      <c r="H1955" t="s">
        <v>22</v>
      </c>
      <c r="I1955" t="s">
        <v>23</v>
      </c>
      <c r="J1955" t="s">
        <v>23</v>
      </c>
      <c r="L1955" t="s">
        <v>17722</v>
      </c>
      <c r="N1955" t="s">
        <v>187</v>
      </c>
      <c r="O1955" t="s">
        <v>28</v>
      </c>
      <c r="Q1955" t="s">
        <v>15664</v>
      </c>
      <c r="R1955" t="s">
        <v>6632</v>
      </c>
      <c r="S1955">
        <v>0.05</v>
      </c>
    </row>
    <row r="1956" spans="1:19">
      <c r="A1956" t="s">
        <v>16</v>
      </c>
      <c r="B1956" t="s">
        <v>17</v>
      </c>
      <c r="C1956" t="s">
        <v>18</v>
      </c>
      <c r="D1956" t="s">
        <v>19</v>
      </c>
      <c r="E1956" t="s">
        <v>170</v>
      </c>
      <c r="F1956" t="s">
        <v>9944</v>
      </c>
      <c r="G1956" s="3" t="str">
        <f t="shared" si="32"/>
        <v>https://scholar.google.co.jp/scholar?hl=ja&amp;as_sdt=0%2C5&amp;q=Filago+tyrrhenica+self+compatibility&amp;btnG=</v>
      </c>
      <c r="H1956" t="s">
        <v>9945</v>
      </c>
      <c r="I1956" t="s">
        <v>23</v>
      </c>
      <c r="J1956" t="s">
        <v>23</v>
      </c>
      <c r="L1956" t="s">
        <v>17722</v>
      </c>
      <c r="N1956" t="s">
        <v>9946</v>
      </c>
      <c r="O1956" t="s">
        <v>28</v>
      </c>
      <c r="Q1956" t="s">
        <v>16948</v>
      </c>
      <c r="R1956" t="s">
        <v>6635</v>
      </c>
      <c r="S1956">
        <v>4.6800000000000001E-2</v>
      </c>
    </row>
    <row r="1957" spans="1:19">
      <c r="A1957" t="s">
        <v>16</v>
      </c>
      <c r="B1957" t="s">
        <v>17</v>
      </c>
      <c r="C1957" t="s">
        <v>18</v>
      </c>
      <c r="D1957" t="s">
        <v>19</v>
      </c>
      <c r="E1957" t="s">
        <v>170</v>
      </c>
      <c r="F1957" t="s">
        <v>189</v>
      </c>
      <c r="G1957" s="3" t="str">
        <f t="shared" si="32"/>
        <v>https://scholar.google.co.jp/scholar?hl=ja&amp;as_sdt=0%2C5&amp;q=Filago+vulgaris+self+compatibility&amp;btnG=</v>
      </c>
      <c r="H1957" t="s">
        <v>190</v>
      </c>
      <c r="I1957" t="s">
        <v>23</v>
      </c>
      <c r="J1957" t="s">
        <v>23</v>
      </c>
      <c r="L1957" t="s">
        <v>17722</v>
      </c>
      <c r="N1957" t="s">
        <v>191</v>
      </c>
      <c r="O1957" t="s">
        <v>28</v>
      </c>
      <c r="Q1957" t="s">
        <v>15665</v>
      </c>
      <c r="R1957" t="s">
        <v>6639</v>
      </c>
      <c r="S1957">
        <v>5.1999999999999998E-2</v>
      </c>
    </row>
    <row r="1958" spans="1:19">
      <c r="A1958" t="s">
        <v>16</v>
      </c>
      <c r="B1958" t="s">
        <v>17</v>
      </c>
      <c r="C1958" t="s">
        <v>18</v>
      </c>
      <c r="D1958" t="s">
        <v>19</v>
      </c>
      <c r="E1958" t="s">
        <v>170</v>
      </c>
      <c r="F1958" t="s">
        <v>12331</v>
      </c>
      <c r="G1958" s="3" t="str">
        <f t="shared" si="32"/>
        <v>https://scholar.google.co.jp/scholar?hl=ja&amp;as_sdt=0%2C5&amp;q=Filago+wagenitziana+self+compatibility&amp;btnG=</v>
      </c>
      <c r="H1958" t="s">
        <v>12332</v>
      </c>
      <c r="I1958" t="s">
        <v>23</v>
      </c>
      <c r="J1958" t="s">
        <v>23</v>
      </c>
      <c r="L1958" t="s">
        <v>17722</v>
      </c>
      <c r="N1958" t="s">
        <v>12333</v>
      </c>
      <c r="O1958" t="s">
        <v>28</v>
      </c>
      <c r="Q1958" t="s">
        <v>17229</v>
      </c>
      <c r="R1958" t="s">
        <v>6642</v>
      </c>
      <c r="S1958">
        <v>4.48E-2</v>
      </c>
    </row>
    <row r="1959" spans="1:19">
      <c r="A1959" t="s">
        <v>16</v>
      </c>
      <c r="B1959" t="s">
        <v>17</v>
      </c>
      <c r="C1959" t="s">
        <v>18</v>
      </c>
      <c r="D1959" t="s">
        <v>19</v>
      </c>
      <c r="E1959" t="s">
        <v>193</v>
      </c>
      <c r="F1959" t="s">
        <v>4341</v>
      </c>
      <c r="G1959" s="3" t="str">
        <f t="shared" si="32"/>
        <v>https://scholar.google.co.jp/scholar?hl=ja&amp;as_sdt=0%2C5&amp;q=Flaveria+anomala+self+compatibility&amp;btnG=</v>
      </c>
      <c r="H1959" t="s">
        <v>5980</v>
      </c>
      <c r="I1959" t="s">
        <v>23</v>
      </c>
      <c r="J1959" t="s">
        <v>23</v>
      </c>
      <c r="L1959" t="s">
        <v>24</v>
      </c>
      <c r="N1959" t="s">
        <v>7657</v>
      </c>
      <c r="O1959" t="s">
        <v>26</v>
      </c>
      <c r="Q1959" t="s">
        <v>16564</v>
      </c>
      <c r="R1959" t="s">
        <v>6644</v>
      </c>
      <c r="S1959">
        <v>0.24929999999999999</v>
      </c>
    </row>
    <row r="1960" spans="1:19">
      <c r="A1960" t="s">
        <v>16</v>
      </c>
      <c r="B1960" t="s">
        <v>17</v>
      </c>
      <c r="C1960" t="s">
        <v>18</v>
      </c>
      <c r="D1960" t="s">
        <v>19</v>
      </c>
      <c r="E1960" t="s">
        <v>193</v>
      </c>
      <c r="F1960" t="s">
        <v>194</v>
      </c>
      <c r="G1960" s="3" t="str">
        <f t="shared" si="32"/>
        <v>https://scholar.google.co.jp/scholar?hl=ja&amp;as_sdt=0%2C5&amp;q=Flaveria+bidentis+self+compatibility&amp;btnG=</v>
      </c>
      <c r="H1960" t="s">
        <v>195</v>
      </c>
      <c r="I1960" t="s">
        <v>23</v>
      </c>
      <c r="J1960" t="s">
        <v>23</v>
      </c>
      <c r="L1960" t="s">
        <v>54</v>
      </c>
      <c r="N1960" t="s">
        <v>196</v>
      </c>
      <c r="O1960" t="s">
        <v>26</v>
      </c>
      <c r="Q1960" t="s">
        <v>15666</v>
      </c>
      <c r="R1960" t="s">
        <v>6648</v>
      </c>
      <c r="S1960">
        <v>0.21</v>
      </c>
    </row>
    <row r="1961" spans="1:19">
      <c r="A1961" t="s">
        <v>16</v>
      </c>
      <c r="B1961" t="s">
        <v>17</v>
      </c>
      <c r="C1961" t="s">
        <v>18</v>
      </c>
      <c r="D1961" t="s">
        <v>19</v>
      </c>
      <c r="E1961" t="s">
        <v>193</v>
      </c>
      <c r="F1961" t="s">
        <v>198</v>
      </c>
      <c r="G1961" s="3" t="str">
        <f t="shared" si="32"/>
        <v>https://scholar.google.co.jp/scholar?hl=ja&amp;as_sdt=0%2C5&amp;q=Flaveria+cronquistii+self+compatibility&amp;btnG=</v>
      </c>
      <c r="H1961" t="s">
        <v>199</v>
      </c>
      <c r="I1961" t="s">
        <v>23</v>
      </c>
      <c r="J1961" t="s">
        <v>23</v>
      </c>
      <c r="L1961" t="s">
        <v>24</v>
      </c>
      <c r="N1961" t="s">
        <v>200</v>
      </c>
      <c r="O1961" t="s">
        <v>26</v>
      </c>
      <c r="Q1961" t="s">
        <v>15667</v>
      </c>
      <c r="R1961" t="s">
        <v>6652</v>
      </c>
      <c r="S1961">
        <v>9.4E-2</v>
      </c>
    </row>
    <row r="1962" spans="1:19">
      <c r="A1962" t="s">
        <v>16</v>
      </c>
      <c r="B1962" t="s">
        <v>17</v>
      </c>
      <c r="C1962" t="s">
        <v>18</v>
      </c>
      <c r="D1962" t="s">
        <v>19</v>
      </c>
      <c r="E1962" t="s">
        <v>193</v>
      </c>
      <c r="F1962" t="s">
        <v>202</v>
      </c>
      <c r="G1962" s="3" t="str">
        <f t="shared" si="32"/>
        <v>https://scholar.google.co.jp/scholar?hl=ja&amp;as_sdt=0%2C5&amp;q=Flaveria+pringlei+self+compatibility&amp;btnG=</v>
      </c>
      <c r="H1962" t="s">
        <v>203</v>
      </c>
      <c r="I1962" t="s">
        <v>23</v>
      </c>
      <c r="J1962" t="s">
        <v>23</v>
      </c>
      <c r="L1962" t="s">
        <v>24</v>
      </c>
      <c r="N1962" t="s">
        <v>204</v>
      </c>
      <c r="O1962" t="s">
        <v>26</v>
      </c>
      <c r="Q1962" t="s">
        <v>15668</v>
      </c>
      <c r="R1962" t="s">
        <v>6655</v>
      </c>
      <c r="S1962">
        <v>0.125</v>
      </c>
    </row>
    <row r="1963" spans="1:19">
      <c r="A1963" t="s">
        <v>16</v>
      </c>
      <c r="B1963" t="s">
        <v>17</v>
      </c>
      <c r="C1963" t="s">
        <v>18</v>
      </c>
      <c r="D1963" t="s">
        <v>19</v>
      </c>
      <c r="E1963" t="s">
        <v>193</v>
      </c>
      <c r="F1963" t="s">
        <v>1143</v>
      </c>
      <c r="G1963" s="3" t="str">
        <f t="shared" si="32"/>
        <v>https://scholar.google.co.jp/scholar?hl=ja&amp;as_sdt=0%2C5&amp;q=Flaveria+ramosissima+self+compatibility&amp;btnG=</v>
      </c>
      <c r="H1963" t="s">
        <v>1235</v>
      </c>
      <c r="I1963" t="s">
        <v>23</v>
      </c>
      <c r="J1963" t="s">
        <v>23</v>
      </c>
      <c r="L1963" t="s">
        <v>24</v>
      </c>
      <c r="N1963" t="s">
        <v>4147</v>
      </c>
      <c r="O1963" t="s">
        <v>26</v>
      </c>
      <c r="Q1963" t="s">
        <v>16007</v>
      </c>
      <c r="R1963" t="s">
        <v>6658</v>
      </c>
      <c r="S1963">
        <v>8.5000000000000006E-2</v>
      </c>
    </row>
    <row r="1964" spans="1:19">
      <c r="A1964" t="s">
        <v>16</v>
      </c>
      <c r="B1964" t="s">
        <v>17</v>
      </c>
      <c r="C1964" t="s">
        <v>18</v>
      </c>
      <c r="D1964" t="s">
        <v>19</v>
      </c>
      <c r="E1964" t="s">
        <v>193</v>
      </c>
      <c r="F1964" t="s">
        <v>206</v>
      </c>
      <c r="G1964" s="3" t="str">
        <f t="shared" si="32"/>
        <v>https://scholar.google.co.jp/scholar?hl=ja&amp;as_sdt=0%2C5&amp;q=Flaveria+trinervia+self+compatibility&amp;btnG=</v>
      </c>
      <c r="H1964" t="s">
        <v>207</v>
      </c>
      <c r="I1964" t="s">
        <v>23</v>
      </c>
      <c r="J1964" t="s">
        <v>23</v>
      </c>
      <c r="L1964" t="s">
        <v>54</v>
      </c>
      <c r="N1964" t="s">
        <v>208</v>
      </c>
      <c r="O1964" t="s">
        <v>26</v>
      </c>
      <c r="Q1964" t="s">
        <v>15669</v>
      </c>
      <c r="R1964" t="s">
        <v>6661</v>
      </c>
      <c r="S1964">
        <v>0.5</v>
      </c>
    </row>
    <row r="1965" spans="1:19">
      <c r="A1965" t="s">
        <v>16</v>
      </c>
      <c r="B1965" t="s">
        <v>17</v>
      </c>
      <c r="C1965" t="s">
        <v>18</v>
      </c>
      <c r="D1965" t="s">
        <v>19</v>
      </c>
      <c r="E1965" t="s">
        <v>13927</v>
      </c>
      <c r="F1965" t="s">
        <v>3279</v>
      </c>
      <c r="G1965" s="3" t="str">
        <f t="shared" si="32"/>
        <v>https://scholar.google.co.jp/scholar?hl=ja&amp;as_sdt=0%2C5&amp;q=Fleischmannia+pycnocephala+self+compatibility&amp;btnG=</v>
      </c>
      <c r="H1965" t="s">
        <v>13928</v>
      </c>
      <c r="I1965" t="s">
        <v>23</v>
      </c>
      <c r="J1965" t="s">
        <v>23</v>
      </c>
      <c r="L1965" t="s">
        <v>17722</v>
      </c>
      <c r="N1965" t="s">
        <v>13929</v>
      </c>
      <c r="O1965" t="s">
        <v>28</v>
      </c>
      <c r="Q1965" t="s">
        <v>17432</v>
      </c>
      <c r="R1965" t="s">
        <v>6664</v>
      </c>
      <c r="S1965">
        <v>7.3200000000000001E-2</v>
      </c>
    </row>
    <row r="1966" spans="1:19">
      <c r="A1966" t="s">
        <v>16</v>
      </c>
      <c r="B1966" t="s">
        <v>17</v>
      </c>
      <c r="C1966" t="s">
        <v>18</v>
      </c>
      <c r="D1966" t="s">
        <v>19</v>
      </c>
      <c r="E1966" t="s">
        <v>210</v>
      </c>
      <c r="F1966" t="s">
        <v>211</v>
      </c>
      <c r="G1966" s="3" t="str">
        <f t="shared" si="32"/>
        <v>https://scholar.google.co.jp/scholar?hl=ja&amp;as_sdt=0%2C5&amp;q=Flourensia+cernua+self+compatibility&amp;btnG=</v>
      </c>
      <c r="H1966" t="s">
        <v>104</v>
      </c>
      <c r="I1966" t="s">
        <v>23</v>
      </c>
      <c r="J1966" t="s">
        <v>23</v>
      </c>
      <c r="L1966" t="s">
        <v>54</v>
      </c>
      <c r="N1966" t="s">
        <v>212</v>
      </c>
      <c r="O1966" t="s">
        <v>26</v>
      </c>
      <c r="Q1966" t="s">
        <v>15670</v>
      </c>
      <c r="R1966" t="s">
        <v>6667</v>
      </c>
      <c r="S1966">
        <v>3.3</v>
      </c>
    </row>
    <row r="1967" spans="1:19">
      <c r="A1967" t="s">
        <v>16</v>
      </c>
      <c r="B1967" t="s">
        <v>17</v>
      </c>
      <c r="C1967" t="s">
        <v>18</v>
      </c>
      <c r="D1967" t="s">
        <v>19</v>
      </c>
      <c r="E1967" t="s">
        <v>210</v>
      </c>
      <c r="F1967" t="s">
        <v>214</v>
      </c>
      <c r="G1967" s="3" t="str">
        <f t="shared" si="32"/>
        <v>https://scholar.google.co.jp/scholar?hl=ja&amp;as_sdt=0%2C5&amp;q=Flourensia+glutinosa+self+compatibility&amp;btnG=</v>
      </c>
      <c r="H1967" t="s">
        <v>215</v>
      </c>
      <c r="I1967" t="s">
        <v>23</v>
      </c>
      <c r="J1967" t="s">
        <v>23</v>
      </c>
      <c r="L1967" t="s">
        <v>17722</v>
      </c>
      <c r="N1967" t="s">
        <v>216</v>
      </c>
      <c r="O1967" t="s">
        <v>28</v>
      </c>
      <c r="Q1967" t="s">
        <v>15671</v>
      </c>
      <c r="R1967" t="s">
        <v>6670</v>
      </c>
      <c r="S1967">
        <v>9.1609999999999996</v>
      </c>
    </row>
    <row r="1968" spans="1:19">
      <c r="A1968" t="s">
        <v>16</v>
      </c>
      <c r="B1968" t="s">
        <v>17</v>
      </c>
      <c r="C1968" t="s">
        <v>18</v>
      </c>
      <c r="D1968" t="s">
        <v>19</v>
      </c>
      <c r="E1968" t="s">
        <v>210</v>
      </c>
      <c r="F1968" t="s">
        <v>9948</v>
      </c>
      <c r="G1968" s="3" t="str">
        <f t="shared" si="32"/>
        <v>https://scholar.google.co.jp/scholar?hl=ja&amp;as_sdt=0%2C5&amp;q=Flourensia+laurifolia+self+compatibility&amp;btnG=</v>
      </c>
      <c r="H1968" t="s">
        <v>104</v>
      </c>
      <c r="I1968" t="s">
        <v>23</v>
      </c>
      <c r="J1968" t="s">
        <v>23</v>
      </c>
      <c r="L1968" t="s">
        <v>17722</v>
      </c>
      <c r="N1968" t="s">
        <v>9949</v>
      </c>
      <c r="O1968" t="s">
        <v>28</v>
      </c>
      <c r="Q1968" t="s">
        <v>16949</v>
      </c>
      <c r="R1968" t="s">
        <v>6674</v>
      </c>
      <c r="S1968">
        <v>8.49</v>
      </c>
    </row>
    <row r="1969" spans="1:19">
      <c r="A1969" t="s">
        <v>16</v>
      </c>
      <c r="B1969" t="s">
        <v>17</v>
      </c>
      <c r="C1969" t="s">
        <v>18</v>
      </c>
      <c r="D1969" t="s">
        <v>19</v>
      </c>
      <c r="E1969" t="s">
        <v>210</v>
      </c>
      <c r="F1969" t="s">
        <v>202</v>
      </c>
      <c r="G1969" s="3" t="str">
        <f t="shared" si="32"/>
        <v>https://scholar.google.co.jp/scholar?hl=ja&amp;as_sdt=0%2C5&amp;q=Flourensia+pringlei+self+compatibility&amp;btnG=</v>
      </c>
      <c r="H1969" t="s">
        <v>218</v>
      </c>
      <c r="I1969" t="s">
        <v>23</v>
      </c>
      <c r="J1969" t="s">
        <v>23</v>
      </c>
      <c r="L1969" t="s">
        <v>17722</v>
      </c>
      <c r="N1969" t="s">
        <v>219</v>
      </c>
      <c r="O1969" t="s">
        <v>28</v>
      </c>
      <c r="Q1969" t="s">
        <v>15672</v>
      </c>
      <c r="R1969" t="s">
        <v>6679</v>
      </c>
      <c r="S1969">
        <v>26</v>
      </c>
    </row>
    <row r="1970" spans="1:19">
      <c r="A1970" t="s">
        <v>16</v>
      </c>
      <c r="B1970" t="s">
        <v>17</v>
      </c>
      <c r="C1970" t="s">
        <v>18</v>
      </c>
      <c r="D1970" t="s">
        <v>19</v>
      </c>
      <c r="E1970" t="s">
        <v>210</v>
      </c>
      <c r="F1970" t="s">
        <v>9812</v>
      </c>
      <c r="G1970" s="3" t="str">
        <f t="shared" si="32"/>
        <v>https://scholar.google.co.jp/scholar?hl=ja&amp;as_sdt=0%2C5&amp;q=Flourensia+resinosa+self+compatibility&amp;btnG=</v>
      </c>
      <c r="H1970" t="s">
        <v>9951</v>
      </c>
      <c r="I1970" t="s">
        <v>23</v>
      </c>
      <c r="J1970" t="s">
        <v>23</v>
      </c>
      <c r="L1970" t="s">
        <v>17722</v>
      </c>
      <c r="N1970" t="s">
        <v>9952</v>
      </c>
      <c r="O1970" t="s">
        <v>28</v>
      </c>
      <c r="Q1970" t="s">
        <v>16950</v>
      </c>
      <c r="R1970" t="s">
        <v>6682</v>
      </c>
      <c r="S1970">
        <v>5.6323999999999996</v>
      </c>
    </row>
    <row r="1971" spans="1:19">
      <c r="A1971" t="s">
        <v>16</v>
      </c>
      <c r="B1971" t="s">
        <v>17</v>
      </c>
      <c r="C1971" t="s">
        <v>18</v>
      </c>
      <c r="D1971" t="s">
        <v>19</v>
      </c>
      <c r="E1971" t="s">
        <v>7659</v>
      </c>
      <c r="F1971" t="s">
        <v>7660</v>
      </c>
      <c r="G1971" s="3" t="str">
        <f t="shared" si="32"/>
        <v>https://scholar.google.co.jp/scholar?hl=ja&amp;as_sdt=0%2C5&amp;q=Foveolina+albidiformis+self+compatibility&amp;btnG=</v>
      </c>
      <c r="H1971" t="s">
        <v>7661</v>
      </c>
      <c r="I1971" t="s">
        <v>23</v>
      </c>
      <c r="J1971" t="s">
        <v>23</v>
      </c>
      <c r="L1971" t="s">
        <v>17722</v>
      </c>
      <c r="N1971" t="s">
        <v>7662</v>
      </c>
      <c r="O1971" t="s">
        <v>28</v>
      </c>
      <c r="Q1971" t="s">
        <v>16565</v>
      </c>
      <c r="R1971" t="s">
        <v>6685</v>
      </c>
      <c r="S1971">
        <v>7.9200000000000007E-2</v>
      </c>
    </row>
    <row r="1972" spans="1:19">
      <c r="A1972" t="s">
        <v>16</v>
      </c>
      <c r="B1972" t="s">
        <v>17</v>
      </c>
      <c r="C1972" t="s">
        <v>18</v>
      </c>
      <c r="D1972" t="s">
        <v>19</v>
      </c>
      <c r="E1972" t="s">
        <v>7659</v>
      </c>
      <c r="F1972" t="s">
        <v>9954</v>
      </c>
      <c r="G1972" s="3" t="str">
        <f t="shared" si="32"/>
        <v>https://scholar.google.co.jp/scholar?hl=ja&amp;as_sdt=0%2C5&amp;q=Foveolina+dichotoma+self+compatibility&amp;btnG=</v>
      </c>
      <c r="H1972" t="s">
        <v>9955</v>
      </c>
      <c r="I1972" t="s">
        <v>23</v>
      </c>
      <c r="J1972" t="s">
        <v>23</v>
      </c>
      <c r="L1972" t="s">
        <v>17722</v>
      </c>
      <c r="N1972" t="s">
        <v>9956</v>
      </c>
      <c r="O1972" t="s">
        <v>28</v>
      </c>
      <c r="Q1972" t="s">
        <v>16951</v>
      </c>
      <c r="R1972" t="s">
        <v>6689</v>
      </c>
      <c r="S1972">
        <v>0.2646</v>
      </c>
    </row>
    <row r="1973" spans="1:19">
      <c r="A1973" t="s">
        <v>16</v>
      </c>
      <c r="B1973" t="s">
        <v>17</v>
      </c>
      <c r="C1973" t="s">
        <v>18</v>
      </c>
      <c r="D1973" t="s">
        <v>19</v>
      </c>
      <c r="E1973" t="s">
        <v>221</v>
      </c>
      <c r="F1973" t="s">
        <v>222</v>
      </c>
      <c r="G1973" s="3" t="str">
        <f t="shared" si="32"/>
        <v>https://scholar.google.co.jp/scholar?hl=ja&amp;as_sdt=0%2C5&amp;q=Gaillardia+aristata+self+compatibility&amp;btnG=</v>
      </c>
      <c r="H1973" t="s">
        <v>223</v>
      </c>
      <c r="I1973" t="s">
        <v>23</v>
      </c>
      <c r="J1973" t="s">
        <v>23</v>
      </c>
      <c r="L1973" t="s">
        <v>17722</v>
      </c>
      <c r="N1973" t="s">
        <v>224</v>
      </c>
      <c r="O1973" t="s">
        <v>28</v>
      </c>
      <c r="Q1973" t="s">
        <v>15673</v>
      </c>
      <c r="R1973" t="s">
        <v>6692</v>
      </c>
      <c r="S1973">
        <v>15.7</v>
      </c>
    </row>
    <row r="1974" spans="1:19">
      <c r="A1974" t="s">
        <v>16</v>
      </c>
      <c r="B1974" t="s">
        <v>17</v>
      </c>
      <c r="C1974" t="s">
        <v>18</v>
      </c>
      <c r="D1974" t="s">
        <v>19</v>
      </c>
      <c r="E1974" t="s">
        <v>221</v>
      </c>
      <c r="F1974" t="s">
        <v>4417</v>
      </c>
      <c r="G1974" s="3" t="str">
        <f t="shared" si="32"/>
        <v>https://scholar.google.co.jp/scholar?hl=ja&amp;as_sdt=0%2C5&amp;q=Gaillardia+comosa+self+compatibility&amp;btnG=</v>
      </c>
      <c r="H1974" t="s">
        <v>438</v>
      </c>
      <c r="I1974" t="s">
        <v>23</v>
      </c>
      <c r="J1974" t="s">
        <v>23</v>
      </c>
      <c r="L1974" t="s">
        <v>17722</v>
      </c>
      <c r="N1974" t="s">
        <v>9958</v>
      </c>
      <c r="O1974" t="s">
        <v>28</v>
      </c>
      <c r="Q1974" t="s">
        <v>16952</v>
      </c>
      <c r="R1974" t="s">
        <v>6695</v>
      </c>
      <c r="S1974">
        <v>2.8532000000000002</v>
      </c>
    </row>
    <row r="1975" spans="1:19">
      <c r="A1975" t="s">
        <v>16</v>
      </c>
      <c r="B1975" t="s">
        <v>17</v>
      </c>
      <c r="C1975" t="s">
        <v>18</v>
      </c>
      <c r="D1975" t="s">
        <v>19</v>
      </c>
      <c r="E1975" t="s">
        <v>221</v>
      </c>
      <c r="F1975" t="s">
        <v>7664</v>
      </c>
      <c r="G1975" s="3" t="str">
        <f t="shared" si="32"/>
        <v>https://scholar.google.co.jp/scholar?hl=ja&amp;as_sdt=0%2C5&amp;q=Gaillardia+multiceps+self+compatibility&amp;btnG=</v>
      </c>
      <c r="H1975" t="s">
        <v>120</v>
      </c>
      <c r="I1975" t="s">
        <v>23</v>
      </c>
      <c r="J1975" t="s">
        <v>23</v>
      </c>
      <c r="L1975" t="s">
        <v>17722</v>
      </c>
      <c r="N1975" t="s">
        <v>7665</v>
      </c>
      <c r="O1975" t="s">
        <v>28</v>
      </c>
      <c r="Q1975" t="s">
        <v>16566</v>
      </c>
      <c r="R1975" t="s">
        <v>6699</v>
      </c>
      <c r="S1975">
        <v>1.8664000000000001</v>
      </c>
    </row>
    <row r="1976" spans="1:19">
      <c r="A1976" t="s">
        <v>16</v>
      </c>
      <c r="B1976" t="s">
        <v>17</v>
      </c>
      <c r="C1976" t="s">
        <v>18</v>
      </c>
      <c r="D1976" t="s">
        <v>19</v>
      </c>
      <c r="E1976" t="s">
        <v>221</v>
      </c>
      <c r="F1976" t="s">
        <v>226</v>
      </c>
      <c r="G1976" s="3" t="str">
        <f t="shared" si="32"/>
        <v>https://scholar.google.co.jp/scholar?hl=ja&amp;as_sdt=0%2C5&amp;q=Gaillardia+parryi+self+compatibility&amp;btnG=</v>
      </c>
      <c r="H1976" t="s">
        <v>120</v>
      </c>
      <c r="I1976" t="s">
        <v>23</v>
      </c>
      <c r="J1976" t="s">
        <v>23</v>
      </c>
      <c r="L1976" t="s">
        <v>17722</v>
      </c>
      <c r="N1976" t="s">
        <v>227</v>
      </c>
      <c r="O1976" t="s">
        <v>28</v>
      </c>
      <c r="Q1976" t="s">
        <v>15674</v>
      </c>
      <c r="R1976" t="s">
        <v>6702</v>
      </c>
      <c r="S1976">
        <v>3.3792</v>
      </c>
    </row>
    <row r="1977" spans="1:19">
      <c r="A1977" t="s">
        <v>16</v>
      </c>
      <c r="B1977" t="s">
        <v>17</v>
      </c>
      <c r="C1977" t="s">
        <v>18</v>
      </c>
      <c r="D1977" t="s">
        <v>19</v>
      </c>
      <c r="E1977" t="s">
        <v>221</v>
      </c>
      <c r="F1977" t="s">
        <v>229</v>
      </c>
      <c r="G1977" s="3" t="str">
        <f t="shared" si="32"/>
        <v>https://scholar.google.co.jp/scholar?hl=ja&amp;as_sdt=0%2C5&amp;q=Gaillardia+picta+self+compatibility&amp;btnG=</v>
      </c>
      <c r="H1977" t="s">
        <v>230</v>
      </c>
      <c r="I1977" t="s">
        <v>23</v>
      </c>
      <c r="J1977" t="s">
        <v>23</v>
      </c>
      <c r="L1977" t="s">
        <v>17722</v>
      </c>
      <c r="N1977" t="s">
        <v>231</v>
      </c>
      <c r="O1977" t="s">
        <v>28</v>
      </c>
      <c r="Q1977" t="s">
        <v>15675</v>
      </c>
      <c r="R1977" t="s">
        <v>6705</v>
      </c>
      <c r="S1977">
        <v>2.02</v>
      </c>
    </row>
    <row r="1978" spans="1:19">
      <c r="A1978" t="s">
        <v>16</v>
      </c>
      <c r="B1978" t="s">
        <v>17</v>
      </c>
      <c r="C1978" t="s">
        <v>18</v>
      </c>
      <c r="D1978" t="s">
        <v>19</v>
      </c>
      <c r="E1978" t="s">
        <v>221</v>
      </c>
      <c r="F1978" t="s">
        <v>17979</v>
      </c>
      <c r="G1978" s="3" t="str">
        <f t="shared" si="32"/>
        <v>https://scholar.google.co.jp/scholar?hl=ja&amp;as_sdt=0%2C5&amp;q=Gaillardia+pinnatifida+self+compatibility&amp;btnG=</v>
      </c>
      <c r="H1978" t="s">
        <v>234</v>
      </c>
      <c r="I1978" t="s">
        <v>23</v>
      </c>
      <c r="J1978" t="s">
        <v>23</v>
      </c>
      <c r="L1978" t="s">
        <v>17722</v>
      </c>
      <c r="N1978" t="s">
        <v>235</v>
      </c>
      <c r="O1978" t="s">
        <v>28</v>
      </c>
      <c r="Q1978" t="s">
        <v>15676</v>
      </c>
      <c r="R1978" t="s">
        <v>6708</v>
      </c>
      <c r="S1978">
        <v>1.7</v>
      </c>
    </row>
    <row r="1979" spans="1:19">
      <c r="A1979" t="s">
        <v>16</v>
      </c>
      <c r="B1979" t="s">
        <v>17</v>
      </c>
      <c r="C1979" t="s">
        <v>18</v>
      </c>
      <c r="D1979" t="s">
        <v>19</v>
      </c>
      <c r="E1979" t="s">
        <v>221</v>
      </c>
      <c r="F1979" t="s">
        <v>237</v>
      </c>
      <c r="G1979" s="3" t="str">
        <f t="shared" si="32"/>
        <v>https://scholar.google.co.jp/scholar?hl=ja&amp;as_sdt=0%2C5&amp;q=Gaillardia+pulchella+self+compatibility&amp;btnG=</v>
      </c>
      <c r="H1979" t="s">
        <v>238</v>
      </c>
      <c r="I1979" t="s">
        <v>23</v>
      </c>
      <c r="J1979" t="s">
        <v>23</v>
      </c>
      <c r="L1979" t="s">
        <v>24</v>
      </c>
      <c r="N1979" t="s">
        <v>239</v>
      </c>
      <c r="O1979" t="s">
        <v>26</v>
      </c>
      <c r="Q1979" t="s">
        <v>15677</v>
      </c>
      <c r="R1979" t="s">
        <v>6710</v>
      </c>
      <c r="S1979">
        <v>1.7</v>
      </c>
    </row>
    <row r="1980" spans="1:19">
      <c r="A1980" t="s">
        <v>16</v>
      </c>
      <c r="B1980" t="s">
        <v>17</v>
      </c>
      <c r="C1980" t="s">
        <v>18</v>
      </c>
      <c r="D1980" t="s">
        <v>19</v>
      </c>
      <c r="E1980" t="s">
        <v>221</v>
      </c>
      <c r="F1980" t="s">
        <v>4295</v>
      </c>
      <c r="G1980" s="3" t="str">
        <f t="shared" si="32"/>
        <v>https://scholar.google.co.jp/scholar?hl=ja&amp;as_sdt=0%2C5&amp;q=Gaillardia+spathulata+self+compatibility&amp;btnG=</v>
      </c>
      <c r="H1980" t="s">
        <v>438</v>
      </c>
      <c r="I1980" t="s">
        <v>23</v>
      </c>
      <c r="J1980" t="s">
        <v>23</v>
      </c>
      <c r="L1980" t="s">
        <v>17722</v>
      </c>
      <c r="N1980" t="s">
        <v>4296</v>
      </c>
      <c r="O1980" t="s">
        <v>28</v>
      </c>
      <c r="Q1980" t="s">
        <v>16052</v>
      </c>
      <c r="R1980" t="s">
        <v>6713</v>
      </c>
      <c r="S1980">
        <v>3.1128</v>
      </c>
    </row>
    <row r="1981" spans="1:19">
      <c r="A1981" t="s">
        <v>16</v>
      </c>
      <c r="B1981" t="s">
        <v>17</v>
      </c>
      <c r="C1981" t="s">
        <v>18</v>
      </c>
      <c r="D1981" t="s">
        <v>19</v>
      </c>
      <c r="E1981" t="s">
        <v>221</v>
      </c>
      <c r="F1981" t="s">
        <v>4298</v>
      </c>
      <c r="G1981" s="3" t="str">
        <f t="shared" si="32"/>
        <v>https://scholar.google.co.jp/scholar?hl=ja&amp;as_sdt=0%2C5&amp;q=Gaillardia+suavis+self+compatibility&amp;btnG=</v>
      </c>
      <c r="H1981" t="s">
        <v>4299</v>
      </c>
      <c r="I1981" t="s">
        <v>23</v>
      </c>
      <c r="J1981" t="s">
        <v>23</v>
      </c>
      <c r="L1981" t="s">
        <v>17722</v>
      </c>
      <c r="N1981" t="s">
        <v>4300</v>
      </c>
      <c r="O1981" t="s">
        <v>28</v>
      </c>
      <c r="Q1981" t="s">
        <v>16053</v>
      </c>
      <c r="R1981" t="s">
        <v>6716</v>
      </c>
      <c r="S1981">
        <v>2.5903999999999998</v>
      </c>
    </row>
    <row r="1982" spans="1:19">
      <c r="A1982" t="s">
        <v>16</v>
      </c>
      <c r="B1982" t="s">
        <v>17</v>
      </c>
      <c r="C1982" t="s">
        <v>18</v>
      </c>
      <c r="D1982" t="s">
        <v>19</v>
      </c>
      <c r="E1982" t="s">
        <v>241</v>
      </c>
      <c r="F1982" t="s">
        <v>242</v>
      </c>
      <c r="G1982" s="3" t="str">
        <f t="shared" si="32"/>
        <v>https://scholar.google.co.jp/scholar?hl=ja&amp;as_sdt=0%2C5&amp;q=Galactites+tomentosa+self+compatibility&amp;btnG=</v>
      </c>
      <c r="H1982" t="s">
        <v>243</v>
      </c>
      <c r="I1982" t="s">
        <v>23</v>
      </c>
      <c r="J1982" t="s">
        <v>23</v>
      </c>
      <c r="L1982" t="s">
        <v>17722</v>
      </c>
      <c r="N1982" t="s">
        <v>244</v>
      </c>
      <c r="O1982" t="s">
        <v>28</v>
      </c>
      <c r="Q1982" t="s">
        <v>15678</v>
      </c>
      <c r="R1982" t="s">
        <v>6720</v>
      </c>
      <c r="S1982">
        <v>11.4</v>
      </c>
    </row>
    <row r="1983" spans="1:19">
      <c r="A1983" t="s">
        <v>16</v>
      </c>
      <c r="B1983" t="s">
        <v>17</v>
      </c>
      <c r="C1983" t="s">
        <v>18</v>
      </c>
      <c r="D1983" t="s">
        <v>19</v>
      </c>
      <c r="E1983" t="s">
        <v>241</v>
      </c>
      <c r="F1983" t="s">
        <v>2004</v>
      </c>
      <c r="G1983" s="3" t="str">
        <f t="shared" si="32"/>
        <v>https://scholar.google.co.jp/scholar?hl=ja&amp;as_sdt=0%2C5&amp;q=Galactites+tomentosus+self+compatibility&amp;btnG=</v>
      </c>
      <c r="H1983" t="s">
        <v>243</v>
      </c>
      <c r="I1983" t="s">
        <v>23</v>
      </c>
      <c r="J1983" t="s">
        <v>23</v>
      </c>
      <c r="L1983" t="s">
        <v>17722</v>
      </c>
      <c r="N1983" t="s">
        <v>12335</v>
      </c>
      <c r="O1983" t="s">
        <v>28</v>
      </c>
      <c r="Q1983" t="s">
        <v>17230</v>
      </c>
      <c r="R1983" t="s">
        <v>6723</v>
      </c>
      <c r="S1983">
        <v>4.0159000000000002</v>
      </c>
    </row>
    <row r="1984" spans="1:19">
      <c r="A1984" t="s">
        <v>16</v>
      </c>
      <c r="B1984" t="s">
        <v>17</v>
      </c>
      <c r="C1984" t="s">
        <v>18</v>
      </c>
      <c r="D1984" t="s">
        <v>19</v>
      </c>
      <c r="E1984" t="s">
        <v>7667</v>
      </c>
      <c r="F1984" t="s">
        <v>2412</v>
      </c>
      <c r="G1984" s="3" t="str">
        <f t="shared" si="32"/>
        <v>https://scholar.google.co.jp/scholar?hl=ja&amp;as_sdt=0%2C5&amp;q=Galatella+cana+self+compatibility&amp;btnG=</v>
      </c>
      <c r="H1984" t="s">
        <v>7668</v>
      </c>
      <c r="I1984" t="s">
        <v>23</v>
      </c>
      <c r="J1984" t="s">
        <v>23</v>
      </c>
      <c r="L1984" t="s">
        <v>17722</v>
      </c>
      <c r="N1984" t="s">
        <v>7669</v>
      </c>
      <c r="O1984" t="s">
        <v>28</v>
      </c>
      <c r="Q1984" t="s">
        <v>16567</v>
      </c>
      <c r="R1984" t="s">
        <v>6725</v>
      </c>
      <c r="S1984">
        <v>1.3757999999999999</v>
      </c>
    </row>
    <row r="1985" spans="1:19">
      <c r="A1985" t="s">
        <v>16</v>
      </c>
      <c r="B1985" t="s">
        <v>17</v>
      </c>
      <c r="C1985" t="s">
        <v>18</v>
      </c>
      <c r="D1985" t="s">
        <v>19</v>
      </c>
      <c r="E1985" t="s">
        <v>7667</v>
      </c>
      <c r="F1985" t="s">
        <v>3647</v>
      </c>
      <c r="G1985" s="3" t="str">
        <f t="shared" si="32"/>
        <v>https://scholar.google.co.jp/scholar?hl=ja&amp;as_sdt=0%2C5&amp;q=Galatella+linosyris+self+compatibility&amp;btnG=</v>
      </c>
      <c r="H1985" t="s">
        <v>9960</v>
      </c>
      <c r="I1985" t="s">
        <v>23</v>
      </c>
      <c r="J1985" t="s">
        <v>23</v>
      </c>
      <c r="L1985" t="s">
        <v>17722</v>
      </c>
      <c r="N1985" t="s">
        <v>9961</v>
      </c>
      <c r="O1985" t="s">
        <v>28</v>
      </c>
      <c r="Q1985" t="s">
        <v>16953</v>
      </c>
      <c r="R1985" t="s">
        <v>6728</v>
      </c>
      <c r="S1985">
        <v>1.6220000000000001</v>
      </c>
    </row>
    <row r="1986" spans="1:19">
      <c r="A1986" t="s">
        <v>16</v>
      </c>
      <c r="B1986" t="s">
        <v>17</v>
      </c>
      <c r="C1986" t="s">
        <v>18</v>
      </c>
      <c r="D1986" t="s">
        <v>19</v>
      </c>
      <c r="E1986" t="s">
        <v>7667</v>
      </c>
      <c r="F1986" t="s">
        <v>7671</v>
      </c>
      <c r="G1986" s="3" t="str">
        <f t="shared" ref="G1986:G2049" si="33">HYPERLINK(Q1986)</f>
        <v>https://scholar.google.co.jp/scholar?hl=ja&amp;as_sdt=0%2C5&amp;q=Galatella+sedifolia+self+compatibility&amp;btnG=</v>
      </c>
      <c r="H1986" t="s">
        <v>7672</v>
      </c>
      <c r="I1986" t="s">
        <v>137</v>
      </c>
      <c r="J1986" t="s">
        <v>7671</v>
      </c>
      <c r="L1986" t="s">
        <v>17722</v>
      </c>
      <c r="N1986" t="s">
        <v>7673</v>
      </c>
      <c r="O1986" t="s">
        <v>28</v>
      </c>
      <c r="Q1986" t="s">
        <v>16568</v>
      </c>
      <c r="R1986" t="s">
        <v>6730</v>
      </c>
      <c r="S1986">
        <v>1.4359999999999999</v>
      </c>
    </row>
    <row r="1987" spans="1:19">
      <c r="A1987" t="s">
        <v>16</v>
      </c>
      <c r="B1987" t="s">
        <v>17</v>
      </c>
      <c r="C1987" t="s">
        <v>18</v>
      </c>
      <c r="D1987" t="s">
        <v>19</v>
      </c>
      <c r="E1987" t="s">
        <v>7667</v>
      </c>
      <c r="F1987" t="s">
        <v>7671</v>
      </c>
      <c r="G1987" s="3" t="str">
        <f t="shared" si="33"/>
        <v>https://scholar.google.co.jp/scholar?hl=ja&amp;as_sdt=0%2C5&amp;q=Galatella+sedifolia+self+compatibility&amp;btnG=</v>
      </c>
      <c r="H1987" t="s">
        <v>7672</v>
      </c>
      <c r="I1987" t="s">
        <v>137</v>
      </c>
      <c r="J1987" t="s">
        <v>3926</v>
      </c>
      <c r="L1987" t="s">
        <v>17722</v>
      </c>
      <c r="N1987" t="s">
        <v>9963</v>
      </c>
      <c r="O1987" t="s">
        <v>28</v>
      </c>
      <c r="Q1987" t="s">
        <v>16568</v>
      </c>
      <c r="R1987" t="s">
        <v>6734</v>
      </c>
      <c r="S1987">
        <v>2.1057692000000001</v>
      </c>
    </row>
    <row r="1988" spans="1:19">
      <c r="A1988" t="s">
        <v>16</v>
      </c>
      <c r="B1988" t="s">
        <v>17</v>
      </c>
      <c r="C1988" t="s">
        <v>18</v>
      </c>
      <c r="D1988" t="s">
        <v>19</v>
      </c>
      <c r="E1988" t="s">
        <v>7667</v>
      </c>
      <c r="F1988" t="s">
        <v>713</v>
      </c>
      <c r="G1988" s="3" t="str">
        <f t="shared" si="33"/>
        <v>https://scholar.google.co.jp/scholar?hl=ja&amp;as_sdt=0%2C5&amp;q=Galatella+villosa+self+compatibility&amp;btnG=</v>
      </c>
      <c r="H1988" t="s">
        <v>9960</v>
      </c>
      <c r="I1988" t="s">
        <v>23</v>
      </c>
      <c r="J1988" t="s">
        <v>23</v>
      </c>
      <c r="L1988" t="s">
        <v>17722</v>
      </c>
      <c r="N1988" t="s">
        <v>9965</v>
      </c>
      <c r="O1988" t="s">
        <v>28</v>
      </c>
      <c r="Q1988" t="s">
        <v>16954</v>
      </c>
      <c r="R1988" t="s">
        <v>6737</v>
      </c>
      <c r="S1988">
        <v>1.3676999999999999</v>
      </c>
    </row>
    <row r="1989" spans="1:19">
      <c r="A1989" t="s">
        <v>16</v>
      </c>
      <c r="B1989" t="s">
        <v>17</v>
      </c>
      <c r="C1989" t="s">
        <v>18</v>
      </c>
      <c r="D1989" t="s">
        <v>19</v>
      </c>
      <c r="E1989" t="s">
        <v>13757</v>
      </c>
      <c r="F1989" t="s">
        <v>4002</v>
      </c>
      <c r="G1989" s="3" t="str">
        <f t="shared" si="33"/>
        <v>https://scholar.google.co.jp/scholar?hl=ja&amp;as_sdt=0%2C5&amp;q=Galeomma+stenolepis+self+compatibility&amp;btnG=</v>
      </c>
      <c r="H1989" t="s">
        <v>13758</v>
      </c>
      <c r="I1989" t="s">
        <v>23</v>
      </c>
      <c r="J1989" t="s">
        <v>23</v>
      </c>
      <c r="L1989" t="s">
        <v>17722</v>
      </c>
      <c r="N1989" t="s">
        <v>13759</v>
      </c>
      <c r="O1989" t="s">
        <v>28</v>
      </c>
      <c r="Q1989" t="s">
        <v>17405</v>
      </c>
      <c r="R1989" t="s">
        <v>6740</v>
      </c>
      <c r="S1989">
        <v>1.048E-2</v>
      </c>
    </row>
    <row r="1990" spans="1:19">
      <c r="A1990" t="s">
        <v>16</v>
      </c>
      <c r="B1990" t="s">
        <v>17</v>
      </c>
      <c r="C1990" t="s">
        <v>18</v>
      </c>
      <c r="D1990" t="s">
        <v>19</v>
      </c>
      <c r="E1990" t="s">
        <v>246</v>
      </c>
      <c r="F1990" t="s">
        <v>247</v>
      </c>
      <c r="G1990" s="3" t="str">
        <f t="shared" si="33"/>
        <v>https://scholar.google.co.jp/scholar?hl=ja&amp;as_sdt=0%2C5&amp;q=Galinsoga+ciliata+self+compatibility&amp;btnG=</v>
      </c>
      <c r="H1990" t="s">
        <v>248</v>
      </c>
      <c r="I1990" t="s">
        <v>23</v>
      </c>
      <c r="J1990" t="s">
        <v>23</v>
      </c>
      <c r="L1990" t="s">
        <v>17722</v>
      </c>
      <c r="N1990" t="s">
        <v>249</v>
      </c>
      <c r="O1990" t="s">
        <v>28</v>
      </c>
      <c r="Q1990" t="s">
        <v>15679</v>
      </c>
      <c r="R1990" t="s">
        <v>6742</v>
      </c>
      <c r="S1990">
        <v>0.215</v>
      </c>
    </row>
    <row r="1991" spans="1:19">
      <c r="A1991" t="s">
        <v>16</v>
      </c>
      <c r="B1991" t="s">
        <v>17</v>
      </c>
      <c r="C1991" t="s">
        <v>18</v>
      </c>
      <c r="D1991" t="s">
        <v>19</v>
      </c>
      <c r="E1991" t="s">
        <v>246</v>
      </c>
      <c r="F1991" t="s">
        <v>251</v>
      </c>
      <c r="G1991" s="3" t="str">
        <f t="shared" si="33"/>
        <v>https://scholar.google.co.jp/scholar?hl=ja&amp;as_sdt=0%2C5&amp;q=Galinsoga+parviflora+self+compatibility&amp;btnG=</v>
      </c>
      <c r="H1991" t="s">
        <v>252</v>
      </c>
      <c r="I1991" t="s">
        <v>23</v>
      </c>
      <c r="J1991" t="s">
        <v>23</v>
      </c>
      <c r="L1991" t="s">
        <v>54</v>
      </c>
      <c r="N1991" t="s">
        <v>253</v>
      </c>
      <c r="O1991" t="s">
        <v>26</v>
      </c>
      <c r="Q1991" t="s">
        <v>15680</v>
      </c>
      <c r="R1991" t="s">
        <v>6744</v>
      </c>
      <c r="S1991">
        <v>0.31</v>
      </c>
    </row>
    <row r="1992" spans="1:19">
      <c r="A1992" t="s">
        <v>16</v>
      </c>
      <c r="B1992" t="s">
        <v>17</v>
      </c>
      <c r="C1992" t="s">
        <v>18</v>
      </c>
      <c r="D1992" t="s">
        <v>19</v>
      </c>
      <c r="E1992" t="s">
        <v>246</v>
      </c>
      <c r="F1992" t="s">
        <v>255</v>
      </c>
      <c r="G1992" s="3" t="str">
        <f t="shared" si="33"/>
        <v>https://scholar.google.co.jp/scholar?hl=ja&amp;as_sdt=0%2C5&amp;q=Galinsoga+quadriradiata+self+compatibility&amp;btnG=</v>
      </c>
      <c r="H1992" t="s">
        <v>256</v>
      </c>
      <c r="I1992" t="s">
        <v>23</v>
      </c>
      <c r="J1992" t="s">
        <v>23</v>
      </c>
      <c r="L1992" t="s">
        <v>54</v>
      </c>
      <c r="N1992" t="s">
        <v>257</v>
      </c>
      <c r="O1992" t="s">
        <v>26</v>
      </c>
      <c r="Q1992" t="s">
        <v>15681</v>
      </c>
      <c r="R1992" t="s">
        <v>6747</v>
      </c>
      <c r="S1992">
        <v>0.24840000000000001</v>
      </c>
    </row>
    <row r="1993" spans="1:19">
      <c r="A1993" t="s">
        <v>16</v>
      </c>
      <c r="B1993" t="s">
        <v>17</v>
      </c>
      <c r="C1993" t="s">
        <v>18</v>
      </c>
      <c r="D1993" t="s">
        <v>19</v>
      </c>
      <c r="E1993" t="s">
        <v>259</v>
      </c>
      <c r="F1993" t="s">
        <v>7675</v>
      </c>
      <c r="G1993" s="3" t="str">
        <f t="shared" si="33"/>
        <v>https://scholar.google.co.jp/scholar?hl=ja&amp;as_sdt=0%2C5&amp;q=Gamochaeta+americana+self+compatibility&amp;btnG=</v>
      </c>
      <c r="H1993" t="s">
        <v>7676</v>
      </c>
      <c r="I1993" t="s">
        <v>23</v>
      </c>
      <c r="J1993" t="s">
        <v>23</v>
      </c>
      <c r="L1993" t="s">
        <v>17722</v>
      </c>
      <c r="N1993" t="s">
        <v>7677</v>
      </c>
      <c r="O1993" t="s">
        <v>28</v>
      </c>
      <c r="Q1993" t="s">
        <v>16569</v>
      </c>
      <c r="R1993" t="s">
        <v>6750</v>
      </c>
      <c r="S1993">
        <v>2.5600000000000001E-2</v>
      </c>
    </row>
    <row r="1994" spans="1:19">
      <c r="A1994" t="s">
        <v>16</v>
      </c>
      <c r="B1994" t="s">
        <v>17</v>
      </c>
      <c r="C1994" t="s">
        <v>18</v>
      </c>
      <c r="D1994" t="s">
        <v>19</v>
      </c>
      <c r="E1994" t="s">
        <v>259</v>
      </c>
      <c r="F1994" t="s">
        <v>9967</v>
      </c>
      <c r="G1994" s="3" t="str">
        <f t="shared" si="33"/>
        <v>https://scholar.google.co.jp/scholar?hl=ja&amp;as_sdt=0%2C5&amp;q=Gamochaeta+antarctica+self+compatibility&amp;btnG=</v>
      </c>
      <c r="H1994" t="s">
        <v>9968</v>
      </c>
      <c r="I1994" t="s">
        <v>23</v>
      </c>
      <c r="J1994" t="s">
        <v>23</v>
      </c>
      <c r="L1994" t="s">
        <v>17722</v>
      </c>
      <c r="N1994" t="s">
        <v>9969</v>
      </c>
      <c r="O1994" t="s">
        <v>28</v>
      </c>
      <c r="Q1994" t="s">
        <v>16955</v>
      </c>
      <c r="R1994" t="s">
        <v>6753</v>
      </c>
      <c r="S1994">
        <v>0.1181</v>
      </c>
    </row>
    <row r="1995" spans="1:19">
      <c r="A1995" t="s">
        <v>16</v>
      </c>
      <c r="B1995" t="s">
        <v>17</v>
      </c>
      <c r="C1995" t="s">
        <v>18</v>
      </c>
      <c r="D1995" t="s">
        <v>19</v>
      </c>
      <c r="E1995" t="s">
        <v>259</v>
      </c>
      <c r="F1995" t="s">
        <v>9971</v>
      </c>
      <c r="G1995" s="3" t="str">
        <f t="shared" si="33"/>
        <v>https://scholar.google.co.jp/scholar?hl=ja&amp;as_sdt=0%2C5&amp;q=Gamochaeta+berteroana+self+compatibility&amp;btnG=</v>
      </c>
      <c r="H1995" t="s">
        <v>261</v>
      </c>
      <c r="I1995" t="s">
        <v>23</v>
      </c>
      <c r="J1995" t="s">
        <v>23</v>
      </c>
      <c r="L1995" t="s">
        <v>17722</v>
      </c>
      <c r="N1995" t="s">
        <v>9972</v>
      </c>
      <c r="O1995" t="s">
        <v>28</v>
      </c>
      <c r="Q1995" t="s">
        <v>16956</v>
      </c>
      <c r="R1995" t="s">
        <v>6757</v>
      </c>
      <c r="S1995">
        <v>1.09E-2</v>
      </c>
    </row>
    <row r="1996" spans="1:19">
      <c r="A1996" t="s">
        <v>16</v>
      </c>
      <c r="B1996" t="s">
        <v>17</v>
      </c>
      <c r="C1996" t="s">
        <v>18</v>
      </c>
      <c r="D1996" t="s">
        <v>19</v>
      </c>
      <c r="E1996" t="s">
        <v>259</v>
      </c>
      <c r="F1996" t="s">
        <v>9974</v>
      </c>
      <c r="G1996" s="3" t="str">
        <f t="shared" si="33"/>
        <v>https://scholar.google.co.jp/scholar?hl=ja&amp;as_sdt=0%2C5&amp;q=Gamochaeta+calviceps+self+compatibility&amp;btnG=</v>
      </c>
      <c r="H1996" t="s">
        <v>9975</v>
      </c>
      <c r="I1996" t="s">
        <v>23</v>
      </c>
      <c r="J1996" t="s">
        <v>23</v>
      </c>
      <c r="L1996" t="s">
        <v>17722</v>
      </c>
      <c r="N1996" t="s">
        <v>9976</v>
      </c>
      <c r="O1996" t="s">
        <v>28</v>
      </c>
      <c r="Q1996" t="s">
        <v>16957</v>
      </c>
      <c r="R1996" t="s">
        <v>6762</v>
      </c>
      <c r="S1996">
        <v>1.16667E-2</v>
      </c>
    </row>
    <row r="1997" spans="1:19">
      <c r="A1997" t="s">
        <v>16</v>
      </c>
      <c r="B1997" t="s">
        <v>17</v>
      </c>
      <c r="C1997" t="s">
        <v>18</v>
      </c>
      <c r="D1997" t="s">
        <v>19</v>
      </c>
      <c r="E1997" t="s">
        <v>259</v>
      </c>
      <c r="F1997" t="s">
        <v>260</v>
      </c>
      <c r="G1997" s="3" t="str">
        <f t="shared" si="33"/>
        <v>https://scholar.google.co.jp/scholar?hl=ja&amp;as_sdt=0%2C5&amp;q=Gamochaeta+filaginea+self+compatibility&amp;btnG=</v>
      </c>
      <c r="H1997" t="s">
        <v>261</v>
      </c>
      <c r="I1997" t="s">
        <v>23</v>
      </c>
      <c r="J1997" t="s">
        <v>23</v>
      </c>
      <c r="L1997" t="s">
        <v>17722</v>
      </c>
      <c r="N1997" t="s">
        <v>262</v>
      </c>
      <c r="O1997" t="s">
        <v>28</v>
      </c>
      <c r="Q1997" t="s">
        <v>15682</v>
      </c>
      <c r="R1997" t="s">
        <v>6765</v>
      </c>
      <c r="S1997">
        <v>0.02</v>
      </c>
    </row>
    <row r="1998" spans="1:19">
      <c r="A1998" t="s">
        <v>16</v>
      </c>
      <c r="B1998" t="s">
        <v>17</v>
      </c>
      <c r="C1998" t="s">
        <v>18</v>
      </c>
      <c r="D1998" t="s">
        <v>19</v>
      </c>
      <c r="E1998" t="s">
        <v>259</v>
      </c>
      <c r="F1998" t="s">
        <v>9978</v>
      </c>
      <c r="G1998" s="3" t="str">
        <f t="shared" si="33"/>
        <v>https://scholar.google.co.jp/scholar?hl=ja&amp;as_sdt=0%2C5&amp;q=Gamochaeta+malvinensis+self+compatibility&amp;btnG=</v>
      </c>
      <c r="H1998" t="s">
        <v>9979</v>
      </c>
      <c r="I1998" t="s">
        <v>23</v>
      </c>
      <c r="J1998" t="s">
        <v>23</v>
      </c>
      <c r="L1998" t="s">
        <v>17722</v>
      </c>
      <c r="N1998" t="s">
        <v>9980</v>
      </c>
      <c r="O1998" t="s">
        <v>28</v>
      </c>
      <c r="Q1998" t="s">
        <v>16958</v>
      </c>
      <c r="R1998" t="s">
        <v>6768</v>
      </c>
      <c r="S1998">
        <v>0.18729999999999999</v>
      </c>
    </row>
    <row r="1999" spans="1:19">
      <c r="A1999" t="s">
        <v>16</v>
      </c>
      <c r="B1999" t="s">
        <v>17</v>
      </c>
      <c r="C1999" t="s">
        <v>18</v>
      </c>
      <c r="D1999" t="s">
        <v>19</v>
      </c>
      <c r="E1999" t="s">
        <v>259</v>
      </c>
      <c r="F1999" t="s">
        <v>2087</v>
      </c>
      <c r="G1999" s="3" t="str">
        <f t="shared" si="33"/>
        <v>https://scholar.google.co.jp/scholar?hl=ja&amp;as_sdt=0%2C5&amp;q=Gamochaeta+purpurea+self+compatibility&amp;btnG=</v>
      </c>
      <c r="H1999" t="s">
        <v>6355</v>
      </c>
      <c r="I1999" t="s">
        <v>23</v>
      </c>
      <c r="J1999" t="s">
        <v>23</v>
      </c>
      <c r="L1999" t="s">
        <v>17722</v>
      </c>
      <c r="N1999" t="s">
        <v>7679</v>
      </c>
      <c r="O1999" t="s">
        <v>28</v>
      </c>
      <c r="Q1999" t="s">
        <v>16570</v>
      </c>
      <c r="R1999" t="s">
        <v>6770</v>
      </c>
      <c r="S1999">
        <v>1.04E-2</v>
      </c>
    </row>
    <row r="2000" spans="1:19">
      <c r="A2000" t="s">
        <v>16</v>
      </c>
      <c r="B2000" t="s">
        <v>17</v>
      </c>
      <c r="C2000" t="s">
        <v>18</v>
      </c>
      <c r="D2000" t="s">
        <v>19</v>
      </c>
      <c r="E2000" t="s">
        <v>259</v>
      </c>
      <c r="F2000" t="s">
        <v>264</v>
      </c>
      <c r="G2000" s="3" t="str">
        <f t="shared" si="33"/>
        <v>https://scholar.google.co.jp/scholar?hl=ja&amp;as_sdt=0%2C5&amp;q=Gamochaeta+simplicicaulis+self+compatibility&amp;btnG=</v>
      </c>
      <c r="H2000" t="s">
        <v>265</v>
      </c>
      <c r="I2000" t="s">
        <v>23</v>
      </c>
      <c r="J2000" t="s">
        <v>23</v>
      </c>
      <c r="L2000" t="s">
        <v>17722</v>
      </c>
      <c r="N2000" t="s">
        <v>266</v>
      </c>
      <c r="O2000" t="s">
        <v>28</v>
      </c>
      <c r="Q2000" t="s">
        <v>15683</v>
      </c>
      <c r="R2000" t="s">
        <v>6772</v>
      </c>
      <c r="S2000">
        <v>0.02</v>
      </c>
    </row>
    <row r="2001" spans="1:19">
      <c r="A2001" t="s">
        <v>16</v>
      </c>
      <c r="B2001" t="s">
        <v>17</v>
      </c>
      <c r="C2001" t="s">
        <v>18</v>
      </c>
      <c r="D2001" t="s">
        <v>19</v>
      </c>
      <c r="E2001" t="s">
        <v>259</v>
      </c>
      <c r="F2001" t="s">
        <v>9982</v>
      </c>
      <c r="G2001" s="3" t="str">
        <f t="shared" si="33"/>
        <v>https://scholar.google.co.jp/scholar?hl=ja&amp;as_sdt=0%2C5&amp;q=Gamochaeta+spiciformis+self+compatibility&amp;btnG=</v>
      </c>
      <c r="H2001" t="s">
        <v>9983</v>
      </c>
      <c r="I2001" t="s">
        <v>23</v>
      </c>
      <c r="J2001" t="s">
        <v>23</v>
      </c>
      <c r="L2001" t="s">
        <v>54</v>
      </c>
      <c r="N2001" t="s">
        <v>9984</v>
      </c>
      <c r="O2001" t="s">
        <v>26</v>
      </c>
      <c r="Q2001" t="s">
        <v>16959</v>
      </c>
      <c r="R2001" t="s">
        <v>6774</v>
      </c>
      <c r="S2001">
        <v>3.8399999999999997E-2</v>
      </c>
    </row>
    <row r="2002" spans="1:19">
      <c r="A2002" t="s">
        <v>16</v>
      </c>
      <c r="B2002" t="s">
        <v>17</v>
      </c>
      <c r="C2002" t="s">
        <v>18</v>
      </c>
      <c r="D2002" t="s">
        <v>19</v>
      </c>
      <c r="E2002" t="s">
        <v>13340</v>
      </c>
      <c r="F2002" t="s">
        <v>7992</v>
      </c>
      <c r="G2002" s="3" t="str">
        <f t="shared" si="33"/>
        <v>https://scholar.google.co.jp/scholar?hl=ja&amp;as_sdt=0%2C5&amp;q=Garuleum+bipinnatum+self+compatibility&amp;btnG=</v>
      </c>
      <c r="H2002" t="s">
        <v>909</v>
      </c>
      <c r="I2002" t="s">
        <v>23</v>
      </c>
      <c r="J2002" t="s">
        <v>23</v>
      </c>
      <c r="L2002" t="s">
        <v>17722</v>
      </c>
      <c r="N2002" t="s">
        <v>13341</v>
      </c>
      <c r="O2002" t="s">
        <v>28</v>
      </c>
      <c r="Q2002" t="s">
        <v>17308</v>
      </c>
      <c r="R2002" t="s">
        <v>6777</v>
      </c>
      <c r="S2002">
        <v>2.0364</v>
      </c>
    </row>
    <row r="2003" spans="1:19">
      <c r="A2003" t="s">
        <v>16</v>
      </c>
      <c r="B2003" t="s">
        <v>17</v>
      </c>
      <c r="C2003" t="s">
        <v>18</v>
      </c>
      <c r="D2003" t="s">
        <v>19</v>
      </c>
      <c r="E2003" t="s">
        <v>13340</v>
      </c>
      <c r="F2003" t="s">
        <v>4907</v>
      </c>
      <c r="G2003" s="3" t="str">
        <f t="shared" si="33"/>
        <v>https://scholar.google.co.jp/scholar?hl=ja&amp;as_sdt=0%2C5&amp;q=Garuleum+schinzii+self+compatibility&amp;btnG=</v>
      </c>
      <c r="H2003" t="s">
        <v>2237</v>
      </c>
      <c r="I2003" t="s">
        <v>137</v>
      </c>
      <c r="J2003" t="s">
        <v>13860</v>
      </c>
      <c r="L2003" t="s">
        <v>17722</v>
      </c>
      <c r="N2003" t="s">
        <v>13861</v>
      </c>
      <c r="O2003" t="s">
        <v>28</v>
      </c>
      <c r="Q2003" t="s">
        <v>17421</v>
      </c>
      <c r="R2003" t="s">
        <v>6781</v>
      </c>
      <c r="S2003">
        <v>1.4316</v>
      </c>
    </row>
    <row r="2004" spans="1:19">
      <c r="A2004" t="s">
        <v>16</v>
      </c>
      <c r="B2004" t="s">
        <v>17</v>
      </c>
      <c r="C2004" t="s">
        <v>18</v>
      </c>
      <c r="D2004" t="s">
        <v>19</v>
      </c>
      <c r="E2004" t="s">
        <v>268</v>
      </c>
      <c r="F2004" t="s">
        <v>4292</v>
      </c>
      <c r="G2004" s="3" t="str">
        <f t="shared" si="33"/>
        <v>https://scholar.google.co.jp/scholar?hl=ja&amp;as_sdt=0%2C5&amp;q=Gazania+jurineifolia+self+compatibility&amp;btnG=</v>
      </c>
      <c r="H2004" t="s">
        <v>23</v>
      </c>
      <c r="I2004" t="s">
        <v>137</v>
      </c>
      <c r="J2004" t="s">
        <v>396</v>
      </c>
      <c r="L2004" t="s">
        <v>17722</v>
      </c>
      <c r="N2004" t="s">
        <v>4293</v>
      </c>
      <c r="O2004" t="s">
        <v>28</v>
      </c>
      <c r="Q2004" t="s">
        <v>16051</v>
      </c>
      <c r="R2004" t="s">
        <v>6785</v>
      </c>
      <c r="S2004">
        <v>2.96204</v>
      </c>
    </row>
    <row r="2005" spans="1:19">
      <c r="A2005" t="s">
        <v>16</v>
      </c>
      <c r="B2005" t="s">
        <v>17</v>
      </c>
      <c r="C2005" t="s">
        <v>18</v>
      </c>
      <c r="D2005" t="s">
        <v>19</v>
      </c>
      <c r="E2005" t="s">
        <v>268</v>
      </c>
      <c r="F2005" t="s">
        <v>269</v>
      </c>
      <c r="G2005" s="3" t="str">
        <f t="shared" si="33"/>
        <v>https://scholar.google.co.jp/scholar?hl=ja&amp;as_sdt=0%2C5&amp;q=Gazania+krebsiana+self+compatibility&amp;btnG=</v>
      </c>
      <c r="H2005" t="s">
        <v>23</v>
      </c>
      <c r="I2005" t="s">
        <v>137</v>
      </c>
      <c r="J2005" t="s">
        <v>269</v>
      </c>
      <c r="L2005" t="s">
        <v>17722</v>
      </c>
      <c r="N2005" t="s">
        <v>270</v>
      </c>
      <c r="O2005" t="s">
        <v>28</v>
      </c>
      <c r="Q2005" t="s">
        <v>15684</v>
      </c>
      <c r="R2005" t="s">
        <v>6789</v>
      </c>
      <c r="S2005">
        <v>1.5</v>
      </c>
    </row>
    <row r="2006" spans="1:19">
      <c r="A2006" t="s">
        <v>16</v>
      </c>
      <c r="B2006" t="s">
        <v>17</v>
      </c>
      <c r="C2006" t="s">
        <v>18</v>
      </c>
      <c r="D2006" t="s">
        <v>19</v>
      </c>
      <c r="E2006" t="s">
        <v>268</v>
      </c>
      <c r="F2006" t="s">
        <v>269</v>
      </c>
      <c r="G2006" s="3" t="str">
        <f t="shared" si="33"/>
        <v>https://scholar.google.co.jp/scholar?hl=ja&amp;as_sdt=0%2C5&amp;q=Gazania+krebsiana+self+compatibility&amp;btnG=</v>
      </c>
      <c r="H2006" t="s">
        <v>92</v>
      </c>
      <c r="I2006" t="s">
        <v>137</v>
      </c>
      <c r="J2006" t="s">
        <v>7681</v>
      </c>
      <c r="L2006" t="s">
        <v>17722</v>
      </c>
      <c r="N2006" t="s">
        <v>7682</v>
      </c>
      <c r="O2006" t="s">
        <v>28</v>
      </c>
      <c r="Q2006" t="s">
        <v>15684</v>
      </c>
      <c r="R2006" t="s">
        <v>6792</v>
      </c>
      <c r="S2006">
        <v>5.2979599999999998</v>
      </c>
    </row>
    <row r="2007" spans="1:19">
      <c r="A2007" t="s">
        <v>16</v>
      </c>
      <c r="B2007" t="s">
        <v>17</v>
      </c>
      <c r="C2007" t="s">
        <v>18</v>
      </c>
      <c r="D2007" t="s">
        <v>19</v>
      </c>
      <c r="E2007" t="s">
        <v>268</v>
      </c>
      <c r="F2007" t="s">
        <v>269</v>
      </c>
      <c r="G2007" s="3" t="str">
        <f t="shared" si="33"/>
        <v>https://scholar.google.co.jp/scholar?hl=ja&amp;as_sdt=0%2C5&amp;q=Gazania+krebsiana+self+compatibility&amp;btnG=</v>
      </c>
      <c r="H2007" t="s">
        <v>92</v>
      </c>
      <c r="I2007" t="s">
        <v>23</v>
      </c>
      <c r="J2007" t="s">
        <v>23</v>
      </c>
      <c r="L2007" t="s">
        <v>17722</v>
      </c>
      <c r="N2007" t="s">
        <v>12337</v>
      </c>
      <c r="O2007" t="s">
        <v>28</v>
      </c>
      <c r="Q2007" t="s">
        <v>15684</v>
      </c>
      <c r="R2007" t="s">
        <v>6796</v>
      </c>
      <c r="S2007">
        <v>6.7847999999999997</v>
      </c>
    </row>
    <row r="2008" spans="1:19">
      <c r="A2008" t="s">
        <v>16</v>
      </c>
      <c r="B2008" t="s">
        <v>17</v>
      </c>
      <c r="C2008" t="s">
        <v>18</v>
      </c>
      <c r="D2008" t="s">
        <v>19</v>
      </c>
      <c r="E2008" t="s">
        <v>268</v>
      </c>
      <c r="F2008" t="s">
        <v>269</v>
      </c>
      <c r="G2008" s="3" t="str">
        <f t="shared" si="33"/>
        <v>https://scholar.google.co.jp/scholar?hl=ja&amp;as_sdt=0%2C5&amp;q=Gazania+krebsiana+self+compatibility&amp;btnG=</v>
      </c>
      <c r="H2008" t="s">
        <v>92</v>
      </c>
      <c r="I2008" t="s">
        <v>137</v>
      </c>
      <c r="J2008" t="s">
        <v>4937</v>
      </c>
      <c r="L2008" t="s">
        <v>17722</v>
      </c>
      <c r="N2008" t="s">
        <v>14041</v>
      </c>
      <c r="O2008" t="s">
        <v>28</v>
      </c>
      <c r="Q2008" t="s">
        <v>15684</v>
      </c>
      <c r="R2008" t="s">
        <v>6800</v>
      </c>
      <c r="S2008">
        <v>1.6368</v>
      </c>
    </row>
    <row r="2009" spans="1:19">
      <c r="A2009" t="s">
        <v>16</v>
      </c>
      <c r="B2009" t="s">
        <v>17</v>
      </c>
      <c r="C2009" t="s">
        <v>18</v>
      </c>
      <c r="D2009" t="s">
        <v>19</v>
      </c>
      <c r="E2009" t="s">
        <v>268</v>
      </c>
      <c r="F2009" t="s">
        <v>272</v>
      </c>
      <c r="G2009" s="3" t="str">
        <f t="shared" si="33"/>
        <v>https://scholar.google.co.jp/scholar?hl=ja&amp;as_sdt=0%2C5&amp;q=Gazania+leiepoda+self+compatibility&amp;btnG=</v>
      </c>
      <c r="H2009" t="s">
        <v>273</v>
      </c>
      <c r="I2009" t="s">
        <v>23</v>
      </c>
      <c r="J2009" t="s">
        <v>23</v>
      </c>
      <c r="L2009" t="s">
        <v>17722</v>
      </c>
      <c r="N2009" t="s">
        <v>274</v>
      </c>
      <c r="O2009" t="s">
        <v>28</v>
      </c>
      <c r="Q2009" t="s">
        <v>15685</v>
      </c>
      <c r="R2009" t="s">
        <v>6804</v>
      </c>
      <c r="S2009">
        <v>2.4</v>
      </c>
    </row>
    <row r="2010" spans="1:19">
      <c r="A2010" t="s">
        <v>16</v>
      </c>
      <c r="B2010" t="s">
        <v>17</v>
      </c>
      <c r="C2010" t="s">
        <v>18</v>
      </c>
      <c r="D2010" t="s">
        <v>19</v>
      </c>
      <c r="E2010" t="s">
        <v>268</v>
      </c>
      <c r="F2010" t="s">
        <v>4236</v>
      </c>
      <c r="G2010" s="3" t="str">
        <f t="shared" si="33"/>
        <v>https://scholar.google.co.jp/scholar?hl=ja&amp;as_sdt=0%2C5&amp;q=Gazania+lichtensteinii+self+compatibility&amp;btnG=</v>
      </c>
      <c r="H2010" t="s">
        <v>92</v>
      </c>
      <c r="I2010" t="s">
        <v>23</v>
      </c>
      <c r="J2010" t="s">
        <v>23</v>
      </c>
      <c r="L2010" t="s">
        <v>15620</v>
      </c>
      <c r="N2010" t="s">
        <v>4237</v>
      </c>
      <c r="O2010" t="s">
        <v>26</v>
      </c>
      <c r="Q2010" t="s">
        <v>16034</v>
      </c>
      <c r="R2010" t="s">
        <v>6807</v>
      </c>
      <c r="S2010">
        <v>2.423</v>
      </c>
    </row>
    <row r="2011" spans="1:19">
      <c r="A2011" t="s">
        <v>16</v>
      </c>
      <c r="B2011" t="s">
        <v>17</v>
      </c>
      <c r="C2011" t="s">
        <v>18</v>
      </c>
      <c r="D2011" t="s">
        <v>19</v>
      </c>
      <c r="E2011" t="s">
        <v>268</v>
      </c>
      <c r="F2011" t="s">
        <v>276</v>
      </c>
      <c r="G2011" s="3" t="str">
        <f t="shared" si="33"/>
        <v>https://scholar.google.co.jp/scholar?hl=ja&amp;as_sdt=0%2C5&amp;q=Gazania+pinnata+self+compatibility&amp;btnG=</v>
      </c>
      <c r="H2011" t="s">
        <v>92</v>
      </c>
      <c r="I2011" t="s">
        <v>23</v>
      </c>
      <c r="J2011" t="s">
        <v>23</v>
      </c>
      <c r="L2011" t="s">
        <v>17722</v>
      </c>
      <c r="N2011" t="s">
        <v>277</v>
      </c>
      <c r="O2011" t="s">
        <v>28</v>
      </c>
      <c r="Q2011" t="s">
        <v>15686</v>
      </c>
      <c r="R2011" t="s">
        <v>6809</v>
      </c>
      <c r="S2011">
        <v>1.8</v>
      </c>
    </row>
    <row r="2012" spans="1:19">
      <c r="A2012" t="s">
        <v>16</v>
      </c>
      <c r="B2012" t="s">
        <v>17</v>
      </c>
      <c r="C2012" t="s">
        <v>18</v>
      </c>
      <c r="D2012" t="s">
        <v>19</v>
      </c>
      <c r="E2012" t="s">
        <v>268</v>
      </c>
      <c r="F2012" t="s">
        <v>9986</v>
      </c>
      <c r="G2012" s="3" t="str">
        <f t="shared" si="33"/>
        <v>https://scholar.google.co.jp/scholar?hl=ja&amp;as_sdt=0%2C5&amp;q=Gazania+schenckii+self+compatibility&amp;btnG=</v>
      </c>
      <c r="H2012" t="s">
        <v>2237</v>
      </c>
      <c r="I2012" t="s">
        <v>23</v>
      </c>
      <c r="J2012" t="s">
        <v>23</v>
      </c>
      <c r="L2012" t="s">
        <v>17722</v>
      </c>
      <c r="N2012" t="s">
        <v>9987</v>
      </c>
      <c r="O2012" t="s">
        <v>28</v>
      </c>
      <c r="Q2012" t="s">
        <v>16960</v>
      </c>
      <c r="R2012" t="s">
        <v>6813</v>
      </c>
      <c r="S2012">
        <v>4.3241284000000002</v>
      </c>
    </row>
    <row r="2013" spans="1:19">
      <c r="A2013" t="s">
        <v>16</v>
      </c>
      <c r="B2013" t="s">
        <v>17</v>
      </c>
      <c r="C2013" t="s">
        <v>18</v>
      </c>
      <c r="D2013" t="s">
        <v>19</v>
      </c>
      <c r="E2013" t="s">
        <v>4246</v>
      </c>
      <c r="F2013" t="s">
        <v>4247</v>
      </c>
      <c r="G2013" s="3" t="str">
        <f t="shared" si="33"/>
        <v>https://scholar.google.co.jp/scholar?hl=ja&amp;as_sdt=0%2C5&amp;q=Geigeria+englerana+self+compatibility&amp;btnG=</v>
      </c>
      <c r="H2013" t="s">
        <v>4248</v>
      </c>
      <c r="I2013" t="s">
        <v>23</v>
      </c>
      <c r="J2013" t="s">
        <v>23</v>
      </c>
      <c r="L2013" t="s">
        <v>17722</v>
      </c>
      <c r="N2013" t="s">
        <v>4249</v>
      </c>
      <c r="O2013" t="s">
        <v>28</v>
      </c>
      <c r="Q2013" t="s">
        <v>16037</v>
      </c>
      <c r="R2013" t="s">
        <v>6816</v>
      </c>
      <c r="S2013">
        <v>0.50951999999999997</v>
      </c>
    </row>
    <row r="2014" spans="1:19">
      <c r="A2014" t="s">
        <v>16</v>
      </c>
      <c r="B2014" t="s">
        <v>17</v>
      </c>
      <c r="C2014" t="s">
        <v>18</v>
      </c>
      <c r="D2014" t="s">
        <v>19</v>
      </c>
      <c r="E2014" t="s">
        <v>4246</v>
      </c>
      <c r="F2014" t="s">
        <v>2774</v>
      </c>
      <c r="G2014" s="3" t="str">
        <f t="shared" si="33"/>
        <v>https://scholar.google.co.jp/scholar?hl=ja&amp;as_sdt=0%2C5&amp;q=Geigeria+rigida+self+compatibility&amp;btnG=</v>
      </c>
      <c r="H2014" t="s">
        <v>2237</v>
      </c>
      <c r="I2014" t="s">
        <v>23</v>
      </c>
      <c r="J2014" t="s">
        <v>23</v>
      </c>
      <c r="L2014" t="s">
        <v>17722</v>
      </c>
      <c r="N2014" t="s">
        <v>4254</v>
      </c>
      <c r="O2014" t="s">
        <v>28</v>
      </c>
      <c r="Q2014" t="s">
        <v>16039</v>
      </c>
      <c r="R2014" t="s">
        <v>6820</v>
      </c>
      <c r="S2014">
        <v>2.1619999999999999</v>
      </c>
    </row>
    <row r="2015" spans="1:19">
      <c r="A2015" t="s">
        <v>16</v>
      </c>
      <c r="B2015" t="s">
        <v>17</v>
      </c>
      <c r="C2015" t="s">
        <v>18</v>
      </c>
      <c r="D2015" t="s">
        <v>19</v>
      </c>
      <c r="E2015" t="s">
        <v>279</v>
      </c>
      <c r="F2015" t="s">
        <v>280</v>
      </c>
      <c r="G2015" s="3" t="str">
        <f t="shared" si="33"/>
        <v>https://scholar.google.co.jp/scholar?hl=ja&amp;as_sdt=0%2C5&amp;q=Geraea+canescens+self+compatibility&amp;btnG=</v>
      </c>
      <c r="H2015" t="s">
        <v>281</v>
      </c>
      <c r="I2015" t="s">
        <v>23</v>
      </c>
      <c r="J2015" t="s">
        <v>23</v>
      </c>
      <c r="L2015" t="s">
        <v>24</v>
      </c>
      <c r="N2015" t="s">
        <v>282</v>
      </c>
      <c r="O2015" t="s">
        <v>26</v>
      </c>
      <c r="Q2015" t="s">
        <v>15687</v>
      </c>
      <c r="R2015" t="s">
        <v>6823</v>
      </c>
      <c r="S2015">
        <v>2.1709999999999998</v>
      </c>
    </row>
    <row r="2016" spans="1:19">
      <c r="A2016" t="s">
        <v>16</v>
      </c>
      <c r="B2016" t="s">
        <v>17</v>
      </c>
      <c r="C2016" t="s">
        <v>18</v>
      </c>
      <c r="D2016" t="s">
        <v>19</v>
      </c>
      <c r="E2016" t="s">
        <v>284</v>
      </c>
      <c r="F2016" t="s">
        <v>6101</v>
      </c>
      <c r="G2016" s="3" t="str">
        <f t="shared" si="33"/>
        <v>https://scholar.google.co.jp/scholar?hl=ja&amp;as_sdt=0%2C5&amp;q=Gerbera+ambigua+self+compatibility&amp;btnG=</v>
      </c>
      <c r="H2016" t="s">
        <v>12339</v>
      </c>
      <c r="I2016" t="s">
        <v>23</v>
      </c>
      <c r="J2016" t="s">
        <v>23</v>
      </c>
      <c r="L2016" t="s">
        <v>17722</v>
      </c>
      <c r="N2016" t="s">
        <v>12340</v>
      </c>
      <c r="O2016" t="s">
        <v>28</v>
      </c>
      <c r="Q2016" t="s">
        <v>17231</v>
      </c>
      <c r="R2016" t="s">
        <v>6826</v>
      </c>
      <c r="S2016">
        <v>1.536</v>
      </c>
    </row>
    <row r="2017" spans="1:19">
      <c r="A2017" t="s">
        <v>16</v>
      </c>
      <c r="B2017" t="s">
        <v>17</v>
      </c>
      <c r="C2017" t="s">
        <v>18</v>
      </c>
      <c r="D2017" t="s">
        <v>19</v>
      </c>
      <c r="E2017" t="s">
        <v>284</v>
      </c>
      <c r="F2017" t="s">
        <v>70</v>
      </c>
      <c r="G2017" s="3" t="str">
        <f t="shared" si="33"/>
        <v>https://scholar.google.co.jp/scholar?hl=ja&amp;as_sdt=0%2C5&amp;q=Gerbera+aurantiaca+self+compatibility&amp;btnG=</v>
      </c>
      <c r="H2017" t="s">
        <v>3826</v>
      </c>
      <c r="I2017" t="s">
        <v>23</v>
      </c>
      <c r="J2017" t="s">
        <v>23</v>
      </c>
      <c r="L2017" t="s">
        <v>17722</v>
      </c>
      <c r="N2017" t="s">
        <v>14043</v>
      </c>
      <c r="O2017" t="s">
        <v>28</v>
      </c>
      <c r="Q2017" t="s">
        <v>17454</v>
      </c>
      <c r="R2017" t="s">
        <v>6830</v>
      </c>
      <c r="S2017">
        <v>2.3362812000000002</v>
      </c>
    </row>
    <row r="2018" spans="1:19">
      <c r="A2018" t="s">
        <v>16</v>
      </c>
      <c r="B2018" t="s">
        <v>17</v>
      </c>
      <c r="C2018" t="s">
        <v>18</v>
      </c>
      <c r="D2018" t="s">
        <v>19</v>
      </c>
      <c r="E2018" t="s">
        <v>284</v>
      </c>
      <c r="F2018" t="s">
        <v>1551</v>
      </c>
      <c r="G2018" s="3" t="str">
        <f t="shared" si="33"/>
        <v>https://scholar.google.co.jp/scholar?hl=ja&amp;as_sdt=0%2C5&amp;q=Gerbera+cordata+self+compatibility&amp;btnG=</v>
      </c>
      <c r="H2018" t="s">
        <v>92</v>
      </c>
      <c r="I2018" t="s">
        <v>23</v>
      </c>
      <c r="J2018" t="s">
        <v>23</v>
      </c>
      <c r="L2018" t="s">
        <v>17722</v>
      </c>
      <c r="N2018" t="s">
        <v>4226</v>
      </c>
      <c r="O2018" t="s">
        <v>28</v>
      </c>
      <c r="Q2018" t="s">
        <v>16030</v>
      </c>
      <c r="R2018" t="s">
        <v>6833</v>
      </c>
      <c r="S2018">
        <v>2.4236</v>
      </c>
    </row>
    <row r="2019" spans="1:19">
      <c r="A2019" t="s">
        <v>16</v>
      </c>
      <c r="B2019" t="s">
        <v>17</v>
      </c>
      <c r="C2019" t="s">
        <v>18</v>
      </c>
      <c r="D2019" t="s">
        <v>19</v>
      </c>
      <c r="E2019" t="s">
        <v>284</v>
      </c>
      <c r="F2019" t="s">
        <v>17980</v>
      </c>
      <c r="G2019" s="3" t="str">
        <f t="shared" si="33"/>
        <v>https://scholar.google.co.jp/scholar?hl=ja&amp;as_sdt=0%2C5&amp;q=Gerbera+jamesoni+self+compatibility&amp;btnG=</v>
      </c>
      <c r="H2019" t="s">
        <v>285</v>
      </c>
      <c r="I2019" t="s">
        <v>23</v>
      </c>
      <c r="J2019" t="s">
        <v>23</v>
      </c>
      <c r="L2019" t="s">
        <v>15620</v>
      </c>
      <c r="N2019" t="s">
        <v>286</v>
      </c>
      <c r="O2019" t="s">
        <v>17981</v>
      </c>
      <c r="Q2019" t="s">
        <v>15688</v>
      </c>
      <c r="R2019" t="s">
        <v>6836</v>
      </c>
      <c r="S2019">
        <v>3.54</v>
      </c>
    </row>
    <row r="2020" spans="1:19">
      <c r="A2020" t="s">
        <v>16</v>
      </c>
      <c r="B2020" t="s">
        <v>17</v>
      </c>
      <c r="C2020" t="s">
        <v>18</v>
      </c>
      <c r="D2020" t="s">
        <v>19</v>
      </c>
      <c r="E2020" t="s">
        <v>284</v>
      </c>
      <c r="F2020" t="s">
        <v>13993</v>
      </c>
      <c r="G2020" s="3" t="str">
        <f t="shared" si="33"/>
        <v>https://scholar.google.co.jp/scholar?hl=ja&amp;as_sdt=0%2C5&amp;q=Gerbera+jamesonii+self+compatibility&amp;btnG=</v>
      </c>
      <c r="H2020" t="s">
        <v>13994</v>
      </c>
      <c r="I2020" t="s">
        <v>23</v>
      </c>
      <c r="J2020" t="s">
        <v>23</v>
      </c>
      <c r="L2020" t="s">
        <v>15620</v>
      </c>
      <c r="N2020" s="27" t="s">
        <v>17982</v>
      </c>
      <c r="O2020" t="s">
        <v>26</v>
      </c>
      <c r="Q2020" t="s">
        <v>17447</v>
      </c>
      <c r="R2020" t="s">
        <v>6838</v>
      </c>
      <c r="S2020">
        <v>2.0571429000000001</v>
      </c>
    </row>
    <row r="2021" spans="1:19">
      <c r="A2021" t="s">
        <v>16</v>
      </c>
      <c r="B2021" t="s">
        <v>17</v>
      </c>
      <c r="C2021" t="s">
        <v>18</v>
      </c>
      <c r="D2021" t="s">
        <v>19</v>
      </c>
      <c r="E2021" t="s">
        <v>284</v>
      </c>
      <c r="F2021" t="s">
        <v>14668</v>
      </c>
      <c r="G2021" s="3" t="str">
        <f t="shared" si="33"/>
        <v>https://scholar.google.co.jp/scholar?hl=ja&amp;as_sdt=0%2C5&amp;q=Gerbera+linnaei+self+compatibility&amp;btnG=</v>
      </c>
      <c r="H2021" t="s">
        <v>1231</v>
      </c>
      <c r="I2021" t="s">
        <v>23</v>
      </c>
      <c r="J2021" t="s">
        <v>23</v>
      </c>
      <c r="L2021" t="s">
        <v>17722</v>
      </c>
      <c r="N2021" t="s">
        <v>14669</v>
      </c>
      <c r="O2021" t="s">
        <v>28</v>
      </c>
      <c r="Q2021" t="s">
        <v>17517</v>
      </c>
      <c r="R2021" t="s">
        <v>6841</v>
      </c>
      <c r="S2021">
        <v>1.1416667</v>
      </c>
    </row>
    <row r="2022" spans="1:19">
      <c r="A2022" t="s">
        <v>16</v>
      </c>
      <c r="B2022" t="s">
        <v>17</v>
      </c>
      <c r="C2022" t="s">
        <v>18</v>
      </c>
      <c r="D2022" t="s">
        <v>19</v>
      </c>
      <c r="E2022" t="s">
        <v>284</v>
      </c>
      <c r="F2022" t="s">
        <v>4228</v>
      </c>
      <c r="G2022" s="3" t="str">
        <f t="shared" si="33"/>
        <v>https://scholar.google.co.jp/scholar?hl=ja&amp;as_sdt=0%2C5&amp;q=Gerbera+piloselloides+self+compatibility&amp;btnG=</v>
      </c>
      <c r="H2022" t="s">
        <v>1231</v>
      </c>
      <c r="I2022" t="s">
        <v>23</v>
      </c>
      <c r="J2022" t="s">
        <v>23</v>
      </c>
      <c r="L2022" t="s">
        <v>17722</v>
      </c>
      <c r="N2022" t="s">
        <v>4229</v>
      </c>
      <c r="O2022" t="s">
        <v>28</v>
      </c>
      <c r="Q2022" t="s">
        <v>16031</v>
      </c>
      <c r="R2022" t="s">
        <v>6843</v>
      </c>
      <c r="S2022">
        <v>1.64</v>
      </c>
    </row>
    <row r="2023" spans="1:19">
      <c r="A2023" t="s">
        <v>16</v>
      </c>
      <c r="B2023" t="s">
        <v>17</v>
      </c>
      <c r="C2023" t="s">
        <v>18</v>
      </c>
      <c r="D2023" t="s">
        <v>19</v>
      </c>
      <c r="E2023" t="s">
        <v>284</v>
      </c>
      <c r="F2023" t="s">
        <v>4231</v>
      </c>
      <c r="G2023" s="3" t="str">
        <f t="shared" si="33"/>
        <v>https://scholar.google.co.jp/scholar?hl=ja&amp;as_sdt=0%2C5&amp;q=Gerbera+viridiflora+self+compatibility&amp;btnG=</v>
      </c>
      <c r="H2023" t="s">
        <v>3351</v>
      </c>
      <c r="I2023" t="s">
        <v>23</v>
      </c>
      <c r="J2023" t="s">
        <v>23</v>
      </c>
      <c r="L2023" t="s">
        <v>17722</v>
      </c>
      <c r="N2023" t="s">
        <v>4232</v>
      </c>
      <c r="O2023" t="s">
        <v>28</v>
      </c>
      <c r="Q2023" t="s">
        <v>16032</v>
      </c>
      <c r="R2023" t="s">
        <v>6846</v>
      </c>
      <c r="S2023">
        <v>2.0030000000000001</v>
      </c>
    </row>
    <row r="2024" spans="1:19">
      <c r="A2024" t="s">
        <v>16</v>
      </c>
      <c r="B2024" t="s">
        <v>17</v>
      </c>
      <c r="C2024" t="s">
        <v>18</v>
      </c>
      <c r="D2024" t="s">
        <v>19</v>
      </c>
      <c r="E2024" t="s">
        <v>284</v>
      </c>
      <c r="F2024" t="s">
        <v>2384</v>
      </c>
      <c r="G2024" s="3" t="str">
        <f t="shared" si="33"/>
        <v>https://scholar.google.co.jp/scholar?hl=ja&amp;as_sdt=0%2C5&amp;q=Gerbera+wrightii+self+compatibility&amp;btnG=</v>
      </c>
      <c r="H2024" t="s">
        <v>100</v>
      </c>
      <c r="I2024" t="s">
        <v>23</v>
      </c>
      <c r="J2024" t="s">
        <v>23</v>
      </c>
      <c r="L2024" t="s">
        <v>17722</v>
      </c>
      <c r="N2024" t="s">
        <v>14680</v>
      </c>
      <c r="O2024" t="s">
        <v>28</v>
      </c>
      <c r="Q2024" t="s">
        <v>17519</v>
      </c>
      <c r="R2024" t="s">
        <v>6848</v>
      </c>
      <c r="S2024">
        <v>1.6412</v>
      </c>
    </row>
    <row r="2025" spans="1:19">
      <c r="A2025" t="s">
        <v>16</v>
      </c>
      <c r="B2025" t="s">
        <v>17</v>
      </c>
      <c r="C2025" t="s">
        <v>18</v>
      </c>
      <c r="D2025" t="s">
        <v>19</v>
      </c>
      <c r="E2025" t="s">
        <v>288</v>
      </c>
      <c r="F2025" t="s">
        <v>289</v>
      </c>
      <c r="G2025" s="3" t="str">
        <f t="shared" si="33"/>
        <v>https://scholar.google.co.jp/scholar?hl=ja&amp;as_sdt=0%2C5&amp;q=Geropogon+glaber+self+compatibility&amp;btnG=</v>
      </c>
      <c r="H2025" t="s">
        <v>22</v>
      </c>
      <c r="I2025" t="s">
        <v>23</v>
      </c>
      <c r="J2025" t="s">
        <v>23</v>
      </c>
      <c r="L2025" t="s">
        <v>17722</v>
      </c>
      <c r="N2025" t="s">
        <v>290</v>
      </c>
      <c r="O2025" t="s">
        <v>28</v>
      </c>
      <c r="Q2025" t="s">
        <v>15689</v>
      </c>
      <c r="R2025" t="s">
        <v>6850</v>
      </c>
      <c r="S2025">
        <v>10.1</v>
      </c>
    </row>
    <row r="2026" spans="1:19">
      <c r="A2026" t="s">
        <v>16</v>
      </c>
      <c r="B2026" t="s">
        <v>17</v>
      </c>
      <c r="C2026" t="s">
        <v>18</v>
      </c>
      <c r="D2026" t="s">
        <v>19</v>
      </c>
      <c r="E2026" t="s">
        <v>288</v>
      </c>
      <c r="F2026" t="s">
        <v>1925</v>
      </c>
      <c r="G2026" s="3" t="str">
        <f t="shared" si="33"/>
        <v>https://scholar.google.co.jp/scholar?hl=ja&amp;as_sdt=0%2C5&amp;q=Geropogon+hybridus+self+compatibility&amp;btnG=</v>
      </c>
      <c r="H2026" t="s">
        <v>3826</v>
      </c>
      <c r="I2026" t="s">
        <v>23</v>
      </c>
      <c r="J2026" t="s">
        <v>23</v>
      </c>
      <c r="L2026" t="s">
        <v>15619</v>
      </c>
      <c r="N2026" t="s">
        <v>4234</v>
      </c>
      <c r="O2026" t="s">
        <v>17983</v>
      </c>
      <c r="Q2026" t="s">
        <v>16033</v>
      </c>
      <c r="R2026" t="s">
        <v>6854</v>
      </c>
      <c r="S2026">
        <v>29.6007</v>
      </c>
    </row>
    <row r="2027" spans="1:19">
      <c r="A2027" t="s">
        <v>16</v>
      </c>
      <c r="B2027" t="s">
        <v>17</v>
      </c>
      <c r="C2027" t="s">
        <v>18</v>
      </c>
      <c r="D2027" t="s">
        <v>19</v>
      </c>
      <c r="E2027" t="s">
        <v>4239</v>
      </c>
      <c r="F2027" t="s">
        <v>3245</v>
      </c>
      <c r="G2027" s="3" t="str">
        <f t="shared" si="33"/>
        <v>https://scholar.google.co.jp/scholar?hl=ja&amp;as_sdt=0%2C5&amp;q=Gilberta+tenuifolia+self+compatibility&amp;btnG=</v>
      </c>
      <c r="H2027" t="s">
        <v>565</v>
      </c>
      <c r="I2027" t="s">
        <v>23</v>
      </c>
      <c r="J2027" t="s">
        <v>23</v>
      </c>
      <c r="L2027" t="s">
        <v>17722</v>
      </c>
      <c r="N2027" t="s">
        <v>4240</v>
      </c>
      <c r="O2027" t="s">
        <v>28</v>
      </c>
      <c r="Q2027" t="s">
        <v>16035</v>
      </c>
      <c r="R2027" t="s">
        <v>6857</v>
      </c>
      <c r="S2027">
        <v>0.41160000000000002</v>
      </c>
    </row>
    <row r="2028" spans="1:19">
      <c r="A2028" t="s">
        <v>16</v>
      </c>
      <c r="B2028" t="s">
        <v>17</v>
      </c>
      <c r="C2028" t="s">
        <v>18</v>
      </c>
      <c r="D2028" t="s">
        <v>19</v>
      </c>
      <c r="E2028" t="s">
        <v>13333</v>
      </c>
      <c r="F2028" t="s">
        <v>7995</v>
      </c>
      <c r="G2028" s="3" t="str">
        <f t="shared" si="33"/>
        <v>https://scholar.google.co.jp/scholar?hl=ja&amp;as_sdt=0%2C5&amp;q=Glebionis+coronaria+self+compatibility&amp;btnG=</v>
      </c>
      <c r="H2028" t="s">
        <v>13337</v>
      </c>
      <c r="I2028" t="s">
        <v>23</v>
      </c>
      <c r="J2028" t="s">
        <v>23</v>
      </c>
      <c r="L2028" t="s">
        <v>24</v>
      </c>
      <c r="N2028" t="s">
        <v>13338</v>
      </c>
      <c r="O2028" t="s">
        <v>26</v>
      </c>
      <c r="Q2028" t="s">
        <v>17307</v>
      </c>
      <c r="R2028" t="s">
        <v>6860</v>
      </c>
      <c r="S2028">
        <v>2.8</v>
      </c>
    </row>
    <row r="2029" spans="1:19">
      <c r="A2029" t="s">
        <v>16</v>
      </c>
      <c r="B2029" t="s">
        <v>17</v>
      </c>
      <c r="C2029" t="s">
        <v>18</v>
      </c>
      <c r="D2029" t="s">
        <v>19</v>
      </c>
      <c r="E2029" t="s">
        <v>13333</v>
      </c>
      <c r="F2029" t="s">
        <v>13039</v>
      </c>
      <c r="G2029" s="3" t="str">
        <f t="shared" si="33"/>
        <v>https://scholar.google.co.jp/scholar?hl=ja&amp;as_sdt=0%2C5&amp;q=Glebionis+segetum+self+compatibility&amp;btnG=</v>
      </c>
      <c r="H2029" t="s">
        <v>13334</v>
      </c>
      <c r="I2029" t="s">
        <v>23</v>
      </c>
      <c r="J2029" t="s">
        <v>23</v>
      </c>
      <c r="L2029" t="s">
        <v>15620</v>
      </c>
      <c r="N2029" t="s">
        <v>13335</v>
      </c>
      <c r="O2029" t="s">
        <v>17984</v>
      </c>
      <c r="Q2029" t="s">
        <v>17306</v>
      </c>
      <c r="R2029" t="s">
        <v>6864</v>
      </c>
      <c r="S2029">
        <v>1.339</v>
      </c>
    </row>
    <row r="2030" spans="1:19">
      <c r="A2030" t="s">
        <v>16</v>
      </c>
      <c r="B2030" t="s">
        <v>17</v>
      </c>
      <c r="C2030" t="s">
        <v>18</v>
      </c>
      <c r="D2030" t="s">
        <v>19</v>
      </c>
      <c r="E2030" t="s">
        <v>4266</v>
      </c>
      <c r="F2030" t="s">
        <v>4267</v>
      </c>
      <c r="G2030" s="3" t="str">
        <f t="shared" si="33"/>
        <v>https://scholar.google.co.jp/scholar?hl=ja&amp;as_sdt=0%2C5&amp;q=Glossocardia+bidens+self+compatibility&amp;btnG=</v>
      </c>
      <c r="H2030" t="s">
        <v>4268</v>
      </c>
      <c r="I2030" t="s">
        <v>23</v>
      </c>
      <c r="J2030" t="s">
        <v>23</v>
      </c>
      <c r="L2030" t="s">
        <v>17722</v>
      </c>
      <c r="N2030" t="s">
        <v>4269</v>
      </c>
      <c r="O2030" t="s">
        <v>28</v>
      </c>
      <c r="Q2030" t="s">
        <v>16043</v>
      </c>
      <c r="R2030" t="s">
        <v>6867</v>
      </c>
      <c r="S2030">
        <v>0.98699999999999999</v>
      </c>
    </row>
    <row r="2031" spans="1:19">
      <c r="A2031" t="s">
        <v>16</v>
      </c>
      <c r="B2031" t="s">
        <v>17</v>
      </c>
      <c r="C2031" t="s">
        <v>18</v>
      </c>
      <c r="D2031" t="s">
        <v>19</v>
      </c>
      <c r="E2031" t="s">
        <v>292</v>
      </c>
      <c r="F2031" t="s">
        <v>293</v>
      </c>
      <c r="G2031" s="3" t="str">
        <f t="shared" si="33"/>
        <v>https://scholar.google.co.jp/scholar?hl=ja&amp;as_sdt=0%2C5&amp;q=Glossogyne+tannensis+self+compatibility&amp;btnG=</v>
      </c>
      <c r="H2031" t="s">
        <v>294</v>
      </c>
      <c r="I2031" t="s">
        <v>23</v>
      </c>
      <c r="J2031" t="s">
        <v>23</v>
      </c>
      <c r="L2031" t="s">
        <v>17722</v>
      </c>
      <c r="N2031" t="s">
        <v>295</v>
      </c>
      <c r="O2031" t="s">
        <v>28</v>
      </c>
      <c r="Q2031" t="s">
        <v>15690</v>
      </c>
      <c r="R2031" t="s">
        <v>6871</v>
      </c>
      <c r="S2031">
        <v>1.0249999999999999</v>
      </c>
    </row>
    <row r="2032" spans="1:19">
      <c r="A2032" t="s">
        <v>16</v>
      </c>
      <c r="B2032" t="s">
        <v>17</v>
      </c>
      <c r="C2032" t="s">
        <v>18</v>
      </c>
      <c r="D2032" t="s">
        <v>19</v>
      </c>
      <c r="E2032" t="s">
        <v>297</v>
      </c>
      <c r="F2032" t="s">
        <v>9989</v>
      </c>
      <c r="G2032" s="3" t="str">
        <f t="shared" si="33"/>
        <v>https://scholar.google.co.jp/scholar?hl=ja&amp;as_sdt=0%2C5&amp;q=Gnaphalium+affine+self+compatibility&amp;btnG=</v>
      </c>
      <c r="H2032" t="s">
        <v>230</v>
      </c>
      <c r="I2032" t="s">
        <v>23</v>
      </c>
      <c r="J2032" t="s">
        <v>23</v>
      </c>
      <c r="L2032" t="s">
        <v>17722</v>
      </c>
      <c r="N2032" t="s">
        <v>9990</v>
      </c>
      <c r="O2032" t="s">
        <v>28</v>
      </c>
      <c r="Q2032" t="s">
        <v>16961</v>
      </c>
      <c r="R2032" t="s">
        <v>6874</v>
      </c>
      <c r="S2032">
        <v>6.2500000000000003E-3</v>
      </c>
    </row>
    <row r="2033" spans="1:19">
      <c r="A2033" t="s">
        <v>16</v>
      </c>
      <c r="B2033" t="s">
        <v>17</v>
      </c>
      <c r="C2033" t="s">
        <v>18</v>
      </c>
      <c r="D2033" t="s">
        <v>19</v>
      </c>
      <c r="E2033" t="s">
        <v>297</v>
      </c>
      <c r="F2033" t="s">
        <v>298</v>
      </c>
      <c r="G2033" s="3" t="str">
        <f t="shared" si="33"/>
        <v>https://scholar.google.co.jp/scholar?hl=ja&amp;as_sdt=0%2C5&amp;q=Gnaphalium+californicum+self+compatibility&amp;btnG=</v>
      </c>
      <c r="H2033" t="s">
        <v>104</v>
      </c>
      <c r="I2033" t="s">
        <v>23</v>
      </c>
      <c r="J2033" t="s">
        <v>23</v>
      </c>
      <c r="L2033" t="s">
        <v>17722</v>
      </c>
      <c r="N2033" t="s">
        <v>299</v>
      </c>
      <c r="O2033" t="s">
        <v>28</v>
      </c>
      <c r="Q2033" t="s">
        <v>15691</v>
      </c>
      <c r="R2033" t="s">
        <v>6878</v>
      </c>
      <c r="S2033">
        <v>0.02</v>
      </c>
    </row>
    <row r="2034" spans="1:19">
      <c r="A2034" t="s">
        <v>16</v>
      </c>
      <c r="B2034" t="s">
        <v>17</v>
      </c>
      <c r="C2034" t="s">
        <v>18</v>
      </c>
      <c r="D2034" t="s">
        <v>19</v>
      </c>
      <c r="E2034" t="s">
        <v>297</v>
      </c>
      <c r="F2034" t="s">
        <v>280</v>
      </c>
      <c r="G2034" s="3" t="str">
        <f t="shared" si="33"/>
        <v>https://scholar.google.co.jp/scholar?hl=ja&amp;as_sdt=0%2C5&amp;q=Gnaphalium+canescens+self+compatibility&amp;btnG=</v>
      </c>
      <c r="H2034" t="s">
        <v>23</v>
      </c>
      <c r="I2034" t="s">
        <v>137</v>
      </c>
      <c r="J2034" t="s">
        <v>301</v>
      </c>
      <c r="L2034" t="s">
        <v>17722</v>
      </c>
      <c r="N2034" t="s">
        <v>302</v>
      </c>
      <c r="O2034" t="s">
        <v>28</v>
      </c>
      <c r="Q2034" t="s">
        <v>15692</v>
      </c>
      <c r="R2034" t="s">
        <v>6881</v>
      </c>
      <c r="S2034">
        <v>5.5E-2</v>
      </c>
    </row>
    <row r="2035" spans="1:19">
      <c r="A2035" t="s">
        <v>16</v>
      </c>
      <c r="B2035" t="s">
        <v>17</v>
      </c>
      <c r="C2035" t="s">
        <v>18</v>
      </c>
      <c r="D2035" t="s">
        <v>19</v>
      </c>
      <c r="E2035" t="s">
        <v>297</v>
      </c>
      <c r="F2035" t="s">
        <v>6105</v>
      </c>
      <c r="G2035" s="3" t="str">
        <f t="shared" si="33"/>
        <v>https://scholar.google.co.jp/scholar?hl=ja&amp;as_sdt=0%2C5&amp;q=Gnaphalium+caucasicum+self+compatibility&amp;btnG=</v>
      </c>
      <c r="H2035" t="s">
        <v>9529</v>
      </c>
      <c r="I2035" t="s">
        <v>23</v>
      </c>
      <c r="J2035" t="s">
        <v>23</v>
      </c>
      <c r="L2035" t="s">
        <v>17722</v>
      </c>
      <c r="N2035" t="s">
        <v>12342</v>
      </c>
      <c r="O2035" t="s">
        <v>28</v>
      </c>
      <c r="Q2035" t="s">
        <v>17232</v>
      </c>
      <c r="R2035" t="s">
        <v>6884</v>
      </c>
      <c r="S2035">
        <v>0.1056</v>
      </c>
    </row>
    <row r="2036" spans="1:19">
      <c r="A2036" t="s">
        <v>16</v>
      </c>
      <c r="B2036" t="s">
        <v>17</v>
      </c>
      <c r="C2036" t="s">
        <v>18</v>
      </c>
      <c r="D2036" t="s">
        <v>19</v>
      </c>
      <c r="E2036" t="s">
        <v>297</v>
      </c>
      <c r="F2036" t="s">
        <v>4274</v>
      </c>
      <c r="G2036" s="3" t="str">
        <f t="shared" si="33"/>
        <v>https://scholar.google.co.jp/scholar?hl=ja&amp;as_sdt=0%2C5&amp;q=Gnaphalium+cheiranthifolium+self+compatibility&amp;btnG=</v>
      </c>
      <c r="H2036" t="s">
        <v>190</v>
      </c>
      <c r="I2036" t="s">
        <v>23</v>
      </c>
      <c r="J2036" t="s">
        <v>23</v>
      </c>
      <c r="L2036" t="s">
        <v>17722</v>
      </c>
      <c r="N2036" t="s">
        <v>4275</v>
      </c>
      <c r="O2036" t="s">
        <v>28</v>
      </c>
      <c r="Q2036" t="s">
        <v>16045</v>
      </c>
      <c r="R2036" t="s">
        <v>6888</v>
      </c>
      <c r="S2036">
        <v>1.7160000000000002E-2</v>
      </c>
    </row>
    <row r="2037" spans="1:19">
      <c r="A2037" t="s">
        <v>16</v>
      </c>
      <c r="B2037" t="s">
        <v>17</v>
      </c>
      <c r="C2037" t="s">
        <v>18</v>
      </c>
      <c r="D2037" t="s">
        <v>19</v>
      </c>
      <c r="E2037" t="s">
        <v>297</v>
      </c>
      <c r="F2037" t="s">
        <v>7684</v>
      </c>
      <c r="G2037" s="3" t="str">
        <f t="shared" si="33"/>
        <v>https://scholar.google.co.jp/scholar?hl=ja&amp;as_sdt=0%2C5&amp;q=Gnaphalium+diamantinense+self+compatibility&amp;btnG=</v>
      </c>
      <c r="H2037" t="s">
        <v>4622</v>
      </c>
      <c r="I2037" t="s">
        <v>23</v>
      </c>
      <c r="J2037" t="s">
        <v>23</v>
      </c>
      <c r="L2037" t="s">
        <v>17722</v>
      </c>
      <c r="N2037" t="s">
        <v>7685</v>
      </c>
      <c r="O2037" t="s">
        <v>28</v>
      </c>
      <c r="Q2037" t="s">
        <v>16571</v>
      </c>
      <c r="R2037" t="s">
        <v>6890</v>
      </c>
      <c r="S2037">
        <v>1.4E-2</v>
      </c>
    </row>
    <row r="2038" spans="1:19">
      <c r="A2038" t="s">
        <v>16</v>
      </c>
      <c r="B2038" t="s">
        <v>17</v>
      </c>
      <c r="C2038" t="s">
        <v>18</v>
      </c>
      <c r="D2038" t="s">
        <v>19</v>
      </c>
      <c r="E2038" t="s">
        <v>297</v>
      </c>
      <c r="F2038" t="s">
        <v>1409</v>
      </c>
      <c r="G2038" s="3" t="str">
        <f t="shared" si="33"/>
        <v>https://scholar.google.co.jp/scholar?hl=ja&amp;as_sdt=0%2C5&amp;q=Gnaphalium+elegans+self+compatibility&amp;btnG=</v>
      </c>
      <c r="H2038" t="s">
        <v>324</v>
      </c>
      <c r="I2038" t="s">
        <v>23</v>
      </c>
      <c r="J2038" t="s">
        <v>23</v>
      </c>
      <c r="L2038" t="s">
        <v>17722</v>
      </c>
      <c r="N2038" t="s">
        <v>9992</v>
      </c>
      <c r="O2038" t="s">
        <v>28</v>
      </c>
      <c r="Q2038" t="s">
        <v>16962</v>
      </c>
      <c r="R2038" t="s">
        <v>6893</v>
      </c>
      <c r="S2038">
        <v>4.2799999999999998E-2</v>
      </c>
    </row>
    <row r="2039" spans="1:19">
      <c r="A2039" t="s">
        <v>16</v>
      </c>
      <c r="B2039" t="s">
        <v>17</v>
      </c>
      <c r="C2039" t="s">
        <v>18</v>
      </c>
      <c r="D2039" t="s">
        <v>19</v>
      </c>
      <c r="E2039" t="s">
        <v>297</v>
      </c>
      <c r="F2039" t="s">
        <v>304</v>
      </c>
      <c r="G2039" s="3" t="str">
        <f t="shared" si="33"/>
        <v>https://scholar.google.co.jp/scholar?hl=ja&amp;as_sdt=0%2C5&amp;q=Gnaphalium+gaudichaudianum+self+compatibility&amp;btnG=</v>
      </c>
      <c r="H2039" t="s">
        <v>104</v>
      </c>
      <c r="I2039" t="s">
        <v>23</v>
      </c>
      <c r="J2039" t="s">
        <v>23</v>
      </c>
      <c r="L2039" t="s">
        <v>17722</v>
      </c>
      <c r="N2039" t="s">
        <v>305</v>
      </c>
      <c r="O2039" t="s">
        <v>28</v>
      </c>
      <c r="Q2039" t="s">
        <v>15693</v>
      </c>
      <c r="R2039" t="s">
        <v>6897</v>
      </c>
      <c r="S2039">
        <v>0.02</v>
      </c>
    </row>
    <row r="2040" spans="1:19">
      <c r="A2040" t="s">
        <v>16</v>
      </c>
      <c r="B2040" t="s">
        <v>17</v>
      </c>
      <c r="C2040" t="s">
        <v>18</v>
      </c>
      <c r="D2040" t="s">
        <v>19</v>
      </c>
      <c r="E2040" t="s">
        <v>297</v>
      </c>
      <c r="F2040" t="s">
        <v>9994</v>
      </c>
      <c r="G2040" s="3" t="str">
        <f t="shared" si="33"/>
        <v>https://scholar.google.co.jp/scholar?hl=ja&amp;as_sdt=0%2C5&amp;q=Gnaphalium+gayanum+self+compatibility&amp;btnG=</v>
      </c>
      <c r="H2040" t="s">
        <v>9995</v>
      </c>
      <c r="I2040" t="s">
        <v>23</v>
      </c>
      <c r="J2040" t="s">
        <v>23</v>
      </c>
      <c r="L2040" t="s">
        <v>17722</v>
      </c>
      <c r="N2040" t="s">
        <v>9996</v>
      </c>
      <c r="O2040" t="s">
        <v>28</v>
      </c>
      <c r="Q2040" t="s">
        <v>16963</v>
      </c>
      <c r="R2040" t="s">
        <v>6902</v>
      </c>
      <c r="S2040">
        <v>2.3599999999999999E-2</v>
      </c>
    </row>
    <row r="2041" spans="1:19">
      <c r="A2041" t="s">
        <v>16</v>
      </c>
      <c r="B2041" t="s">
        <v>17</v>
      </c>
      <c r="C2041" t="s">
        <v>18</v>
      </c>
      <c r="D2041" t="s">
        <v>19</v>
      </c>
      <c r="E2041" t="s">
        <v>297</v>
      </c>
      <c r="F2041" t="s">
        <v>7687</v>
      </c>
      <c r="G2041" s="3" t="str">
        <f t="shared" si="33"/>
        <v>https://scholar.google.co.jp/scholar?hl=ja&amp;as_sdt=0%2C5&amp;q=Gnaphalium+glandulosum+self+compatibility&amp;btnG=</v>
      </c>
      <c r="H2041" t="s">
        <v>1235</v>
      </c>
      <c r="I2041" t="s">
        <v>23</v>
      </c>
      <c r="J2041" t="s">
        <v>23</v>
      </c>
      <c r="L2041" t="s">
        <v>17722</v>
      </c>
      <c r="N2041" t="s">
        <v>7688</v>
      </c>
      <c r="O2041" t="s">
        <v>28</v>
      </c>
      <c r="Q2041" t="s">
        <v>16572</v>
      </c>
      <c r="R2041" t="s">
        <v>6905</v>
      </c>
      <c r="S2041">
        <v>3.9199999999999999E-2</v>
      </c>
    </row>
    <row r="2042" spans="1:19">
      <c r="A2042" t="s">
        <v>16</v>
      </c>
      <c r="B2042" t="s">
        <v>17</v>
      </c>
      <c r="C2042" t="s">
        <v>18</v>
      </c>
      <c r="D2042" t="s">
        <v>19</v>
      </c>
      <c r="E2042" t="s">
        <v>297</v>
      </c>
      <c r="F2042" t="s">
        <v>4280</v>
      </c>
      <c r="G2042" s="3" t="str">
        <f t="shared" si="33"/>
        <v>https://scholar.google.co.jp/scholar?hl=ja&amp;as_sdt=0%2C5&amp;q=Gnaphalium+heterotrichum+self+compatibility&amp;btnG=</v>
      </c>
      <c r="H2042" t="s">
        <v>442</v>
      </c>
      <c r="I2042" t="s">
        <v>23</v>
      </c>
      <c r="J2042" t="s">
        <v>23</v>
      </c>
      <c r="L2042" t="s">
        <v>17722</v>
      </c>
      <c r="N2042" t="s">
        <v>4281</v>
      </c>
      <c r="O2042" t="s">
        <v>28</v>
      </c>
      <c r="Q2042" t="s">
        <v>16047</v>
      </c>
      <c r="R2042" t="s">
        <v>6909</v>
      </c>
      <c r="S2042">
        <v>2.52E-2</v>
      </c>
    </row>
    <row r="2043" spans="1:19">
      <c r="A2043" t="s">
        <v>16</v>
      </c>
      <c r="B2043" t="s">
        <v>17</v>
      </c>
      <c r="C2043" t="s">
        <v>18</v>
      </c>
      <c r="D2043" t="s">
        <v>19</v>
      </c>
      <c r="E2043" t="s">
        <v>297</v>
      </c>
      <c r="F2043" t="s">
        <v>12344</v>
      </c>
      <c r="G2043" s="3" t="str">
        <f t="shared" si="33"/>
        <v>https://scholar.google.co.jp/scholar?hl=ja&amp;as_sdt=0%2C5&amp;q=Gnaphalium+hoppeanum+self+compatibility&amp;btnG=</v>
      </c>
      <c r="H2043" t="s">
        <v>11121</v>
      </c>
      <c r="I2043" t="s">
        <v>23</v>
      </c>
      <c r="J2043" t="s">
        <v>23</v>
      </c>
      <c r="L2043" t="s">
        <v>17722</v>
      </c>
      <c r="N2043" t="s">
        <v>12345</v>
      </c>
      <c r="O2043" t="s">
        <v>28</v>
      </c>
      <c r="Q2043" t="s">
        <v>17233</v>
      </c>
      <c r="R2043" t="s">
        <v>6911</v>
      </c>
      <c r="S2043">
        <v>0.1148</v>
      </c>
    </row>
    <row r="2044" spans="1:19">
      <c r="A2044" t="s">
        <v>16</v>
      </c>
      <c r="B2044" t="s">
        <v>17</v>
      </c>
      <c r="C2044" t="s">
        <v>18</v>
      </c>
      <c r="D2044" t="s">
        <v>19</v>
      </c>
      <c r="E2044" t="s">
        <v>297</v>
      </c>
      <c r="F2044" t="s">
        <v>12344</v>
      </c>
      <c r="G2044" s="3" t="str">
        <f t="shared" si="33"/>
        <v>https://scholar.google.co.jp/scholar?hl=ja&amp;as_sdt=0%2C5&amp;q=Gnaphalium+hoppeanum+self+compatibility&amp;btnG=</v>
      </c>
      <c r="H2044" t="s">
        <v>11121</v>
      </c>
      <c r="I2044" t="s">
        <v>137</v>
      </c>
      <c r="J2044" t="s">
        <v>12347</v>
      </c>
      <c r="L2044" t="s">
        <v>17722</v>
      </c>
      <c r="N2044" t="s">
        <v>12348</v>
      </c>
      <c r="O2044" t="s">
        <v>28</v>
      </c>
      <c r="Q2044" t="s">
        <v>17233</v>
      </c>
      <c r="R2044" t="s">
        <v>6915</v>
      </c>
      <c r="S2044">
        <v>6.9199999999999998E-2</v>
      </c>
    </row>
    <row r="2045" spans="1:19">
      <c r="A2045" t="s">
        <v>16</v>
      </c>
      <c r="B2045" t="s">
        <v>17</v>
      </c>
      <c r="C2045" t="s">
        <v>18</v>
      </c>
      <c r="D2045" t="s">
        <v>19</v>
      </c>
      <c r="E2045" t="s">
        <v>297</v>
      </c>
      <c r="F2045" t="s">
        <v>9558</v>
      </c>
      <c r="G2045" s="3" t="str">
        <f t="shared" si="33"/>
        <v>https://scholar.google.co.jp/scholar?hl=ja&amp;as_sdt=0%2C5&amp;q=Gnaphalium+hypoleucum+self+compatibility&amp;btnG=</v>
      </c>
      <c r="H2045" t="s">
        <v>104</v>
      </c>
      <c r="I2045" t="s">
        <v>23</v>
      </c>
      <c r="J2045" t="s">
        <v>23</v>
      </c>
      <c r="L2045" t="s">
        <v>17722</v>
      </c>
      <c r="N2045" t="s">
        <v>9998</v>
      </c>
      <c r="O2045" t="s">
        <v>28</v>
      </c>
      <c r="Q2045" t="s">
        <v>16964</v>
      </c>
      <c r="R2045" t="s">
        <v>6918</v>
      </c>
      <c r="S2045">
        <v>1.6799999999999999E-2</v>
      </c>
    </row>
    <row r="2046" spans="1:19">
      <c r="A2046" t="s">
        <v>16</v>
      </c>
      <c r="B2046" t="s">
        <v>17</v>
      </c>
      <c r="C2046" t="s">
        <v>18</v>
      </c>
      <c r="D2046" t="s">
        <v>19</v>
      </c>
      <c r="E2046" t="s">
        <v>297</v>
      </c>
      <c r="F2046" t="s">
        <v>10000</v>
      </c>
      <c r="G2046" s="3" t="str">
        <f t="shared" si="33"/>
        <v>https://scholar.google.co.jp/scholar?hl=ja&amp;as_sdt=0%2C5&amp;q=Gnaphalium+indutum+self+compatibility&amp;btnG=</v>
      </c>
      <c r="H2046" t="s">
        <v>1696</v>
      </c>
      <c r="I2046" t="s">
        <v>23</v>
      </c>
      <c r="J2046" t="s">
        <v>23</v>
      </c>
      <c r="L2046" t="s">
        <v>17722</v>
      </c>
      <c r="N2046" t="s">
        <v>10001</v>
      </c>
      <c r="O2046" t="s">
        <v>28</v>
      </c>
      <c r="Q2046" t="s">
        <v>16965</v>
      </c>
      <c r="R2046" t="s">
        <v>6921</v>
      </c>
      <c r="S2046">
        <v>2.443E-2</v>
      </c>
    </row>
    <row r="2047" spans="1:19">
      <c r="A2047" t="s">
        <v>16</v>
      </c>
      <c r="B2047" t="s">
        <v>17</v>
      </c>
      <c r="C2047" t="s">
        <v>18</v>
      </c>
      <c r="D2047" t="s">
        <v>19</v>
      </c>
      <c r="E2047" t="s">
        <v>297</v>
      </c>
      <c r="F2047" t="s">
        <v>307</v>
      </c>
      <c r="G2047" s="3" t="str">
        <f t="shared" si="33"/>
        <v>https://scholar.google.co.jp/scholar?hl=ja&amp;as_sdt=0%2C5&amp;q=Gnaphalium+japonicum+self+compatibility&amp;btnG=</v>
      </c>
      <c r="H2047" t="s">
        <v>308</v>
      </c>
      <c r="I2047" t="s">
        <v>23</v>
      </c>
      <c r="J2047" t="s">
        <v>23</v>
      </c>
      <c r="L2047" t="s">
        <v>17722</v>
      </c>
      <c r="N2047" t="s">
        <v>309</v>
      </c>
      <c r="O2047" t="s">
        <v>28</v>
      </c>
      <c r="Q2047" t="s">
        <v>15694</v>
      </c>
      <c r="R2047" t="s">
        <v>6924</v>
      </c>
      <c r="S2047">
        <v>2.1000000000000001E-2</v>
      </c>
    </row>
    <row r="2048" spans="1:19">
      <c r="A2048" t="s">
        <v>16</v>
      </c>
      <c r="B2048" t="s">
        <v>17</v>
      </c>
      <c r="C2048" t="s">
        <v>18</v>
      </c>
      <c r="D2048" t="s">
        <v>19</v>
      </c>
      <c r="E2048" t="s">
        <v>297</v>
      </c>
      <c r="F2048" t="s">
        <v>311</v>
      </c>
      <c r="G2048" s="3" t="str">
        <f t="shared" si="33"/>
        <v>https://scholar.google.co.jp/scholar?hl=ja&amp;as_sdt=0%2C5&amp;q=Gnaphalium+luteoalbum+self+compatibility&amp;btnG=</v>
      </c>
      <c r="H2048" t="s">
        <v>22</v>
      </c>
      <c r="I2048" t="s">
        <v>23</v>
      </c>
      <c r="J2048" t="s">
        <v>23</v>
      </c>
      <c r="L2048" t="s">
        <v>15620</v>
      </c>
      <c r="N2048" t="s">
        <v>312</v>
      </c>
      <c r="O2048" t="s">
        <v>17987</v>
      </c>
      <c r="Q2048" t="s">
        <v>15695</v>
      </c>
      <c r="R2048" t="s">
        <v>6927</v>
      </c>
      <c r="S2048">
        <v>0.02</v>
      </c>
    </row>
    <row r="2049" spans="1:19">
      <c r="A2049" t="s">
        <v>16</v>
      </c>
      <c r="B2049" t="s">
        <v>17</v>
      </c>
      <c r="C2049" t="s">
        <v>18</v>
      </c>
      <c r="D2049" t="s">
        <v>19</v>
      </c>
      <c r="E2049" t="s">
        <v>297</v>
      </c>
      <c r="F2049" t="s">
        <v>12350</v>
      </c>
      <c r="G2049" s="3" t="str">
        <f t="shared" si="33"/>
        <v>https://scholar.google.co.jp/scholar?hl=ja&amp;as_sdt=0%2C5&amp;q=Gnaphalium+norvegicum+self+compatibility&amp;btnG=</v>
      </c>
      <c r="H2049" t="s">
        <v>12351</v>
      </c>
      <c r="I2049" t="s">
        <v>23</v>
      </c>
      <c r="J2049" t="s">
        <v>23</v>
      </c>
      <c r="L2049" t="s">
        <v>17722</v>
      </c>
      <c r="N2049" t="s">
        <v>12352</v>
      </c>
      <c r="O2049" t="s">
        <v>28</v>
      </c>
      <c r="Q2049" t="s">
        <v>17234</v>
      </c>
      <c r="R2049" t="s">
        <v>6931</v>
      </c>
      <c r="S2049">
        <v>3.9E-2</v>
      </c>
    </row>
    <row r="2050" spans="1:19">
      <c r="A2050" t="s">
        <v>16</v>
      </c>
      <c r="B2050" t="s">
        <v>17</v>
      </c>
      <c r="C2050" t="s">
        <v>18</v>
      </c>
      <c r="D2050" t="s">
        <v>19</v>
      </c>
      <c r="E2050" t="s">
        <v>297</v>
      </c>
      <c r="F2050" t="s">
        <v>314</v>
      </c>
      <c r="G2050" s="3" t="str">
        <f t="shared" ref="G2050:G2113" si="34">HYPERLINK(Q2050)</f>
        <v>https://scholar.google.co.jp/scholar?hl=ja&amp;as_sdt=0%2C5&amp;q=Gnaphalium+obtusifolium+self+compatibility&amp;btnG=</v>
      </c>
      <c r="H2050" t="s">
        <v>22</v>
      </c>
      <c r="I2050" t="s">
        <v>23</v>
      </c>
      <c r="J2050" t="s">
        <v>23</v>
      </c>
      <c r="L2050" t="s">
        <v>17722</v>
      </c>
      <c r="N2050" t="s">
        <v>315</v>
      </c>
      <c r="O2050" t="s">
        <v>28</v>
      </c>
      <c r="Q2050" t="s">
        <v>15696</v>
      </c>
      <c r="R2050" t="s">
        <v>6934</v>
      </c>
      <c r="S2050">
        <v>3.5999999999999997E-2</v>
      </c>
    </row>
    <row r="2051" spans="1:19">
      <c r="A2051" t="s">
        <v>16</v>
      </c>
      <c r="B2051" t="s">
        <v>17</v>
      </c>
      <c r="C2051" t="s">
        <v>18</v>
      </c>
      <c r="D2051" t="s">
        <v>19</v>
      </c>
      <c r="E2051" t="s">
        <v>297</v>
      </c>
      <c r="F2051" t="s">
        <v>317</v>
      </c>
      <c r="G2051" s="3" t="str">
        <f t="shared" si="34"/>
        <v>https://scholar.google.co.jp/scholar?hl=ja&amp;as_sdt=0%2C5&amp;q=Gnaphalium+palustre+self+compatibility&amp;btnG=</v>
      </c>
      <c r="H2051" t="s">
        <v>172</v>
      </c>
      <c r="I2051" t="s">
        <v>23</v>
      </c>
      <c r="J2051" t="s">
        <v>23</v>
      </c>
      <c r="L2051" t="s">
        <v>17722</v>
      </c>
      <c r="N2051" t="s">
        <v>318</v>
      </c>
      <c r="O2051" t="s">
        <v>28</v>
      </c>
      <c r="Q2051" t="s">
        <v>15697</v>
      </c>
      <c r="R2051" t="s">
        <v>6936</v>
      </c>
      <c r="S2051">
        <v>0.18099999999999999</v>
      </c>
    </row>
    <row r="2052" spans="1:19">
      <c r="A2052" t="s">
        <v>16</v>
      </c>
      <c r="B2052" t="s">
        <v>17</v>
      </c>
      <c r="C2052" t="s">
        <v>18</v>
      </c>
      <c r="D2052" t="s">
        <v>19</v>
      </c>
      <c r="E2052" t="s">
        <v>297</v>
      </c>
      <c r="F2052" t="s">
        <v>17988</v>
      </c>
      <c r="G2052" s="3" t="str">
        <f t="shared" si="34"/>
        <v>https://scholar.google.co.jp/scholar?hl=ja&amp;as_sdt=0%2C5&amp;q=Gnaphalium+purpureum+self+compatibility&amp;btnG=</v>
      </c>
      <c r="H2052" t="s">
        <v>22</v>
      </c>
      <c r="I2052" t="s">
        <v>23</v>
      </c>
      <c r="J2052" t="s">
        <v>23</v>
      </c>
      <c r="L2052" t="s">
        <v>17722</v>
      </c>
      <c r="N2052" t="s">
        <v>321</v>
      </c>
      <c r="O2052" t="s">
        <v>28</v>
      </c>
      <c r="Q2052" t="s">
        <v>15698</v>
      </c>
      <c r="R2052" t="s">
        <v>6940</v>
      </c>
      <c r="S2052">
        <v>3.6999999999999998E-2</v>
      </c>
    </row>
    <row r="2053" spans="1:19">
      <c r="A2053" t="s">
        <v>16</v>
      </c>
      <c r="B2053" t="s">
        <v>17</v>
      </c>
      <c r="C2053" t="s">
        <v>18</v>
      </c>
      <c r="D2053" t="s">
        <v>19</v>
      </c>
      <c r="E2053" t="s">
        <v>297</v>
      </c>
      <c r="F2053" t="s">
        <v>323</v>
      </c>
      <c r="G2053" s="3" t="str">
        <f t="shared" si="34"/>
        <v>https://scholar.google.co.jp/scholar?hl=ja&amp;as_sdt=0%2C5&amp;q=Gnaphalium+stramineum+self+compatibility&amp;btnG=</v>
      </c>
      <c r="H2053" t="s">
        <v>324</v>
      </c>
      <c r="I2053" t="s">
        <v>23</v>
      </c>
      <c r="J2053" t="s">
        <v>23</v>
      </c>
      <c r="L2053" t="s">
        <v>17722</v>
      </c>
      <c r="N2053" t="s">
        <v>325</v>
      </c>
      <c r="O2053" t="s">
        <v>28</v>
      </c>
      <c r="Q2053" t="s">
        <v>15699</v>
      </c>
      <c r="R2053" t="s">
        <v>6944</v>
      </c>
      <c r="S2053">
        <v>1.0999999999999999E-2</v>
      </c>
    </row>
    <row r="2054" spans="1:19">
      <c r="A2054" t="s">
        <v>16</v>
      </c>
      <c r="B2054" t="s">
        <v>17</v>
      </c>
      <c r="C2054" t="s">
        <v>18</v>
      </c>
      <c r="D2054" t="s">
        <v>19</v>
      </c>
      <c r="E2054" t="s">
        <v>297</v>
      </c>
      <c r="F2054" t="s">
        <v>327</v>
      </c>
      <c r="G2054" s="3" t="str">
        <f t="shared" si="34"/>
        <v>https://scholar.google.co.jp/scholar?hl=ja&amp;as_sdt=0%2C5&amp;q=Gnaphalium+supinum+self+compatibility&amp;btnG=</v>
      </c>
      <c r="H2054" t="s">
        <v>22</v>
      </c>
      <c r="I2054" t="s">
        <v>23</v>
      </c>
      <c r="J2054" t="s">
        <v>23</v>
      </c>
      <c r="L2054" t="s">
        <v>17722</v>
      </c>
      <c r="N2054" t="s">
        <v>328</v>
      </c>
      <c r="O2054" t="s">
        <v>28</v>
      </c>
      <c r="Q2054" t="s">
        <v>15700</v>
      </c>
      <c r="R2054" t="s">
        <v>6948</v>
      </c>
      <c r="S2054">
        <v>9.2799999999999994E-2</v>
      </c>
    </row>
    <row r="2055" spans="1:19">
      <c r="A2055" t="s">
        <v>16</v>
      </c>
      <c r="B2055" t="s">
        <v>17</v>
      </c>
      <c r="C2055" t="s">
        <v>18</v>
      </c>
      <c r="D2055" t="s">
        <v>19</v>
      </c>
      <c r="E2055" t="s">
        <v>297</v>
      </c>
      <c r="F2055" t="s">
        <v>330</v>
      </c>
      <c r="G2055" s="3" t="str">
        <f t="shared" si="34"/>
        <v>https://scholar.google.co.jp/scholar?hl=ja&amp;as_sdt=0%2C5&amp;q=Gnaphalium+sylvaticum+self+compatibility&amp;btnG=</v>
      </c>
      <c r="H2055" t="s">
        <v>22</v>
      </c>
      <c r="I2055" t="s">
        <v>23</v>
      </c>
      <c r="J2055" t="s">
        <v>23</v>
      </c>
      <c r="L2055" t="s">
        <v>17722</v>
      </c>
      <c r="N2055" t="s">
        <v>331</v>
      </c>
      <c r="O2055" t="s">
        <v>28</v>
      </c>
      <c r="Q2055" t="s">
        <v>15701</v>
      </c>
      <c r="R2055" t="s">
        <v>6952</v>
      </c>
      <c r="S2055">
        <v>0.05</v>
      </c>
    </row>
    <row r="2056" spans="1:19">
      <c r="A2056" t="s">
        <v>16</v>
      </c>
      <c r="B2056" t="s">
        <v>17</v>
      </c>
      <c r="C2056" t="s">
        <v>18</v>
      </c>
      <c r="D2056" t="s">
        <v>19</v>
      </c>
      <c r="E2056" t="s">
        <v>297</v>
      </c>
      <c r="F2056" t="s">
        <v>333</v>
      </c>
      <c r="G2056" s="3" t="str">
        <f t="shared" si="34"/>
        <v>https://scholar.google.co.jp/scholar?hl=ja&amp;as_sdt=0%2C5&amp;q=Gnaphalium+uliginosum+self+compatibility&amp;btnG=</v>
      </c>
      <c r="H2056" t="s">
        <v>22</v>
      </c>
      <c r="I2056" t="s">
        <v>23</v>
      </c>
      <c r="J2056" t="s">
        <v>23</v>
      </c>
      <c r="L2056" t="s">
        <v>17722</v>
      </c>
      <c r="N2056" t="s">
        <v>334</v>
      </c>
      <c r="O2056" t="s">
        <v>28</v>
      </c>
      <c r="Q2056" t="s">
        <v>15702</v>
      </c>
      <c r="R2056" t="s">
        <v>6955</v>
      </c>
      <c r="S2056">
        <v>1.0999999999999999E-2</v>
      </c>
    </row>
    <row r="2057" spans="1:19">
      <c r="A2057" t="s">
        <v>16</v>
      </c>
      <c r="B2057" t="s">
        <v>17</v>
      </c>
      <c r="C2057" t="s">
        <v>18</v>
      </c>
      <c r="D2057" t="s">
        <v>19</v>
      </c>
      <c r="E2057" t="s">
        <v>336</v>
      </c>
      <c r="F2057" t="s">
        <v>3795</v>
      </c>
      <c r="G2057" s="3" t="str">
        <f t="shared" si="34"/>
        <v>https://scholar.google.co.jp/scholar?hl=ja&amp;as_sdt=0%2C5&amp;q=Gnephosis+acicularis+self+compatibility&amp;btnG=</v>
      </c>
      <c r="H2057" t="s">
        <v>2066</v>
      </c>
      <c r="I2057" t="s">
        <v>23</v>
      </c>
      <c r="J2057" t="s">
        <v>23</v>
      </c>
      <c r="L2057" t="s">
        <v>17722</v>
      </c>
      <c r="N2057" t="s">
        <v>3796</v>
      </c>
      <c r="O2057" t="s">
        <v>28</v>
      </c>
      <c r="Q2057" t="s">
        <v>15923</v>
      </c>
      <c r="R2057" t="s">
        <v>6958</v>
      </c>
      <c r="S2057">
        <v>3.2320000000000002E-2</v>
      </c>
    </row>
    <row r="2058" spans="1:19">
      <c r="A2058" t="s">
        <v>16</v>
      </c>
      <c r="B2058" t="s">
        <v>17</v>
      </c>
      <c r="C2058" t="s">
        <v>18</v>
      </c>
      <c r="D2058" t="s">
        <v>19</v>
      </c>
      <c r="E2058" t="s">
        <v>336</v>
      </c>
      <c r="F2058" t="s">
        <v>4259</v>
      </c>
      <c r="G2058" s="3" t="str">
        <f t="shared" si="34"/>
        <v>https://scholar.google.co.jp/scholar?hl=ja&amp;as_sdt=0%2C5&amp;q=Gnephosis+angianthoides+self+compatibility&amp;btnG=</v>
      </c>
      <c r="H2058" t="s">
        <v>4260</v>
      </c>
      <c r="I2058" t="s">
        <v>23</v>
      </c>
      <c r="J2058" t="s">
        <v>23</v>
      </c>
      <c r="L2058" t="s">
        <v>17722</v>
      </c>
      <c r="N2058" t="s">
        <v>4261</v>
      </c>
      <c r="O2058" t="s">
        <v>28</v>
      </c>
      <c r="Q2058" t="s">
        <v>16041</v>
      </c>
      <c r="R2058" t="s">
        <v>6962</v>
      </c>
      <c r="S2058">
        <v>1.9199999999999998E-2</v>
      </c>
    </row>
    <row r="2059" spans="1:19">
      <c r="A2059" t="s">
        <v>16</v>
      </c>
      <c r="B2059" t="s">
        <v>17</v>
      </c>
      <c r="C2059" t="s">
        <v>18</v>
      </c>
      <c r="D2059" t="s">
        <v>19</v>
      </c>
      <c r="E2059" t="s">
        <v>336</v>
      </c>
      <c r="F2059" t="s">
        <v>4289</v>
      </c>
      <c r="G2059" s="3" t="str">
        <f t="shared" si="34"/>
        <v>https://scholar.google.co.jp/scholar?hl=ja&amp;as_sdt=0%2C5&amp;q=Gnephosis+arachnoidea+self+compatibility&amp;btnG=</v>
      </c>
      <c r="H2059" t="s">
        <v>565</v>
      </c>
      <c r="I2059" t="s">
        <v>23</v>
      </c>
      <c r="J2059" t="s">
        <v>23</v>
      </c>
      <c r="L2059" t="s">
        <v>17722</v>
      </c>
      <c r="N2059" t="s">
        <v>4290</v>
      </c>
      <c r="O2059" t="s">
        <v>28</v>
      </c>
      <c r="Q2059" t="s">
        <v>16050</v>
      </c>
      <c r="R2059" t="s">
        <v>6966</v>
      </c>
      <c r="S2059">
        <v>5.8000000000000003E-2</v>
      </c>
    </row>
    <row r="2060" spans="1:19">
      <c r="A2060" t="s">
        <v>16</v>
      </c>
      <c r="B2060" t="s">
        <v>17</v>
      </c>
      <c r="C2060" t="s">
        <v>18</v>
      </c>
      <c r="D2060" t="s">
        <v>19</v>
      </c>
      <c r="E2060" t="s">
        <v>336</v>
      </c>
      <c r="F2060" t="s">
        <v>2388</v>
      </c>
      <c r="G2060" s="3" t="str">
        <f t="shared" si="34"/>
        <v>https://scholar.google.co.jp/scholar?hl=ja&amp;as_sdt=0%2C5&amp;q=Gnephosis+cassiniana+self+compatibility&amp;btnG=</v>
      </c>
      <c r="H2060" t="s">
        <v>6569</v>
      </c>
      <c r="I2060" t="s">
        <v>23</v>
      </c>
      <c r="J2060" t="s">
        <v>23</v>
      </c>
      <c r="L2060" t="s">
        <v>17722</v>
      </c>
      <c r="N2060" t="s">
        <v>10003</v>
      </c>
      <c r="O2060" t="s">
        <v>28</v>
      </c>
      <c r="Q2060" t="s">
        <v>16966</v>
      </c>
      <c r="R2060" t="s">
        <v>6969</v>
      </c>
      <c r="S2060">
        <v>1.9199999999999998E-2</v>
      </c>
    </row>
    <row r="2061" spans="1:19">
      <c r="A2061" t="s">
        <v>16</v>
      </c>
      <c r="B2061" t="s">
        <v>17</v>
      </c>
      <c r="C2061" t="s">
        <v>18</v>
      </c>
      <c r="D2061" t="s">
        <v>19</v>
      </c>
      <c r="E2061" t="s">
        <v>336</v>
      </c>
      <c r="F2061" t="s">
        <v>1045</v>
      </c>
      <c r="G2061" s="3" t="str">
        <f t="shared" si="34"/>
        <v>https://scholar.google.co.jp/scholar?hl=ja&amp;as_sdt=0%2C5&amp;q=Gnephosis+drummondii+self+compatibility&amp;btnG=</v>
      </c>
      <c r="H2061" t="s">
        <v>4286</v>
      </c>
      <c r="I2061" t="s">
        <v>23</v>
      </c>
      <c r="J2061" t="s">
        <v>23</v>
      </c>
      <c r="L2061" t="s">
        <v>17722</v>
      </c>
      <c r="N2061" t="s">
        <v>4287</v>
      </c>
      <c r="O2061" t="s">
        <v>28</v>
      </c>
      <c r="Q2061" t="s">
        <v>16049</v>
      </c>
      <c r="R2061" t="s">
        <v>6973</v>
      </c>
      <c r="S2061">
        <v>1.592E-2</v>
      </c>
    </row>
    <row r="2062" spans="1:19">
      <c r="A2062" t="s">
        <v>16</v>
      </c>
      <c r="B2062" t="s">
        <v>17</v>
      </c>
      <c r="C2062" t="s">
        <v>18</v>
      </c>
      <c r="D2062" t="s">
        <v>19</v>
      </c>
      <c r="E2062" t="s">
        <v>336</v>
      </c>
      <c r="F2062" t="s">
        <v>4283</v>
      </c>
      <c r="G2062" s="3" t="str">
        <f t="shared" si="34"/>
        <v>https://scholar.google.co.jp/scholar?hl=ja&amp;as_sdt=0%2C5&amp;q=Gnephosis+eriocarpa+self+compatibility&amp;btnG=</v>
      </c>
      <c r="H2062" t="s">
        <v>1693</v>
      </c>
      <c r="I2062" t="s">
        <v>23</v>
      </c>
      <c r="J2062" t="s">
        <v>23</v>
      </c>
      <c r="L2062" t="s">
        <v>17722</v>
      </c>
      <c r="N2062" t="s">
        <v>4284</v>
      </c>
      <c r="O2062" t="s">
        <v>28</v>
      </c>
      <c r="Q2062" t="s">
        <v>16048</v>
      </c>
      <c r="R2062" t="s">
        <v>6976</v>
      </c>
      <c r="S2062">
        <v>0.22120000000000001</v>
      </c>
    </row>
    <row r="2063" spans="1:19">
      <c r="A2063" t="s">
        <v>16</v>
      </c>
      <c r="B2063" t="s">
        <v>17</v>
      </c>
      <c r="C2063" t="s">
        <v>18</v>
      </c>
      <c r="D2063" t="s">
        <v>19</v>
      </c>
      <c r="E2063" t="s">
        <v>336</v>
      </c>
      <c r="F2063" t="s">
        <v>337</v>
      </c>
      <c r="G2063" s="3" t="str">
        <f t="shared" si="34"/>
        <v>https://scholar.google.co.jp/scholar?hl=ja&amp;as_sdt=0%2C5&amp;q=Gnephosis+foliata+self+compatibility&amp;btnG=</v>
      </c>
      <c r="H2063" t="s">
        <v>338</v>
      </c>
      <c r="I2063" t="s">
        <v>23</v>
      </c>
      <c r="J2063" t="s">
        <v>23</v>
      </c>
      <c r="L2063" t="s">
        <v>17722</v>
      </c>
      <c r="N2063" t="s">
        <v>339</v>
      </c>
      <c r="O2063" t="s">
        <v>28</v>
      </c>
      <c r="Q2063" t="s">
        <v>15703</v>
      </c>
      <c r="R2063" t="s">
        <v>6979</v>
      </c>
      <c r="S2063">
        <v>2.9000000000000001E-2</v>
      </c>
    </row>
    <row r="2064" spans="1:19">
      <c r="A2064" t="s">
        <v>16</v>
      </c>
      <c r="B2064" t="s">
        <v>17</v>
      </c>
      <c r="C2064" t="s">
        <v>18</v>
      </c>
      <c r="D2064" t="s">
        <v>19</v>
      </c>
      <c r="E2064" t="s">
        <v>336</v>
      </c>
      <c r="F2064" t="s">
        <v>3798</v>
      </c>
      <c r="G2064" s="3" t="str">
        <f t="shared" si="34"/>
        <v>https://scholar.google.co.jp/scholar?hl=ja&amp;as_sdt=0%2C5&amp;q=Gnephosis+tenuissima+self+compatibility&amp;btnG=</v>
      </c>
      <c r="H2064" t="s">
        <v>1231</v>
      </c>
      <c r="I2064" t="s">
        <v>23</v>
      </c>
      <c r="J2064" t="s">
        <v>23</v>
      </c>
      <c r="L2064" t="s">
        <v>54</v>
      </c>
      <c r="N2064" t="s">
        <v>3799</v>
      </c>
      <c r="O2064" t="s">
        <v>26</v>
      </c>
      <c r="Q2064" t="s">
        <v>15924</v>
      </c>
      <c r="R2064" t="s">
        <v>6983</v>
      </c>
      <c r="S2064">
        <v>1.9400000000000001E-2</v>
      </c>
    </row>
    <row r="2065" spans="1:19">
      <c r="A2065" t="s">
        <v>16</v>
      </c>
      <c r="B2065" t="s">
        <v>17</v>
      </c>
      <c r="C2065" t="s">
        <v>18</v>
      </c>
      <c r="D2065" t="s">
        <v>19</v>
      </c>
      <c r="E2065" t="s">
        <v>341</v>
      </c>
      <c r="F2065" t="s">
        <v>1595</v>
      </c>
      <c r="G2065" s="3" t="str">
        <f t="shared" si="34"/>
        <v>https://scholar.google.co.jp/scholar?hl=ja&amp;as_sdt=0%2C5&amp;q=Gochnatia+arborescens+self+compatibility&amp;btnG=</v>
      </c>
      <c r="H2065" t="s">
        <v>656</v>
      </c>
      <c r="I2065" t="s">
        <v>23</v>
      </c>
      <c r="J2065" t="s">
        <v>23</v>
      </c>
      <c r="L2065" t="s">
        <v>17722</v>
      </c>
      <c r="N2065" t="s">
        <v>10005</v>
      </c>
      <c r="O2065" t="s">
        <v>28</v>
      </c>
      <c r="Q2065" t="s">
        <v>16967</v>
      </c>
      <c r="R2065" t="s">
        <v>6987</v>
      </c>
      <c r="S2065">
        <v>1.1248</v>
      </c>
    </row>
    <row r="2066" spans="1:19">
      <c r="A2066" t="s">
        <v>16</v>
      </c>
      <c r="B2066" t="s">
        <v>17</v>
      </c>
      <c r="C2066" t="s">
        <v>18</v>
      </c>
      <c r="D2066" t="s">
        <v>19</v>
      </c>
      <c r="E2066" t="s">
        <v>341</v>
      </c>
      <c r="F2066" t="s">
        <v>342</v>
      </c>
      <c r="G2066" s="3" t="str">
        <f t="shared" si="34"/>
        <v>https://scholar.google.co.jp/scholar?hl=ja&amp;as_sdt=0%2C5&amp;q=Gochnatia+hypoleuca+self+compatibility&amp;btnG=</v>
      </c>
      <c r="H2066" t="s">
        <v>343</v>
      </c>
      <c r="I2066" t="s">
        <v>23</v>
      </c>
      <c r="J2066" t="s">
        <v>23</v>
      </c>
      <c r="L2066" t="s">
        <v>17722</v>
      </c>
      <c r="N2066" t="s">
        <v>344</v>
      </c>
      <c r="O2066" t="s">
        <v>28</v>
      </c>
      <c r="Q2066" t="s">
        <v>15704</v>
      </c>
      <c r="R2066" t="s">
        <v>6991</v>
      </c>
      <c r="S2066">
        <v>0.91300000000000003</v>
      </c>
    </row>
    <row r="2067" spans="1:19">
      <c r="A2067" t="s">
        <v>16</v>
      </c>
      <c r="B2067" t="s">
        <v>17</v>
      </c>
      <c r="C2067" t="s">
        <v>18</v>
      </c>
      <c r="D2067" t="s">
        <v>19</v>
      </c>
      <c r="E2067" t="s">
        <v>341</v>
      </c>
      <c r="F2067" t="s">
        <v>342</v>
      </c>
      <c r="G2067" s="3" t="str">
        <f t="shared" si="34"/>
        <v>https://scholar.google.co.jp/scholar?hl=ja&amp;as_sdt=0%2C5&amp;q=Gochnatia+hypoleuca+self+compatibility&amp;btnG=</v>
      </c>
      <c r="H2067" t="s">
        <v>343</v>
      </c>
      <c r="I2067" t="s">
        <v>137</v>
      </c>
      <c r="J2067" t="s">
        <v>342</v>
      </c>
      <c r="L2067" t="s">
        <v>17722</v>
      </c>
      <c r="N2067" t="s">
        <v>10007</v>
      </c>
      <c r="O2067" t="s">
        <v>28</v>
      </c>
      <c r="Q2067" t="s">
        <v>15704</v>
      </c>
      <c r="R2067" t="s">
        <v>6993</v>
      </c>
      <c r="S2067">
        <v>1.1976</v>
      </c>
    </row>
    <row r="2068" spans="1:19">
      <c r="A2068" t="s">
        <v>16</v>
      </c>
      <c r="B2068" t="s">
        <v>17</v>
      </c>
      <c r="C2068" t="s">
        <v>18</v>
      </c>
      <c r="D2068" t="s">
        <v>19</v>
      </c>
      <c r="E2068" t="s">
        <v>341</v>
      </c>
      <c r="F2068" t="s">
        <v>7343</v>
      </c>
      <c r="G2068" s="3" t="str">
        <f t="shared" si="34"/>
        <v>https://scholar.google.co.jp/scholar?hl=ja&amp;as_sdt=0%2C5&amp;q=Gochnatia+obtusata+self+compatibility&amp;btnG=</v>
      </c>
      <c r="H2068" t="s">
        <v>3616</v>
      </c>
      <c r="I2068" t="s">
        <v>23</v>
      </c>
      <c r="J2068" t="s">
        <v>23</v>
      </c>
      <c r="L2068" t="s">
        <v>17722</v>
      </c>
      <c r="N2068" t="s">
        <v>7690</v>
      </c>
      <c r="O2068" t="s">
        <v>28</v>
      </c>
      <c r="Q2068" t="s">
        <v>16573</v>
      </c>
      <c r="R2068" t="s">
        <v>6997</v>
      </c>
      <c r="S2068">
        <v>1.5509999999999999</v>
      </c>
    </row>
    <row r="2069" spans="1:19">
      <c r="A2069" t="s">
        <v>16</v>
      </c>
      <c r="B2069" t="s">
        <v>17</v>
      </c>
      <c r="C2069" t="s">
        <v>18</v>
      </c>
      <c r="D2069" t="s">
        <v>19</v>
      </c>
      <c r="E2069" t="s">
        <v>341</v>
      </c>
      <c r="F2069" t="s">
        <v>4277</v>
      </c>
      <c r="G2069" s="3" t="str">
        <f t="shared" si="34"/>
        <v>https://scholar.google.co.jp/scholar?hl=ja&amp;as_sdt=0%2C5&amp;q=Gochnatia+purpusii+self+compatibility&amp;btnG=</v>
      </c>
      <c r="H2069" t="s">
        <v>656</v>
      </c>
      <c r="I2069" t="s">
        <v>23</v>
      </c>
      <c r="J2069" t="s">
        <v>23</v>
      </c>
      <c r="L2069" t="s">
        <v>17722</v>
      </c>
      <c r="N2069" t="s">
        <v>4278</v>
      </c>
      <c r="O2069" t="s">
        <v>28</v>
      </c>
      <c r="Q2069" t="s">
        <v>16046</v>
      </c>
      <c r="R2069" t="s">
        <v>7000</v>
      </c>
      <c r="S2069">
        <v>2.0452381000000002</v>
      </c>
    </row>
    <row r="2070" spans="1:19">
      <c r="A2070" t="s">
        <v>16</v>
      </c>
      <c r="B2070" t="s">
        <v>17</v>
      </c>
      <c r="C2070" t="s">
        <v>18</v>
      </c>
      <c r="D2070" t="s">
        <v>19</v>
      </c>
      <c r="E2070" t="s">
        <v>341</v>
      </c>
      <c r="F2070" t="s">
        <v>346</v>
      </c>
      <c r="G2070" s="3" t="str">
        <f t="shared" si="34"/>
        <v>https://scholar.google.co.jp/scholar?hl=ja&amp;as_sdt=0%2C5&amp;q=Gochnatia+smithii+self+compatibility&amp;btnG=</v>
      </c>
      <c r="H2070" t="s">
        <v>347</v>
      </c>
      <c r="I2070" t="s">
        <v>23</v>
      </c>
      <c r="J2070" t="s">
        <v>23</v>
      </c>
      <c r="L2070" t="s">
        <v>17722</v>
      </c>
      <c r="N2070" t="s">
        <v>348</v>
      </c>
      <c r="O2070" t="s">
        <v>28</v>
      </c>
      <c r="Q2070" t="s">
        <v>15705</v>
      </c>
      <c r="R2070" t="s">
        <v>7003</v>
      </c>
      <c r="S2070">
        <v>2.714</v>
      </c>
    </row>
    <row r="2071" spans="1:19">
      <c r="A2071" t="s">
        <v>16</v>
      </c>
      <c r="B2071" t="s">
        <v>17</v>
      </c>
      <c r="C2071" t="s">
        <v>18</v>
      </c>
      <c r="D2071" t="s">
        <v>19</v>
      </c>
      <c r="E2071" t="s">
        <v>350</v>
      </c>
      <c r="F2071" t="s">
        <v>351</v>
      </c>
      <c r="G2071" s="3" t="str">
        <f t="shared" si="34"/>
        <v>https://scholar.google.co.jp/scholar?hl=ja&amp;as_sdt=0%2C5&amp;q=Gongylolepis+benthamiana+self+compatibility&amp;btnG=</v>
      </c>
      <c r="H2071" t="s">
        <v>352</v>
      </c>
      <c r="I2071" t="s">
        <v>23</v>
      </c>
      <c r="J2071" t="s">
        <v>23</v>
      </c>
      <c r="L2071" t="s">
        <v>17722</v>
      </c>
      <c r="N2071" t="s">
        <v>353</v>
      </c>
      <c r="O2071" t="s">
        <v>28</v>
      </c>
      <c r="Q2071" t="s">
        <v>15706</v>
      </c>
      <c r="R2071" t="s">
        <v>7006</v>
      </c>
      <c r="S2071">
        <v>2.0499999999999998</v>
      </c>
    </row>
    <row r="2072" spans="1:19">
      <c r="A2072" t="s">
        <v>16</v>
      </c>
      <c r="B2072" t="s">
        <v>17</v>
      </c>
      <c r="C2072" t="s">
        <v>18</v>
      </c>
      <c r="D2072" t="s">
        <v>19</v>
      </c>
      <c r="E2072" t="s">
        <v>13329</v>
      </c>
      <c r="F2072" t="s">
        <v>13783</v>
      </c>
      <c r="G2072" s="3" t="str">
        <f t="shared" si="34"/>
        <v>https://scholar.google.co.jp/scholar?hl=ja&amp;as_sdt=0%2C5&amp;q=Grangea+ceruanoides+self+compatibility&amp;btnG=</v>
      </c>
      <c r="H2072" t="s">
        <v>1231</v>
      </c>
      <c r="I2072" t="s">
        <v>23</v>
      </c>
      <c r="J2072" t="s">
        <v>23</v>
      </c>
      <c r="L2072" t="s">
        <v>17722</v>
      </c>
      <c r="N2072" t="s">
        <v>13784</v>
      </c>
      <c r="O2072" t="s">
        <v>28</v>
      </c>
      <c r="Q2072" t="s">
        <v>17409</v>
      </c>
      <c r="R2072" t="s">
        <v>7010</v>
      </c>
      <c r="S2072">
        <v>0.113</v>
      </c>
    </row>
    <row r="2073" spans="1:19">
      <c r="A2073" t="s">
        <v>16</v>
      </c>
      <c r="B2073" t="s">
        <v>17</v>
      </c>
      <c r="C2073" t="s">
        <v>18</v>
      </c>
      <c r="D2073" t="s">
        <v>19</v>
      </c>
      <c r="E2073" t="s">
        <v>13329</v>
      </c>
      <c r="F2073" t="s">
        <v>13330</v>
      </c>
      <c r="G2073" s="3" t="str">
        <f t="shared" si="34"/>
        <v>https://scholar.google.co.jp/scholar?hl=ja&amp;as_sdt=0%2C5&amp;q=Grangea+maderaspatana+self+compatibility&amp;btnG=</v>
      </c>
      <c r="H2073" t="s">
        <v>3234</v>
      </c>
      <c r="I2073" t="s">
        <v>23</v>
      </c>
      <c r="J2073" t="s">
        <v>23</v>
      </c>
      <c r="L2073" t="s">
        <v>17722</v>
      </c>
      <c r="N2073" t="s">
        <v>13331</v>
      </c>
      <c r="O2073" t="s">
        <v>28</v>
      </c>
      <c r="Q2073" t="s">
        <v>17305</v>
      </c>
      <c r="R2073" t="s">
        <v>7014</v>
      </c>
      <c r="S2073">
        <v>0.10879999999999999</v>
      </c>
    </row>
    <row r="2074" spans="1:19">
      <c r="A2074" t="s">
        <v>16</v>
      </c>
      <c r="B2074" t="s">
        <v>17</v>
      </c>
      <c r="C2074" t="s">
        <v>18</v>
      </c>
      <c r="D2074" t="s">
        <v>19</v>
      </c>
      <c r="E2074" t="s">
        <v>13889</v>
      </c>
      <c r="F2074" t="s">
        <v>13890</v>
      </c>
      <c r="G2074" s="3" t="str">
        <f t="shared" si="34"/>
        <v>https://scholar.google.co.jp/scholar?hl=ja&amp;as_sdt=0%2C5&amp;q=Gratwickia+monochaeta+self+compatibility&amp;btnG=</v>
      </c>
      <c r="H2074" t="s">
        <v>577</v>
      </c>
      <c r="I2074" t="s">
        <v>23</v>
      </c>
      <c r="J2074" t="s">
        <v>23</v>
      </c>
      <c r="L2074" t="s">
        <v>17722</v>
      </c>
      <c r="N2074" t="s">
        <v>13891</v>
      </c>
      <c r="O2074" t="s">
        <v>28</v>
      </c>
      <c r="Q2074" t="s">
        <v>17428</v>
      </c>
      <c r="R2074" t="s">
        <v>7017</v>
      </c>
      <c r="S2074">
        <v>4.5600000000000002E-2</v>
      </c>
    </row>
    <row r="2075" spans="1:19">
      <c r="A2075" t="s">
        <v>16</v>
      </c>
      <c r="B2075" t="s">
        <v>17</v>
      </c>
      <c r="C2075" t="s">
        <v>18</v>
      </c>
      <c r="D2075" t="s">
        <v>19</v>
      </c>
      <c r="E2075" t="s">
        <v>355</v>
      </c>
      <c r="F2075" t="s">
        <v>7692</v>
      </c>
      <c r="G2075" s="3" t="str">
        <f t="shared" si="34"/>
        <v>https://scholar.google.co.jp/scholar?hl=ja&amp;as_sdt=0%2C5&amp;q=Grindelia+anethifolia+self+compatibility&amp;btnG=</v>
      </c>
      <c r="H2075" t="s">
        <v>7693</v>
      </c>
      <c r="I2075" t="s">
        <v>23</v>
      </c>
      <c r="J2075" t="s">
        <v>23</v>
      </c>
      <c r="L2075" t="s">
        <v>17722</v>
      </c>
      <c r="N2075" t="s">
        <v>7694</v>
      </c>
      <c r="O2075" t="s">
        <v>28</v>
      </c>
      <c r="Q2075" t="s">
        <v>16574</v>
      </c>
      <c r="R2075" t="s">
        <v>7021</v>
      </c>
      <c r="S2075">
        <v>3.4615</v>
      </c>
    </row>
    <row r="2076" spans="1:19">
      <c r="A2076" t="s">
        <v>16</v>
      </c>
      <c r="B2076" t="s">
        <v>17</v>
      </c>
      <c r="C2076" t="s">
        <v>18</v>
      </c>
      <c r="D2076" t="s">
        <v>19</v>
      </c>
      <c r="E2076" t="s">
        <v>355</v>
      </c>
      <c r="F2076" t="s">
        <v>356</v>
      </c>
      <c r="G2076" s="3" t="str">
        <f t="shared" si="34"/>
        <v>https://scholar.google.co.jp/scholar?hl=ja&amp;as_sdt=0%2C5&amp;q=Grindelia+camporum+self+compatibility&amp;btnG=</v>
      </c>
      <c r="H2076" t="s">
        <v>120</v>
      </c>
      <c r="I2076" t="s">
        <v>23</v>
      </c>
      <c r="J2076" t="s">
        <v>23</v>
      </c>
      <c r="L2076" t="s">
        <v>24</v>
      </c>
      <c r="N2076" t="s">
        <v>357</v>
      </c>
      <c r="O2076" t="s">
        <v>26</v>
      </c>
      <c r="Q2076" t="s">
        <v>15707</v>
      </c>
      <c r="R2076" t="s">
        <v>7024</v>
      </c>
      <c r="S2076">
        <v>2.3450000000000002</v>
      </c>
    </row>
    <row r="2077" spans="1:19">
      <c r="A2077" t="s">
        <v>16</v>
      </c>
      <c r="B2077" t="s">
        <v>17</v>
      </c>
      <c r="C2077" t="s">
        <v>18</v>
      </c>
      <c r="D2077" t="s">
        <v>19</v>
      </c>
      <c r="E2077" t="s">
        <v>355</v>
      </c>
      <c r="F2077" t="s">
        <v>356</v>
      </c>
      <c r="G2077" s="3" t="str">
        <f t="shared" si="34"/>
        <v>https://scholar.google.co.jp/scholar?hl=ja&amp;as_sdt=0%2C5&amp;q=Grindelia+camporum+self+compatibility&amp;btnG=</v>
      </c>
      <c r="H2077" t="s">
        <v>23</v>
      </c>
      <c r="I2077" t="s">
        <v>137</v>
      </c>
      <c r="J2077" t="s">
        <v>356</v>
      </c>
      <c r="L2077" t="s">
        <v>24</v>
      </c>
      <c r="N2077" t="s">
        <v>359</v>
      </c>
      <c r="O2077" t="s">
        <v>26</v>
      </c>
      <c r="Q2077" t="s">
        <v>15707</v>
      </c>
      <c r="R2077" t="s">
        <v>7028</v>
      </c>
      <c r="S2077">
        <v>1.0720000000000001</v>
      </c>
    </row>
    <row r="2078" spans="1:19">
      <c r="A2078" t="s">
        <v>16</v>
      </c>
      <c r="B2078" t="s">
        <v>17</v>
      </c>
      <c r="C2078" t="s">
        <v>18</v>
      </c>
      <c r="D2078" t="s">
        <v>19</v>
      </c>
      <c r="E2078" t="s">
        <v>355</v>
      </c>
      <c r="F2078" t="s">
        <v>356</v>
      </c>
      <c r="G2078" s="3" t="str">
        <f t="shared" si="34"/>
        <v>https://scholar.google.co.jp/scholar?hl=ja&amp;as_sdt=0%2C5&amp;q=Grindelia+camporum+self+compatibility&amp;btnG=</v>
      </c>
      <c r="H2078" t="s">
        <v>23</v>
      </c>
      <c r="I2078" t="s">
        <v>31</v>
      </c>
      <c r="J2078" t="s">
        <v>361</v>
      </c>
      <c r="L2078" t="s">
        <v>24</v>
      </c>
      <c r="N2078" t="s">
        <v>362</v>
      </c>
      <c r="O2078" t="s">
        <v>26</v>
      </c>
      <c r="Q2078" t="s">
        <v>15707</v>
      </c>
      <c r="R2078" t="s">
        <v>7032</v>
      </c>
      <c r="S2078">
        <v>2.5339999999999998</v>
      </c>
    </row>
    <row r="2079" spans="1:19">
      <c r="A2079" t="s">
        <v>16</v>
      </c>
      <c r="B2079" t="s">
        <v>17</v>
      </c>
      <c r="C2079" t="s">
        <v>18</v>
      </c>
      <c r="D2079" t="s">
        <v>19</v>
      </c>
      <c r="E2079" t="s">
        <v>355</v>
      </c>
      <c r="F2079" t="s">
        <v>356</v>
      </c>
      <c r="G2079" s="3" t="str">
        <f t="shared" si="34"/>
        <v>https://scholar.google.co.jp/scholar?hl=ja&amp;as_sdt=0%2C5&amp;q=Grindelia+camporum+self+compatibility&amp;btnG=</v>
      </c>
      <c r="H2079" t="s">
        <v>23</v>
      </c>
      <c r="I2079" t="s">
        <v>31</v>
      </c>
      <c r="J2079" t="s">
        <v>356</v>
      </c>
      <c r="L2079" t="s">
        <v>24</v>
      </c>
      <c r="N2079" t="s">
        <v>4662</v>
      </c>
      <c r="O2079" t="s">
        <v>26</v>
      </c>
      <c r="Q2079" t="s">
        <v>15707</v>
      </c>
      <c r="R2079" t="s">
        <v>7035</v>
      </c>
      <c r="S2079">
        <v>2.1372</v>
      </c>
    </row>
    <row r="2080" spans="1:19">
      <c r="A2080" t="s">
        <v>16</v>
      </c>
      <c r="B2080" t="s">
        <v>17</v>
      </c>
      <c r="C2080" t="s">
        <v>18</v>
      </c>
      <c r="D2080" t="s">
        <v>19</v>
      </c>
      <c r="E2080" t="s">
        <v>355</v>
      </c>
      <c r="F2080" t="s">
        <v>247</v>
      </c>
      <c r="G2080" s="3" t="str">
        <f t="shared" si="34"/>
        <v>https://scholar.google.co.jp/scholar?hl=ja&amp;as_sdt=0%2C5&amp;q=Grindelia+ciliata+self+compatibility&amp;btnG=</v>
      </c>
      <c r="H2080" t="s">
        <v>10009</v>
      </c>
      <c r="I2080" t="s">
        <v>23</v>
      </c>
      <c r="J2080" t="s">
        <v>23</v>
      </c>
      <c r="L2080" t="s">
        <v>54</v>
      </c>
      <c r="N2080" t="s">
        <v>10010</v>
      </c>
      <c r="O2080" t="s">
        <v>26</v>
      </c>
      <c r="Q2080" t="s">
        <v>16968</v>
      </c>
      <c r="R2080" t="s">
        <v>7037</v>
      </c>
      <c r="S2080">
        <v>2.3679999999999999</v>
      </c>
    </row>
    <row r="2081" spans="1:19">
      <c r="A2081" t="s">
        <v>16</v>
      </c>
      <c r="B2081" t="s">
        <v>17</v>
      </c>
      <c r="C2081" t="s">
        <v>18</v>
      </c>
      <c r="D2081" t="s">
        <v>19</v>
      </c>
      <c r="E2081" t="s">
        <v>355</v>
      </c>
      <c r="F2081" t="s">
        <v>214</v>
      </c>
      <c r="G2081" s="3" t="str">
        <f t="shared" si="34"/>
        <v>https://scholar.google.co.jp/scholar?hl=ja&amp;as_sdt=0%2C5&amp;q=Grindelia+glutinosa+self+compatibility&amp;btnG=</v>
      </c>
      <c r="H2081" t="s">
        <v>7696</v>
      </c>
      <c r="I2081" t="s">
        <v>23</v>
      </c>
      <c r="J2081" t="s">
        <v>23</v>
      </c>
      <c r="L2081" t="s">
        <v>17722</v>
      </c>
      <c r="N2081" t="s">
        <v>7697</v>
      </c>
      <c r="O2081" t="s">
        <v>28</v>
      </c>
      <c r="Q2081" t="s">
        <v>16575</v>
      </c>
      <c r="R2081" t="s">
        <v>7039</v>
      </c>
      <c r="S2081">
        <v>3.3071600000000001</v>
      </c>
    </row>
    <row r="2082" spans="1:19">
      <c r="A2082" t="s">
        <v>16</v>
      </c>
      <c r="B2082" t="s">
        <v>17</v>
      </c>
      <c r="C2082" t="s">
        <v>18</v>
      </c>
      <c r="D2082" t="s">
        <v>19</v>
      </c>
      <c r="E2082" t="s">
        <v>355</v>
      </c>
      <c r="F2082" t="s">
        <v>4582</v>
      </c>
      <c r="G2082" s="3" t="str">
        <f t="shared" si="34"/>
        <v>https://scholar.google.co.jp/scholar?hl=ja&amp;as_sdt=0%2C5&amp;q=Grindelia+hirsutula+self+compatibility&amp;btnG=</v>
      </c>
      <c r="H2082" t="s">
        <v>454</v>
      </c>
      <c r="I2082" t="s">
        <v>23</v>
      </c>
      <c r="J2082" t="s">
        <v>23</v>
      </c>
      <c r="L2082" t="s">
        <v>24</v>
      </c>
      <c r="N2082" t="s">
        <v>4583</v>
      </c>
      <c r="O2082" t="s">
        <v>26</v>
      </c>
      <c r="Q2082" t="s">
        <v>16094</v>
      </c>
      <c r="R2082" t="s">
        <v>7042</v>
      </c>
      <c r="S2082">
        <v>3.6429999999999998</v>
      </c>
    </row>
    <row r="2083" spans="1:19">
      <c r="A2083" t="s">
        <v>16</v>
      </c>
      <c r="B2083" t="s">
        <v>17</v>
      </c>
      <c r="C2083" t="s">
        <v>18</v>
      </c>
      <c r="D2083" t="s">
        <v>19</v>
      </c>
      <c r="E2083" t="s">
        <v>355</v>
      </c>
      <c r="F2083" t="s">
        <v>4582</v>
      </c>
      <c r="G2083" s="3" t="str">
        <f t="shared" si="34"/>
        <v>https://scholar.google.co.jp/scholar?hl=ja&amp;as_sdt=0%2C5&amp;q=Grindelia+hirsutula+self+compatibility&amp;btnG=</v>
      </c>
      <c r="H2083" t="s">
        <v>23</v>
      </c>
      <c r="I2083" t="s">
        <v>31</v>
      </c>
      <c r="J2083" t="s">
        <v>4582</v>
      </c>
      <c r="L2083" t="s">
        <v>24</v>
      </c>
      <c r="N2083" t="s">
        <v>4585</v>
      </c>
      <c r="O2083" t="s">
        <v>26</v>
      </c>
      <c r="Q2083" t="s">
        <v>16094</v>
      </c>
      <c r="R2083" t="s">
        <v>7045</v>
      </c>
      <c r="S2083">
        <v>4.5152000000000001</v>
      </c>
    </row>
    <row r="2084" spans="1:19">
      <c r="A2084" t="s">
        <v>16</v>
      </c>
      <c r="B2084" t="s">
        <v>17</v>
      </c>
      <c r="C2084" t="s">
        <v>18</v>
      </c>
      <c r="D2084" t="s">
        <v>19</v>
      </c>
      <c r="E2084" t="s">
        <v>355</v>
      </c>
      <c r="F2084" t="s">
        <v>364</v>
      </c>
      <c r="G2084" s="3" t="str">
        <f t="shared" si="34"/>
        <v>https://scholar.google.co.jp/scholar?hl=ja&amp;as_sdt=0%2C5&amp;q=Grindelia+integrifolia+self+compatibility&amp;btnG=</v>
      </c>
      <c r="H2084" t="s">
        <v>104</v>
      </c>
      <c r="I2084" t="s">
        <v>23</v>
      </c>
      <c r="J2084" t="s">
        <v>23</v>
      </c>
      <c r="L2084" t="s">
        <v>17722</v>
      </c>
      <c r="N2084" t="s">
        <v>365</v>
      </c>
      <c r="O2084" t="s">
        <v>28</v>
      </c>
      <c r="Q2084" t="s">
        <v>15708</v>
      </c>
      <c r="R2084" t="s">
        <v>7048</v>
      </c>
      <c r="S2084">
        <v>3.573</v>
      </c>
    </row>
    <row r="2085" spans="1:19">
      <c r="A2085" t="s">
        <v>16</v>
      </c>
      <c r="B2085" t="s">
        <v>17</v>
      </c>
      <c r="C2085" t="s">
        <v>18</v>
      </c>
      <c r="D2085" t="s">
        <v>19</v>
      </c>
      <c r="E2085" t="s">
        <v>355</v>
      </c>
      <c r="F2085" t="s">
        <v>4587</v>
      </c>
      <c r="G2085" s="3" t="str">
        <f t="shared" si="34"/>
        <v>https://scholar.google.co.jp/scholar?hl=ja&amp;as_sdt=0%2C5&amp;q=Grindelia+inuloides+self+compatibility&amp;btnG=</v>
      </c>
      <c r="H2085" t="s">
        <v>791</v>
      </c>
      <c r="I2085" t="s">
        <v>23</v>
      </c>
      <c r="J2085" t="s">
        <v>23</v>
      </c>
      <c r="L2085" t="s">
        <v>17722</v>
      </c>
      <c r="N2085" t="s">
        <v>4588</v>
      </c>
      <c r="O2085" t="s">
        <v>28</v>
      </c>
      <c r="Q2085" t="s">
        <v>16095</v>
      </c>
      <c r="R2085" t="s">
        <v>7050</v>
      </c>
      <c r="S2085">
        <v>1.8625</v>
      </c>
    </row>
    <row r="2086" spans="1:19">
      <c r="A2086" t="s">
        <v>16</v>
      </c>
      <c r="B2086" t="s">
        <v>17</v>
      </c>
      <c r="C2086" t="s">
        <v>18</v>
      </c>
      <c r="D2086" t="s">
        <v>19</v>
      </c>
      <c r="E2086" t="s">
        <v>355</v>
      </c>
      <c r="F2086" t="s">
        <v>367</v>
      </c>
      <c r="G2086" s="3" t="str">
        <f t="shared" si="34"/>
        <v>https://scholar.google.co.jp/scholar?hl=ja&amp;as_sdt=0%2C5&amp;q=Grindelia+lanceolata+self+compatibility&amp;btnG=</v>
      </c>
      <c r="H2086" t="s">
        <v>172</v>
      </c>
      <c r="I2086" t="s">
        <v>23</v>
      </c>
      <c r="J2086" t="s">
        <v>23</v>
      </c>
      <c r="L2086" t="s">
        <v>17722</v>
      </c>
      <c r="N2086" t="s">
        <v>368</v>
      </c>
      <c r="O2086" t="s">
        <v>28</v>
      </c>
      <c r="Q2086" t="s">
        <v>15709</v>
      </c>
      <c r="R2086" t="s">
        <v>7052</v>
      </c>
      <c r="S2086">
        <v>0.7</v>
      </c>
    </row>
    <row r="2087" spans="1:19">
      <c r="A2087" t="s">
        <v>16</v>
      </c>
      <c r="B2087" t="s">
        <v>17</v>
      </c>
      <c r="C2087" t="s">
        <v>18</v>
      </c>
      <c r="D2087" t="s">
        <v>19</v>
      </c>
      <c r="E2087" t="s">
        <v>355</v>
      </c>
      <c r="F2087" t="s">
        <v>370</v>
      </c>
      <c r="G2087" s="3" t="str">
        <f t="shared" si="34"/>
        <v>https://scholar.google.co.jp/scholar?hl=ja&amp;as_sdt=0%2C5&amp;q=Grindelia+oxylepis+self+compatibility&amp;btnG=</v>
      </c>
      <c r="H2087" t="s">
        <v>120</v>
      </c>
      <c r="I2087" t="s">
        <v>23</v>
      </c>
      <c r="J2087" t="s">
        <v>23</v>
      </c>
      <c r="L2087" t="s">
        <v>17722</v>
      </c>
      <c r="N2087" t="s">
        <v>371</v>
      </c>
      <c r="O2087" t="s">
        <v>28</v>
      </c>
      <c r="Q2087" t="s">
        <v>15710</v>
      </c>
      <c r="R2087" t="s">
        <v>7055</v>
      </c>
      <c r="S2087">
        <v>3.1</v>
      </c>
    </row>
    <row r="2088" spans="1:19">
      <c r="A2088" t="s">
        <v>16</v>
      </c>
      <c r="B2088" t="s">
        <v>17</v>
      </c>
      <c r="C2088" t="s">
        <v>18</v>
      </c>
      <c r="D2088" t="s">
        <v>19</v>
      </c>
      <c r="E2088" t="s">
        <v>355</v>
      </c>
      <c r="F2088" t="s">
        <v>373</v>
      </c>
      <c r="G2088" s="3" t="str">
        <f t="shared" si="34"/>
        <v>https://scholar.google.co.jp/scholar?hl=ja&amp;as_sdt=0%2C5&amp;q=Grindelia+robusta+self+compatibility&amp;btnG=</v>
      </c>
      <c r="H2088" t="s">
        <v>172</v>
      </c>
      <c r="I2088" t="s">
        <v>23</v>
      </c>
      <c r="J2088" t="s">
        <v>23</v>
      </c>
      <c r="L2088" t="s">
        <v>17722</v>
      </c>
      <c r="N2088" t="s">
        <v>374</v>
      </c>
      <c r="O2088" t="s">
        <v>28</v>
      </c>
      <c r="Q2088" t="s">
        <v>15711</v>
      </c>
      <c r="R2088" t="s">
        <v>7058</v>
      </c>
      <c r="S2088">
        <v>2.5</v>
      </c>
    </row>
    <row r="2089" spans="1:19">
      <c r="A2089" t="s">
        <v>16</v>
      </c>
      <c r="B2089" t="s">
        <v>17</v>
      </c>
      <c r="C2089" t="s">
        <v>18</v>
      </c>
      <c r="D2089" t="s">
        <v>19</v>
      </c>
      <c r="E2089" t="s">
        <v>355</v>
      </c>
      <c r="F2089" t="s">
        <v>376</v>
      </c>
      <c r="G2089" s="3" t="str">
        <f t="shared" si="34"/>
        <v>https://scholar.google.co.jp/scholar?hl=ja&amp;as_sdt=0%2C5&amp;q=Grindelia+squarrosa+self+compatibility&amp;btnG=</v>
      </c>
      <c r="H2089" t="s">
        <v>377</v>
      </c>
      <c r="I2089" t="s">
        <v>23</v>
      </c>
      <c r="J2089" t="s">
        <v>23</v>
      </c>
      <c r="L2089" t="s">
        <v>17722</v>
      </c>
      <c r="N2089" t="s">
        <v>378</v>
      </c>
      <c r="O2089" t="s">
        <v>28</v>
      </c>
      <c r="Q2089" t="s">
        <v>15712</v>
      </c>
      <c r="R2089" t="s">
        <v>7061</v>
      </c>
      <c r="S2089">
        <v>0.9</v>
      </c>
    </row>
    <row r="2090" spans="1:19">
      <c r="A2090" t="s">
        <v>16</v>
      </c>
      <c r="B2090" t="s">
        <v>17</v>
      </c>
      <c r="C2090" t="s">
        <v>18</v>
      </c>
      <c r="D2090" t="s">
        <v>19</v>
      </c>
      <c r="E2090" t="s">
        <v>355</v>
      </c>
      <c r="F2090" t="s">
        <v>380</v>
      </c>
      <c r="G2090" s="3" t="str">
        <f t="shared" si="34"/>
        <v>https://scholar.google.co.jp/scholar?hl=ja&amp;as_sdt=0%2C5&amp;q=Grindelia+stricta+self+compatibility&amp;btnG=</v>
      </c>
      <c r="H2090" t="s">
        <v>23</v>
      </c>
      <c r="I2090" t="s">
        <v>137</v>
      </c>
      <c r="J2090" t="s">
        <v>381</v>
      </c>
      <c r="L2090" t="s">
        <v>24</v>
      </c>
      <c r="N2090" t="s">
        <v>382</v>
      </c>
      <c r="O2090" t="s">
        <v>26</v>
      </c>
      <c r="Q2090" t="s">
        <v>15713</v>
      </c>
      <c r="R2090" t="s">
        <v>7065</v>
      </c>
      <c r="S2090">
        <v>4.7089999999999996</v>
      </c>
    </row>
    <row r="2091" spans="1:19">
      <c r="A2091" t="s">
        <v>16</v>
      </c>
      <c r="B2091" t="s">
        <v>17</v>
      </c>
      <c r="C2091" t="s">
        <v>18</v>
      </c>
      <c r="D2091" t="s">
        <v>19</v>
      </c>
      <c r="E2091" t="s">
        <v>355</v>
      </c>
      <c r="F2091" t="s">
        <v>380</v>
      </c>
      <c r="G2091" s="3" t="str">
        <f t="shared" si="34"/>
        <v>https://scholar.google.co.jp/scholar?hl=ja&amp;as_sdt=0%2C5&amp;q=Grindelia+stricta+self+compatibility&amp;btnG=</v>
      </c>
      <c r="H2091" t="s">
        <v>23</v>
      </c>
      <c r="I2091" t="s">
        <v>137</v>
      </c>
      <c r="J2091" t="s">
        <v>384</v>
      </c>
      <c r="L2091" t="s">
        <v>24</v>
      </c>
      <c r="N2091" t="s">
        <v>385</v>
      </c>
      <c r="O2091" t="s">
        <v>26</v>
      </c>
      <c r="Q2091" t="s">
        <v>15713</v>
      </c>
      <c r="R2091" t="s">
        <v>7069</v>
      </c>
      <c r="S2091">
        <v>1.798</v>
      </c>
    </row>
    <row r="2092" spans="1:19">
      <c r="A2092" t="s">
        <v>16</v>
      </c>
      <c r="B2092" t="s">
        <v>17</v>
      </c>
      <c r="C2092" t="s">
        <v>18</v>
      </c>
      <c r="D2092" t="s">
        <v>19</v>
      </c>
      <c r="E2092" t="s">
        <v>355</v>
      </c>
      <c r="F2092" t="s">
        <v>387</v>
      </c>
      <c r="G2092" s="3" t="str">
        <f t="shared" si="34"/>
        <v>https://scholar.google.co.jp/scholar?hl=ja&amp;as_sdt=0%2C5&amp;q=Grindelia+subalpina+self+compatibility&amp;btnG=</v>
      </c>
      <c r="H2092" t="s">
        <v>23</v>
      </c>
      <c r="I2092" t="s">
        <v>31</v>
      </c>
      <c r="J2092" t="s">
        <v>388</v>
      </c>
      <c r="L2092" t="s">
        <v>17722</v>
      </c>
      <c r="N2092" t="s">
        <v>389</v>
      </c>
      <c r="O2092" t="s">
        <v>28</v>
      </c>
      <c r="Q2092" t="s">
        <v>15714</v>
      </c>
      <c r="R2092" t="s">
        <v>7071</v>
      </c>
      <c r="S2092">
        <v>1</v>
      </c>
    </row>
    <row r="2093" spans="1:19">
      <c r="A2093" t="s">
        <v>16</v>
      </c>
      <c r="B2093" t="s">
        <v>17</v>
      </c>
      <c r="C2093" t="s">
        <v>18</v>
      </c>
      <c r="D2093" t="s">
        <v>19</v>
      </c>
      <c r="E2093" t="s">
        <v>355</v>
      </c>
      <c r="F2093" t="s">
        <v>387</v>
      </c>
      <c r="G2093" s="3" t="str">
        <f t="shared" si="34"/>
        <v>https://scholar.google.co.jp/scholar?hl=ja&amp;as_sdt=0%2C5&amp;q=Grindelia+subalpina+self+compatibility&amp;btnG=</v>
      </c>
      <c r="H2093" t="s">
        <v>120</v>
      </c>
      <c r="I2093" t="s">
        <v>23</v>
      </c>
      <c r="J2093" t="s">
        <v>23</v>
      </c>
      <c r="L2093" t="s">
        <v>17722</v>
      </c>
      <c r="N2093" t="s">
        <v>4590</v>
      </c>
      <c r="O2093" t="s">
        <v>28</v>
      </c>
      <c r="Q2093" t="s">
        <v>15714</v>
      </c>
      <c r="R2093" t="s">
        <v>7073</v>
      </c>
      <c r="S2093">
        <v>1.5371999999999999</v>
      </c>
    </row>
    <row r="2094" spans="1:19">
      <c r="A2094" t="s">
        <v>16</v>
      </c>
      <c r="B2094" t="s">
        <v>17</v>
      </c>
      <c r="C2094" t="s">
        <v>18</v>
      </c>
      <c r="D2094" t="s">
        <v>19</v>
      </c>
      <c r="E2094" t="s">
        <v>355</v>
      </c>
      <c r="F2094" t="s">
        <v>10012</v>
      </c>
      <c r="G2094" s="3" t="str">
        <f t="shared" si="34"/>
        <v>https://scholar.google.co.jp/scholar?hl=ja&amp;as_sdt=0%2C5&amp;q=Grindelia+tarapacana+self+compatibility&amp;btnG=</v>
      </c>
      <c r="H2094" t="s">
        <v>442</v>
      </c>
      <c r="I2094" t="s">
        <v>23</v>
      </c>
      <c r="J2094" t="s">
        <v>23</v>
      </c>
      <c r="L2094" t="s">
        <v>17722</v>
      </c>
      <c r="N2094" t="s">
        <v>10013</v>
      </c>
      <c r="O2094" t="s">
        <v>28</v>
      </c>
      <c r="Q2094" t="s">
        <v>16969</v>
      </c>
      <c r="R2094" t="s">
        <v>7075</v>
      </c>
      <c r="S2094">
        <v>4.8124000000000002</v>
      </c>
    </row>
    <row r="2095" spans="1:19">
      <c r="A2095" t="s">
        <v>16</v>
      </c>
      <c r="B2095" t="s">
        <v>17</v>
      </c>
      <c r="C2095" t="s">
        <v>18</v>
      </c>
      <c r="D2095" t="s">
        <v>19</v>
      </c>
      <c r="E2095" t="s">
        <v>391</v>
      </c>
      <c r="F2095" t="s">
        <v>392</v>
      </c>
      <c r="G2095" s="3" t="str">
        <f t="shared" si="34"/>
        <v>https://scholar.google.co.jp/scholar?hl=ja&amp;as_sdt=0%2C5&amp;q=Guizotia+abyssinica+self+compatibility&amp;btnG=</v>
      </c>
      <c r="H2095" t="s">
        <v>393</v>
      </c>
      <c r="I2095" t="s">
        <v>23</v>
      </c>
      <c r="J2095" t="s">
        <v>23</v>
      </c>
      <c r="L2095" t="s">
        <v>17722</v>
      </c>
      <c r="N2095" t="s">
        <v>394</v>
      </c>
      <c r="O2095" t="s">
        <v>28</v>
      </c>
      <c r="Q2095" t="s">
        <v>15715</v>
      </c>
      <c r="R2095" t="s">
        <v>7079</v>
      </c>
      <c r="S2095">
        <v>2.8</v>
      </c>
    </row>
    <row r="2096" spans="1:19">
      <c r="A2096" t="s">
        <v>16</v>
      </c>
      <c r="B2096" t="s">
        <v>17</v>
      </c>
      <c r="C2096" t="s">
        <v>18</v>
      </c>
      <c r="D2096" t="s">
        <v>19</v>
      </c>
      <c r="E2096" t="s">
        <v>391</v>
      </c>
      <c r="F2096" t="s">
        <v>396</v>
      </c>
      <c r="G2096" s="3" t="str">
        <f t="shared" si="34"/>
        <v>https://scholar.google.co.jp/scholar?hl=ja&amp;as_sdt=0%2C5&amp;q=Guizotia+scabra+self+compatibility&amp;btnG=</v>
      </c>
      <c r="H2096" t="s">
        <v>397</v>
      </c>
      <c r="I2096" t="s">
        <v>23</v>
      </c>
      <c r="J2096" t="s">
        <v>23</v>
      </c>
      <c r="L2096" t="s">
        <v>17722</v>
      </c>
      <c r="N2096" t="s">
        <v>398</v>
      </c>
      <c r="O2096" t="s">
        <v>28</v>
      </c>
      <c r="Q2096" t="s">
        <v>15716</v>
      </c>
      <c r="R2096" t="s">
        <v>7083</v>
      </c>
      <c r="S2096">
        <v>0.7016</v>
      </c>
    </row>
    <row r="2097" spans="1:19">
      <c r="A2097" t="s">
        <v>16</v>
      </c>
      <c r="B2097" t="s">
        <v>17</v>
      </c>
      <c r="C2097" t="s">
        <v>18</v>
      </c>
      <c r="D2097" t="s">
        <v>19</v>
      </c>
      <c r="E2097" t="s">
        <v>391</v>
      </c>
      <c r="F2097" t="s">
        <v>396</v>
      </c>
      <c r="G2097" s="3" t="str">
        <f t="shared" si="34"/>
        <v>https://scholar.google.co.jp/scholar?hl=ja&amp;as_sdt=0%2C5&amp;q=Guizotia+scabra+self+compatibility&amp;btnG=</v>
      </c>
      <c r="H2097" t="s">
        <v>23</v>
      </c>
      <c r="I2097" t="s">
        <v>137</v>
      </c>
      <c r="J2097" t="s">
        <v>396</v>
      </c>
      <c r="L2097" t="s">
        <v>17722</v>
      </c>
      <c r="N2097" t="s">
        <v>4592</v>
      </c>
      <c r="O2097" t="s">
        <v>28</v>
      </c>
      <c r="Q2097" t="s">
        <v>15716</v>
      </c>
      <c r="R2097" t="s">
        <v>7086</v>
      </c>
      <c r="S2097">
        <v>0.64500000000000002</v>
      </c>
    </row>
    <row r="2098" spans="1:19">
      <c r="A2098" t="s">
        <v>16</v>
      </c>
      <c r="B2098" t="s">
        <v>17</v>
      </c>
      <c r="C2098" t="s">
        <v>18</v>
      </c>
      <c r="D2098" t="s">
        <v>19</v>
      </c>
      <c r="E2098" t="s">
        <v>400</v>
      </c>
      <c r="F2098" t="s">
        <v>3191</v>
      </c>
      <c r="G2098" s="3" t="str">
        <f t="shared" si="34"/>
        <v>https://scholar.google.co.jp/scholar?hl=ja&amp;as_sdt=0%2C5&amp;q=Gundelia+armeniaca+self+compatibility&amp;btnG=</v>
      </c>
      <c r="H2098" t="s">
        <v>12358</v>
      </c>
      <c r="I2098" t="s">
        <v>23</v>
      </c>
      <c r="J2098" t="s">
        <v>23</v>
      </c>
      <c r="L2098" t="s">
        <v>17722</v>
      </c>
      <c r="N2098" t="s">
        <v>12359</v>
      </c>
      <c r="O2098" t="s">
        <v>28</v>
      </c>
      <c r="Q2098" t="s">
        <v>17236</v>
      </c>
      <c r="R2098" t="s">
        <v>7090</v>
      </c>
      <c r="S2098">
        <v>222.43360000000001</v>
      </c>
    </row>
    <row r="2099" spans="1:19">
      <c r="A2099" t="s">
        <v>16</v>
      </c>
      <c r="B2099" t="s">
        <v>17</v>
      </c>
      <c r="C2099" t="s">
        <v>18</v>
      </c>
      <c r="D2099" t="s">
        <v>19</v>
      </c>
      <c r="E2099" t="s">
        <v>400</v>
      </c>
      <c r="F2099" t="s">
        <v>401</v>
      </c>
      <c r="G2099" s="3" t="str">
        <f t="shared" si="34"/>
        <v>https://scholar.google.co.jp/scholar?hl=ja&amp;as_sdt=0%2C5&amp;q=Gundelia+tournefortii+self+compatibility&amp;btnG=</v>
      </c>
      <c r="H2099" t="s">
        <v>22</v>
      </c>
      <c r="I2099" t="s">
        <v>23</v>
      </c>
      <c r="J2099" t="s">
        <v>23</v>
      </c>
      <c r="L2099" t="s">
        <v>17722</v>
      </c>
      <c r="N2099" t="s">
        <v>402</v>
      </c>
      <c r="O2099" t="s">
        <v>28</v>
      </c>
      <c r="Q2099" t="s">
        <v>15717</v>
      </c>
      <c r="R2099" t="s">
        <v>7092</v>
      </c>
      <c r="S2099">
        <v>154.5</v>
      </c>
    </row>
    <row r="2100" spans="1:19">
      <c r="A2100" t="s">
        <v>16</v>
      </c>
      <c r="B2100" t="s">
        <v>17</v>
      </c>
      <c r="C2100" t="s">
        <v>18</v>
      </c>
      <c r="D2100" t="s">
        <v>19</v>
      </c>
      <c r="E2100" t="s">
        <v>13681</v>
      </c>
      <c r="F2100" t="s">
        <v>667</v>
      </c>
      <c r="G2100" s="3" t="str">
        <f t="shared" si="34"/>
        <v>https://scholar.google.co.jp/scholar?hl=ja&amp;as_sdt=0%2C5&amp;q=Gundlachia+corymbosa+self+compatibility&amp;btnG=</v>
      </c>
      <c r="H2100" t="s">
        <v>13682</v>
      </c>
      <c r="I2100" t="s">
        <v>23</v>
      </c>
      <c r="J2100" t="s">
        <v>23</v>
      </c>
      <c r="L2100" t="s">
        <v>17722</v>
      </c>
      <c r="N2100" t="s">
        <v>13683</v>
      </c>
      <c r="O2100" t="s">
        <v>28</v>
      </c>
      <c r="Q2100" t="s">
        <v>17396</v>
      </c>
      <c r="R2100" t="s">
        <v>7096</v>
      </c>
      <c r="S2100">
        <v>10.86</v>
      </c>
    </row>
    <row r="2101" spans="1:19">
      <c r="A2101" t="s">
        <v>16</v>
      </c>
      <c r="B2101" t="s">
        <v>17</v>
      </c>
      <c r="C2101" t="s">
        <v>18</v>
      </c>
      <c r="D2101" t="s">
        <v>19</v>
      </c>
      <c r="E2101" t="s">
        <v>13681</v>
      </c>
      <c r="F2101" t="s">
        <v>667</v>
      </c>
      <c r="G2101" s="3" t="str">
        <f t="shared" si="34"/>
        <v>https://scholar.google.co.jp/scholar?hl=ja&amp;as_sdt=0%2C5&amp;q=Gundlachia+corymbosa+self+compatibility&amp;btnG=</v>
      </c>
      <c r="H2101" t="s">
        <v>13682</v>
      </c>
      <c r="I2101" t="s">
        <v>31</v>
      </c>
      <c r="J2101" t="s">
        <v>14180</v>
      </c>
      <c r="L2101" t="s">
        <v>17722</v>
      </c>
      <c r="N2101" t="s">
        <v>14181</v>
      </c>
      <c r="O2101" t="s">
        <v>28</v>
      </c>
      <c r="Q2101" t="s">
        <v>17396</v>
      </c>
      <c r="R2101" t="s">
        <v>7098</v>
      </c>
      <c r="S2101">
        <v>0.31719999999999998</v>
      </c>
    </row>
    <row r="2102" spans="1:19">
      <c r="A2102" t="s">
        <v>16</v>
      </c>
      <c r="B2102" t="s">
        <v>17</v>
      </c>
      <c r="C2102" t="s">
        <v>18</v>
      </c>
      <c r="D2102" t="s">
        <v>19</v>
      </c>
      <c r="E2102" t="s">
        <v>4594</v>
      </c>
      <c r="F2102" t="s">
        <v>3096</v>
      </c>
      <c r="G2102" s="3" t="str">
        <f t="shared" si="34"/>
        <v>https://scholar.google.co.jp/scholar?hl=ja&amp;as_sdt=0%2C5&amp;q=Gutenbergia+cordifolia+self+compatibility&amp;btnG=</v>
      </c>
      <c r="H2102" t="s">
        <v>23</v>
      </c>
      <c r="I2102" t="s">
        <v>31</v>
      </c>
      <c r="J2102" t="s">
        <v>4595</v>
      </c>
      <c r="L2102" t="s">
        <v>17722</v>
      </c>
      <c r="N2102" t="s">
        <v>4596</v>
      </c>
      <c r="O2102" t="s">
        <v>28</v>
      </c>
      <c r="Q2102" t="s">
        <v>16096</v>
      </c>
      <c r="R2102" t="s">
        <v>7101</v>
      </c>
      <c r="S2102">
        <v>0.4788</v>
      </c>
    </row>
    <row r="2103" spans="1:19">
      <c r="A2103" t="s">
        <v>16</v>
      </c>
      <c r="B2103" t="s">
        <v>17</v>
      </c>
      <c r="C2103" t="s">
        <v>18</v>
      </c>
      <c r="D2103" t="s">
        <v>19</v>
      </c>
      <c r="E2103" t="s">
        <v>4594</v>
      </c>
      <c r="F2103" t="s">
        <v>4598</v>
      </c>
      <c r="G2103" s="3" t="str">
        <f t="shared" si="34"/>
        <v>https://scholar.google.co.jp/scholar?hl=ja&amp;as_sdt=0%2C5&amp;q=Gutenbergia+polycephala+self+compatibility&amp;btnG=</v>
      </c>
      <c r="H2103" t="s">
        <v>4599</v>
      </c>
      <c r="I2103" t="s">
        <v>23</v>
      </c>
      <c r="J2103" t="s">
        <v>23</v>
      </c>
      <c r="L2103" t="s">
        <v>17990</v>
      </c>
      <c r="N2103" t="s">
        <v>4600</v>
      </c>
      <c r="O2103" t="s">
        <v>28</v>
      </c>
      <c r="Q2103" t="s">
        <v>16097</v>
      </c>
      <c r="R2103" t="s">
        <v>7103</v>
      </c>
      <c r="S2103">
        <v>0.68611999999999995</v>
      </c>
    </row>
    <row r="2104" spans="1:19">
      <c r="A2104" t="s">
        <v>16</v>
      </c>
      <c r="B2104" t="s">
        <v>17</v>
      </c>
      <c r="C2104" t="s">
        <v>18</v>
      </c>
      <c r="D2104" t="s">
        <v>19</v>
      </c>
      <c r="E2104" t="s">
        <v>4594</v>
      </c>
      <c r="F2104" t="s">
        <v>10015</v>
      </c>
      <c r="G2104" s="3" t="str">
        <f t="shared" si="34"/>
        <v>https://scholar.google.co.jp/scholar?hl=ja&amp;as_sdt=0%2C5&amp;q=Gutenbergia+rueppellii+self+compatibility&amp;btnG=</v>
      </c>
      <c r="H2104" t="s">
        <v>3826</v>
      </c>
      <c r="I2104" t="s">
        <v>31</v>
      </c>
      <c r="J2104" t="s">
        <v>10016</v>
      </c>
      <c r="L2104" t="s">
        <v>17990</v>
      </c>
      <c r="N2104" t="s">
        <v>10017</v>
      </c>
      <c r="O2104" t="s">
        <v>28</v>
      </c>
      <c r="Q2104" t="s">
        <v>16970</v>
      </c>
      <c r="R2104" t="s">
        <v>7107</v>
      </c>
      <c r="S2104">
        <v>0.23400000000000001</v>
      </c>
    </row>
    <row r="2105" spans="1:19">
      <c r="A2105" t="s">
        <v>16</v>
      </c>
      <c r="B2105" t="s">
        <v>17</v>
      </c>
      <c r="C2105" t="s">
        <v>18</v>
      </c>
      <c r="D2105" t="s">
        <v>19</v>
      </c>
      <c r="E2105" t="s">
        <v>404</v>
      </c>
      <c r="F2105" t="s">
        <v>171</v>
      </c>
      <c r="G2105" s="3" t="str">
        <f t="shared" si="34"/>
        <v>https://scholar.google.co.jp/scholar?hl=ja&amp;as_sdt=0%2C5&amp;q=Gutierrezia+californica+self+compatibility&amp;btnG=</v>
      </c>
      <c r="H2105" t="s">
        <v>405</v>
      </c>
      <c r="I2105" t="s">
        <v>23</v>
      </c>
      <c r="J2105" t="s">
        <v>23</v>
      </c>
      <c r="L2105" t="s">
        <v>17722</v>
      </c>
      <c r="N2105" t="s">
        <v>406</v>
      </c>
      <c r="O2105" t="s">
        <v>28</v>
      </c>
      <c r="Q2105" t="s">
        <v>15718</v>
      </c>
      <c r="R2105" t="s">
        <v>7110</v>
      </c>
      <c r="S2105">
        <v>0.34399999999999997</v>
      </c>
    </row>
    <row r="2106" spans="1:19">
      <c r="A2106" t="s">
        <v>16</v>
      </c>
      <c r="B2106" t="s">
        <v>17</v>
      </c>
      <c r="C2106" t="s">
        <v>18</v>
      </c>
      <c r="D2106" t="s">
        <v>19</v>
      </c>
      <c r="E2106" t="s">
        <v>404</v>
      </c>
      <c r="F2106" t="s">
        <v>408</v>
      </c>
      <c r="G2106" s="3" t="str">
        <f t="shared" si="34"/>
        <v>https://scholar.google.co.jp/scholar?hl=ja&amp;as_sdt=0%2C5&amp;q=Gutierrezia+gayana+self+compatibility&amp;btnG=</v>
      </c>
      <c r="H2106" t="s">
        <v>409</v>
      </c>
      <c r="I2106" t="s">
        <v>23</v>
      </c>
      <c r="J2106" t="s">
        <v>23</v>
      </c>
      <c r="L2106" t="s">
        <v>17722</v>
      </c>
      <c r="N2106" t="s">
        <v>410</v>
      </c>
      <c r="O2106" t="s">
        <v>28</v>
      </c>
      <c r="Q2106" t="s">
        <v>15719</v>
      </c>
      <c r="R2106" t="s">
        <v>7113</v>
      </c>
      <c r="S2106">
        <v>0.91159999999999997</v>
      </c>
    </row>
    <row r="2107" spans="1:19">
      <c r="A2107" t="s">
        <v>16</v>
      </c>
      <c r="B2107" t="s">
        <v>17</v>
      </c>
      <c r="C2107" t="s">
        <v>18</v>
      </c>
      <c r="D2107" t="s">
        <v>19</v>
      </c>
      <c r="E2107" t="s">
        <v>404</v>
      </c>
      <c r="F2107" t="s">
        <v>412</v>
      </c>
      <c r="G2107" s="3" t="str">
        <f t="shared" si="34"/>
        <v>https://scholar.google.co.jp/scholar?hl=ja&amp;as_sdt=0%2C5&amp;q=Gutierrezia+microcephala+self+compatibility&amp;btnG=</v>
      </c>
      <c r="H2107" t="s">
        <v>343</v>
      </c>
      <c r="I2107" t="s">
        <v>23</v>
      </c>
      <c r="J2107" t="s">
        <v>23</v>
      </c>
      <c r="L2107" t="s">
        <v>17722</v>
      </c>
      <c r="N2107" t="s">
        <v>413</v>
      </c>
      <c r="O2107" t="s">
        <v>28</v>
      </c>
      <c r="Q2107" t="s">
        <v>15720</v>
      </c>
      <c r="R2107" t="s">
        <v>7115</v>
      </c>
      <c r="S2107">
        <v>0.73560000000000003</v>
      </c>
    </row>
    <row r="2108" spans="1:19">
      <c r="A2108" t="s">
        <v>16</v>
      </c>
      <c r="B2108" t="s">
        <v>17</v>
      </c>
      <c r="C2108" t="s">
        <v>18</v>
      </c>
      <c r="D2108" t="s">
        <v>19</v>
      </c>
      <c r="E2108" t="s">
        <v>404</v>
      </c>
      <c r="F2108" t="s">
        <v>415</v>
      </c>
      <c r="G2108" s="3" t="str">
        <f t="shared" si="34"/>
        <v>https://scholar.google.co.jp/scholar?hl=ja&amp;as_sdt=0%2C5&amp;q=Gutierrezia+sarothrae+self+compatibility&amp;btnG=</v>
      </c>
      <c r="H2108" t="s">
        <v>416</v>
      </c>
      <c r="I2108" t="s">
        <v>23</v>
      </c>
      <c r="J2108" t="s">
        <v>23</v>
      </c>
      <c r="L2108" t="s">
        <v>17722</v>
      </c>
      <c r="N2108" t="s">
        <v>417</v>
      </c>
      <c r="O2108" t="s">
        <v>28</v>
      </c>
      <c r="Q2108" t="s">
        <v>15721</v>
      </c>
      <c r="R2108" t="s">
        <v>7118</v>
      </c>
      <c r="S2108">
        <v>0.6</v>
      </c>
    </row>
    <row r="2109" spans="1:19">
      <c r="A2109" t="s">
        <v>16</v>
      </c>
      <c r="B2109" t="s">
        <v>17</v>
      </c>
      <c r="C2109" t="s">
        <v>18</v>
      </c>
      <c r="D2109" t="s">
        <v>19</v>
      </c>
      <c r="E2109" t="s">
        <v>404</v>
      </c>
      <c r="F2109" t="s">
        <v>419</v>
      </c>
      <c r="G2109" s="3" t="str">
        <f t="shared" si="34"/>
        <v>https://scholar.google.co.jp/scholar?hl=ja&amp;as_sdt=0%2C5&amp;q=Gutierrezia+texana+self+compatibility&amp;btnG=</v>
      </c>
      <c r="H2109" t="s">
        <v>405</v>
      </c>
      <c r="I2109" t="s">
        <v>23</v>
      </c>
      <c r="J2109" t="s">
        <v>23</v>
      </c>
      <c r="L2109" t="s">
        <v>17722</v>
      </c>
      <c r="N2109" t="s">
        <v>420</v>
      </c>
      <c r="O2109" t="s">
        <v>28</v>
      </c>
      <c r="Q2109" t="s">
        <v>15722</v>
      </c>
      <c r="R2109" t="s">
        <v>7123</v>
      </c>
      <c r="S2109">
        <v>0.22467999999999999</v>
      </c>
    </row>
    <row r="2110" spans="1:19">
      <c r="A2110" t="s">
        <v>16</v>
      </c>
      <c r="B2110" t="s">
        <v>17</v>
      </c>
      <c r="C2110" t="s">
        <v>18</v>
      </c>
      <c r="D2110" t="s">
        <v>19</v>
      </c>
      <c r="E2110" t="s">
        <v>13325</v>
      </c>
      <c r="F2110" t="s">
        <v>3283</v>
      </c>
      <c r="G2110" s="3" t="str">
        <f t="shared" si="34"/>
        <v>https://scholar.google.co.jp/scholar?hl=ja&amp;as_sdt=0%2C5&amp;q=Guynesomia+scoparia+self+compatibility&amp;btnG=</v>
      </c>
      <c r="H2110" t="s">
        <v>13326</v>
      </c>
      <c r="I2110" t="s">
        <v>23</v>
      </c>
      <c r="J2110" t="s">
        <v>23</v>
      </c>
      <c r="L2110" t="s">
        <v>17722</v>
      </c>
      <c r="N2110" t="s">
        <v>13327</v>
      </c>
      <c r="O2110" t="s">
        <v>28</v>
      </c>
      <c r="Q2110" t="s">
        <v>17304</v>
      </c>
      <c r="R2110" t="s">
        <v>7126</v>
      </c>
      <c r="S2110">
        <v>0.75760000000000005</v>
      </c>
    </row>
    <row r="2111" spans="1:19">
      <c r="A2111" t="s">
        <v>16</v>
      </c>
      <c r="B2111" t="s">
        <v>17</v>
      </c>
      <c r="C2111" t="s">
        <v>18</v>
      </c>
      <c r="D2111" t="s">
        <v>19</v>
      </c>
      <c r="E2111" t="s">
        <v>422</v>
      </c>
      <c r="F2111" t="s">
        <v>423</v>
      </c>
      <c r="G2111" s="3" t="str">
        <f t="shared" si="34"/>
        <v>https://scholar.google.co.jp/scholar?hl=ja&amp;as_sdt=0%2C5&amp;q=Gymnarrhena+micrantha+self+compatibility&amp;btnG=</v>
      </c>
      <c r="H2111" t="s">
        <v>424</v>
      </c>
      <c r="I2111" t="s">
        <v>23</v>
      </c>
      <c r="J2111" t="s">
        <v>23</v>
      </c>
      <c r="L2111" t="s">
        <v>54</v>
      </c>
      <c r="N2111" t="s">
        <v>425</v>
      </c>
      <c r="O2111" t="s">
        <v>26</v>
      </c>
      <c r="Q2111" t="s">
        <v>15723</v>
      </c>
      <c r="R2111" t="s">
        <v>7128</v>
      </c>
      <c r="S2111">
        <v>1.7</v>
      </c>
    </row>
    <row r="2112" spans="1:19">
      <c r="A2112" t="s">
        <v>16</v>
      </c>
      <c r="B2112" t="s">
        <v>17</v>
      </c>
      <c r="C2112" t="s">
        <v>18</v>
      </c>
      <c r="D2112" t="s">
        <v>19</v>
      </c>
      <c r="E2112" t="s">
        <v>14245</v>
      </c>
      <c r="F2112" t="s">
        <v>10785</v>
      </c>
      <c r="G2112" s="3" t="str">
        <f t="shared" si="34"/>
        <v>https://scholar.google.co.jp/scholar?hl=ja&amp;as_sdt=0%2C5&amp;q=Gymnodiscus+capillaris+self+compatibility&amp;btnG=</v>
      </c>
      <c r="H2112" t="s">
        <v>108</v>
      </c>
      <c r="I2112" t="s">
        <v>23</v>
      </c>
      <c r="J2112" t="s">
        <v>23</v>
      </c>
      <c r="L2112" t="s">
        <v>17722</v>
      </c>
      <c r="N2112" t="s">
        <v>14246</v>
      </c>
      <c r="O2112" t="s">
        <v>28</v>
      </c>
      <c r="Q2112" t="s">
        <v>17476</v>
      </c>
      <c r="R2112" t="s">
        <v>7130</v>
      </c>
      <c r="S2112">
        <v>0.45279999999999998</v>
      </c>
    </row>
    <row r="2113" spans="1:19">
      <c r="A2113" t="s">
        <v>16</v>
      </c>
      <c r="B2113" t="s">
        <v>17</v>
      </c>
      <c r="C2113" t="s">
        <v>18</v>
      </c>
      <c r="D2113" t="s">
        <v>19</v>
      </c>
      <c r="E2113" t="s">
        <v>4602</v>
      </c>
      <c r="F2113" t="s">
        <v>4603</v>
      </c>
      <c r="G2113" s="3" t="str">
        <f t="shared" si="34"/>
        <v>https://scholar.google.co.jp/scholar?hl=ja&amp;as_sdt=0%2C5&amp;q=Gymnolaena+oaxacana+self+compatibility&amp;btnG=</v>
      </c>
      <c r="H2113" t="s">
        <v>2423</v>
      </c>
      <c r="I2113" t="s">
        <v>23</v>
      </c>
      <c r="J2113" t="s">
        <v>23</v>
      </c>
      <c r="L2113" t="s">
        <v>17722</v>
      </c>
      <c r="N2113" t="s">
        <v>4604</v>
      </c>
      <c r="O2113" t="s">
        <v>28</v>
      </c>
      <c r="Q2113" t="s">
        <v>16098</v>
      </c>
      <c r="R2113" t="s">
        <v>7133</v>
      </c>
      <c r="S2113">
        <v>2.2664</v>
      </c>
    </row>
    <row r="2114" spans="1:19">
      <c r="A2114" t="s">
        <v>16</v>
      </c>
      <c r="B2114" t="s">
        <v>17</v>
      </c>
      <c r="C2114" t="s">
        <v>18</v>
      </c>
      <c r="D2114" t="s">
        <v>19</v>
      </c>
      <c r="E2114" t="s">
        <v>427</v>
      </c>
      <c r="F2114" t="s">
        <v>428</v>
      </c>
      <c r="G2114" s="3" t="str">
        <f t="shared" ref="G2114:G2177" si="35">HYPERLINK(Q2114)</f>
        <v>https://scholar.google.co.jp/scholar?hl=ja&amp;as_sdt=0%2C5&amp;q=Gymnosperma+glutinosum+self+compatibility&amp;btnG=</v>
      </c>
      <c r="H2114" t="s">
        <v>429</v>
      </c>
      <c r="I2114" t="s">
        <v>23</v>
      </c>
      <c r="J2114" t="s">
        <v>23</v>
      </c>
      <c r="L2114" t="s">
        <v>17722</v>
      </c>
      <c r="N2114" t="s">
        <v>430</v>
      </c>
      <c r="O2114" t="s">
        <v>28</v>
      </c>
      <c r="Q2114" t="s">
        <v>15724</v>
      </c>
      <c r="R2114" t="s">
        <v>7135</v>
      </c>
      <c r="S2114">
        <v>0.14599999999999999</v>
      </c>
    </row>
    <row r="2115" spans="1:19">
      <c r="A2115" t="s">
        <v>16</v>
      </c>
      <c r="B2115" t="s">
        <v>17</v>
      </c>
      <c r="C2115" t="s">
        <v>18</v>
      </c>
      <c r="D2115" t="s">
        <v>19</v>
      </c>
      <c r="E2115" t="s">
        <v>7699</v>
      </c>
      <c r="F2115" t="s">
        <v>7700</v>
      </c>
      <c r="G2115" s="3" t="str">
        <f t="shared" si="35"/>
        <v>https://scholar.google.co.jp/scholar?hl=ja&amp;as_sdt=0%2C5&amp;q=Gynura+cusimbua+self+compatibility&amp;btnG=</v>
      </c>
      <c r="H2115" t="s">
        <v>7701</v>
      </c>
      <c r="I2115" t="s">
        <v>23</v>
      </c>
      <c r="J2115" t="s">
        <v>23</v>
      </c>
      <c r="L2115" t="s">
        <v>17722</v>
      </c>
      <c r="N2115" t="s">
        <v>7702</v>
      </c>
      <c r="O2115" t="s">
        <v>28</v>
      </c>
      <c r="Q2115" t="s">
        <v>16576</v>
      </c>
      <c r="R2115" t="s">
        <v>7137</v>
      </c>
      <c r="S2115">
        <v>0.83960000000000001</v>
      </c>
    </row>
    <row r="2116" spans="1:19">
      <c r="A2116" t="s">
        <v>16</v>
      </c>
      <c r="B2116" t="s">
        <v>17</v>
      </c>
      <c r="C2116" t="s">
        <v>18</v>
      </c>
      <c r="D2116" t="s">
        <v>19</v>
      </c>
      <c r="E2116" t="s">
        <v>7699</v>
      </c>
      <c r="F2116" t="s">
        <v>6375</v>
      </c>
      <c r="G2116" s="3" t="str">
        <f t="shared" si="35"/>
        <v>https://scholar.google.co.jp/scholar?hl=ja&amp;as_sdt=0%2C5&amp;q=Gynura+scandens+self+compatibility&amp;btnG=</v>
      </c>
      <c r="H2116" t="s">
        <v>2237</v>
      </c>
      <c r="I2116" t="s">
        <v>23</v>
      </c>
      <c r="J2116" t="s">
        <v>23</v>
      </c>
      <c r="L2116" t="s">
        <v>17722</v>
      </c>
      <c r="N2116" t="s">
        <v>10019</v>
      </c>
      <c r="O2116" t="s">
        <v>28</v>
      </c>
      <c r="Q2116" t="s">
        <v>16971</v>
      </c>
      <c r="R2116" t="s">
        <v>7139</v>
      </c>
      <c r="S2116">
        <v>0.96540000000000004</v>
      </c>
    </row>
    <row r="2117" spans="1:19">
      <c r="A2117" t="s">
        <v>16</v>
      </c>
      <c r="B2117" t="s">
        <v>17</v>
      </c>
      <c r="C2117" t="s">
        <v>18</v>
      </c>
      <c r="D2117" t="s">
        <v>19</v>
      </c>
      <c r="E2117" t="s">
        <v>7699</v>
      </c>
      <c r="F2117" t="s">
        <v>7704</v>
      </c>
      <c r="G2117" s="3" t="str">
        <f t="shared" si="35"/>
        <v>https://scholar.google.co.jp/scholar?hl=ja&amp;as_sdt=0%2C5&amp;q=Gynura+valeriana+self+compatibility&amp;btnG=</v>
      </c>
      <c r="H2117" t="s">
        <v>4670</v>
      </c>
      <c r="I2117" t="s">
        <v>23</v>
      </c>
      <c r="J2117" t="s">
        <v>23</v>
      </c>
      <c r="L2117" t="s">
        <v>17722</v>
      </c>
      <c r="N2117" t="s">
        <v>7705</v>
      </c>
      <c r="O2117" t="s">
        <v>28</v>
      </c>
      <c r="Q2117" t="s">
        <v>16577</v>
      </c>
      <c r="R2117" t="s">
        <v>7141</v>
      </c>
      <c r="S2117">
        <v>0.5272</v>
      </c>
    </row>
    <row r="2118" spans="1:19">
      <c r="A2118" t="s">
        <v>16</v>
      </c>
      <c r="B2118" t="s">
        <v>17</v>
      </c>
      <c r="C2118" t="s">
        <v>18</v>
      </c>
      <c r="D2118" t="s">
        <v>19</v>
      </c>
      <c r="E2118" t="s">
        <v>7707</v>
      </c>
      <c r="F2118" t="s">
        <v>10021</v>
      </c>
      <c r="G2118" s="3" t="str">
        <f t="shared" si="35"/>
        <v>https://scholar.google.co.jp/scholar?hl=ja&amp;as_sdt=0%2C5&amp;q=Haeckeria+cassiniiformis+self+compatibility&amp;btnG=</v>
      </c>
      <c r="H2118" t="s">
        <v>577</v>
      </c>
      <c r="I2118" t="s">
        <v>23</v>
      </c>
      <c r="J2118" t="s">
        <v>23</v>
      </c>
      <c r="L2118" t="s">
        <v>17722</v>
      </c>
      <c r="N2118" t="s">
        <v>10022</v>
      </c>
      <c r="O2118" t="s">
        <v>28</v>
      </c>
      <c r="Q2118" t="s">
        <v>16972</v>
      </c>
      <c r="R2118" t="s">
        <v>7146</v>
      </c>
      <c r="S2118">
        <v>9.3600000000000003E-2</v>
      </c>
    </row>
    <row r="2119" spans="1:19">
      <c r="A2119" t="s">
        <v>16</v>
      </c>
      <c r="B2119" t="s">
        <v>17</v>
      </c>
      <c r="C2119" t="s">
        <v>18</v>
      </c>
      <c r="D2119" t="s">
        <v>19</v>
      </c>
      <c r="E2119" t="s">
        <v>7707</v>
      </c>
      <c r="F2119" t="s">
        <v>2166</v>
      </c>
      <c r="G2119" s="3" t="str">
        <f t="shared" si="35"/>
        <v>https://scholar.google.co.jp/scholar?hl=ja&amp;as_sdt=0%2C5&amp;q=Haeckeria+punctulata+self+compatibility&amp;btnG=</v>
      </c>
      <c r="H2119" t="s">
        <v>7708</v>
      </c>
      <c r="I2119" t="s">
        <v>23</v>
      </c>
      <c r="J2119" t="s">
        <v>23</v>
      </c>
      <c r="L2119" t="s">
        <v>17722</v>
      </c>
      <c r="N2119" t="s">
        <v>7709</v>
      </c>
      <c r="O2119" t="s">
        <v>28</v>
      </c>
      <c r="Q2119" t="s">
        <v>16578</v>
      </c>
      <c r="R2119" t="s">
        <v>7149</v>
      </c>
      <c r="S2119">
        <v>0.13800000000000001</v>
      </c>
    </row>
    <row r="2120" spans="1:19">
      <c r="A2120" t="s">
        <v>16</v>
      </c>
      <c r="B2120" t="s">
        <v>17</v>
      </c>
      <c r="C2120" t="s">
        <v>18</v>
      </c>
      <c r="D2120" t="s">
        <v>19</v>
      </c>
      <c r="E2120" t="s">
        <v>4578</v>
      </c>
      <c r="F2120" t="s">
        <v>3834</v>
      </c>
      <c r="G2120" s="3" t="str">
        <f t="shared" si="35"/>
        <v>https://scholar.google.co.jp/scholar?hl=ja&amp;as_sdt=0%2C5&amp;q=Haegiela+tatei+self+compatibility&amp;btnG=</v>
      </c>
      <c r="H2120" t="s">
        <v>4579</v>
      </c>
      <c r="I2120" t="s">
        <v>23</v>
      </c>
      <c r="J2120" t="s">
        <v>23</v>
      </c>
      <c r="L2120" t="s">
        <v>17722</v>
      </c>
      <c r="N2120" t="s">
        <v>4580</v>
      </c>
      <c r="O2120" t="s">
        <v>28</v>
      </c>
      <c r="Q2120" t="s">
        <v>16093</v>
      </c>
      <c r="R2120" t="s">
        <v>7154</v>
      </c>
      <c r="S2120">
        <v>3.288E-2</v>
      </c>
    </row>
    <row r="2121" spans="1:19">
      <c r="A2121" t="s">
        <v>16</v>
      </c>
      <c r="B2121" t="s">
        <v>17</v>
      </c>
      <c r="C2121" t="s">
        <v>18</v>
      </c>
      <c r="D2121" t="s">
        <v>19</v>
      </c>
      <c r="E2121" t="s">
        <v>13320</v>
      </c>
      <c r="F2121" t="s">
        <v>13321</v>
      </c>
      <c r="G2121" s="3" t="str">
        <f t="shared" si="35"/>
        <v>https://scholar.google.co.jp/scholar?hl=ja&amp;as_sdt=0%2C5&amp;q=Handelia+trichophylla+self+compatibility&amp;btnG=</v>
      </c>
      <c r="H2121" t="s">
        <v>13322</v>
      </c>
      <c r="I2121" t="s">
        <v>23</v>
      </c>
      <c r="J2121" t="s">
        <v>23</v>
      </c>
      <c r="L2121" t="s">
        <v>17722</v>
      </c>
      <c r="N2121" t="s">
        <v>13323</v>
      </c>
      <c r="O2121" t="s">
        <v>28</v>
      </c>
      <c r="Q2121" t="s">
        <v>17303</v>
      </c>
      <c r="R2121" t="s">
        <v>7158</v>
      </c>
      <c r="S2121">
        <v>0.1096</v>
      </c>
    </row>
    <row r="2122" spans="1:19">
      <c r="A2122" t="s">
        <v>16</v>
      </c>
      <c r="B2122" t="s">
        <v>17</v>
      </c>
      <c r="C2122" t="s">
        <v>18</v>
      </c>
      <c r="D2122" t="s">
        <v>19</v>
      </c>
      <c r="E2122" t="s">
        <v>7711</v>
      </c>
      <c r="F2122" t="s">
        <v>7712</v>
      </c>
      <c r="G2122" s="3" t="str">
        <f t="shared" si="35"/>
        <v>https://scholar.google.co.jp/scholar?hl=ja&amp;as_sdt=0%2C5&amp;q=Haplocarpha+thunbergii+self+compatibility&amp;btnG=</v>
      </c>
      <c r="H2122" t="s">
        <v>92</v>
      </c>
      <c r="I2122" t="s">
        <v>23</v>
      </c>
      <c r="J2122" t="s">
        <v>23</v>
      </c>
      <c r="L2122" t="s">
        <v>17722</v>
      </c>
      <c r="N2122" t="s">
        <v>7713</v>
      </c>
      <c r="O2122" t="s">
        <v>28</v>
      </c>
      <c r="Q2122" t="s">
        <v>16579</v>
      </c>
      <c r="R2122" t="s">
        <v>7162</v>
      </c>
      <c r="S2122">
        <v>0.87360000000000004</v>
      </c>
    </row>
    <row r="2123" spans="1:19">
      <c r="A2123" t="s">
        <v>16</v>
      </c>
      <c r="B2123" t="s">
        <v>17</v>
      </c>
      <c r="C2123" t="s">
        <v>18</v>
      </c>
      <c r="D2123" t="s">
        <v>19</v>
      </c>
      <c r="E2123" t="s">
        <v>7715</v>
      </c>
      <c r="F2123" t="s">
        <v>7200</v>
      </c>
      <c r="G2123" s="3" t="str">
        <f t="shared" si="35"/>
        <v>https://scholar.google.co.jp/scholar?hl=ja&amp;as_sdt=0%2C5&amp;q=Haploesthes+greggii+self+compatibility&amp;btnG=</v>
      </c>
      <c r="H2123" t="s">
        <v>438</v>
      </c>
      <c r="I2123" t="s">
        <v>31</v>
      </c>
      <c r="J2123" t="s">
        <v>419</v>
      </c>
      <c r="L2123" t="s">
        <v>17722</v>
      </c>
      <c r="N2123" t="s">
        <v>7716</v>
      </c>
      <c r="O2123" t="s">
        <v>28</v>
      </c>
      <c r="Q2123" t="s">
        <v>16580</v>
      </c>
      <c r="R2123" t="s">
        <v>7165</v>
      </c>
      <c r="S2123">
        <v>0.40760000000000002</v>
      </c>
    </row>
    <row r="2124" spans="1:19">
      <c r="A2124" t="s">
        <v>16</v>
      </c>
      <c r="B2124" t="s">
        <v>17</v>
      </c>
      <c r="C2124" t="s">
        <v>18</v>
      </c>
      <c r="D2124" t="s">
        <v>19</v>
      </c>
      <c r="E2124" t="s">
        <v>432</v>
      </c>
      <c r="F2124" t="s">
        <v>6234</v>
      </c>
      <c r="G2124" s="3" t="str">
        <f t="shared" si="35"/>
        <v>https://scholar.google.co.jp/scholar?hl=ja&amp;as_sdt=0%2C5&amp;q=Haplopappus+angustifolius+self+compatibility&amp;btnG=</v>
      </c>
      <c r="H2124" t="s">
        <v>7718</v>
      </c>
      <c r="I2124" t="s">
        <v>23</v>
      </c>
      <c r="J2124" t="s">
        <v>23</v>
      </c>
      <c r="L2124" t="s">
        <v>17722</v>
      </c>
      <c r="N2124" t="s">
        <v>7719</v>
      </c>
      <c r="O2124" t="s">
        <v>28</v>
      </c>
      <c r="Q2124" t="s">
        <v>16581</v>
      </c>
      <c r="R2124" t="s">
        <v>7167</v>
      </c>
      <c r="S2124">
        <v>1.6568000000000001</v>
      </c>
    </row>
    <row r="2125" spans="1:19">
      <c r="A2125" t="s">
        <v>16</v>
      </c>
      <c r="B2125" t="s">
        <v>17</v>
      </c>
      <c r="C2125" t="s">
        <v>18</v>
      </c>
      <c r="D2125" t="s">
        <v>19</v>
      </c>
      <c r="E2125" t="s">
        <v>432</v>
      </c>
      <c r="F2125" t="s">
        <v>6234</v>
      </c>
      <c r="G2125" s="3" t="str">
        <f t="shared" si="35"/>
        <v>https://scholar.google.co.jp/scholar?hl=ja&amp;as_sdt=0%2C5&amp;q=Haplopappus+angustifolius+self+compatibility&amp;btnG=</v>
      </c>
      <c r="H2125" t="s">
        <v>7718</v>
      </c>
      <c r="I2125" t="s">
        <v>137</v>
      </c>
      <c r="J2125" t="s">
        <v>6234</v>
      </c>
      <c r="L2125" t="s">
        <v>17722</v>
      </c>
      <c r="N2125" t="s">
        <v>7721</v>
      </c>
      <c r="O2125" t="s">
        <v>28</v>
      </c>
      <c r="Q2125" t="s">
        <v>16581</v>
      </c>
      <c r="R2125" t="s">
        <v>7170</v>
      </c>
      <c r="S2125">
        <v>1.1408</v>
      </c>
    </row>
    <row r="2126" spans="1:19">
      <c r="A2126" t="s">
        <v>16</v>
      </c>
      <c r="B2126" t="s">
        <v>17</v>
      </c>
      <c r="C2126" t="s">
        <v>18</v>
      </c>
      <c r="D2126" t="s">
        <v>19</v>
      </c>
      <c r="E2126" t="s">
        <v>432</v>
      </c>
      <c r="F2126" t="s">
        <v>6234</v>
      </c>
      <c r="G2126" s="3" t="str">
        <f t="shared" si="35"/>
        <v>https://scholar.google.co.jp/scholar?hl=ja&amp;as_sdt=0%2C5&amp;q=Haplopappus+angustifolius+self+compatibility&amp;btnG=</v>
      </c>
      <c r="H2126" t="s">
        <v>7718</v>
      </c>
      <c r="I2126" t="s">
        <v>137</v>
      </c>
      <c r="J2126" t="s">
        <v>1214</v>
      </c>
      <c r="L2126" t="s">
        <v>17722</v>
      </c>
      <c r="N2126" t="s">
        <v>10024</v>
      </c>
      <c r="O2126" t="s">
        <v>28</v>
      </c>
      <c r="Q2126" t="s">
        <v>16581</v>
      </c>
      <c r="R2126" t="s">
        <v>7175</v>
      </c>
      <c r="S2126">
        <v>2.3319999999999999</v>
      </c>
    </row>
    <row r="2127" spans="1:19">
      <c r="A2127" t="s">
        <v>16</v>
      </c>
      <c r="B2127" t="s">
        <v>17</v>
      </c>
      <c r="C2127" t="s">
        <v>18</v>
      </c>
      <c r="D2127" t="s">
        <v>19</v>
      </c>
      <c r="E2127" t="s">
        <v>432</v>
      </c>
      <c r="F2127" t="s">
        <v>7723</v>
      </c>
      <c r="G2127" s="3" t="str">
        <f t="shared" si="35"/>
        <v>https://scholar.google.co.jp/scholar?hl=ja&amp;as_sdt=0%2C5&amp;q=Haplopappus+anthylloides+self+compatibility&amp;btnG=</v>
      </c>
      <c r="H2127" t="s">
        <v>7088</v>
      </c>
      <c r="I2127" t="s">
        <v>23</v>
      </c>
      <c r="J2127" t="s">
        <v>23</v>
      </c>
      <c r="L2127" t="s">
        <v>17722</v>
      </c>
      <c r="N2127" t="s">
        <v>7724</v>
      </c>
      <c r="O2127" t="s">
        <v>28</v>
      </c>
      <c r="Q2127" t="s">
        <v>16582</v>
      </c>
      <c r="R2127" t="s">
        <v>7179</v>
      </c>
      <c r="S2127">
        <v>2.84964</v>
      </c>
    </row>
    <row r="2128" spans="1:19">
      <c r="A2128" t="s">
        <v>16</v>
      </c>
      <c r="B2128" t="s">
        <v>17</v>
      </c>
      <c r="C2128" t="s">
        <v>18</v>
      </c>
      <c r="D2128" t="s">
        <v>19</v>
      </c>
      <c r="E2128" t="s">
        <v>432</v>
      </c>
      <c r="F2128" t="s">
        <v>7726</v>
      </c>
      <c r="G2128" s="3" t="str">
        <f t="shared" si="35"/>
        <v>https://scholar.google.co.jp/scholar?hl=ja&amp;as_sdt=0%2C5&amp;q=Haplopappus+baylahuen+self+compatibility&amp;btnG=</v>
      </c>
      <c r="H2128" t="s">
        <v>2490</v>
      </c>
      <c r="I2128" t="s">
        <v>137</v>
      </c>
      <c r="J2128" t="s">
        <v>7726</v>
      </c>
      <c r="L2128" t="s">
        <v>17722</v>
      </c>
      <c r="N2128" t="s">
        <v>7727</v>
      </c>
      <c r="O2128" t="s">
        <v>28</v>
      </c>
      <c r="Q2128" t="s">
        <v>16583</v>
      </c>
      <c r="R2128" t="s">
        <v>7184</v>
      </c>
      <c r="S2128">
        <v>2.1090399999999998</v>
      </c>
    </row>
    <row r="2129" spans="1:19">
      <c r="A2129" t="s">
        <v>16</v>
      </c>
      <c r="B2129" t="s">
        <v>17</v>
      </c>
      <c r="C2129" t="s">
        <v>18</v>
      </c>
      <c r="D2129" t="s">
        <v>19</v>
      </c>
      <c r="E2129" t="s">
        <v>432</v>
      </c>
      <c r="F2129" t="s">
        <v>7729</v>
      </c>
      <c r="G2129" s="3" t="str">
        <f t="shared" si="35"/>
        <v>https://scholar.google.co.jp/scholar?hl=ja&amp;as_sdt=0%2C5&amp;q=Haplopappus+bezanillanus+self+compatibility&amp;btnG=</v>
      </c>
      <c r="H2129" t="s">
        <v>7730</v>
      </c>
      <c r="I2129" t="s">
        <v>23</v>
      </c>
      <c r="J2129" t="s">
        <v>23</v>
      </c>
      <c r="L2129" t="s">
        <v>17722</v>
      </c>
      <c r="N2129" t="s">
        <v>7731</v>
      </c>
      <c r="O2129" t="s">
        <v>28</v>
      </c>
      <c r="Q2129" t="s">
        <v>16584</v>
      </c>
      <c r="R2129" t="s">
        <v>7188</v>
      </c>
      <c r="S2129">
        <v>2.1833200000000001</v>
      </c>
    </row>
    <row r="2130" spans="1:19">
      <c r="A2130" t="s">
        <v>16</v>
      </c>
      <c r="B2130" t="s">
        <v>17</v>
      </c>
      <c r="C2130" t="s">
        <v>18</v>
      </c>
      <c r="D2130" t="s">
        <v>19</v>
      </c>
      <c r="E2130" t="s">
        <v>432</v>
      </c>
      <c r="F2130" t="s">
        <v>280</v>
      </c>
      <c r="G2130" s="3" t="str">
        <f t="shared" si="35"/>
        <v>https://scholar.google.co.jp/scholar?hl=ja&amp;as_sdt=0%2C5&amp;q=Haplopappus+canescens+self+compatibility&amp;btnG=</v>
      </c>
      <c r="H2130" t="s">
        <v>10026</v>
      </c>
      <c r="I2130" t="s">
        <v>23</v>
      </c>
      <c r="J2130" t="s">
        <v>23</v>
      </c>
      <c r="L2130" t="s">
        <v>17722</v>
      </c>
      <c r="N2130" t="s">
        <v>10027</v>
      </c>
      <c r="O2130" t="s">
        <v>28</v>
      </c>
      <c r="Q2130" t="s">
        <v>16973</v>
      </c>
      <c r="R2130" t="s">
        <v>7191</v>
      </c>
      <c r="S2130">
        <v>1.0718000000000001</v>
      </c>
    </row>
    <row r="2131" spans="1:19">
      <c r="A2131" t="s">
        <v>16</v>
      </c>
      <c r="B2131" t="s">
        <v>17</v>
      </c>
      <c r="C2131" t="s">
        <v>18</v>
      </c>
      <c r="D2131" t="s">
        <v>19</v>
      </c>
      <c r="E2131" t="s">
        <v>432</v>
      </c>
      <c r="F2131" t="s">
        <v>7733</v>
      </c>
      <c r="G2131" s="3" t="str">
        <f t="shared" si="35"/>
        <v>https://scholar.google.co.jp/scholar?hl=ja&amp;as_sdt=0%2C5&amp;q=Haplopappus+cerberoanus+self+compatibility&amp;btnG=</v>
      </c>
      <c r="H2131" t="s">
        <v>7730</v>
      </c>
      <c r="I2131" t="s">
        <v>23</v>
      </c>
      <c r="J2131" t="s">
        <v>23</v>
      </c>
      <c r="L2131" t="s">
        <v>17722</v>
      </c>
      <c r="N2131" t="s">
        <v>7734</v>
      </c>
      <c r="O2131" t="s">
        <v>28</v>
      </c>
      <c r="Q2131" t="s">
        <v>16585</v>
      </c>
      <c r="R2131" t="s">
        <v>7195</v>
      </c>
      <c r="S2131">
        <v>0.96640000000000004</v>
      </c>
    </row>
    <row r="2132" spans="1:19">
      <c r="A2132" t="s">
        <v>16</v>
      </c>
      <c r="B2132" t="s">
        <v>17</v>
      </c>
      <c r="C2132" t="s">
        <v>18</v>
      </c>
      <c r="D2132" t="s">
        <v>19</v>
      </c>
      <c r="E2132" t="s">
        <v>432</v>
      </c>
      <c r="F2132" t="s">
        <v>7733</v>
      </c>
      <c r="G2132" s="3" t="str">
        <f t="shared" si="35"/>
        <v>https://scholar.google.co.jp/scholar?hl=ja&amp;as_sdt=0%2C5&amp;q=Haplopappus+cerberoanus+self+compatibility&amp;btnG=</v>
      </c>
      <c r="H2132" t="s">
        <v>7730</v>
      </c>
      <c r="I2132" t="s">
        <v>137</v>
      </c>
      <c r="J2132" t="s">
        <v>12361</v>
      </c>
      <c r="L2132" t="s">
        <v>17722</v>
      </c>
      <c r="N2132" t="s">
        <v>12362</v>
      </c>
      <c r="O2132" t="s">
        <v>28</v>
      </c>
      <c r="Q2132" t="s">
        <v>16585</v>
      </c>
      <c r="R2132" t="s">
        <v>7198</v>
      </c>
      <c r="S2132">
        <v>1.2363999999999999</v>
      </c>
    </row>
    <row r="2133" spans="1:19">
      <c r="A2133" t="s">
        <v>16</v>
      </c>
      <c r="B2133" t="s">
        <v>17</v>
      </c>
      <c r="C2133" t="s">
        <v>18</v>
      </c>
      <c r="D2133" t="s">
        <v>19</v>
      </c>
      <c r="E2133" t="s">
        <v>432</v>
      </c>
      <c r="F2133" t="s">
        <v>4617</v>
      </c>
      <c r="G2133" s="3" t="str">
        <f t="shared" si="35"/>
        <v>https://scholar.google.co.jp/scholar?hl=ja&amp;as_sdt=0%2C5&amp;q=Haplopappus+chrysanthemifolius+self+compatibility&amp;btnG=</v>
      </c>
      <c r="H2133" t="s">
        <v>104</v>
      </c>
      <c r="I2133" t="s">
        <v>23</v>
      </c>
      <c r="J2133" t="s">
        <v>23</v>
      </c>
      <c r="L2133" t="s">
        <v>17722</v>
      </c>
      <c r="N2133" t="s">
        <v>4618</v>
      </c>
      <c r="O2133" t="s">
        <v>28</v>
      </c>
      <c r="Q2133" t="s">
        <v>16102</v>
      </c>
      <c r="R2133" t="s">
        <v>7202</v>
      </c>
      <c r="S2133">
        <v>1.7898799999999999</v>
      </c>
    </row>
    <row r="2134" spans="1:19">
      <c r="A2134" t="s">
        <v>16</v>
      </c>
      <c r="B2134" t="s">
        <v>17</v>
      </c>
      <c r="C2134" t="s">
        <v>18</v>
      </c>
      <c r="D2134" t="s">
        <v>19</v>
      </c>
      <c r="E2134" t="s">
        <v>432</v>
      </c>
      <c r="F2134" t="s">
        <v>433</v>
      </c>
      <c r="G2134" s="3" t="str">
        <f t="shared" si="35"/>
        <v>https://scholar.google.co.jp/scholar?hl=ja&amp;as_sdt=0%2C5&amp;q=Haplopappus+ciliatus+self+compatibility&amp;btnG=</v>
      </c>
      <c r="H2134" t="s">
        <v>434</v>
      </c>
      <c r="I2134" t="s">
        <v>23</v>
      </c>
      <c r="J2134" t="s">
        <v>23</v>
      </c>
      <c r="L2134" t="s">
        <v>17722</v>
      </c>
      <c r="N2134" t="s">
        <v>435</v>
      </c>
      <c r="O2134" t="s">
        <v>28</v>
      </c>
      <c r="Q2134" t="s">
        <v>15725</v>
      </c>
      <c r="R2134" t="s">
        <v>7204</v>
      </c>
      <c r="S2134">
        <v>1.7</v>
      </c>
    </row>
    <row r="2135" spans="1:19">
      <c r="A2135" t="s">
        <v>16</v>
      </c>
      <c r="B2135" t="s">
        <v>17</v>
      </c>
      <c r="C2135" t="s">
        <v>18</v>
      </c>
      <c r="D2135" t="s">
        <v>19</v>
      </c>
      <c r="E2135" t="s">
        <v>432</v>
      </c>
      <c r="F2135" t="s">
        <v>437</v>
      </c>
      <c r="G2135" s="3" t="str">
        <f t="shared" si="35"/>
        <v>https://scholar.google.co.jp/scholar?hl=ja&amp;as_sdt=0%2C5&amp;q=Haplopappus+croceus+self+compatibility&amp;btnG=</v>
      </c>
      <c r="H2135" t="s">
        <v>438</v>
      </c>
      <c r="I2135" t="s">
        <v>23</v>
      </c>
      <c r="J2135" t="s">
        <v>23</v>
      </c>
      <c r="L2135" t="s">
        <v>17722</v>
      </c>
      <c r="N2135" t="s">
        <v>439</v>
      </c>
      <c r="O2135" t="s">
        <v>28</v>
      </c>
      <c r="Q2135" t="s">
        <v>15726</v>
      </c>
      <c r="R2135" t="s">
        <v>7206</v>
      </c>
      <c r="S2135">
        <v>2.2000000000000002</v>
      </c>
    </row>
    <row r="2136" spans="1:19">
      <c r="A2136" t="s">
        <v>16</v>
      </c>
      <c r="B2136" t="s">
        <v>17</v>
      </c>
      <c r="C2136" t="s">
        <v>18</v>
      </c>
      <c r="D2136" t="s">
        <v>19</v>
      </c>
      <c r="E2136" t="s">
        <v>432</v>
      </c>
      <c r="F2136" t="s">
        <v>4650</v>
      </c>
      <c r="G2136" s="3" t="str">
        <f t="shared" si="35"/>
        <v>https://scholar.google.co.jp/scholar?hl=ja&amp;as_sdt=0%2C5&amp;q=Haplopappus+deserticola+self+compatibility&amp;btnG=</v>
      </c>
      <c r="H2136" t="s">
        <v>442</v>
      </c>
      <c r="I2136" t="s">
        <v>23</v>
      </c>
      <c r="J2136" t="s">
        <v>23</v>
      </c>
      <c r="L2136" t="s">
        <v>17722</v>
      </c>
      <c r="N2136" t="s">
        <v>4651</v>
      </c>
      <c r="O2136" t="s">
        <v>28</v>
      </c>
      <c r="Q2136" t="s">
        <v>16112</v>
      </c>
      <c r="R2136" t="s">
        <v>7210</v>
      </c>
      <c r="S2136">
        <v>1.5456000000000001</v>
      </c>
    </row>
    <row r="2137" spans="1:19">
      <c r="A2137" t="s">
        <v>16</v>
      </c>
      <c r="B2137" t="s">
        <v>17</v>
      </c>
      <c r="C2137" t="s">
        <v>18</v>
      </c>
      <c r="D2137" t="s">
        <v>19</v>
      </c>
      <c r="E2137" t="s">
        <v>432</v>
      </c>
      <c r="F2137" t="s">
        <v>7736</v>
      </c>
      <c r="G2137" s="3" t="str">
        <f t="shared" si="35"/>
        <v>https://scholar.google.co.jp/scholar?hl=ja&amp;as_sdt=0%2C5&amp;q=Haplopappus+donianus+self+compatibility&amp;btnG=</v>
      </c>
      <c r="H2137" t="s">
        <v>7737</v>
      </c>
      <c r="I2137" t="s">
        <v>23</v>
      </c>
      <c r="J2137" t="s">
        <v>23</v>
      </c>
      <c r="L2137" t="s">
        <v>17722</v>
      </c>
      <c r="N2137" t="s">
        <v>7738</v>
      </c>
      <c r="O2137" t="s">
        <v>28</v>
      </c>
      <c r="Q2137" t="s">
        <v>16586</v>
      </c>
      <c r="R2137" t="s">
        <v>7215</v>
      </c>
      <c r="S2137">
        <v>1.5755999999999999</v>
      </c>
    </row>
    <row r="2138" spans="1:19">
      <c r="A2138" t="s">
        <v>16</v>
      </c>
      <c r="B2138" t="s">
        <v>17</v>
      </c>
      <c r="C2138" t="s">
        <v>18</v>
      </c>
      <c r="D2138" t="s">
        <v>19</v>
      </c>
      <c r="E2138" t="s">
        <v>432</v>
      </c>
      <c r="F2138" t="s">
        <v>4154</v>
      </c>
      <c r="G2138" s="3" t="str">
        <f t="shared" si="35"/>
        <v>https://scholar.google.co.jp/scholar?hl=ja&amp;as_sdt=0%2C5&amp;q=Haplopappus+foliosus+self+compatibility&amp;btnG=</v>
      </c>
      <c r="H2138" t="s">
        <v>104</v>
      </c>
      <c r="I2138" t="s">
        <v>23</v>
      </c>
      <c r="J2138" t="s">
        <v>23</v>
      </c>
      <c r="L2138" t="s">
        <v>17722</v>
      </c>
      <c r="N2138" t="s">
        <v>10029</v>
      </c>
      <c r="O2138" t="s">
        <v>28</v>
      </c>
      <c r="Q2138" t="s">
        <v>16974</v>
      </c>
      <c r="R2138" t="s">
        <v>7219</v>
      </c>
      <c r="S2138">
        <v>2.6839599999999999</v>
      </c>
    </row>
    <row r="2139" spans="1:19">
      <c r="A2139" t="s">
        <v>16</v>
      </c>
      <c r="B2139" t="s">
        <v>17</v>
      </c>
      <c r="C2139" t="s">
        <v>18</v>
      </c>
      <c r="D2139" t="s">
        <v>19</v>
      </c>
      <c r="E2139" t="s">
        <v>432</v>
      </c>
      <c r="F2139" t="s">
        <v>7740</v>
      </c>
      <c r="G2139" s="3" t="str">
        <f t="shared" si="35"/>
        <v>https://scholar.google.co.jp/scholar?hl=ja&amp;as_sdt=0%2C5&amp;q=Haplopappus+glutinosus+self+compatibility&amp;btnG=</v>
      </c>
      <c r="H2139" t="s">
        <v>1231</v>
      </c>
      <c r="I2139" t="s">
        <v>23</v>
      </c>
      <c r="J2139" t="s">
        <v>23</v>
      </c>
      <c r="L2139" t="s">
        <v>17722</v>
      </c>
      <c r="N2139" t="s">
        <v>7741</v>
      </c>
      <c r="O2139" t="s">
        <v>28</v>
      </c>
      <c r="Q2139" t="s">
        <v>16587</v>
      </c>
      <c r="R2139" t="s">
        <v>7222</v>
      </c>
      <c r="S2139">
        <v>1.3286800000000001</v>
      </c>
    </row>
    <row r="2140" spans="1:19">
      <c r="A2140" t="s">
        <v>16</v>
      </c>
      <c r="B2140" t="s">
        <v>17</v>
      </c>
      <c r="C2140" t="s">
        <v>18</v>
      </c>
      <c r="D2140" t="s">
        <v>19</v>
      </c>
      <c r="E2140" t="s">
        <v>432</v>
      </c>
      <c r="F2140" t="s">
        <v>13314</v>
      </c>
      <c r="G2140" s="3" t="str">
        <f t="shared" si="35"/>
        <v>https://scholar.google.co.jp/scholar?hl=ja&amp;as_sdt=0%2C5&amp;q=Haplopappus+grindelioides+self+compatibility&amp;btnG=</v>
      </c>
      <c r="H2140" t="s">
        <v>3280</v>
      </c>
      <c r="I2140" t="s">
        <v>23</v>
      </c>
      <c r="J2140" t="s">
        <v>23</v>
      </c>
      <c r="L2140" t="s">
        <v>17722</v>
      </c>
      <c r="N2140" t="s">
        <v>13943</v>
      </c>
      <c r="O2140" t="s">
        <v>28</v>
      </c>
      <c r="Q2140" t="s">
        <v>17436</v>
      </c>
      <c r="R2140" t="s">
        <v>7227</v>
      </c>
      <c r="S2140">
        <v>4.7939024000000003</v>
      </c>
    </row>
    <row r="2141" spans="1:19">
      <c r="A2141" t="s">
        <v>16</v>
      </c>
      <c r="B2141" t="s">
        <v>17</v>
      </c>
      <c r="C2141" t="s">
        <v>18</v>
      </c>
      <c r="D2141" t="s">
        <v>19</v>
      </c>
      <c r="E2141" t="s">
        <v>432</v>
      </c>
      <c r="F2141" t="s">
        <v>441</v>
      </c>
      <c r="G2141" s="3" t="str">
        <f t="shared" si="35"/>
        <v>https://scholar.google.co.jp/scholar?hl=ja&amp;as_sdt=0%2C5&amp;q=Haplopappus+hirtellus+self+compatibility&amp;btnG=</v>
      </c>
      <c r="H2141" t="s">
        <v>442</v>
      </c>
      <c r="I2141" t="s">
        <v>23</v>
      </c>
      <c r="J2141" t="s">
        <v>23</v>
      </c>
      <c r="L2141" t="s">
        <v>17722</v>
      </c>
      <c r="N2141" t="s">
        <v>443</v>
      </c>
      <c r="O2141" t="s">
        <v>28</v>
      </c>
      <c r="Q2141" t="s">
        <v>15727</v>
      </c>
      <c r="R2141" t="s">
        <v>7231</v>
      </c>
      <c r="S2141">
        <v>1.2771999999999999</v>
      </c>
    </row>
    <row r="2142" spans="1:19">
      <c r="A2142" t="s">
        <v>16</v>
      </c>
      <c r="B2142" t="s">
        <v>17</v>
      </c>
      <c r="C2142" t="s">
        <v>18</v>
      </c>
      <c r="D2142" t="s">
        <v>19</v>
      </c>
      <c r="E2142" t="s">
        <v>432</v>
      </c>
      <c r="F2142" t="s">
        <v>2418</v>
      </c>
      <c r="G2142" s="3" t="str">
        <f t="shared" si="35"/>
        <v>https://scholar.google.co.jp/scholar?hl=ja&amp;as_sdt=0%2C5&amp;q=Haplopappus+humilis+self+compatibility&amp;btnG=</v>
      </c>
      <c r="H2142" t="s">
        <v>10026</v>
      </c>
      <c r="I2142" t="s">
        <v>23</v>
      </c>
      <c r="J2142" t="s">
        <v>23</v>
      </c>
      <c r="L2142" t="s">
        <v>17722</v>
      </c>
      <c r="N2142" t="s">
        <v>10031</v>
      </c>
      <c r="O2142" t="s">
        <v>28</v>
      </c>
      <c r="Q2142" t="s">
        <v>16975</v>
      </c>
      <c r="R2142" t="s">
        <v>7235</v>
      </c>
      <c r="S2142">
        <v>1.4179999999999999</v>
      </c>
    </row>
    <row r="2143" spans="1:19">
      <c r="A2143" t="s">
        <v>16</v>
      </c>
      <c r="B2143" t="s">
        <v>17</v>
      </c>
      <c r="C2143" t="s">
        <v>18</v>
      </c>
      <c r="D2143" t="s">
        <v>19</v>
      </c>
      <c r="E2143" t="s">
        <v>432</v>
      </c>
      <c r="F2143" t="s">
        <v>2542</v>
      </c>
      <c r="G2143" s="3" t="str">
        <f t="shared" si="35"/>
        <v>https://scholar.google.co.jp/scholar?hl=ja&amp;as_sdt=0%2C5&amp;q=Haplopappus+integerrimus+self+compatibility&amp;btnG=</v>
      </c>
      <c r="H2143" t="s">
        <v>7743</v>
      </c>
      <c r="I2143" t="s">
        <v>23</v>
      </c>
      <c r="J2143" t="s">
        <v>23</v>
      </c>
      <c r="L2143" t="s">
        <v>17722</v>
      </c>
      <c r="N2143" t="s">
        <v>7744</v>
      </c>
      <c r="O2143" t="s">
        <v>28</v>
      </c>
      <c r="Q2143" t="s">
        <v>16588</v>
      </c>
      <c r="R2143" t="s">
        <v>7238</v>
      </c>
      <c r="S2143">
        <v>1.77</v>
      </c>
    </row>
    <row r="2144" spans="1:19">
      <c r="A2144" t="s">
        <v>16</v>
      </c>
      <c r="B2144" t="s">
        <v>17</v>
      </c>
      <c r="C2144" t="s">
        <v>18</v>
      </c>
      <c r="D2144" t="s">
        <v>19</v>
      </c>
      <c r="E2144" t="s">
        <v>432</v>
      </c>
      <c r="F2144" t="s">
        <v>4647</v>
      </c>
      <c r="G2144" s="3" t="str">
        <f t="shared" si="35"/>
        <v>https://scholar.google.co.jp/scholar?hl=ja&amp;as_sdt=0%2C5&amp;q=Haplopappus+ischnos+self+compatibility&amp;btnG=</v>
      </c>
      <c r="H2144" t="s">
        <v>3737</v>
      </c>
      <c r="I2144" t="s">
        <v>23</v>
      </c>
      <c r="J2144" t="s">
        <v>23</v>
      </c>
      <c r="L2144" t="s">
        <v>17722</v>
      </c>
      <c r="N2144" t="s">
        <v>4648</v>
      </c>
      <c r="O2144" t="s">
        <v>28</v>
      </c>
      <c r="Q2144" t="s">
        <v>16111</v>
      </c>
      <c r="R2144" t="s">
        <v>7242</v>
      </c>
      <c r="S2144">
        <v>1.38</v>
      </c>
    </row>
    <row r="2145" spans="1:19">
      <c r="A2145" t="s">
        <v>16</v>
      </c>
      <c r="B2145" t="s">
        <v>17</v>
      </c>
      <c r="C2145" t="s">
        <v>18</v>
      </c>
      <c r="D2145" t="s">
        <v>19</v>
      </c>
      <c r="E2145" t="s">
        <v>432</v>
      </c>
      <c r="F2145" t="s">
        <v>7746</v>
      </c>
      <c r="G2145" s="3" t="str">
        <f t="shared" si="35"/>
        <v>https://scholar.google.co.jp/scholar?hl=ja&amp;as_sdt=0%2C5&amp;q=Haplopappus+litoralis+self+compatibility&amp;btnG=</v>
      </c>
      <c r="H2145" t="s">
        <v>442</v>
      </c>
      <c r="I2145" t="s">
        <v>23</v>
      </c>
      <c r="J2145" t="s">
        <v>23</v>
      </c>
      <c r="L2145" t="s">
        <v>17722</v>
      </c>
      <c r="N2145" t="s">
        <v>7747</v>
      </c>
      <c r="O2145" t="s">
        <v>28</v>
      </c>
      <c r="Q2145" t="s">
        <v>16589</v>
      </c>
      <c r="R2145" t="s">
        <v>7245</v>
      </c>
      <c r="S2145">
        <v>2.4620000000000002</v>
      </c>
    </row>
    <row r="2146" spans="1:19">
      <c r="A2146" t="s">
        <v>16</v>
      </c>
      <c r="B2146" t="s">
        <v>17</v>
      </c>
      <c r="C2146" t="s">
        <v>18</v>
      </c>
      <c r="D2146" t="s">
        <v>19</v>
      </c>
      <c r="E2146" t="s">
        <v>432</v>
      </c>
      <c r="F2146" t="s">
        <v>4644</v>
      </c>
      <c r="G2146" s="3" t="str">
        <f t="shared" si="35"/>
        <v>https://scholar.google.co.jp/scholar?hl=ja&amp;as_sdt=0%2C5&amp;q=Haplopappus+macrocephalus+self+compatibility&amp;btnG=</v>
      </c>
      <c r="H2146" t="s">
        <v>104</v>
      </c>
      <c r="I2146" t="s">
        <v>23</v>
      </c>
      <c r="J2146" t="s">
        <v>23</v>
      </c>
      <c r="L2146" t="s">
        <v>17722</v>
      </c>
      <c r="N2146" t="s">
        <v>4645</v>
      </c>
      <c r="O2146" t="s">
        <v>28</v>
      </c>
      <c r="Q2146" t="s">
        <v>16110</v>
      </c>
      <c r="R2146" t="s">
        <v>7248</v>
      </c>
      <c r="S2146">
        <v>1.94</v>
      </c>
    </row>
    <row r="2147" spans="1:19">
      <c r="A2147" t="s">
        <v>16</v>
      </c>
      <c r="B2147" t="s">
        <v>17</v>
      </c>
      <c r="C2147" t="s">
        <v>18</v>
      </c>
      <c r="D2147" t="s">
        <v>19</v>
      </c>
      <c r="E2147" t="s">
        <v>432</v>
      </c>
      <c r="F2147" t="s">
        <v>4625</v>
      </c>
      <c r="G2147" s="3" t="str">
        <f t="shared" si="35"/>
        <v>https://scholar.google.co.jp/scholar?hl=ja&amp;as_sdt=0%2C5&amp;q=Haplopappus+mucronatus+self+compatibility&amp;btnG=</v>
      </c>
      <c r="H2147" t="s">
        <v>454</v>
      </c>
      <c r="I2147" t="s">
        <v>23</v>
      </c>
      <c r="J2147" t="s">
        <v>23</v>
      </c>
      <c r="L2147" t="s">
        <v>17722</v>
      </c>
      <c r="N2147" t="s">
        <v>4626</v>
      </c>
      <c r="O2147" t="s">
        <v>28</v>
      </c>
      <c r="Q2147" t="s">
        <v>16104</v>
      </c>
      <c r="R2147" t="s">
        <v>7251</v>
      </c>
      <c r="S2147">
        <v>1.86</v>
      </c>
    </row>
    <row r="2148" spans="1:19">
      <c r="A2148" t="s">
        <v>16</v>
      </c>
      <c r="B2148" t="s">
        <v>17</v>
      </c>
      <c r="C2148" t="s">
        <v>18</v>
      </c>
      <c r="D2148" t="s">
        <v>19</v>
      </c>
      <c r="E2148" t="s">
        <v>432</v>
      </c>
      <c r="F2148" t="s">
        <v>7749</v>
      </c>
      <c r="G2148" s="3" t="str">
        <f t="shared" si="35"/>
        <v>https://scholar.google.co.jp/scholar?hl=ja&amp;as_sdt=0%2C5&amp;q=Haplopappus+multifolius+self+compatibility&amp;btnG=</v>
      </c>
      <c r="H2148" t="s">
        <v>7750</v>
      </c>
      <c r="I2148" t="s">
        <v>137</v>
      </c>
      <c r="J2148" t="s">
        <v>7751</v>
      </c>
      <c r="L2148" t="s">
        <v>17722</v>
      </c>
      <c r="N2148" t="s">
        <v>7752</v>
      </c>
      <c r="O2148" t="s">
        <v>28</v>
      </c>
      <c r="Q2148" t="s">
        <v>16590</v>
      </c>
      <c r="R2148" t="s">
        <v>7253</v>
      </c>
      <c r="S2148">
        <v>4.0827999999999998</v>
      </c>
    </row>
    <row r="2149" spans="1:19">
      <c r="A2149" t="s">
        <v>16</v>
      </c>
      <c r="B2149" t="s">
        <v>17</v>
      </c>
      <c r="C2149" t="s">
        <v>18</v>
      </c>
      <c r="D2149" t="s">
        <v>19</v>
      </c>
      <c r="E2149" t="s">
        <v>432</v>
      </c>
      <c r="F2149" t="s">
        <v>445</v>
      </c>
      <c r="G2149" s="3" t="str">
        <f t="shared" si="35"/>
        <v>https://scholar.google.co.jp/scholar?hl=ja&amp;as_sdt=0%2C5&amp;q=Haplopappus+parishii+self+compatibility&amp;btnG=</v>
      </c>
      <c r="H2149" t="s">
        <v>446</v>
      </c>
      <c r="I2149" t="s">
        <v>23</v>
      </c>
      <c r="J2149" t="s">
        <v>23</v>
      </c>
      <c r="L2149" t="s">
        <v>17722</v>
      </c>
      <c r="N2149" t="s">
        <v>447</v>
      </c>
      <c r="O2149" t="s">
        <v>28</v>
      </c>
      <c r="Q2149" t="s">
        <v>15728</v>
      </c>
      <c r="R2149" t="s">
        <v>7256</v>
      </c>
      <c r="S2149">
        <v>0.28000000000000003</v>
      </c>
    </row>
    <row r="2150" spans="1:19">
      <c r="A2150" t="s">
        <v>16</v>
      </c>
      <c r="B2150" t="s">
        <v>17</v>
      </c>
      <c r="C2150" t="s">
        <v>18</v>
      </c>
      <c r="D2150" t="s">
        <v>19</v>
      </c>
      <c r="E2150" t="s">
        <v>432</v>
      </c>
      <c r="F2150" t="s">
        <v>4641</v>
      </c>
      <c r="G2150" s="3" t="str">
        <f t="shared" si="35"/>
        <v>https://scholar.google.co.jp/scholar?hl=ja&amp;as_sdt=0%2C5&amp;q=Haplopappus+parvifolius+self+compatibility&amp;btnG=</v>
      </c>
      <c r="H2150" t="s">
        <v>438</v>
      </c>
      <c r="I2150" t="s">
        <v>23</v>
      </c>
      <c r="J2150" t="s">
        <v>23</v>
      </c>
      <c r="L2150" t="s">
        <v>17722</v>
      </c>
      <c r="N2150" t="s">
        <v>4642</v>
      </c>
      <c r="O2150" t="s">
        <v>28</v>
      </c>
      <c r="Q2150" t="s">
        <v>16109</v>
      </c>
      <c r="R2150" t="s">
        <v>7259</v>
      </c>
      <c r="S2150">
        <v>1.2072000000000001</v>
      </c>
    </row>
    <row r="2151" spans="1:19">
      <c r="A2151" t="s">
        <v>16</v>
      </c>
      <c r="B2151" t="s">
        <v>17</v>
      </c>
      <c r="C2151" t="s">
        <v>18</v>
      </c>
      <c r="D2151" t="s">
        <v>19</v>
      </c>
      <c r="E2151" t="s">
        <v>432</v>
      </c>
      <c r="F2151" t="s">
        <v>7754</v>
      </c>
      <c r="G2151" s="3" t="str">
        <f t="shared" si="35"/>
        <v>https://scholar.google.co.jp/scholar?hl=ja&amp;as_sdt=0%2C5&amp;q=Haplopappus+paucidentatus+self+compatibility&amp;btnG=</v>
      </c>
      <c r="H2151" t="s">
        <v>442</v>
      </c>
      <c r="I2151" t="s">
        <v>23</v>
      </c>
      <c r="J2151" t="s">
        <v>23</v>
      </c>
      <c r="L2151" t="s">
        <v>54</v>
      </c>
      <c r="N2151" t="s">
        <v>7755</v>
      </c>
      <c r="O2151" t="s">
        <v>26</v>
      </c>
      <c r="Q2151" t="s">
        <v>16591</v>
      </c>
      <c r="R2151" t="s">
        <v>7263</v>
      </c>
      <c r="S2151">
        <v>1.5447200000000001</v>
      </c>
    </row>
    <row r="2152" spans="1:19">
      <c r="A2152" t="s">
        <v>16</v>
      </c>
      <c r="B2152" t="s">
        <v>17</v>
      </c>
      <c r="C2152" t="s">
        <v>18</v>
      </c>
      <c r="D2152" t="s">
        <v>19</v>
      </c>
      <c r="E2152" t="s">
        <v>432</v>
      </c>
      <c r="F2152" t="s">
        <v>12364</v>
      </c>
      <c r="G2152" s="3" t="str">
        <f t="shared" si="35"/>
        <v>https://scholar.google.co.jp/scholar?hl=ja&amp;as_sdt=0%2C5&amp;q=Haplopappus+philippii+self+compatibility&amp;btnG=</v>
      </c>
      <c r="H2152" t="s">
        <v>12365</v>
      </c>
      <c r="I2152" t="s">
        <v>23</v>
      </c>
      <c r="J2152" t="s">
        <v>23</v>
      </c>
      <c r="L2152" t="s">
        <v>17722</v>
      </c>
      <c r="N2152" t="s">
        <v>12366</v>
      </c>
      <c r="O2152" t="s">
        <v>28</v>
      </c>
      <c r="Q2152" t="s">
        <v>17237</v>
      </c>
      <c r="R2152" t="s">
        <v>7267</v>
      </c>
      <c r="S2152">
        <v>1.0566456</v>
      </c>
    </row>
    <row r="2153" spans="1:19">
      <c r="A2153" t="s">
        <v>16</v>
      </c>
      <c r="B2153" t="s">
        <v>17</v>
      </c>
      <c r="C2153" t="s">
        <v>18</v>
      </c>
      <c r="D2153" t="s">
        <v>19</v>
      </c>
      <c r="E2153" t="s">
        <v>432</v>
      </c>
      <c r="F2153" t="s">
        <v>3943</v>
      </c>
      <c r="G2153" s="3" t="str">
        <f t="shared" si="35"/>
        <v>https://scholar.google.co.jp/scholar?hl=ja&amp;as_sdt=0%2C5&amp;q=Haplopappus+pinnatifidus+self+compatibility&amp;btnG=</v>
      </c>
      <c r="H2153" t="s">
        <v>172</v>
      </c>
      <c r="I2153" t="s">
        <v>23</v>
      </c>
      <c r="J2153" t="s">
        <v>23</v>
      </c>
      <c r="L2153" t="s">
        <v>17722</v>
      </c>
      <c r="N2153" t="s">
        <v>12368</v>
      </c>
      <c r="O2153" t="s">
        <v>28</v>
      </c>
      <c r="Q2153" t="s">
        <v>17238</v>
      </c>
      <c r="R2153" t="s">
        <v>7271</v>
      </c>
      <c r="S2153">
        <v>2.7893599999999998</v>
      </c>
    </row>
    <row r="2154" spans="1:19">
      <c r="A2154" t="s">
        <v>16</v>
      </c>
      <c r="B2154" t="s">
        <v>17</v>
      </c>
      <c r="C2154" t="s">
        <v>18</v>
      </c>
      <c r="D2154" t="s">
        <v>19</v>
      </c>
      <c r="E2154" t="s">
        <v>432</v>
      </c>
      <c r="F2154" t="s">
        <v>4638</v>
      </c>
      <c r="G2154" s="3" t="str">
        <f t="shared" si="35"/>
        <v>https://scholar.google.co.jp/scholar?hl=ja&amp;as_sdt=0%2C5&amp;q=Haplopappus+platylepis+self+compatibility&amp;btnG=</v>
      </c>
      <c r="H2154" t="s">
        <v>442</v>
      </c>
      <c r="I2154" t="s">
        <v>23</v>
      </c>
      <c r="J2154" t="s">
        <v>23</v>
      </c>
      <c r="L2154" t="s">
        <v>17722</v>
      </c>
      <c r="N2154" t="s">
        <v>4639</v>
      </c>
      <c r="O2154" t="s">
        <v>28</v>
      </c>
      <c r="Q2154" t="s">
        <v>16108</v>
      </c>
      <c r="R2154" t="s">
        <v>7275</v>
      </c>
      <c r="S2154">
        <v>1.4016</v>
      </c>
    </row>
    <row r="2155" spans="1:19">
      <c r="A2155" t="s">
        <v>16</v>
      </c>
      <c r="B2155" t="s">
        <v>17</v>
      </c>
      <c r="C2155" t="s">
        <v>18</v>
      </c>
      <c r="D2155" t="s">
        <v>19</v>
      </c>
      <c r="E2155" t="s">
        <v>432</v>
      </c>
      <c r="F2155" t="s">
        <v>4635</v>
      </c>
      <c r="G2155" s="3" t="str">
        <f t="shared" si="35"/>
        <v>https://scholar.google.co.jp/scholar?hl=ja&amp;as_sdt=0%2C5&amp;q=Haplopappus+poeppigianus+self+compatibility&amp;btnG=</v>
      </c>
      <c r="H2155" t="s">
        <v>438</v>
      </c>
      <c r="I2155" t="s">
        <v>23</v>
      </c>
      <c r="J2155" t="s">
        <v>23</v>
      </c>
      <c r="L2155" t="s">
        <v>17722</v>
      </c>
      <c r="N2155" t="s">
        <v>4636</v>
      </c>
      <c r="O2155" t="s">
        <v>28</v>
      </c>
      <c r="Q2155" t="s">
        <v>16107</v>
      </c>
      <c r="R2155" t="s">
        <v>7278</v>
      </c>
      <c r="S2155">
        <v>1.1836</v>
      </c>
    </row>
    <row r="2156" spans="1:19">
      <c r="A2156" t="s">
        <v>16</v>
      </c>
      <c r="B2156" t="s">
        <v>17</v>
      </c>
      <c r="C2156" t="s">
        <v>18</v>
      </c>
      <c r="D2156" t="s">
        <v>19</v>
      </c>
      <c r="E2156" t="s">
        <v>432</v>
      </c>
      <c r="F2156" t="s">
        <v>4632</v>
      </c>
      <c r="G2156" s="3" t="str">
        <f t="shared" si="35"/>
        <v>https://scholar.google.co.jp/scholar?hl=ja&amp;as_sdt=0%2C5&amp;q=Haplopappus+pulchellus+self+compatibility&amp;btnG=</v>
      </c>
      <c r="H2156" t="s">
        <v>104</v>
      </c>
      <c r="I2156" t="s">
        <v>23</v>
      </c>
      <c r="J2156" t="s">
        <v>23</v>
      </c>
      <c r="L2156" t="s">
        <v>17722</v>
      </c>
      <c r="N2156" t="s">
        <v>4633</v>
      </c>
      <c r="O2156" t="s">
        <v>28</v>
      </c>
      <c r="Q2156" t="s">
        <v>16106</v>
      </c>
      <c r="R2156" t="s">
        <v>7281</v>
      </c>
      <c r="S2156">
        <v>1.33352</v>
      </c>
    </row>
    <row r="2157" spans="1:19">
      <c r="A2157" t="s">
        <v>16</v>
      </c>
      <c r="B2157" t="s">
        <v>17</v>
      </c>
      <c r="C2157" t="s">
        <v>18</v>
      </c>
      <c r="D2157" t="s">
        <v>19</v>
      </c>
      <c r="E2157" t="s">
        <v>432</v>
      </c>
      <c r="F2157" t="s">
        <v>7757</v>
      </c>
      <c r="G2157" s="3" t="str">
        <f t="shared" si="35"/>
        <v>https://scholar.google.co.jp/scholar?hl=ja&amp;as_sdt=0%2C5&amp;q=Haplopappus+punctatus+self+compatibility&amp;btnG=</v>
      </c>
      <c r="H2157" t="s">
        <v>7758</v>
      </c>
      <c r="I2157" t="s">
        <v>23</v>
      </c>
      <c r="J2157" t="s">
        <v>23</v>
      </c>
      <c r="L2157" t="s">
        <v>17722</v>
      </c>
      <c r="N2157" t="s">
        <v>7759</v>
      </c>
      <c r="O2157" t="s">
        <v>28</v>
      </c>
      <c r="Q2157" t="s">
        <v>16592</v>
      </c>
      <c r="R2157" t="s">
        <v>7284</v>
      </c>
      <c r="S2157">
        <v>1.58</v>
      </c>
    </row>
    <row r="2158" spans="1:19">
      <c r="A2158" t="s">
        <v>16</v>
      </c>
      <c r="B2158" t="s">
        <v>17</v>
      </c>
      <c r="C2158" t="s">
        <v>18</v>
      </c>
      <c r="D2158" t="s">
        <v>19</v>
      </c>
      <c r="E2158" t="s">
        <v>432</v>
      </c>
      <c r="F2158" t="s">
        <v>449</v>
      </c>
      <c r="G2158" s="3" t="str">
        <f t="shared" si="35"/>
        <v>https://scholar.google.co.jp/scholar?hl=ja&amp;as_sdt=0%2C5&amp;q=Haplopappus+racemosus+self+compatibility&amp;btnG=</v>
      </c>
      <c r="H2158" t="s">
        <v>450</v>
      </c>
      <c r="I2158" t="s">
        <v>23</v>
      </c>
      <c r="J2158" t="s">
        <v>23</v>
      </c>
      <c r="L2158" t="s">
        <v>17722</v>
      </c>
      <c r="N2158" t="s">
        <v>451</v>
      </c>
      <c r="O2158" t="s">
        <v>28</v>
      </c>
      <c r="Q2158" t="s">
        <v>15729</v>
      </c>
      <c r="R2158" t="s">
        <v>7287</v>
      </c>
      <c r="S2158">
        <v>4.0359999999999996</v>
      </c>
    </row>
    <row r="2159" spans="1:19">
      <c r="A2159" t="s">
        <v>16</v>
      </c>
      <c r="B2159" t="s">
        <v>17</v>
      </c>
      <c r="C2159" t="s">
        <v>18</v>
      </c>
      <c r="D2159" t="s">
        <v>19</v>
      </c>
      <c r="E2159" t="s">
        <v>432</v>
      </c>
      <c r="F2159" t="s">
        <v>4628</v>
      </c>
      <c r="G2159" s="3" t="str">
        <f t="shared" si="35"/>
        <v>https://scholar.google.co.jp/scholar?hl=ja&amp;as_sdt=0%2C5&amp;q=Haplopappus+remyanus+self+compatibility&amp;btnG=</v>
      </c>
      <c r="H2159" t="s">
        <v>4629</v>
      </c>
      <c r="I2159" t="s">
        <v>23</v>
      </c>
      <c r="J2159" t="s">
        <v>23</v>
      </c>
      <c r="L2159" t="s">
        <v>17722</v>
      </c>
      <c r="N2159" t="s">
        <v>4630</v>
      </c>
      <c r="O2159" t="s">
        <v>28</v>
      </c>
      <c r="Q2159" t="s">
        <v>16105</v>
      </c>
      <c r="R2159" t="s">
        <v>7290</v>
      </c>
      <c r="S2159">
        <v>2.4750000000000001</v>
      </c>
    </row>
    <row r="2160" spans="1:19">
      <c r="A2160" t="s">
        <v>16</v>
      </c>
      <c r="B2160" t="s">
        <v>17</v>
      </c>
      <c r="C2160" t="s">
        <v>18</v>
      </c>
      <c r="D2160" t="s">
        <v>19</v>
      </c>
      <c r="E2160" t="s">
        <v>432</v>
      </c>
      <c r="F2160" t="s">
        <v>7761</v>
      </c>
      <c r="G2160" s="3" t="str">
        <f t="shared" si="35"/>
        <v>https://scholar.google.co.jp/scholar?hl=ja&amp;as_sdt=0%2C5&amp;q=Haplopappus+retinervius+self+compatibility&amp;btnG=</v>
      </c>
      <c r="H2160" t="s">
        <v>7762</v>
      </c>
      <c r="I2160" t="s">
        <v>23</v>
      </c>
      <c r="J2160" t="s">
        <v>23</v>
      </c>
      <c r="L2160" t="s">
        <v>17722</v>
      </c>
      <c r="N2160" t="s">
        <v>7763</v>
      </c>
      <c r="O2160" t="s">
        <v>28</v>
      </c>
      <c r="Q2160" t="s">
        <v>16593</v>
      </c>
      <c r="R2160" t="s">
        <v>7293</v>
      </c>
      <c r="S2160">
        <v>1.1271199999999999</v>
      </c>
    </row>
    <row r="2161" spans="1:19">
      <c r="A2161" t="s">
        <v>16</v>
      </c>
      <c r="B2161" t="s">
        <v>17</v>
      </c>
      <c r="C2161" t="s">
        <v>18</v>
      </c>
      <c r="D2161" t="s">
        <v>19</v>
      </c>
      <c r="E2161" t="s">
        <v>432</v>
      </c>
      <c r="F2161" t="s">
        <v>7765</v>
      </c>
      <c r="G2161" s="3" t="str">
        <f t="shared" si="35"/>
        <v>https://scholar.google.co.jp/scholar?hl=ja&amp;as_sdt=0%2C5&amp;q=Haplopappus+schumannii+self+compatibility&amp;btnG=</v>
      </c>
      <c r="H2161" t="s">
        <v>7766</v>
      </c>
      <c r="I2161" t="s">
        <v>23</v>
      </c>
      <c r="J2161" t="s">
        <v>23</v>
      </c>
      <c r="L2161" t="s">
        <v>17722</v>
      </c>
      <c r="N2161" t="s">
        <v>7767</v>
      </c>
      <c r="O2161" t="s">
        <v>28</v>
      </c>
      <c r="Q2161" t="s">
        <v>16594</v>
      </c>
      <c r="R2161" t="s">
        <v>7295</v>
      </c>
      <c r="S2161">
        <v>2.3003999999999998</v>
      </c>
    </row>
    <row r="2162" spans="1:19">
      <c r="A2162" t="s">
        <v>16</v>
      </c>
      <c r="B2162" t="s">
        <v>17</v>
      </c>
      <c r="C2162" t="s">
        <v>18</v>
      </c>
      <c r="D2162" t="s">
        <v>19</v>
      </c>
      <c r="E2162" t="s">
        <v>432</v>
      </c>
      <c r="F2162" t="s">
        <v>13317</v>
      </c>
      <c r="G2162" s="3" t="str">
        <f t="shared" si="35"/>
        <v>https://scholar.google.co.jp/scholar?hl=ja&amp;as_sdt=0%2C5&amp;q=Haplopappus+setulosus+self+compatibility&amp;btnG=</v>
      </c>
      <c r="H2162" t="s">
        <v>12371</v>
      </c>
      <c r="I2162" t="s">
        <v>23</v>
      </c>
      <c r="J2162" t="s">
        <v>23</v>
      </c>
      <c r="L2162" t="s">
        <v>17722</v>
      </c>
      <c r="N2162" t="s">
        <v>13318</v>
      </c>
      <c r="O2162" t="s">
        <v>28</v>
      </c>
      <c r="Q2162" t="s">
        <v>17302</v>
      </c>
      <c r="R2162" t="s">
        <v>7298</v>
      </c>
      <c r="S2162">
        <v>1.3812</v>
      </c>
    </row>
    <row r="2163" spans="1:19">
      <c r="A2163" t="s">
        <v>16</v>
      </c>
      <c r="B2163" t="s">
        <v>17</v>
      </c>
      <c r="C2163" t="s">
        <v>18</v>
      </c>
      <c r="D2163" t="s">
        <v>19</v>
      </c>
      <c r="E2163" t="s">
        <v>432</v>
      </c>
      <c r="F2163" t="s">
        <v>453</v>
      </c>
      <c r="G2163" s="3" t="str">
        <f t="shared" si="35"/>
        <v>https://scholar.google.co.jp/scholar?hl=ja&amp;as_sdt=0%2C5&amp;q=Haplopappus+squarrosus+self+compatibility&amp;btnG=</v>
      </c>
      <c r="H2163" t="s">
        <v>454</v>
      </c>
      <c r="I2163" t="s">
        <v>23</v>
      </c>
      <c r="J2163" t="s">
        <v>23</v>
      </c>
      <c r="L2163" t="s">
        <v>17722</v>
      </c>
      <c r="N2163" t="s">
        <v>455</v>
      </c>
      <c r="O2163" t="s">
        <v>28</v>
      </c>
      <c r="Q2163" t="s">
        <v>15730</v>
      </c>
      <c r="R2163" t="s">
        <v>7302</v>
      </c>
      <c r="S2163">
        <v>0.68</v>
      </c>
    </row>
    <row r="2164" spans="1:19">
      <c r="A2164" t="s">
        <v>16</v>
      </c>
      <c r="B2164" t="s">
        <v>17</v>
      </c>
      <c r="C2164" t="s">
        <v>18</v>
      </c>
      <c r="D2164" t="s">
        <v>19</v>
      </c>
      <c r="E2164" t="s">
        <v>432</v>
      </c>
      <c r="F2164" t="s">
        <v>7769</v>
      </c>
      <c r="G2164" s="3" t="str">
        <f t="shared" si="35"/>
        <v>https://scholar.google.co.jp/scholar?hl=ja&amp;as_sdt=0%2C5&amp;q=Haplopappus+stolpii+self+compatibility&amp;btnG=</v>
      </c>
      <c r="H2164" t="s">
        <v>442</v>
      </c>
      <c r="I2164" t="s">
        <v>23</v>
      </c>
      <c r="J2164" t="s">
        <v>23</v>
      </c>
      <c r="L2164" t="s">
        <v>17722</v>
      </c>
      <c r="N2164" t="s">
        <v>7770</v>
      </c>
      <c r="O2164" t="s">
        <v>28</v>
      </c>
      <c r="Q2164" t="s">
        <v>16595</v>
      </c>
      <c r="R2164" t="s">
        <v>7306</v>
      </c>
      <c r="S2164">
        <v>2.2084000000000001</v>
      </c>
    </row>
    <row r="2165" spans="1:19">
      <c r="A2165" t="s">
        <v>16</v>
      </c>
      <c r="B2165" t="s">
        <v>17</v>
      </c>
      <c r="C2165" t="s">
        <v>18</v>
      </c>
      <c r="D2165" t="s">
        <v>19</v>
      </c>
      <c r="E2165" t="s">
        <v>432</v>
      </c>
      <c r="F2165" t="s">
        <v>7772</v>
      </c>
      <c r="G2165" s="3" t="str">
        <f t="shared" si="35"/>
        <v>https://scholar.google.co.jp/scholar?hl=ja&amp;as_sdt=0%2C5&amp;q=Haplopappus+taeda+self+compatibility&amp;btnG=</v>
      </c>
      <c r="H2165" t="s">
        <v>3737</v>
      </c>
      <c r="I2165" t="s">
        <v>23</v>
      </c>
      <c r="J2165" t="s">
        <v>23</v>
      </c>
      <c r="L2165" t="s">
        <v>17722</v>
      </c>
      <c r="N2165" t="s">
        <v>7773</v>
      </c>
      <c r="O2165" t="s">
        <v>28</v>
      </c>
      <c r="Q2165" t="s">
        <v>16596</v>
      </c>
      <c r="R2165" t="s">
        <v>7309</v>
      </c>
      <c r="S2165">
        <v>3.1656</v>
      </c>
    </row>
    <row r="2166" spans="1:19">
      <c r="A2166" t="s">
        <v>16</v>
      </c>
      <c r="B2166" t="s">
        <v>17</v>
      </c>
      <c r="C2166" t="s">
        <v>18</v>
      </c>
      <c r="D2166" t="s">
        <v>19</v>
      </c>
      <c r="E2166" t="s">
        <v>432</v>
      </c>
      <c r="F2166" t="s">
        <v>12370</v>
      </c>
      <c r="G2166" s="3" t="str">
        <f t="shared" si="35"/>
        <v>https://scholar.google.co.jp/scholar?hl=ja&amp;as_sdt=0%2C5&amp;q=Haplopappus+undulatus+self+compatibility&amp;btnG=</v>
      </c>
      <c r="H2166" t="s">
        <v>12371</v>
      </c>
      <c r="I2166" t="s">
        <v>23</v>
      </c>
      <c r="J2166" t="s">
        <v>23</v>
      </c>
      <c r="L2166" t="s">
        <v>17722</v>
      </c>
      <c r="N2166" t="s">
        <v>12372</v>
      </c>
      <c r="O2166" t="s">
        <v>28</v>
      </c>
      <c r="Q2166" t="s">
        <v>17239</v>
      </c>
      <c r="R2166" t="s">
        <v>7311</v>
      </c>
      <c r="S2166">
        <v>2.0708000000000002</v>
      </c>
    </row>
    <row r="2167" spans="1:19">
      <c r="A2167" t="s">
        <v>16</v>
      </c>
      <c r="B2167" t="s">
        <v>17</v>
      </c>
      <c r="C2167" t="s">
        <v>18</v>
      </c>
      <c r="D2167" t="s">
        <v>19</v>
      </c>
      <c r="E2167" t="s">
        <v>432</v>
      </c>
      <c r="F2167" t="s">
        <v>12374</v>
      </c>
      <c r="G2167" s="3" t="str">
        <f t="shared" si="35"/>
        <v>https://scholar.google.co.jp/scholar?hl=ja&amp;as_sdt=0%2C5&amp;q=Haplopappus+valparadisiacus+self+compatibility&amp;btnG=</v>
      </c>
      <c r="H2167" t="s">
        <v>12371</v>
      </c>
      <c r="I2167" t="s">
        <v>23</v>
      </c>
      <c r="J2167" t="s">
        <v>23</v>
      </c>
      <c r="L2167" t="s">
        <v>17722</v>
      </c>
      <c r="N2167" t="s">
        <v>12375</v>
      </c>
      <c r="O2167" t="s">
        <v>28</v>
      </c>
      <c r="Q2167" t="s">
        <v>17240</v>
      </c>
      <c r="R2167" t="s">
        <v>7315</v>
      </c>
      <c r="S2167">
        <v>0.99760000000000004</v>
      </c>
    </row>
    <row r="2168" spans="1:19">
      <c r="A2168" t="s">
        <v>16</v>
      </c>
      <c r="B2168" t="s">
        <v>17</v>
      </c>
      <c r="C2168" t="s">
        <v>18</v>
      </c>
      <c r="D2168" t="s">
        <v>19</v>
      </c>
      <c r="E2168" t="s">
        <v>432</v>
      </c>
      <c r="F2168" t="s">
        <v>4614</v>
      </c>
      <c r="G2168" s="3" t="str">
        <f t="shared" si="35"/>
        <v>https://scholar.google.co.jp/scholar?hl=ja&amp;as_sdt=0%2C5&amp;q=Haplopappus+velutinus+self+compatibility&amp;btnG=</v>
      </c>
      <c r="H2168" t="s">
        <v>2490</v>
      </c>
      <c r="I2168" t="s">
        <v>23</v>
      </c>
      <c r="J2168" t="s">
        <v>23</v>
      </c>
      <c r="L2168" t="s">
        <v>17722</v>
      </c>
      <c r="N2168" t="s">
        <v>4615</v>
      </c>
      <c r="O2168" t="s">
        <v>28</v>
      </c>
      <c r="Q2168" t="s">
        <v>16101</v>
      </c>
      <c r="R2168" t="s">
        <v>7319</v>
      </c>
      <c r="S2168">
        <v>1.2863599999999999</v>
      </c>
    </row>
    <row r="2169" spans="1:19">
      <c r="A2169" t="s">
        <v>16</v>
      </c>
      <c r="B2169" t="s">
        <v>17</v>
      </c>
      <c r="C2169" t="s">
        <v>18</v>
      </c>
      <c r="D2169" t="s">
        <v>19</v>
      </c>
      <c r="E2169" t="s">
        <v>432</v>
      </c>
      <c r="F2169" t="s">
        <v>457</v>
      </c>
      <c r="G2169" s="3" t="str">
        <f t="shared" si="35"/>
        <v>https://scholar.google.co.jp/scholar?hl=ja&amp;as_sdt=0%2C5&amp;q=Haplopappus+venetus+self+compatibility&amp;btnG=</v>
      </c>
      <c r="H2169" t="s">
        <v>458</v>
      </c>
      <c r="I2169" t="s">
        <v>23</v>
      </c>
      <c r="J2169" t="s">
        <v>23</v>
      </c>
      <c r="L2169" t="s">
        <v>17722</v>
      </c>
      <c r="N2169" t="s">
        <v>459</v>
      </c>
      <c r="O2169" t="s">
        <v>28</v>
      </c>
      <c r="Q2169" t="s">
        <v>15731</v>
      </c>
      <c r="R2169" t="s">
        <v>7322</v>
      </c>
      <c r="S2169">
        <v>0.34</v>
      </c>
    </row>
    <row r="2170" spans="1:19">
      <c r="A2170" t="s">
        <v>16</v>
      </c>
      <c r="B2170" t="s">
        <v>17</v>
      </c>
      <c r="C2170" t="s">
        <v>18</v>
      </c>
      <c r="D2170" t="s">
        <v>19</v>
      </c>
      <c r="E2170" t="s">
        <v>432</v>
      </c>
      <c r="F2170" t="s">
        <v>7775</v>
      </c>
      <c r="G2170" s="3" t="str">
        <f t="shared" si="35"/>
        <v>https://scholar.google.co.jp/scholar?hl=ja&amp;as_sdt=0%2C5&amp;q=Haplopappus+villanuevae+self+compatibility&amp;btnG=</v>
      </c>
      <c r="H2170" t="s">
        <v>442</v>
      </c>
      <c r="I2170" t="s">
        <v>23</v>
      </c>
      <c r="J2170" t="s">
        <v>23</v>
      </c>
      <c r="L2170" t="s">
        <v>17722</v>
      </c>
      <c r="N2170" t="s">
        <v>7776</v>
      </c>
      <c r="O2170" t="s">
        <v>28</v>
      </c>
      <c r="Q2170" t="s">
        <v>16597</v>
      </c>
      <c r="R2170" t="s">
        <v>7324</v>
      </c>
      <c r="S2170">
        <v>1.3774</v>
      </c>
    </row>
    <row r="2171" spans="1:19">
      <c r="A2171" t="s">
        <v>16</v>
      </c>
      <c r="B2171" t="s">
        <v>17</v>
      </c>
      <c r="C2171" t="s">
        <v>18</v>
      </c>
      <c r="D2171" t="s">
        <v>19</v>
      </c>
      <c r="E2171" t="s">
        <v>4620</v>
      </c>
      <c r="F2171" t="s">
        <v>4621</v>
      </c>
      <c r="G2171" s="3" t="str">
        <f t="shared" si="35"/>
        <v>https://scholar.google.co.jp/scholar?hl=ja&amp;as_sdt=0%2C5&amp;q=Haptotrichion+colwillii+self+compatibility&amp;btnG=</v>
      </c>
      <c r="H2171" t="s">
        <v>4622</v>
      </c>
      <c r="I2171" t="s">
        <v>23</v>
      </c>
      <c r="J2171" t="s">
        <v>23</v>
      </c>
      <c r="L2171" t="s">
        <v>17722</v>
      </c>
      <c r="N2171" t="s">
        <v>4623</v>
      </c>
      <c r="O2171" t="s">
        <v>28</v>
      </c>
      <c r="Q2171" t="s">
        <v>16103</v>
      </c>
      <c r="R2171" t="s">
        <v>7329</v>
      </c>
      <c r="S2171">
        <v>1.3031999999999999</v>
      </c>
    </row>
    <row r="2172" spans="1:19">
      <c r="A2172" t="s">
        <v>16</v>
      </c>
      <c r="B2172" t="s">
        <v>17</v>
      </c>
      <c r="C2172" t="s">
        <v>18</v>
      </c>
      <c r="D2172" t="s">
        <v>19</v>
      </c>
      <c r="E2172" t="s">
        <v>461</v>
      </c>
      <c r="F2172" t="s">
        <v>462</v>
      </c>
      <c r="G2172" s="3" t="str">
        <f t="shared" si="35"/>
        <v>https://scholar.google.co.jp/scholar?hl=ja&amp;as_sdt=0%2C5&amp;q=Hazardia+brickellioides+self+compatibility&amp;btnG=</v>
      </c>
      <c r="H2172" t="s">
        <v>463</v>
      </c>
      <c r="I2172" t="s">
        <v>23</v>
      </c>
      <c r="J2172" t="s">
        <v>23</v>
      </c>
      <c r="L2172" t="s">
        <v>17722</v>
      </c>
      <c r="N2172" t="s">
        <v>464</v>
      </c>
      <c r="O2172" t="s">
        <v>28</v>
      </c>
      <c r="Q2172" t="s">
        <v>15732</v>
      </c>
      <c r="R2172" t="s">
        <v>7333</v>
      </c>
      <c r="S2172">
        <v>0.45600000000000002</v>
      </c>
    </row>
    <row r="2173" spans="1:19">
      <c r="A2173" t="s">
        <v>16</v>
      </c>
      <c r="B2173" t="s">
        <v>17</v>
      </c>
      <c r="C2173" t="s">
        <v>18</v>
      </c>
      <c r="D2173" t="s">
        <v>19</v>
      </c>
      <c r="E2173" t="s">
        <v>461</v>
      </c>
      <c r="F2173" t="s">
        <v>376</v>
      </c>
      <c r="G2173" s="3" t="str">
        <f t="shared" si="35"/>
        <v>https://scholar.google.co.jp/scholar?hl=ja&amp;as_sdt=0%2C5&amp;q=Hazardia+squarrosa+self+compatibility&amp;btnG=</v>
      </c>
      <c r="H2173" t="s">
        <v>13313</v>
      </c>
      <c r="I2173" t="s">
        <v>31</v>
      </c>
      <c r="J2173" t="s">
        <v>13314</v>
      </c>
      <c r="L2173" t="s">
        <v>17991</v>
      </c>
      <c r="N2173" t="s">
        <v>13315</v>
      </c>
      <c r="O2173" t="s">
        <v>17992</v>
      </c>
      <c r="Q2173" t="s">
        <v>17301</v>
      </c>
      <c r="R2173" t="s">
        <v>7337</v>
      </c>
      <c r="S2173">
        <v>1.85</v>
      </c>
    </row>
    <row r="2174" spans="1:19">
      <c r="A2174" t="s">
        <v>16</v>
      </c>
      <c r="B2174" t="s">
        <v>17</v>
      </c>
      <c r="C2174" t="s">
        <v>18</v>
      </c>
      <c r="D2174" t="s">
        <v>19</v>
      </c>
      <c r="E2174" t="s">
        <v>461</v>
      </c>
      <c r="F2174" t="s">
        <v>376</v>
      </c>
      <c r="G2174" s="3" t="str">
        <f t="shared" si="35"/>
        <v>https://scholar.google.co.jp/scholar?hl=ja&amp;as_sdt=0%2C5&amp;q=Hazardia+squarrosa+self+compatibility&amp;btnG=</v>
      </c>
      <c r="H2174" t="s">
        <v>13313</v>
      </c>
      <c r="I2174" t="s">
        <v>23</v>
      </c>
      <c r="J2174" t="s">
        <v>23</v>
      </c>
      <c r="L2174" t="s">
        <v>17991</v>
      </c>
      <c r="N2174" t="s">
        <v>14474</v>
      </c>
      <c r="O2174" t="s">
        <v>17992</v>
      </c>
      <c r="Q2174" t="s">
        <v>17301</v>
      </c>
      <c r="R2174" t="s">
        <v>7341</v>
      </c>
      <c r="S2174">
        <v>1.7570447</v>
      </c>
    </row>
    <row r="2175" spans="1:19">
      <c r="A2175" t="s">
        <v>16</v>
      </c>
      <c r="B2175" t="s">
        <v>17</v>
      </c>
      <c r="C2175" t="s">
        <v>18</v>
      </c>
      <c r="D2175" t="s">
        <v>19</v>
      </c>
      <c r="E2175" t="s">
        <v>466</v>
      </c>
      <c r="F2175" t="s">
        <v>467</v>
      </c>
      <c r="G2175" s="3" t="str">
        <f t="shared" si="35"/>
        <v>https://scholar.google.co.jp/scholar?hl=ja&amp;as_sdt=0%2C5&amp;q=Hedypnois+rhagadioloides+self+compatibility&amp;btnG=</v>
      </c>
      <c r="H2175" t="s">
        <v>468</v>
      </c>
      <c r="I2175" t="s">
        <v>23</v>
      </c>
      <c r="J2175" t="s">
        <v>23</v>
      </c>
      <c r="L2175" t="s">
        <v>17722</v>
      </c>
      <c r="N2175" t="s">
        <v>469</v>
      </c>
      <c r="O2175" t="s">
        <v>28</v>
      </c>
      <c r="Q2175" t="s">
        <v>15733</v>
      </c>
      <c r="R2175" t="s">
        <v>7346</v>
      </c>
      <c r="S2175">
        <v>2.2999999999999998</v>
      </c>
    </row>
    <row r="2176" spans="1:19">
      <c r="A2176" t="s">
        <v>16</v>
      </c>
      <c r="B2176" t="s">
        <v>17</v>
      </c>
      <c r="C2176" t="s">
        <v>18</v>
      </c>
      <c r="D2176" t="s">
        <v>19</v>
      </c>
      <c r="E2176" t="s">
        <v>466</v>
      </c>
      <c r="F2176" t="s">
        <v>467</v>
      </c>
      <c r="G2176" s="3" t="str">
        <f t="shared" si="35"/>
        <v>https://scholar.google.co.jp/scholar?hl=ja&amp;as_sdt=0%2C5&amp;q=Hedypnois+rhagadioloides+self+compatibility&amp;btnG=</v>
      </c>
      <c r="H2176" t="s">
        <v>23</v>
      </c>
      <c r="I2176" t="s">
        <v>137</v>
      </c>
      <c r="J2176" t="s">
        <v>471</v>
      </c>
      <c r="L2176" t="s">
        <v>17722</v>
      </c>
      <c r="N2176" t="s">
        <v>472</v>
      </c>
      <c r="O2176" t="s">
        <v>28</v>
      </c>
      <c r="Q2176" t="s">
        <v>15733</v>
      </c>
      <c r="R2176" t="s">
        <v>7350</v>
      </c>
      <c r="S2176">
        <v>4.1619999999999999</v>
      </c>
    </row>
    <row r="2177" spans="1:19">
      <c r="A2177" t="s">
        <v>16</v>
      </c>
      <c r="B2177" t="s">
        <v>17</v>
      </c>
      <c r="C2177" t="s">
        <v>18</v>
      </c>
      <c r="D2177" t="s">
        <v>19</v>
      </c>
      <c r="E2177" t="s">
        <v>474</v>
      </c>
      <c r="F2177" t="s">
        <v>475</v>
      </c>
      <c r="G2177" s="3" t="str">
        <f t="shared" si="35"/>
        <v>https://scholar.google.co.jp/scholar?hl=ja&amp;as_sdt=0%2C5&amp;q=Helenium+amarum+self+compatibility&amp;btnG=</v>
      </c>
      <c r="H2177" t="s">
        <v>476</v>
      </c>
      <c r="I2177" t="s">
        <v>23</v>
      </c>
      <c r="J2177" t="s">
        <v>23</v>
      </c>
      <c r="L2177" t="s">
        <v>17722</v>
      </c>
      <c r="N2177" t="s">
        <v>477</v>
      </c>
      <c r="O2177" t="s">
        <v>28</v>
      </c>
      <c r="Q2177" t="s">
        <v>15734</v>
      </c>
      <c r="R2177" t="s">
        <v>7354</v>
      </c>
      <c r="S2177">
        <v>0.23499999999999999</v>
      </c>
    </row>
    <row r="2178" spans="1:19">
      <c r="A2178" t="s">
        <v>16</v>
      </c>
      <c r="B2178" t="s">
        <v>17</v>
      </c>
      <c r="C2178" t="s">
        <v>18</v>
      </c>
      <c r="D2178" t="s">
        <v>19</v>
      </c>
      <c r="E2178" t="s">
        <v>474</v>
      </c>
      <c r="F2178" t="s">
        <v>4818</v>
      </c>
      <c r="G2178" s="3" t="str">
        <f t="shared" ref="G2178:G2241" si="36">HYPERLINK(Q2178)</f>
        <v>https://scholar.google.co.jp/scholar?hl=ja&amp;as_sdt=0%2C5&amp;q=Helenium+aromaticum+self+compatibility&amp;btnG=</v>
      </c>
      <c r="H2178" t="s">
        <v>4819</v>
      </c>
      <c r="I2178" t="s">
        <v>23</v>
      </c>
      <c r="J2178" t="s">
        <v>23</v>
      </c>
      <c r="L2178" t="s">
        <v>17722</v>
      </c>
      <c r="N2178" t="s">
        <v>4820</v>
      </c>
      <c r="O2178" t="s">
        <v>28</v>
      </c>
      <c r="Q2178" t="s">
        <v>16129</v>
      </c>
      <c r="R2178" t="s">
        <v>7358</v>
      </c>
      <c r="S2178">
        <v>0.32519999999999999</v>
      </c>
    </row>
    <row r="2179" spans="1:19">
      <c r="A2179" t="s">
        <v>16</v>
      </c>
      <c r="B2179" t="s">
        <v>17</v>
      </c>
      <c r="C2179" t="s">
        <v>18</v>
      </c>
      <c r="D2179" t="s">
        <v>19</v>
      </c>
      <c r="E2179" t="s">
        <v>474</v>
      </c>
      <c r="F2179" t="s">
        <v>479</v>
      </c>
      <c r="G2179" s="3" t="str">
        <f t="shared" si="36"/>
        <v>https://scholar.google.co.jp/scholar?hl=ja&amp;as_sdt=0%2C5&amp;q=Helenium+atacamense+self+compatibility&amp;btnG=</v>
      </c>
      <c r="H2179" t="s">
        <v>480</v>
      </c>
      <c r="I2179" t="s">
        <v>23</v>
      </c>
      <c r="J2179" t="s">
        <v>23</v>
      </c>
      <c r="L2179" t="s">
        <v>17993</v>
      </c>
      <c r="N2179" t="s">
        <v>481</v>
      </c>
      <c r="O2179" t="s">
        <v>28</v>
      </c>
      <c r="Q2179" t="s">
        <v>15735</v>
      </c>
      <c r="R2179" t="s">
        <v>7361</v>
      </c>
      <c r="S2179">
        <v>0.27239999999999998</v>
      </c>
    </row>
    <row r="2180" spans="1:19">
      <c r="A2180" t="s">
        <v>16</v>
      </c>
      <c r="B2180" t="s">
        <v>17</v>
      </c>
      <c r="C2180" t="s">
        <v>18</v>
      </c>
      <c r="D2180" t="s">
        <v>19</v>
      </c>
      <c r="E2180" t="s">
        <v>474</v>
      </c>
      <c r="F2180" t="s">
        <v>483</v>
      </c>
      <c r="G2180" s="3" t="str">
        <f t="shared" si="36"/>
        <v>https://scholar.google.co.jp/scholar?hl=ja&amp;as_sdt=0%2C5&amp;q=Helenium+autumnale+self+compatibility&amp;btnG=</v>
      </c>
      <c r="H2180" t="s">
        <v>22</v>
      </c>
      <c r="I2180" t="s">
        <v>23</v>
      </c>
      <c r="J2180" t="s">
        <v>23</v>
      </c>
      <c r="L2180" t="s">
        <v>17722</v>
      </c>
      <c r="N2180" t="s">
        <v>484</v>
      </c>
      <c r="O2180" t="s">
        <v>28</v>
      </c>
      <c r="Q2180" t="s">
        <v>15736</v>
      </c>
      <c r="R2180" t="s">
        <v>7365</v>
      </c>
      <c r="S2180">
        <v>0.5</v>
      </c>
    </row>
    <row r="2181" spans="1:19">
      <c r="A2181" t="s">
        <v>16</v>
      </c>
      <c r="B2181" t="s">
        <v>17</v>
      </c>
      <c r="C2181" t="s">
        <v>18</v>
      </c>
      <c r="D2181" t="s">
        <v>19</v>
      </c>
      <c r="E2181" t="s">
        <v>474</v>
      </c>
      <c r="F2181" t="s">
        <v>486</v>
      </c>
      <c r="G2181" s="3" t="str">
        <f t="shared" si="36"/>
        <v>https://scholar.google.co.jp/scholar?hl=ja&amp;as_sdt=0%2C5&amp;q=Helenium+bigelovii+self+compatibility&amp;btnG=</v>
      </c>
      <c r="H2181" t="s">
        <v>438</v>
      </c>
      <c r="I2181" t="s">
        <v>23</v>
      </c>
      <c r="J2181" t="s">
        <v>23</v>
      </c>
      <c r="L2181" t="s">
        <v>17722</v>
      </c>
      <c r="N2181" t="s">
        <v>487</v>
      </c>
      <c r="O2181" t="s">
        <v>28</v>
      </c>
      <c r="Q2181" t="s">
        <v>15737</v>
      </c>
      <c r="R2181" t="s">
        <v>7369</v>
      </c>
      <c r="S2181">
        <v>0.92600000000000005</v>
      </c>
    </row>
    <row r="2182" spans="1:19">
      <c r="A2182" t="s">
        <v>16</v>
      </c>
      <c r="B2182" t="s">
        <v>17</v>
      </c>
      <c r="C2182" t="s">
        <v>18</v>
      </c>
      <c r="D2182" t="s">
        <v>19</v>
      </c>
      <c r="E2182" t="s">
        <v>474</v>
      </c>
      <c r="F2182" t="s">
        <v>1045</v>
      </c>
      <c r="G2182" s="3" t="str">
        <f t="shared" si="36"/>
        <v>https://scholar.google.co.jp/scholar?hl=ja&amp;as_sdt=0%2C5&amp;q=Helenium+drummondii+self+compatibility&amp;btnG=</v>
      </c>
      <c r="H2182" t="s">
        <v>10033</v>
      </c>
      <c r="I2182" t="s">
        <v>23</v>
      </c>
      <c r="J2182" t="s">
        <v>23</v>
      </c>
      <c r="L2182" t="s">
        <v>17722</v>
      </c>
      <c r="N2182" t="s">
        <v>10034</v>
      </c>
      <c r="O2182" t="s">
        <v>28</v>
      </c>
      <c r="Q2182" t="s">
        <v>16976</v>
      </c>
      <c r="R2182" t="s">
        <v>7373</v>
      </c>
      <c r="S2182">
        <v>1.6716</v>
      </c>
    </row>
    <row r="2183" spans="1:19">
      <c r="A2183" t="s">
        <v>16</v>
      </c>
      <c r="B2183" t="s">
        <v>17</v>
      </c>
      <c r="C2183" t="s">
        <v>18</v>
      </c>
      <c r="D2183" t="s">
        <v>19</v>
      </c>
      <c r="E2183" t="s">
        <v>474</v>
      </c>
      <c r="F2183" t="s">
        <v>1409</v>
      </c>
      <c r="G2183" s="3" t="str">
        <f t="shared" si="36"/>
        <v>https://scholar.google.co.jp/scholar?hl=ja&amp;as_sdt=0%2C5&amp;q=Helenium+elegans+self+compatibility&amp;btnG=</v>
      </c>
      <c r="H2183" t="s">
        <v>104</v>
      </c>
      <c r="I2183" t="s">
        <v>31</v>
      </c>
      <c r="J2183" t="s">
        <v>1409</v>
      </c>
      <c r="L2183" t="s">
        <v>17993</v>
      </c>
      <c r="N2183" t="s">
        <v>6889</v>
      </c>
      <c r="O2183" t="s">
        <v>28</v>
      </c>
      <c r="Q2183" t="s">
        <v>16356</v>
      </c>
      <c r="R2183" t="s">
        <v>7377</v>
      </c>
      <c r="S2183">
        <v>4.6920000000000003E-2</v>
      </c>
    </row>
    <row r="2184" spans="1:19">
      <c r="A2184" t="s">
        <v>16</v>
      </c>
      <c r="B2184" t="s">
        <v>17</v>
      </c>
      <c r="C2184" t="s">
        <v>18</v>
      </c>
      <c r="D2184" t="s">
        <v>19</v>
      </c>
      <c r="E2184" t="s">
        <v>474</v>
      </c>
      <c r="F2184" t="s">
        <v>4822</v>
      </c>
      <c r="G2184" s="3" t="str">
        <f t="shared" si="36"/>
        <v>https://scholar.google.co.jp/scholar?hl=ja&amp;as_sdt=0%2C5&amp;q=Helenium+glaucum+self+compatibility&amp;btnG=</v>
      </c>
      <c r="H2184" t="s">
        <v>4823</v>
      </c>
      <c r="I2184" t="s">
        <v>23</v>
      </c>
      <c r="J2184" t="s">
        <v>23</v>
      </c>
      <c r="L2184" t="s">
        <v>17993</v>
      </c>
      <c r="N2184" t="s">
        <v>4824</v>
      </c>
      <c r="O2184" t="s">
        <v>28</v>
      </c>
      <c r="Q2184" t="s">
        <v>16130</v>
      </c>
      <c r="R2184" t="s">
        <v>7380</v>
      </c>
      <c r="S2184">
        <v>0.68420000000000003</v>
      </c>
    </row>
    <row r="2185" spans="1:19">
      <c r="A2185" t="s">
        <v>16</v>
      </c>
      <c r="B2185" t="s">
        <v>17</v>
      </c>
      <c r="C2185" t="s">
        <v>18</v>
      </c>
      <c r="D2185" t="s">
        <v>19</v>
      </c>
      <c r="E2185" t="s">
        <v>474</v>
      </c>
      <c r="F2185" t="s">
        <v>489</v>
      </c>
      <c r="G2185" s="3" t="str">
        <f t="shared" si="36"/>
        <v>https://scholar.google.co.jp/scholar?hl=ja&amp;as_sdt=0%2C5&amp;q=Helenium+laciniatum+self+compatibility&amp;btnG=</v>
      </c>
      <c r="H2185" t="s">
        <v>438</v>
      </c>
      <c r="I2185" t="s">
        <v>23</v>
      </c>
      <c r="J2185" t="s">
        <v>23</v>
      </c>
      <c r="L2185" t="s">
        <v>17993</v>
      </c>
      <c r="N2185" t="s">
        <v>490</v>
      </c>
      <c r="O2185" t="s">
        <v>28</v>
      </c>
      <c r="Q2185" t="s">
        <v>15738</v>
      </c>
      <c r="R2185" t="s">
        <v>7383</v>
      </c>
      <c r="S2185">
        <v>0.6</v>
      </c>
    </row>
    <row r="2186" spans="1:19">
      <c r="A2186" t="s">
        <v>16</v>
      </c>
      <c r="B2186" t="s">
        <v>17</v>
      </c>
      <c r="C2186" t="s">
        <v>18</v>
      </c>
      <c r="D2186" t="s">
        <v>19</v>
      </c>
      <c r="E2186" t="s">
        <v>474</v>
      </c>
      <c r="F2186" t="s">
        <v>4826</v>
      </c>
      <c r="G2186" s="3" t="str">
        <f t="shared" si="36"/>
        <v>https://scholar.google.co.jp/scholar?hl=ja&amp;as_sdt=0%2C5&amp;q=Helenium+mexicanum+self+compatibility&amp;btnG=</v>
      </c>
      <c r="H2186" t="s">
        <v>324</v>
      </c>
      <c r="I2186" t="s">
        <v>23</v>
      </c>
      <c r="J2186" t="s">
        <v>23</v>
      </c>
      <c r="L2186" t="s">
        <v>17993</v>
      </c>
      <c r="N2186" t="s">
        <v>4827</v>
      </c>
      <c r="O2186" t="s">
        <v>28</v>
      </c>
      <c r="Q2186" t="s">
        <v>16131</v>
      </c>
      <c r="R2186" t="s">
        <v>7386</v>
      </c>
      <c r="S2186">
        <v>0.217</v>
      </c>
    </row>
    <row r="2187" spans="1:19">
      <c r="A2187" t="s">
        <v>16</v>
      </c>
      <c r="B2187" t="s">
        <v>17</v>
      </c>
      <c r="C2187" t="s">
        <v>18</v>
      </c>
      <c r="D2187" t="s">
        <v>19</v>
      </c>
      <c r="E2187" t="s">
        <v>474</v>
      </c>
      <c r="F2187" t="s">
        <v>492</v>
      </c>
      <c r="G2187" s="3" t="str">
        <f t="shared" si="36"/>
        <v>https://scholar.google.co.jp/scholar?hl=ja&amp;as_sdt=0%2C5&amp;q=Helenium+ooclinium+self+compatibility&amp;btnG=</v>
      </c>
      <c r="H2187" t="s">
        <v>438</v>
      </c>
      <c r="I2187" t="s">
        <v>23</v>
      </c>
      <c r="J2187" t="s">
        <v>23</v>
      </c>
      <c r="L2187" t="s">
        <v>17993</v>
      </c>
      <c r="N2187" t="s">
        <v>493</v>
      </c>
      <c r="O2187" t="s">
        <v>28</v>
      </c>
      <c r="Q2187" t="s">
        <v>15739</v>
      </c>
      <c r="R2187" t="s">
        <v>7390</v>
      </c>
      <c r="S2187">
        <v>0.1</v>
      </c>
    </row>
    <row r="2188" spans="1:19">
      <c r="A2188" t="s">
        <v>16</v>
      </c>
      <c r="B2188" t="s">
        <v>17</v>
      </c>
      <c r="C2188" t="s">
        <v>18</v>
      </c>
      <c r="D2188" t="s">
        <v>19</v>
      </c>
      <c r="E2188" t="s">
        <v>474</v>
      </c>
      <c r="F2188" t="s">
        <v>10036</v>
      </c>
      <c r="G2188" s="3" t="str">
        <f t="shared" si="36"/>
        <v>https://scholar.google.co.jp/scholar?hl=ja&amp;as_sdt=0%2C5&amp;q=Helenium+ovallense+self+compatibility&amp;btnG=</v>
      </c>
      <c r="H2188" t="s">
        <v>10037</v>
      </c>
      <c r="I2188" t="s">
        <v>23</v>
      </c>
      <c r="J2188" t="s">
        <v>23</v>
      </c>
      <c r="L2188" t="s">
        <v>17993</v>
      </c>
      <c r="N2188" t="s">
        <v>10038</v>
      </c>
      <c r="O2188" t="s">
        <v>28</v>
      </c>
      <c r="Q2188" t="s">
        <v>16977</v>
      </c>
      <c r="R2188" t="s">
        <v>7393</v>
      </c>
      <c r="S2188">
        <v>0.45079999999999998</v>
      </c>
    </row>
    <row r="2189" spans="1:19">
      <c r="A2189" t="s">
        <v>16</v>
      </c>
      <c r="B2189" t="s">
        <v>17</v>
      </c>
      <c r="C2189" t="s">
        <v>18</v>
      </c>
      <c r="D2189" t="s">
        <v>19</v>
      </c>
      <c r="E2189" t="s">
        <v>474</v>
      </c>
      <c r="F2189" t="s">
        <v>495</v>
      </c>
      <c r="G2189" s="3" t="str">
        <f t="shared" si="36"/>
        <v>https://scholar.google.co.jp/scholar?hl=ja&amp;as_sdt=0%2C5&amp;q=Helenium+puberulum+self+compatibility&amp;btnG=</v>
      </c>
      <c r="H2189" t="s">
        <v>104</v>
      </c>
      <c r="I2189" t="s">
        <v>23</v>
      </c>
      <c r="J2189" t="s">
        <v>23</v>
      </c>
      <c r="L2189" t="s">
        <v>17993</v>
      </c>
      <c r="N2189" t="s">
        <v>496</v>
      </c>
      <c r="O2189" t="s">
        <v>28</v>
      </c>
      <c r="Q2189" t="s">
        <v>15740</v>
      </c>
      <c r="R2189" t="s">
        <v>7396</v>
      </c>
      <c r="S2189">
        <v>0.30399999999999999</v>
      </c>
    </row>
    <row r="2190" spans="1:19">
      <c r="A2190" t="s">
        <v>16</v>
      </c>
      <c r="B2190" t="s">
        <v>17</v>
      </c>
      <c r="C2190" t="s">
        <v>18</v>
      </c>
      <c r="D2190" t="s">
        <v>19</v>
      </c>
      <c r="E2190" t="s">
        <v>474</v>
      </c>
      <c r="F2190" t="s">
        <v>7778</v>
      </c>
      <c r="G2190" s="3" t="str">
        <f t="shared" si="36"/>
        <v>https://scholar.google.co.jp/scholar?hl=ja&amp;as_sdt=0%2C5&amp;q=Helenium+quadridentatum+self+compatibility&amp;btnG=</v>
      </c>
      <c r="H2190" t="s">
        <v>612</v>
      </c>
      <c r="I2190" t="s">
        <v>23</v>
      </c>
      <c r="J2190" t="s">
        <v>23</v>
      </c>
      <c r="L2190" t="s">
        <v>17993</v>
      </c>
      <c r="N2190" t="s">
        <v>7779</v>
      </c>
      <c r="O2190" t="s">
        <v>28</v>
      </c>
      <c r="Q2190" t="s">
        <v>16598</v>
      </c>
      <c r="R2190" t="s">
        <v>7400</v>
      </c>
      <c r="S2190">
        <v>0.1424</v>
      </c>
    </row>
    <row r="2191" spans="1:19">
      <c r="A2191" t="s">
        <v>16</v>
      </c>
      <c r="B2191" t="s">
        <v>17</v>
      </c>
      <c r="C2191" t="s">
        <v>18</v>
      </c>
      <c r="D2191" t="s">
        <v>19</v>
      </c>
      <c r="E2191" t="s">
        <v>498</v>
      </c>
      <c r="F2191" t="s">
        <v>171</v>
      </c>
      <c r="G2191" s="3" t="str">
        <f t="shared" si="36"/>
        <v>https://scholar.google.co.jp/scholar?hl=ja&amp;as_sdt=0%2C5&amp;q=Helianthella+californica+self+compatibility&amp;btnG=</v>
      </c>
      <c r="H2191" t="s">
        <v>438</v>
      </c>
      <c r="I2191" t="s">
        <v>23</v>
      </c>
      <c r="J2191" t="s">
        <v>23</v>
      </c>
      <c r="L2191" t="s">
        <v>17993</v>
      </c>
      <c r="N2191" t="s">
        <v>499</v>
      </c>
      <c r="O2191" t="s">
        <v>28</v>
      </c>
      <c r="Q2191" t="s">
        <v>15741</v>
      </c>
      <c r="R2191" t="s">
        <v>7402</v>
      </c>
      <c r="S2191">
        <v>8.5</v>
      </c>
    </row>
    <row r="2192" spans="1:19">
      <c r="A2192" t="s">
        <v>16</v>
      </c>
      <c r="B2192" t="s">
        <v>17</v>
      </c>
      <c r="C2192" t="s">
        <v>18</v>
      </c>
      <c r="D2192" t="s">
        <v>19</v>
      </c>
      <c r="E2192" t="s">
        <v>498</v>
      </c>
      <c r="F2192" t="s">
        <v>171</v>
      </c>
      <c r="G2192" s="3" t="str">
        <f t="shared" si="36"/>
        <v>https://scholar.google.co.jp/scholar?hl=ja&amp;as_sdt=0%2C5&amp;q=Helianthella+californica+self+compatibility&amp;btnG=</v>
      </c>
      <c r="H2192" t="s">
        <v>23</v>
      </c>
      <c r="I2192" t="s">
        <v>137</v>
      </c>
      <c r="J2192" t="s">
        <v>501</v>
      </c>
      <c r="L2192" t="s">
        <v>17993</v>
      </c>
      <c r="N2192" t="s">
        <v>502</v>
      </c>
      <c r="O2192" t="s">
        <v>28</v>
      </c>
      <c r="Q2192" t="s">
        <v>15741</v>
      </c>
      <c r="R2192" t="s">
        <v>7405</v>
      </c>
      <c r="S2192">
        <v>5.3</v>
      </c>
    </row>
    <row r="2193" spans="1:19">
      <c r="A2193" t="s">
        <v>16</v>
      </c>
      <c r="B2193" t="s">
        <v>17</v>
      </c>
      <c r="C2193" t="s">
        <v>18</v>
      </c>
      <c r="D2193" t="s">
        <v>19</v>
      </c>
      <c r="E2193" t="s">
        <v>498</v>
      </c>
      <c r="F2193" t="s">
        <v>4829</v>
      </c>
      <c r="G2193" s="3" t="str">
        <f t="shared" si="36"/>
        <v>https://scholar.google.co.jp/scholar?hl=ja&amp;as_sdt=0%2C5&amp;q=Helianthella+quinquenervis+self+compatibility&amp;btnG=</v>
      </c>
      <c r="H2193" t="s">
        <v>438</v>
      </c>
      <c r="I2193" t="s">
        <v>23</v>
      </c>
      <c r="J2193" t="s">
        <v>23</v>
      </c>
      <c r="L2193" t="s">
        <v>17993</v>
      </c>
      <c r="N2193" t="s">
        <v>4830</v>
      </c>
      <c r="O2193" t="s">
        <v>28</v>
      </c>
      <c r="Q2193" t="s">
        <v>16132</v>
      </c>
      <c r="R2193" t="s">
        <v>7409</v>
      </c>
      <c r="S2193">
        <v>8.9087999999999994</v>
      </c>
    </row>
    <row r="2194" spans="1:19">
      <c r="A2194" t="s">
        <v>16</v>
      </c>
      <c r="B2194" t="s">
        <v>17</v>
      </c>
      <c r="C2194" t="s">
        <v>18</v>
      </c>
      <c r="D2194" t="s">
        <v>19</v>
      </c>
      <c r="E2194" t="s">
        <v>498</v>
      </c>
      <c r="F2194" t="s">
        <v>4832</v>
      </c>
      <c r="G2194" s="3" t="str">
        <f t="shared" si="36"/>
        <v>https://scholar.google.co.jp/scholar?hl=ja&amp;as_sdt=0%2C5&amp;q=Helianthella+uniflora+self+compatibility&amp;btnG=</v>
      </c>
      <c r="H2194" t="s">
        <v>281</v>
      </c>
      <c r="I2194" t="s">
        <v>23</v>
      </c>
      <c r="J2194" t="s">
        <v>23</v>
      </c>
      <c r="L2194" t="s">
        <v>17722</v>
      </c>
      <c r="N2194" t="s">
        <v>4833</v>
      </c>
      <c r="O2194" t="s">
        <v>28</v>
      </c>
      <c r="Q2194" t="s">
        <v>16133</v>
      </c>
      <c r="R2194" t="s">
        <v>7411</v>
      </c>
      <c r="S2194">
        <v>3.96</v>
      </c>
    </row>
    <row r="2195" spans="1:19">
      <c r="A2195" t="s">
        <v>16</v>
      </c>
      <c r="B2195" t="s">
        <v>17</v>
      </c>
      <c r="C2195" t="s">
        <v>18</v>
      </c>
      <c r="D2195" t="s">
        <v>19</v>
      </c>
      <c r="E2195" t="s">
        <v>504</v>
      </c>
      <c r="F2195" t="s">
        <v>6234</v>
      </c>
      <c r="G2195" s="3" t="str">
        <f t="shared" si="36"/>
        <v>https://scholar.google.co.jp/scholar?hl=ja&amp;as_sdt=0%2C5&amp;q=Helianthus+angustifolius+self+compatibility&amp;btnG=</v>
      </c>
      <c r="H2195" t="s">
        <v>22</v>
      </c>
      <c r="I2195" t="s">
        <v>23</v>
      </c>
      <c r="J2195" t="s">
        <v>23</v>
      </c>
      <c r="L2195" t="s">
        <v>24</v>
      </c>
      <c r="N2195" t="s">
        <v>7781</v>
      </c>
      <c r="O2195" t="s">
        <v>26</v>
      </c>
      <c r="Q2195" t="s">
        <v>16599</v>
      </c>
      <c r="R2195" t="s">
        <v>7414</v>
      </c>
      <c r="S2195">
        <v>1.0269999999999999</v>
      </c>
    </row>
    <row r="2196" spans="1:19">
      <c r="A2196" t="s">
        <v>16</v>
      </c>
      <c r="B2196" t="s">
        <v>17</v>
      </c>
      <c r="C2196" t="s">
        <v>18</v>
      </c>
      <c r="D2196" t="s">
        <v>19</v>
      </c>
      <c r="E2196" t="s">
        <v>504</v>
      </c>
      <c r="F2196" t="s">
        <v>505</v>
      </c>
      <c r="G2196" s="3" t="str">
        <f t="shared" si="36"/>
        <v>https://scholar.google.co.jp/scholar?hl=ja&amp;as_sdt=0%2C5&amp;q=Helianthus+annuus+self+compatibility&amp;btnG=</v>
      </c>
      <c r="H2196" t="s">
        <v>22</v>
      </c>
      <c r="I2196" t="s">
        <v>23</v>
      </c>
      <c r="J2196" t="s">
        <v>23</v>
      </c>
      <c r="L2196" t="s">
        <v>24</v>
      </c>
      <c r="N2196" t="s">
        <v>506</v>
      </c>
      <c r="O2196" t="s">
        <v>26</v>
      </c>
      <c r="Q2196" t="s">
        <v>15742</v>
      </c>
      <c r="R2196" t="s">
        <v>7417</v>
      </c>
      <c r="S2196">
        <v>38.799999999999997</v>
      </c>
    </row>
    <row r="2197" spans="1:19">
      <c r="A2197" t="s">
        <v>16</v>
      </c>
      <c r="B2197" t="s">
        <v>17</v>
      </c>
      <c r="C2197" t="s">
        <v>18</v>
      </c>
      <c r="D2197" t="s">
        <v>19</v>
      </c>
      <c r="E2197" t="s">
        <v>504</v>
      </c>
      <c r="F2197" t="s">
        <v>4815</v>
      </c>
      <c r="G2197" s="3" t="str">
        <f t="shared" si="36"/>
        <v>https://scholar.google.co.jp/scholar?hl=ja&amp;as_sdt=0%2C5&amp;q=Helianthus+anomalus+self+compatibility&amp;btnG=</v>
      </c>
      <c r="H2197" t="s">
        <v>3616</v>
      </c>
      <c r="I2197" t="s">
        <v>23</v>
      </c>
      <c r="J2197" t="s">
        <v>23</v>
      </c>
      <c r="L2197" t="s">
        <v>24</v>
      </c>
      <c r="N2197" t="s">
        <v>4816</v>
      </c>
      <c r="O2197" t="s">
        <v>26</v>
      </c>
      <c r="Q2197" t="s">
        <v>16128</v>
      </c>
      <c r="R2197" t="s">
        <v>7420</v>
      </c>
      <c r="S2197">
        <v>2.464</v>
      </c>
    </row>
    <row r="2198" spans="1:19">
      <c r="A2198" t="s">
        <v>16</v>
      </c>
      <c r="B2198" t="s">
        <v>17</v>
      </c>
      <c r="C2198" t="s">
        <v>18</v>
      </c>
      <c r="D2198" t="s">
        <v>19</v>
      </c>
      <c r="E2198" t="s">
        <v>504</v>
      </c>
      <c r="F2198" t="s">
        <v>6782</v>
      </c>
      <c r="G2198" s="3" t="str">
        <f t="shared" si="36"/>
        <v>https://scholar.google.co.jp/scholar?hl=ja&amp;as_sdt=0%2C5&amp;q=Helianthus+argophyllus+self+compatibility&amp;btnG=</v>
      </c>
      <c r="H2198" t="s">
        <v>281</v>
      </c>
      <c r="I2198" t="s">
        <v>23</v>
      </c>
      <c r="J2198" t="s">
        <v>23</v>
      </c>
      <c r="L2198" t="s">
        <v>24</v>
      </c>
      <c r="N2198" t="s">
        <v>10040</v>
      </c>
      <c r="O2198" t="s">
        <v>26</v>
      </c>
      <c r="Q2198" t="s">
        <v>16978</v>
      </c>
      <c r="R2198" t="s">
        <v>7422</v>
      </c>
      <c r="S2198">
        <v>4.6340000000000003</v>
      </c>
    </row>
    <row r="2199" spans="1:19">
      <c r="A2199" t="s">
        <v>16</v>
      </c>
      <c r="B2199" t="s">
        <v>17</v>
      </c>
      <c r="C2199" t="s">
        <v>18</v>
      </c>
      <c r="D2199" t="s">
        <v>19</v>
      </c>
      <c r="E2199" t="s">
        <v>504</v>
      </c>
      <c r="F2199" t="s">
        <v>508</v>
      </c>
      <c r="G2199" s="3" t="str">
        <f t="shared" si="36"/>
        <v>https://scholar.google.co.jp/scholar?hl=ja&amp;as_sdt=0%2C5&amp;q=Helianthus+bolanderi+self+compatibility&amp;btnG=</v>
      </c>
      <c r="H2199" t="s">
        <v>438</v>
      </c>
      <c r="I2199" t="s">
        <v>23</v>
      </c>
      <c r="J2199" t="s">
        <v>23</v>
      </c>
      <c r="L2199" t="s">
        <v>24</v>
      </c>
      <c r="N2199" t="s">
        <v>509</v>
      </c>
      <c r="O2199" t="s">
        <v>26</v>
      </c>
      <c r="Q2199" t="s">
        <v>15743</v>
      </c>
      <c r="R2199" t="s">
        <v>7425</v>
      </c>
      <c r="S2199">
        <v>4.8099999999999996</v>
      </c>
    </row>
    <row r="2200" spans="1:19">
      <c r="A2200" t="s">
        <v>16</v>
      </c>
      <c r="B2200" t="s">
        <v>17</v>
      </c>
      <c r="C2200" t="s">
        <v>18</v>
      </c>
      <c r="D2200" t="s">
        <v>19</v>
      </c>
      <c r="E2200" t="s">
        <v>504</v>
      </c>
      <c r="F2200" t="s">
        <v>511</v>
      </c>
      <c r="G2200" s="3" t="str">
        <f t="shared" si="36"/>
        <v>https://scholar.google.co.jp/scholar?hl=ja&amp;as_sdt=0%2C5&amp;q=Helianthus+ciliaris+self+compatibility&amp;btnG=</v>
      </c>
      <c r="H2200" t="s">
        <v>104</v>
      </c>
      <c r="I2200" t="s">
        <v>23</v>
      </c>
      <c r="J2200" t="s">
        <v>23</v>
      </c>
      <c r="L2200" t="s">
        <v>24</v>
      </c>
      <c r="N2200" t="s">
        <v>512</v>
      </c>
      <c r="O2200" t="s">
        <v>26</v>
      </c>
      <c r="Q2200" t="s">
        <v>15744</v>
      </c>
      <c r="R2200" t="s">
        <v>7428</v>
      </c>
      <c r="S2200">
        <v>1.3</v>
      </c>
    </row>
    <row r="2201" spans="1:19">
      <c r="A2201" t="s">
        <v>16</v>
      </c>
      <c r="B2201" t="s">
        <v>17</v>
      </c>
      <c r="C2201" t="s">
        <v>18</v>
      </c>
      <c r="D2201" t="s">
        <v>19</v>
      </c>
      <c r="E2201" t="s">
        <v>504</v>
      </c>
      <c r="F2201" t="s">
        <v>514</v>
      </c>
      <c r="G2201" s="3" t="str">
        <f t="shared" si="36"/>
        <v>https://scholar.google.co.jp/scholar?hl=ja&amp;as_sdt=0%2C5&amp;q=Helianthus+cucumerifolius+self+compatibility&amp;btnG=</v>
      </c>
      <c r="H2201" t="s">
        <v>281</v>
      </c>
      <c r="I2201" t="s">
        <v>23</v>
      </c>
      <c r="J2201" t="s">
        <v>23</v>
      </c>
      <c r="L2201" t="s">
        <v>17993</v>
      </c>
      <c r="N2201" t="s">
        <v>515</v>
      </c>
      <c r="O2201" t="s">
        <v>28</v>
      </c>
      <c r="Q2201" t="s">
        <v>15745</v>
      </c>
      <c r="R2201" t="s">
        <v>7431</v>
      </c>
      <c r="S2201">
        <v>3.38</v>
      </c>
    </row>
    <row r="2202" spans="1:19">
      <c r="A2202" t="s">
        <v>16</v>
      </c>
      <c r="B2202" t="s">
        <v>17</v>
      </c>
      <c r="C2202" t="s">
        <v>18</v>
      </c>
      <c r="D2202" t="s">
        <v>19</v>
      </c>
      <c r="E2202" t="s">
        <v>504</v>
      </c>
      <c r="F2202" t="s">
        <v>10042</v>
      </c>
      <c r="G2202" s="3" t="str">
        <f t="shared" si="36"/>
        <v>https://scholar.google.co.jp/scholar?hl=ja&amp;as_sdt=0%2C5&amp;q=Helianthus+decapetalus+self+compatibility&amp;btnG=</v>
      </c>
      <c r="H2202" t="s">
        <v>22</v>
      </c>
      <c r="I2202" t="s">
        <v>23</v>
      </c>
      <c r="J2202" t="s">
        <v>23</v>
      </c>
      <c r="L2202" t="s">
        <v>24</v>
      </c>
      <c r="N2202" t="s">
        <v>10043</v>
      </c>
      <c r="O2202" t="s">
        <v>26</v>
      </c>
      <c r="Q2202" t="s">
        <v>16979</v>
      </c>
      <c r="R2202" t="s">
        <v>7434</v>
      </c>
      <c r="S2202">
        <v>5.1264000000000003</v>
      </c>
    </row>
    <row r="2203" spans="1:19">
      <c r="A2203" t="s">
        <v>16</v>
      </c>
      <c r="B2203" t="s">
        <v>17</v>
      </c>
      <c r="C2203" t="s">
        <v>18</v>
      </c>
      <c r="D2203" t="s">
        <v>19</v>
      </c>
      <c r="E2203" t="s">
        <v>504</v>
      </c>
      <c r="F2203" t="s">
        <v>517</v>
      </c>
      <c r="G2203" s="3" t="str">
        <f t="shared" si="36"/>
        <v>https://scholar.google.co.jp/scholar?hl=ja&amp;as_sdt=0%2C5&amp;q=Helianthus+divaricatus+self+compatibility&amp;btnG=</v>
      </c>
      <c r="H2203" t="s">
        <v>22</v>
      </c>
      <c r="I2203" t="s">
        <v>23</v>
      </c>
      <c r="J2203" t="s">
        <v>23</v>
      </c>
      <c r="L2203" t="s">
        <v>24</v>
      </c>
      <c r="N2203" t="s">
        <v>518</v>
      </c>
      <c r="O2203" t="s">
        <v>26</v>
      </c>
      <c r="Q2203" t="s">
        <v>15746</v>
      </c>
      <c r="R2203" t="s">
        <v>7437</v>
      </c>
      <c r="S2203">
        <v>4.2847999999999997</v>
      </c>
    </row>
    <row r="2204" spans="1:19">
      <c r="A2204" t="s">
        <v>16</v>
      </c>
      <c r="B2204" t="s">
        <v>17</v>
      </c>
      <c r="C2204" t="s">
        <v>18</v>
      </c>
      <c r="D2204" t="s">
        <v>19</v>
      </c>
      <c r="E2204" t="s">
        <v>504</v>
      </c>
      <c r="F2204" t="s">
        <v>520</v>
      </c>
      <c r="G2204" s="3" t="str">
        <f t="shared" si="36"/>
        <v>https://scholar.google.co.jp/scholar?hl=ja&amp;as_sdt=0%2C5&amp;q=Helianthus+giganteus+self+compatibility&amp;btnG=</v>
      </c>
      <c r="H2204" t="s">
        <v>22</v>
      </c>
      <c r="I2204" t="s">
        <v>23</v>
      </c>
      <c r="J2204" t="s">
        <v>23</v>
      </c>
      <c r="L2204" t="s">
        <v>24</v>
      </c>
      <c r="N2204" t="s">
        <v>521</v>
      </c>
      <c r="O2204" t="s">
        <v>26</v>
      </c>
      <c r="Q2204" t="s">
        <v>15747</v>
      </c>
      <c r="R2204" t="s">
        <v>7440</v>
      </c>
      <c r="S2204">
        <v>3.2280000000000002</v>
      </c>
    </row>
    <row r="2205" spans="1:19">
      <c r="A2205" t="s">
        <v>16</v>
      </c>
      <c r="B2205" t="s">
        <v>17</v>
      </c>
      <c r="C2205" t="s">
        <v>18</v>
      </c>
      <c r="D2205" t="s">
        <v>19</v>
      </c>
      <c r="E2205" t="s">
        <v>504</v>
      </c>
      <c r="F2205" t="s">
        <v>7783</v>
      </c>
      <c r="G2205" s="3" t="str">
        <f t="shared" si="36"/>
        <v>https://scholar.google.co.jp/scholar?hl=ja&amp;as_sdt=0%2C5&amp;q=Helianthus+glaucophyllus+self+compatibility&amp;btnG=</v>
      </c>
      <c r="H2205" t="s">
        <v>7784</v>
      </c>
      <c r="I2205" t="s">
        <v>23</v>
      </c>
      <c r="J2205" t="s">
        <v>23</v>
      </c>
      <c r="L2205" t="s">
        <v>24</v>
      </c>
      <c r="N2205" t="s">
        <v>7785</v>
      </c>
      <c r="O2205" t="s">
        <v>26</v>
      </c>
      <c r="Q2205" t="s">
        <v>16600</v>
      </c>
      <c r="R2205" t="s">
        <v>7444</v>
      </c>
      <c r="S2205">
        <v>3.4851999999999999</v>
      </c>
    </row>
    <row r="2206" spans="1:19">
      <c r="A2206" t="s">
        <v>16</v>
      </c>
      <c r="B2206" t="s">
        <v>17</v>
      </c>
      <c r="C2206" t="s">
        <v>18</v>
      </c>
      <c r="D2206" t="s">
        <v>19</v>
      </c>
      <c r="E2206" t="s">
        <v>504</v>
      </c>
      <c r="F2206" t="s">
        <v>523</v>
      </c>
      <c r="G2206" s="3" t="str">
        <f t="shared" si="36"/>
        <v>https://scholar.google.co.jp/scholar?hl=ja&amp;as_sdt=0%2C5&amp;q=Helianthus+gracilentus+self+compatibility&amp;btnG=</v>
      </c>
      <c r="H2206" t="s">
        <v>438</v>
      </c>
      <c r="I2206" t="s">
        <v>23</v>
      </c>
      <c r="J2206" t="s">
        <v>23</v>
      </c>
      <c r="L2206" t="s">
        <v>17722</v>
      </c>
      <c r="N2206" t="s">
        <v>524</v>
      </c>
      <c r="O2206" t="s">
        <v>28</v>
      </c>
      <c r="Q2206" t="s">
        <v>15748</v>
      </c>
      <c r="R2206" t="s">
        <v>7447</v>
      </c>
      <c r="S2206">
        <v>1.1220000000000001</v>
      </c>
    </row>
    <row r="2207" spans="1:19">
      <c r="A2207" t="s">
        <v>16</v>
      </c>
      <c r="B2207" t="s">
        <v>17</v>
      </c>
      <c r="C2207" t="s">
        <v>18</v>
      </c>
      <c r="D2207" t="s">
        <v>19</v>
      </c>
      <c r="E2207" t="s">
        <v>504</v>
      </c>
      <c r="F2207" t="s">
        <v>526</v>
      </c>
      <c r="G2207" s="3" t="str">
        <f t="shared" si="36"/>
        <v>https://scholar.google.co.jp/scholar?hl=ja&amp;as_sdt=0%2C5&amp;q=Helianthus+grosse</v>
      </c>
      <c r="H2207" t="s">
        <v>23</v>
      </c>
      <c r="I2207" t="s">
        <v>23</v>
      </c>
      <c r="J2207" t="s">
        <v>23</v>
      </c>
      <c r="L2207" t="s">
        <v>17722</v>
      </c>
      <c r="N2207" t="s">
        <v>527</v>
      </c>
      <c r="O2207" t="s">
        <v>28</v>
      </c>
      <c r="Q2207" t="s">
        <v>15749</v>
      </c>
      <c r="R2207" t="s">
        <v>7451</v>
      </c>
      <c r="S2207">
        <v>1.1859999999999999</v>
      </c>
    </row>
    <row r="2208" spans="1:19">
      <c r="A2208" t="s">
        <v>16</v>
      </c>
      <c r="B2208" t="s">
        <v>17</v>
      </c>
      <c r="C2208" t="s">
        <v>18</v>
      </c>
      <c r="D2208" t="s">
        <v>19</v>
      </c>
      <c r="E2208" t="s">
        <v>504</v>
      </c>
      <c r="F2208" t="s">
        <v>4856</v>
      </c>
      <c r="G2208" s="3" t="str">
        <f t="shared" si="36"/>
        <v>https://scholar.google.co.jp/scholar?hl=ja&amp;as_sdt=0%2C5&amp;q=Helianthus+grosseserratus+self+compatibility&amp;btnG=</v>
      </c>
      <c r="H2208" t="s">
        <v>4857</v>
      </c>
      <c r="I2208" t="s">
        <v>23</v>
      </c>
      <c r="J2208" t="s">
        <v>23</v>
      </c>
      <c r="L2208" t="s">
        <v>24</v>
      </c>
      <c r="N2208" t="s">
        <v>4858</v>
      </c>
      <c r="O2208" t="s">
        <v>26</v>
      </c>
      <c r="Q2208" t="s">
        <v>16139</v>
      </c>
      <c r="R2208" t="s">
        <v>7455</v>
      </c>
      <c r="S2208">
        <v>1.9767999999999999</v>
      </c>
    </row>
    <row r="2209" spans="1:19">
      <c r="A2209" t="s">
        <v>16</v>
      </c>
      <c r="B2209" t="s">
        <v>17</v>
      </c>
      <c r="C2209" t="s">
        <v>18</v>
      </c>
      <c r="D2209" t="s">
        <v>19</v>
      </c>
      <c r="E2209" t="s">
        <v>504</v>
      </c>
      <c r="F2209" t="s">
        <v>10045</v>
      </c>
      <c r="G2209" s="3" t="str">
        <f t="shared" si="36"/>
        <v>https://scholar.google.co.jp/scholar?hl=ja&amp;as_sdt=0%2C5&amp;q=Helianthus+laciniatus+self+compatibility&amp;btnG=</v>
      </c>
      <c r="H2209" t="s">
        <v>438</v>
      </c>
      <c r="I2209" t="s">
        <v>23</v>
      </c>
      <c r="J2209" t="s">
        <v>23</v>
      </c>
      <c r="L2209" t="s">
        <v>24</v>
      </c>
      <c r="N2209" t="s">
        <v>10046</v>
      </c>
      <c r="O2209" t="s">
        <v>26</v>
      </c>
      <c r="Q2209" t="s">
        <v>16980</v>
      </c>
      <c r="R2209" t="s">
        <v>7459</v>
      </c>
      <c r="S2209">
        <v>2.6640000000000001</v>
      </c>
    </row>
    <row r="2210" spans="1:19">
      <c r="A2210" t="s">
        <v>16</v>
      </c>
      <c r="B2210" t="s">
        <v>17</v>
      </c>
      <c r="C2210" t="s">
        <v>18</v>
      </c>
      <c r="D2210" t="s">
        <v>19</v>
      </c>
      <c r="E2210" t="s">
        <v>504</v>
      </c>
      <c r="F2210" t="s">
        <v>529</v>
      </c>
      <c r="G2210" s="3" t="str">
        <f t="shared" si="36"/>
        <v>https://scholar.google.co.jp/scholar?hl=ja&amp;as_sdt=0%2C5&amp;q=Helianthus+maximiliani+self+compatibility&amp;btnG=</v>
      </c>
      <c r="H2210" t="s">
        <v>530</v>
      </c>
      <c r="I2210" t="s">
        <v>23</v>
      </c>
      <c r="J2210" t="s">
        <v>23</v>
      </c>
      <c r="L2210" t="s">
        <v>24</v>
      </c>
      <c r="N2210" t="s">
        <v>531</v>
      </c>
      <c r="O2210" t="s">
        <v>26</v>
      </c>
      <c r="Q2210" t="s">
        <v>15750</v>
      </c>
      <c r="R2210" t="s">
        <v>7462</v>
      </c>
      <c r="S2210">
        <v>2</v>
      </c>
    </row>
    <row r="2211" spans="1:19">
      <c r="A2211" t="s">
        <v>16</v>
      </c>
      <c r="B2211" t="s">
        <v>17</v>
      </c>
      <c r="C2211" t="s">
        <v>18</v>
      </c>
      <c r="D2211" t="s">
        <v>19</v>
      </c>
      <c r="E2211" t="s">
        <v>504</v>
      </c>
      <c r="F2211" t="s">
        <v>533</v>
      </c>
      <c r="G2211" s="3" t="str">
        <f t="shared" si="36"/>
        <v>https://scholar.google.co.jp/scholar?hl=ja&amp;as_sdt=0%2C5&amp;q=Helianthus+mollis+self+compatibility&amp;btnG=</v>
      </c>
      <c r="H2211" t="s">
        <v>190</v>
      </c>
      <c r="I2211" t="s">
        <v>23</v>
      </c>
      <c r="J2211" t="s">
        <v>23</v>
      </c>
      <c r="L2211" t="s">
        <v>24</v>
      </c>
      <c r="N2211" t="s">
        <v>534</v>
      </c>
      <c r="O2211" t="s">
        <v>26</v>
      </c>
      <c r="Q2211" t="s">
        <v>15751</v>
      </c>
      <c r="R2211" t="s">
        <v>7465</v>
      </c>
      <c r="S2211">
        <v>4.7</v>
      </c>
    </row>
    <row r="2212" spans="1:19">
      <c r="A2212" t="s">
        <v>16</v>
      </c>
      <c r="B2212" t="s">
        <v>17</v>
      </c>
      <c r="C2212" t="s">
        <v>18</v>
      </c>
      <c r="D2212" t="s">
        <v>19</v>
      </c>
      <c r="E2212" t="s">
        <v>504</v>
      </c>
      <c r="F2212" t="s">
        <v>5600</v>
      </c>
      <c r="G2212" s="3" t="str">
        <f t="shared" si="36"/>
        <v>https://scholar.google.co.jp/scholar?hl=ja&amp;as_sdt=0%2C5&amp;q=Helianthus+niveus+self+compatibility&amp;btnG=</v>
      </c>
      <c r="H2212" t="s">
        <v>7787</v>
      </c>
      <c r="I2212" t="s">
        <v>137</v>
      </c>
      <c r="J2212" t="s">
        <v>280</v>
      </c>
      <c r="L2212" t="s">
        <v>24</v>
      </c>
      <c r="N2212" t="s">
        <v>7788</v>
      </c>
      <c r="O2212" t="s">
        <v>26</v>
      </c>
      <c r="Q2212" t="s">
        <v>16601</v>
      </c>
      <c r="R2212" t="s">
        <v>7468</v>
      </c>
      <c r="S2212">
        <v>1.4168000000000001</v>
      </c>
    </row>
    <row r="2213" spans="1:19">
      <c r="A2213" t="s">
        <v>16</v>
      </c>
      <c r="B2213" t="s">
        <v>17</v>
      </c>
      <c r="C2213" t="s">
        <v>18</v>
      </c>
      <c r="D2213" t="s">
        <v>19</v>
      </c>
      <c r="E2213" t="s">
        <v>504</v>
      </c>
      <c r="F2213" t="s">
        <v>5600</v>
      </c>
      <c r="G2213" s="3" t="str">
        <f t="shared" si="36"/>
        <v>https://scholar.google.co.jp/scholar?hl=ja&amp;as_sdt=0%2C5&amp;q=Helianthus+niveus+self+compatibility&amp;btnG=</v>
      </c>
      <c r="H2213" t="s">
        <v>7787</v>
      </c>
      <c r="I2213" t="s">
        <v>23</v>
      </c>
      <c r="J2213" t="s">
        <v>23</v>
      </c>
      <c r="L2213" t="s">
        <v>24</v>
      </c>
      <c r="N2213" t="s">
        <v>12377</v>
      </c>
      <c r="O2213" t="s">
        <v>26</v>
      </c>
      <c r="Q2213" t="s">
        <v>16601</v>
      </c>
      <c r="R2213" t="s">
        <v>7472</v>
      </c>
      <c r="S2213">
        <v>2.9</v>
      </c>
    </row>
    <row r="2214" spans="1:19">
      <c r="A2214" t="s">
        <v>16</v>
      </c>
      <c r="B2214" t="s">
        <v>17</v>
      </c>
      <c r="C2214" t="s">
        <v>18</v>
      </c>
      <c r="D2214" t="s">
        <v>19</v>
      </c>
      <c r="E2214" t="s">
        <v>504</v>
      </c>
      <c r="F2214" t="s">
        <v>536</v>
      </c>
      <c r="G2214" s="3" t="str">
        <f t="shared" si="36"/>
        <v>https://scholar.google.co.jp/scholar?hl=ja&amp;as_sdt=0%2C5&amp;q=Helianthus+nuttallii+self+compatibility&amp;btnG=</v>
      </c>
      <c r="H2214" t="s">
        <v>281</v>
      </c>
      <c r="I2214" t="s">
        <v>23</v>
      </c>
      <c r="J2214" t="s">
        <v>23</v>
      </c>
      <c r="L2214" t="s">
        <v>24</v>
      </c>
      <c r="N2214" t="s">
        <v>537</v>
      </c>
      <c r="O2214" t="s">
        <v>26</v>
      </c>
      <c r="Q2214" t="s">
        <v>15752</v>
      </c>
      <c r="R2214" t="s">
        <v>7476</v>
      </c>
      <c r="S2214">
        <v>3.3</v>
      </c>
    </row>
    <row r="2215" spans="1:19">
      <c r="A2215" t="s">
        <v>16</v>
      </c>
      <c r="B2215" t="s">
        <v>17</v>
      </c>
      <c r="C2215" t="s">
        <v>18</v>
      </c>
      <c r="D2215" t="s">
        <v>19</v>
      </c>
      <c r="E2215" t="s">
        <v>504</v>
      </c>
      <c r="F2215" t="s">
        <v>536</v>
      </c>
      <c r="G2215" s="3" t="str">
        <f t="shared" si="36"/>
        <v>https://scholar.google.co.jp/scholar?hl=ja&amp;as_sdt=0%2C5&amp;q=Helianthus+nuttallii+self+compatibility&amp;btnG=</v>
      </c>
      <c r="H2215" t="s">
        <v>23</v>
      </c>
      <c r="I2215" t="s">
        <v>137</v>
      </c>
      <c r="J2215" t="s">
        <v>536</v>
      </c>
      <c r="L2215" t="s">
        <v>24</v>
      </c>
      <c r="N2215" t="s">
        <v>4854</v>
      </c>
      <c r="O2215" t="s">
        <v>26</v>
      </c>
      <c r="Q2215" t="s">
        <v>15752</v>
      </c>
      <c r="R2215" t="s">
        <v>7480</v>
      </c>
      <c r="S2215">
        <v>2.9660000000000002</v>
      </c>
    </row>
    <row r="2216" spans="1:19">
      <c r="A2216" t="s">
        <v>16</v>
      </c>
      <c r="B2216" t="s">
        <v>17</v>
      </c>
      <c r="C2216" t="s">
        <v>18</v>
      </c>
      <c r="D2216" t="s">
        <v>19</v>
      </c>
      <c r="E2216" t="s">
        <v>504</v>
      </c>
      <c r="F2216" t="s">
        <v>539</v>
      </c>
      <c r="G2216" s="3" t="str">
        <f t="shared" si="36"/>
        <v>https://scholar.google.co.jp/scholar?hl=ja&amp;as_sdt=0%2C5&amp;q=Helianthus+occidentalis+self+compatibility&amp;btnG=</v>
      </c>
      <c r="H2216" t="s">
        <v>540</v>
      </c>
      <c r="I2216" t="s">
        <v>23</v>
      </c>
      <c r="J2216" t="s">
        <v>23</v>
      </c>
      <c r="L2216" t="s">
        <v>24</v>
      </c>
      <c r="N2216" t="s">
        <v>541</v>
      </c>
      <c r="O2216" t="s">
        <v>26</v>
      </c>
      <c r="Q2216" t="s">
        <v>15753</v>
      </c>
      <c r="R2216" t="s">
        <v>7485</v>
      </c>
      <c r="S2216">
        <v>2.6</v>
      </c>
    </row>
    <row r="2217" spans="1:19">
      <c r="A2217" t="s">
        <v>16</v>
      </c>
      <c r="B2217" t="s">
        <v>17</v>
      </c>
      <c r="C2217" t="s">
        <v>18</v>
      </c>
      <c r="D2217" t="s">
        <v>19</v>
      </c>
      <c r="E2217" t="s">
        <v>504</v>
      </c>
      <c r="F2217" t="s">
        <v>539</v>
      </c>
      <c r="G2217" s="3" t="str">
        <f t="shared" si="36"/>
        <v>https://scholar.google.co.jp/scholar?hl=ja&amp;as_sdt=0%2C5&amp;q=Helianthus+occidentalis+self+compatibility&amp;btnG=</v>
      </c>
      <c r="H2217" t="s">
        <v>23</v>
      </c>
      <c r="I2217" t="s">
        <v>137</v>
      </c>
      <c r="J2217" t="s">
        <v>539</v>
      </c>
      <c r="L2217" t="s">
        <v>24</v>
      </c>
      <c r="N2217" t="s">
        <v>4852</v>
      </c>
      <c r="O2217" t="s">
        <v>26</v>
      </c>
      <c r="Q2217" t="s">
        <v>15753</v>
      </c>
      <c r="R2217" t="s">
        <v>7489</v>
      </c>
      <c r="S2217">
        <v>1.8244</v>
      </c>
    </row>
    <row r="2218" spans="1:19">
      <c r="A2218" t="s">
        <v>16</v>
      </c>
      <c r="B2218" t="s">
        <v>17</v>
      </c>
      <c r="C2218" t="s">
        <v>18</v>
      </c>
      <c r="D2218" t="s">
        <v>19</v>
      </c>
      <c r="E2218" t="s">
        <v>504</v>
      </c>
      <c r="F2218" t="s">
        <v>4835</v>
      </c>
      <c r="G2218" s="3" t="str">
        <f t="shared" si="36"/>
        <v>https://scholar.google.co.jp/scholar?hl=ja&amp;as_sdt=0%2C5&amp;q=Helianthus+pauciflorus+self+compatibility&amp;btnG=</v>
      </c>
      <c r="H2218" t="s">
        <v>23</v>
      </c>
      <c r="I2218" t="s">
        <v>137</v>
      </c>
      <c r="J2218" t="s">
        <v>4836</v>
      </c>
      <c r="L2218" t="s">
        <v>24</v>
      </c>
      <c r="N2218" t="s">
        <v>4837</v>
      </c>
      <c r="O2218" t="s">
        <v>26</v>
      </c>
      <c r="Q2218" t="s">
        <v>16134</v>
      </c>
      <c r="R2218" t="s">
        <v>7493</v>
      </c>
      <c r="S2218">
        <v>7.7792000000000003</v>
      </c>
    </row>
    <row r="2219" spans="1:19">
      <c r="A2219" t="s">
        <v>16</v>
      </c>
      <c r="B2219" t="s">
        <v>17</v>
      </c>
      <c r="C2219" t="s">
        <v>18</v>
      </c>
      <c r="D2219" t="s">
        <v>19</v>
      </c>
      <c r="E2219" t="s">
        <v>504</v>
      </c>
      <c r="F2219" t="s">
        <v>543</v>
      </c>
      <c r="G2219" s="3" t="str">
        <f t="shared" si="36"/>
        <v>https://scholar.google.co.jp/scholar?hl=ja&amp;as_sdt=0%2C5&amp;q=Helianthus+petiolaris+self+compatibility&amp;btnG=</v>
      </c>
      <c r="H2219" t="s">
        <v>172</v>
      </c>
      <c r="I2219" t="s">
        <v>23</v>
      </c>
      <c r="J2219" t="s">
        <v>23</v>
      </c>
      <c r="L2219" t="s">
        <v>24</v>
      </c>
      <c r="N2219" t="s">
        <v>544</v>
      </c>
      <c r="O2219" t="s">
        <v>26</v>
      </c>
      <c r="Q2219" t="s">
        <v>15754</v>
      </c>
      <c r="R2219" t="s">
        <v>7497</v>
      </c>
      <c r="S2219">
        <v>3.7</v>
      </c>
    </row>
    <row r="2220" spans="1:19">
      <c r="A2220" t="s">
        <v>16</v>
      </c>
      <c r="B2220" t="s">
        <v>17</v>
      </c>
      <c r="C2220" t="s">
        <v>18</v>
      </c>
      <c r="D2220" t="s">
        <v>19</v>
      </c>
      <c r="E2220" t="s">
        <v>504</v>
      </c>
      <c r="F2220" t="s">
        <v>543</v>
      </c>
      <c r="G2220" s="3" t="str">
        <f t="shared" si="36"/>
        <v>https://scholar.google.co.jp/scholar?hl=ja&amp;as_sdt=0%2C5&amp;q=Helianthus+petiolaris+self+compatibility&amp;btnG=</v>
      </c>
      <c r="H2220" t="s">
        <v>23</v>
      </c>
      <c r="I2220" t="s">
        <v>137</v>
      </c>
      <c r="J2220" t="s">
        <v>546</v>
      </c>
      <c r="L2220" t="s">
        <v>24</v>
      </c>
      <c r="N2220" t="s">
        <v>547</v>
      </c>
      <c r="O2220" t="s">
        <v>26</v>
      </c>
      <c r="Q2220" t="s">
        <v>15754</v>
      </c>
      <c r="R2220" t="s">
        <v>7501</v>
      </c>
      <c r="S2220">
        <v>2.1</v>
      </c>
    </row>
    <row r="2221" spans="1:19">
      <c r="A2221" t="s">
        <v>16</v>
      </c>
      <c r="B2221" t="s">
        <v>17</v>
      </c>
      <c r="C2221" t="s">
        <v>18</v>
      </c>
      <c r="D2221" t="s">
        <v>19</v>
      </c>
      <c r="E2221" t="s">
        <v>504</v>
      </c>
      <c r="F2221" t="s">
        <v>543</v>
      </c>
      <c r="G2221" s="3" t="str">
        <f t="shared" si="36"/>
        <v>https://scholar.google.co.jp/scholar?hl=ja&amp;as_sdt=0%2C5&amp;q=Helianthus+petiolaris+self+compatibility&amp;btnG=</v>
      </c>
      <c r="H2221" t="s">
        <v>172</v>
      </c>
      <c r="I2221" t="s">
        <v>137</v>
      </c>
      <c r="J2221" t="s">
        <v>543</v>
      </c>
      <c r="L2221" t="s">
        <v>24</v>
      </c>
      <c r="N2221" t="s">
        <v>7790</v>
      </c>
      <c r="O2221" t="s">
        <v>26</v>
      </c>
      <c r="Q2221" t="s">
        <v>15754</v>
      </c>
      <c r="R2221" t="s">
        <v>7505</v>
      </c>
      <c r="S2221">
        <v>4.1116000000000001</v>
      </c>
    </row>
    <row r="2222" spans="1:19">
      <c r="A2222" t="s">
        <v>16</v>
      </c>
      <c r="B2222" t="s">
        <v>17</v>
      </c>
      <c r="C2222" t="s">
        <v>18</v>
      </c>
      <c r="D2222" t="s">
        <v>19</v>
      </c>
      <c r="E2222" t="s">
        <v>504</v>
      </c>
      <c r="F2222" t="s">
        <v>10048</v>
      </c>
      <c r="G2222" s="3" t="str">
        <f t="shared" si="36"/>
        <v>https://scholar.google.co.jp/scholar?hl=ja&amp;as_sdt=0%2C5&amp;q=Helianthus+praecox+self+compatibility&amp;btnG=</v>
      </c>
      <c r="H2222" t="s">
        <v>10049</v>
      </c>
      <c r="I2222" t="s">
        <v>23</v>
      </c>
      <c r="J2222" t="s">
        <v>23</v>
      </c>
      <c r="L2222" t="s">
        <v>24</v>
      </c>
      <c r="N2222" t="s">
        <v>10050</v>
      </c>
      <c r="O2222" t="s">
        <v>26</v>
      </c>
      <c r="Q2222" t="s">
        <v>16981</v>
      </c>
      <c r="R2222" t="s">
        <v>7508</v>
      </c>
      <c r="S2222">
        <v>1.7143999999999999</v>
      </c>
    </row>
    <row r="2223" spans="1:19">
      <c r="A2223" t="s">
        <v>16</v>
      </c>
      <c r="B2223" t="s">
        <v>17</v>
      </c>
      <c r="C2223" t="s">
        <v>18</v>
      </c>
      <c r="D2223" t="s">
        <v>19</v>
      </c>
      <c r="E2223" t="s">
        <v>504</v>
      </c>
      <c r="F2223" t="s">
        <v>549</v>
      </c>
      <c r="G2223" s="3" t="str">
        <f t="shared" si="36"/>
        <v>https://scholar.google.co.jp/scholar?hl=ja&amp;as_sdt=0%2C5&amp;q=Helianthus+pumilus+self+compatibility&amp;btnG=</v>
      </c>
      <c r="H2223" t="s">
        <v>172</v>
      </c>
      <c r="I2223" t="s">
        <v>23</v>
      </c>
      <c r="J2223" t="s">
        <v>23</v>
      </c>
      <c r="L2223" t="s">
        <v>24</v>
      </c>
      <c r="N2223" t="s">
        <v>550</v>
      </c>
      <c r="O2223" t="s">
        <v>26</v>
      </c>
      <c r="Q2223" t="s">
        <v>15755</v>
      </c>
      <c r="R2223" t="s">
        <v>7512</v>
      </c>
      <c r="S2223">
        <v>4.5999999999999996</v>
      </c>
    </row>
    <row r="2224" spans="1:19">
      <c r="A2224" t="s">
        <v>16</v>
      </c>
      <c r="B2224" t="s">
        <v>17</v>
      </c>
      <c r="C2224" t="s">
        <v>18</v>
      </c>
      <c r="D2224" t="s">
        <v>19</v>
      </c>
      <c r="E2224" t="s">
        <v>504</v>
      </c>
      <c r="F2224" t="s">
        <v>7792</v>
      </c>
      <c r="G2224" s="3" t="str">
        <f t="shared" si="36"/>
        <v>https://scholar.google.co.jp/scholar?hl=ja&amp;as_sdt=0%2C5&amp;q=Helianthus+radula+self+compatibility&amp;btnG=</v>
      </c>
      <c r="H2224" t="s">
        <v>7793</v>
      </c>
      <c r="I2224" t="s">
        <v>23</v>
      </c>
      <c r="J2224" t="s">
        <v>23</v>
      </c>
      <c r="L2224" t="s">
        <v>24</v>
      </c>
      <c r="N2224" t="s">
        <v>7794</v>
      </c>
      <c r="O2224" t="s">
        <v>26</v>
      </c>
      <c r="Q2224" t="s">
        <v>16602</v>
      </c>
      <c r="R2224" t="s">
        <v>7516</v>
      </c>
      <c r="S2224">
        <v>2.2404000000000002</v>
      </c>
    </row>
    <row r="2225" spans="1:19">
      <c r="A2225" t="s">
        <v>16</v>
      </c>
      <c r="B2225" t="s">
        <v>17</v>
      </c>
      <c r="C2225" t="s">
        <v>18</v>
      </c>
      <c r="D2225" t="s">
        <v>19</v>
      </c>
      <c r="E2225" t="s">
        <v>504</v>
      </c>
      <c r="F2225" t="s">
        <v>552</v>
      </c>
      <c r="G2225" s="3" t="str">
        <f t="shared" si="36"/>
        <v>https://scholar.google.co.jp/scholar?hl=ja&amp;as_sdt=0%2C5&amp;q=Helianthus+rydbergi+self+compatibility&amp;btnG=</v>
      </c>
      <c r="H2225" t="s">
        <v>553</v>
      </c>
      <c r="I2225" t="s">
        <v>23</v>
      </c>
      <c r="J2225" t="s">
        <v>23</v>
      </c>
      <c r="L2225" t="s">
        <v>17993</v>
      </c>
      <c r="N2225" t="s">
        <v>554</v>
      </c>
      <c r="O2225" t="s">
        <v>28</v>
      </c>
      <c r="Q2225" t="s">
        <v>15756</v>
      </c>
      <c r="R2225" t="s">
        <v>7520</v>
      </c>
      <c r="S2225">
        <v>5.9</v>
      </c>
    </row>
    <row r="2226" spans="1:19">
      <c r="A2226" t="s">
        <v>16</v>
      </c>
      <c r="B2226" t="s">
        <v>17</v>
      </c>
      <c r="C2226" t="s">
        <v>18</v>
      </c>
      <c r="D2226" t="s">
        <v>19</v>
      </c>
      <c r="E2226" t="s">
        <v>504</v>
      </c>
      <c r="F2226" t="s">
        <v>3787</v>
      </c>
      <c r="G2226" s="3" t="str">
        <f t="shared" si="36"/>
        <v>https://scholar.google.co.jp/scholar?hl=ja&amp;as_sdt=0%2C5&amp;q=Helianthus+salicifolius+self+compatibility&amp;btnG=</v>
      </c>
      <c r="H2226" t="s">
        <v>4849</v>
      </c>
      <c r="I2226" t="s">
        <v>23</v>
      </c>
      <c r="J2226" t="s">
        <v>23</v>
      </c>
      <c r="L2226" t="s">
        <v>24</v>
      </c>
      <c r="N2226" t="s">
        <v>4850</v>
      </c>
      <c r="O2226" t="s">
        <v>26</v>
      </c>
      <c r="Q2226" t="s">
        <v>16138</v>
      </c>
      <c r="R2226" t="s">
        <v>7523</v>
      </c>
      <c r="S2226">
        <v>5.9223999999999997</v>
      </c>
    </row>
    <row r="2227" spans="1:19">
      <c r="A2227" t="s">
        <v>16</v>
      </c>
      <c r="B2227" t="s">
        <v>17</v>
      </c>
      <c r="C2227" t="s">
        <v>18</v>
      </c>
      <c r="D2227" t="s">
        <v>19</v>
      </c>
      <c r="E2227" t="s">
        <v>504</v>
      </c>
      <c r="F2227" t="s">
        <v>556</v>
      </c>
      <c r="G2227" s="3" t="str">
        <f t="shared" si="36"/>
        <v>https://scholar.google.co.jp/scholar?hl=ja&amp;as_sdt=0%2C5&amp;q=Helianthus+scaberrimus+self+compatibility&amp;btnG=</v>
      </c>
      <c r="H2227" t="s">
        <v>557</v>
      </c>
      <c r="I2227" t="s">
        <v>23</v>
      </c>
      <c r="J2227" t="s">
        <v>23</v>
      </c>
      <c r="L2227" t="s">
        <v>17993</v>
      </c>
      <c r="N2227" t="s">
        <v>558</v>
      </c>
      <c r="O2227" t="s">
        <v>28</v>
      </c>
      <c r="Q2227" t="s">
        <v>15757</v>
      </c>
      <c r="R2227" t="s">
        <v>7528</v>
      </c>
      <c r="S2227">
        <v>5.4</v>
      </c>
    </row>
    <row r="2228" spans="1:19">
      <c r="A2228" t="s">
        <v>16</v>
      </c>
      <c r="B2228" t="s">
        <v>17</v>
      </c>
      <c r="C2228" t="s">
        <v>18</v>
      </c>
      <c r="D2228" t="s">
        <v>19</v>
      </c>
      <c r="E2228" t="s">
        <v>504</v>
      </c>
      <c r="F2228" t="s">
        <v>4863</v>
      </c>
      <c r="G2228" s="3" t="str">
        <f t="shared" si="36"/>
        <v>https://scholar.google.co.jp/scholar?hl=ja&amp;as_sdt=0%2C5&amp;q=Helianthus+strumosus+self+compatibility&amp;btnG=</v>
      </c>
      <c r="H2228" t="s">
        <v>22</v>
      </c>
      <c r="I2228" t="s">
        <v>23</v>
      </c>
      <c r="J2228" t="s">
        <v>23</v>
      </c>
      <c r="L2228" t="s">
        <v>24</v>
      </c>
      <c r="N2228" t="s">
        <v>4864</v>
      </c>
      <c r="O2228" t="s">
        <v>26</v>
      </c>
      <c r="Q2228" t="s">
        <v>16141</v>
      </c>
      <c r="R2228" t="s">
        <v>7530</v>
      </c>
      <c r="S2228">
        <v>5.2720000000000002</v>
      </c>
    </row>
    <row r="2229" spans="1:19">
      <c r="A2229" t="s">
        <v>16</v>
      </c>
      <c r="B2229" t="s">
        <v>17</v>
      </c>
      <c r="C2229" t="s">
        <v>18</v>
      </c>
      <c r="D2229" t="s">
        <v>19</v>
      </c>
      <c r="E2229" t="s">
        <v>504</v>
      </c>
      <c r="F2229" t="s">
        <v>560</v>
      </c>
      <c r="G2229" s="3" t="str">
        <f t="shared" si="36"/>
        <v>https://scholar.google.co.jp/scholar?hl=ja&amp;as_sdt=0%2C5&amp;q=Helianthus+tuberosus+self+compatibility&amp;btnG=</v>
      </c>
      <c r="H2229" t="s">
        <v>22</v>
      </c>
      <c r="I2229" t="s">
        <v>23</v>
      </c>
      <c r="J2229" t="s">
        <v>23</v>
      </c>
      <c r="L2229" t="s">
        <v>24</v>
      </c>
      <c r="N2229" t="s">
        <v>561</v>
      </c>
      <c r="O2229" t="s">
        <v>26</v>
      </c>
      <c r="Q2229" t="s">
        <v>15758</v>
      </c>
      <c r="R2229" t="s">
        <v>7534</v>
      </c>
      <c r="S2229">
        <v>3.8</v>
      </c>
    </row>
    <row r="2230" spans="1:19">
      <c r="A2230" t="s">
        <v>16</v>
      </c>
      <c r="B2230" t="s">
        <v>17</v>
      </c>
      <c r="C2230" t="s">
        <v>18</v>
      </c>
      <c r="D2230" t="s">
        <v>19</v>
      </c>
      <c r="E2230" t="s">
        <v>563</v>
      </c>
      <c r="F2230" t="s">
        <v>4846</v>
      </c>
      <c r="G2230" s="3" t="str">
        <f t="shared" si="36"/>
        <v>https://scholar.google.co.jp/scholar?hl=ja&amp;as_sdt=0%2C5&amp;q=Helichrysum+abietinum+self+compatibility&amp;btnG=</v>
      </c>
      <c r="H2230" t="s">
        <v>2237</v>
      </c>
      <c r="I2230" t="s">
        <v>23</v>
      </c>
      <c r="J2230" t="s">
        <v>23</v>
      </c>
      <c r="L2230" t="s">
        <v>17993</v>
      </c>
      <c r="N2230" t="s">
        <v>4847</v>
      </c>
      <c r="O2230" t="s">
        <v>28</v>
      </c>
      <c r="Q2230" t="s">
        <v>16137</v>
      </c>
      <c r="R2230" t="s">
        <v>7537</v>
      </c>
      <c r="S2230">
        <v>0.04</v>
      </c>
    </row>
    <row r="2231" spans="1:19">
      <c r="A2231" t="s">
        <v>16</v>
      </c>
      <c r="B2231" t="s">
        <v>17</v>
      </c>
      <c r="C2231" t="s">
        <v>18</v>
      </c>
      <c r="D2231" t="s">
        <v>19</v>
      </c>
      <c r="E2231" t="s">
        <v>563</v>
      </c>
      <c r="F2231" t="s">
        <v>13310</v>
      </c>
      <c r="G2231" s="3" t="str">
        <f t="shared" si="36"/>
        <v>https://scholar.google.co.jp/scholar?hl=ja&amp;as_sdt=0%2C5&amp;q=Helichrysum+adenocarpum+self+compatibility&amp;btnG=</v>
      </c>
      <c r="H2231" t="s">
        <v>104</v>
      </c>
      <c r="I2231" t="s">
        <v>23</v>
      </c>
      <c r="J2231" t="s">
        <v>23</v>
      </c>
      <c r="L2231" t="s">
        <v>17993</v>
      </c>
      <c r="N2231" t="s">
        <v>13311</v>
      </c>
      <c r="O2231" t="s">
        <v>28</v>
      </c>
      <c r="Q2231" t="s">
        <v>17300</v>
      </c>
      <c r="R2231" t="s">
        <v>7542</v>
      </c>
      <c r="S2231">
        <v>8.7999999999999995E-2</v>
      </c>
    </row>
    <row r="2232" spans="1:19">
      <c r="A2232" t="s">
        <v>16</v>
      </c>
      <c r="B2232" t="s">
        <v>17</v>
      </c>
      <c r="C2232" t="s">
        <v>18</v>
      </c>
      <c r="D2232" t="s">
        <v>19</v>
      </c>
      <c r="E2232" t="s">
        <v>563</v>
      </c>
      <c r="F2232" t="s">
        <v>7796</v>
      </c>
      <c r="G2232" s="3" t="str">
        <f t="shared" si="36"/>
        <v>https://scholar.google.co.jp/scholar?hl=ja&amp;as_sdt=0%2C5&amp;q=Helichrysum+allioides+self+compatibility&amp;btnG=</v>
      </c>
      <c r="H2232" t="s">
        <v>92</v>
      </c>
      <c r="I2232" t="s">
        <v>23</v>
      </c>
      <c r="J2232" t="s">
        <v>23</v>
      </c>
      <c r="L2232" t="s">
        <v>17993</v>
      </c>
      <c r="N2232" t="s">
        <v>7797</v>
      </c>
      <c r="O2232" t="s">
        <v>28</v>
      </c>
      <c r="Q2232" t="s">
        <v>16603</v>
      </c>
      <c r="R2232" t="s">
        <v>7546</v>
      </c>
      <c r="S2232">
        <v>0.2432</v>
      </c>
    </row>
    <row r="2233" spans="1:19">
      <c r="A2233" t="s">
        <v>16</v>
      </c>
      <c r="B2233" t="s">
        <v>17</v>
      </c>
      <c r="C2233" t="s">
        <v>18</v>
      </c>
      <c r="D2233" t="s">
        <v>19</v>
      </c>
      <c r="E2233" t="s">
        <v>563</v>
      </c>
      <c r="F2233" t="s">
        <v>564</v>
      </c>
      <c r="G2233" s="3" t="str">
        <f t="shared" si="36"/>
        <v>https://scholar.google.co.jp/scholar?hl=ja&amp;as_sdt=0%2C5&amp;q=Helichrysum+ambiguum+self+compatibility&amp;btnG=</v>
      </c>
      <c r="H2233" t="s">
        <v>565</v>
      </c>
      <c r="I2233" t="s">
        <v>23</v>
      </c>
      <c r="J2233" t="s">
        <v>23</v>
      </c>
      <c r="L2233" t="s">
        <v>17993</v>
      </c>
      <c r="N2233" t="s">
        <v>566</v>
      </c>
      <c r="O2233" t="s">
        <v>28</v>
      </c>
      <c r="Q2233" t="s">
        <v>15759</v>
      </c>
      <c r="R2233" t="s">
        <v>7548</v>
      </c>
      <c r="S2233">
        <v>9.6000000000000002E-2</v>
      </c>
    </row>
    <row r="2234" spans="1:19">
      <c r="A2234" t="s">
        <v>16</v>
      </c>
      <c r="B2234" t="s">
        <v>17</v>
      </c>
      <c r="C2234" t="s">
        <v>18</v>
      </c>
      <c r="D2234" t="s">
        <v>19</v>
      </c>
      <c r="E2234" t="s">
        <v>563</v>
      </c>
      <c r="F2234" t="s">
        <v>568</v>
      </c>
      <c r="G2234" s="3" t="str">
        <f t="shared" si="36"/>
        <v>https://scholar.google.co.jp/scholar?hl=ja&amp;as_sdt=0%2C5&amp;q=Helichrysum+apiculatum+self+compatibility&amp;btnG=</v>
      </c>
      <c r="H2234" t="s">
        <v>23</v>
      </c>
      <c r="I2234" t="s">
        <v>23</v>
      </c>
      <c r="J2234" t="s">
        <v>23</v>
      </c>
      <c r="L2234" t="s">
        <v>17993</v>
      </c>
      <c r="N2234" t="s">
        <v>569</v>
      </c>
      <c r="O2234" t="s">
        <v>28</v>
      </c>
      <c r="Q2234" t="s">
        <v>15760</v>
      </c>
      <c r="R2234" t="s">
        <v>7551</v>
      </c>
      <c r="S2234">
        <v>0.04</v>
      </c>
    </row>
    <row r="2235" spans="1:19">
      <c r="A2235" t="s">
        <v>16</v>
      </c>
      <c r="B2235" t="s">
        <v>17</v>
      </c>
      <c r="C2235" t="s">
        <v>18</v>
      </c>
      <c r="D2235" t="s">
        <v>19</v>
      </c>
      <c r="E2235" t="s">
        <v>563</v>
      </c>
      <c r="F2235" t="s">
        <v>12379</v>
      </c>
      <c r="G2235" s="3" t="str">
        <f t="shared" si="36"/>
        <v>https://scholar.google.co.jp/scholar?hl=ja&amp;as_sdt=0%2C5&amp;q=Helichrysum+archimedeum+self+compatibility&amp;btnG=</v>
      </c>
      <c r="H2235" t="s">
        <v>12380</v>
      </c>
      <c r="I2235" t="s">
        <v>23</v>
      </c>
      <c r="J2235" t="s">
        <v>23</v>
      </c>
      <c r="L2235" t="s">
        <v>17993</v>
      </c>
      <c r="N2235" t="s">
        <v>12381</v>
      </c>
      <c r="O2235" t="s">
        <v>28</v>
      </c>
      <c r="Q2235" t="s">
        <v>17241</v>
      </c>
      <c r="R2235" t="s">
        <v>7554</v>
      </c>
      <c r="S2235">
        <v>5.8799999999999998E-2</v>
      </c>
    </row>
    <row r="2236" spans="1:19">
      <c r="A2236" t="s">
        <v>16</v>
      </c>
      <c r="B2236" t="s">
        <v>17</v>
      </c>
      <c r="C2236" t="s">
        <v>18</v>
      </c>
      <c r="D2236" t="s">
        <v>19</v>
      </c>
      <c r="E2236" t="s">
        <v>563</v>
      </c>
      <c r="F2236" t="s">
        <v>1743</v>
      </c>
      <c r="G2236" s="3" t="str">
        <f t="shared" si="36"/>
        <v>https://scholar.google.co.jp/scholar?hl=ja&amp;as_sdt=0%2C5&amp;q=Helichrysum+arenarium+self+compatibility&amp;btnG=</v>
      </c>
      <c r="H2236" t="s">
        <v>243</v>
      </c>
      <c r="I2236" t="s">
        <v>23</v>
      </c>
      <c r="J2236" t="s">
        <v>23</v>
      </c>
      <c r="L2236" t="s">
        <v>17991</v>
      </c>
      <c r="N2236" t="s">
        <v>4016</v>
      </c>
      <c r="O2236" t="s">
        <v>17997</v>
      </c>
      <c r="Q2236" t="s">
        <v>15982</v>
      </c>
      <c r="R2236" t="s">
        <v>7557</v>
      </c>
      <c r="S2236">
        <v>8.2799999999999999E-2</v>
      </c>
    </row>
    <row r="2237" spans="1:19">
      <c r="A2237" t="s">
        <v>16</v>
      </c>
      <c r="B2237" t="s">
        <v>17</v>
      </c>
      <c r="C2237" t="s">
        <v>18</v>
      </c>
      <c r="D2237" t="s">
        <v>19</v>
      </c>
      <c r="E2237" t="s">
        <v>563</v>
      </c>
      <c r="F2237" t="s">
        <v>1743</v>
      </c>
      <c r="G2237" s="3" t="str">
        <f t="shared" si="36"/>
        <v>https://scholar.google.co.jp/scholar?hl=ja&amp;as_sdt=0%2C5&amp;q=Helichrysum+arenarium+self+compatibility&amp;btnG=</v>
      </c>
      <c r="H2237" t="s">
        <v>585</v>
      </c>
      <c r="I2237" t="s">
        <v>137</v>
      </c>
      <c r="J2237" t="s">
        <v>10052</v>
      </c>
      <c r="L2237" t="s">
        <v>17991</v>
      </c>
      <c r="N2237" t="s">
        <v>10053</v>
      </c>
      <c r="O2237" t="s">
        <v>17997</v>
      </c>
      <c r="Q2237" t="s">
        <v>15982</v>
      </c>
      <c r="R2237" t="s">
        <v>7561</v>
      </c>
      <c r="S2237">
        <v>5.2240000000000002E-2</v>
      </c>
    </row>
    <row r="2238" spans="1:19">
      <c r="A2238" t="s">
        <v>16</v>
      </c>
      <c r="B2238" t="s">
        <v>17</v>
      </c>
      <c r="C2238" t="s">
        <v>18</v>
      </c>
      <c r="D2238" t="s">
        <v>19</v>
      </c>
      <c r="E2238" t="s">
        <v>563</v>
      </c>
      <c r="F2238" t="s">
        <v>14131</v>
      </c>
      <c r="G2238" s="3" t="str">
        <f t="shared" si="36"/>
        <v>https://scholar.google.co.jp/scholar?hl=ja&amp;as_sdt=0%2C5&amp;q=Helichrysum+argyrophyllum+self+compatibility&amp;btnG=</v>
      </c>
      <c r="H2238" t="s">
        <v>104</v>
      </c>
      <c r="I2238" t="s">
        <v>23</v>
      </c>
      <c r="J2238" t="s">
        <v>23</v>
      </c>
      <c r="L2238" t="s">
        <v>17722</v>
      </c>
      <c r="N2238" t="s">
        <v>14132</v>
      </c>
      <c r="O2238" t="s">
        <v>28</v>
      </c>
      <c r="Q2238" t="s">
        <v>17464</v>
      </c>
      <c r="R2238" t="s">
        <v>7565</v>
      </c>
      <c r="S2238">
        <v>0.52857140000000002</v>
      </c>
    </row>
    <row r="2239" spans="1:19">
      <c r="A2239" t="s">
        <v>16</v>
      </c>
      <c r="B2239" t="s">
        <v>17</v>
      </c>
      <c r="C2239" t="s">
        <v>18</v>
      </c>
      <c r="D2239" t="s">
        <v>19</v>
      </c>
      <c r="E2239" t="s">
        <v>563</v>
      </c>
      <c r="F2239" t="s">
        <v>14471</v>
      </c>
      <c r="G2239" s="3" t="str">
        <f t="shared" si="36"/>
        <v>https://scholar.google.co.jp/scholar?hl=ja&amp;as_sdt=0%2C5&amp;q=Helichrysum+argyrosphaerum+self+compatibility&amp;btnG=</v>
      </c>
      <c r="H2239" t="s">
        <v>104</v>
      </c>
      <c r="I2239" t="s">
        <v>23</v>
      </c>
      <c r="J2239" t="s">
        <v>23</v>
      </c>
      <c r="L2239" t="s">
        <v>17722</v>
      </c>
      <c r="N2239" t="s">
        <v>14472</v>
      </c>
      <c r="O2239" t="s">
        <v>28</v>
      </c>
      <c r="Q2239" t="s">
        <v>17503</v>
      </c>
      <c r="R2239" t="s">
        <v>7568</v>
      </c>
      <c r="S2239">
        <v>0.39</v>
      </c>
    </row>
    <row r="2240" spans="1:19">
      <c r="A2240" t="s">
        <v>16</v>
      </c>
      <c r="B2240" t="s">
        <v>17</v>
      </c>
      <c r="C2240" t="s">
        <v>18</v>
      </c>
      <c r="D2240" t="s">
        <v>19</v>
      </c>
      <c r="E2240" t="s">
        <v>563</v>
      </c>
      <c r="F2240" t="s">
        <v>11306</v>
      </c>
      <c r="G2240" s="3" t="str">
        <f t="shared" si="36"/>
        <v>https://scholar.google.co.jp/scholar?hl=ja&amp;as_sdt=0%2C5&amp;q=Helichrysum+aureum+self+compatibility&amp;btnG=</v>
      </c>
      <c r="H2240" t="s">
        <v>13937</v>
      </c>
      <c r="I2240" t="s">
        <v>31</v>
      </c>
      <c r="J2240" t="s">
        <v>13938</v>
      </c>
      <c r="L2240" t="s">
        <v>17722</v>
      </c>
      <c r="N2240" t="s">
        <v>13939</v>
      </c>
      <c r="O2240" t="s">
        <v>28</v>
      </c>
      <c r="Q2240" t="s">
        <v>17435</v>
      </c>
      <c r="R2240" t="s">
        <v>7572</v>
      </c>
      <c r="S2240">
        <v>0.41270000000000001</v>
      </c>
    </row>
    <row r="2241" spans="1:19">
      <c r="A2241" t="s">
        <v>16</v>
      </c>
      <c r="B2241" t="s">
        <v>17</v>
      </c>
      <c r="C2241" t="s">
        <v>18</v>
      </c>
      <c r="D2241" t="s">
        <v>19</v>
      </c>
      <c r="E2241" t="s">
        <v>563</v>
      </c>
      <c r="F2241" t="s">
        <v>14665</v>
      </c>
      <c r="G2241" s="3" t="str">
        <f t="shared" si="36"/>
        <v>https://scholar.google.co.jp/scholar?hl=ja&amp;as_sdt=0%2C5&amp;q=Helichrysum+auriceps+self+compatibility&amp;btnG=</v>
      </c>
      <c r="H2241" t="s">
        <v>4761</v>
      </c>
      <c r="I2241" t="s">
        <v>23</v>
      </c>
      <c r="J2241" t="s">
        <v>23</v>
      </c>
      <c r="L2241" t="s">
        <v>17722</v>
      </c>
      <c r="N2241" t="s">
        <v>14666</v>
      </c>
      <c r="O2241" t="s">
        <v>28</v>
      </c>
      <c r="Q2241" t="s">
        <v>17516</v>
      </c>
      <c r="R2241" t="s">
        <v>7574</v>
      </c>
      <c r="S2241">
        <v>0.16120000000000001</v>
      </c>
    </row>
    <row r="2242" spans="1:19">
      <c r="A2242" t="s">
        <v>16</v>
      </c>
      <c r="B2242" t="s">
        <v>17</v>
      </c>
      <c r="C2242" t="s">
        <v>18</v>
      </c>
      <c r="D2242" t="s">
        <v>19</v>
      </c>
      <c r="E2242" t="s">
        <v>563</v>
      </c>
      <c r="F2242" t="s">
        <v>4843</v>
      </c>
      <c r="G2242" s="3" t="str">
        <f t="shared" ref="G2242:G2305" si="37">HYPERLINK(Q2242)</f>
        <v>https://scholar.google.co.jp/scholar?hl=ja&amp;as_sdt=0%2C5&amp;q=Helichrysum+baxteri+self+compatibility&amp;btnG=</v>
      </c>
      <c r="H2242" t="s">
        <v>645</v>
      </c>
      <c r="I2242" t="s">
        <v>23</v>
      </c>
      <c r="J2242" t="s">
        <v>23</v>
      </c>
      <c r="L2242" t="s">
        <v>17722</v>
      </c>
      <c r="N2242" t="s">
        <v>4844</v>
      </c>
      <c r="O2242" t="s">
        <v>28</v>
      </c>
      <c r="Q2242" t="s">
        <v>16136</v>
      </c>
      <c r="R2242" t="s">
        <v>7577</v>
      </c>
      <c r="S2242">
        <v>0.20399999999999999</v>
      </c>
    </row>
    <row r="2243" spans="1:19">
      <c r="A2243" t="s">
        <v>16</v>
      </c>
      <c r="B2243" t="s">
        <v>17</v>
      </c>
      <c r="C2243" t="s">
        <v>18</v>
      </c>
      <c r="D2243" t="s">
        <v>19</v>
      </c>
      <c r="E2243" t="s">
        <v>563</v>
      </c>
      <c r="F2243" t="s">
        <v>7498</v>
      </c>
      <c r="G2243" s="3" t="str">
        <f t="shared" si="37"/>
        <v>https://scholar.google.co.jp/scholar?hl=ja&amp;as_sdt=0%2C5&amp;q=Helichrysum+benthamii+self+compatibility&amp;btnG=</v>
      </c>
      <c r="H2243" t="s">
        <v>7799</v>
      </c>
      <c r="I2243" t="s">
        <v>31</v>
      </c>
      <c r="J2243" t="s">
        <v>4893</v>
      </c>
      <c r="L2243" t="s">
        <v>17722</v>
      </c>
      <c r="N2243" t="s">
        <v>7800</v>
      </c>
      <c r="O2243" t="s">
        <v>28</v>
      </c>
      <c r="Q2243" t="s">
        <v>16604</v>
      </c>
      <c r="R2243" t="s">
        <v>7582</v>
      </c>
      <c r="S2243">
        <v>4.224E-2</v>
      </c>
    </row>
    <row r="2244" spans="1:19">
      <c r="A2244" t="s">
        <v>16</v>
      </c>
      <c r="B2244" t="s">
        <v>17</v>
      </c>
      <c r="C2244" t="s">
        <v>18</v>
      </c>
      <c r="D2244" t="s">
        <v>19</v>
      </c>
      <c r="E2244" t="s">
        <v>563</v>
      </c>
      <c r="F2244" t="s">
        <v>4839</v>
      </c>
      <c r="G2244" s="3" t="str">
        <f t="shared" si="37"/>
        <v>https://scholar.google.co.jp/scholar?hl=ja&amp;as_sdt=0%2C5&amp;q=Helichrysum+brassii+self+compatibility&amp;btnG=</v>
      </c>
      <c r="H2244" t="s">
        <v>4840</v>
      </c>
      <c r="I2244" t="s">
        <v>23</v>
      </c>
      <c r="J2244" t="s">
        <v>23</v>
      </c>
      <c r="L2244" t="s">
        <v>17722</v>
      </c>
      <c r="N2244" t="s">
        <v>4841</v>
      </c>
      <c r="O2244" t="s">
        <v>28</v>
      </c>
      <c r="Q2244" t="s">
        <v>16135</v>
      </c>
      <c r="R2244" t="s">
        <v>7586</v>
      </c>
      <c r="S2244">
        <v>2.3E-2</v>
      </c>
    </row>
    <row r="2245" spans="1:19">
      <c r="A2245" t="s">
        <v>16</v>
      </c>
      <c r="B2245" t="s">
        <v>17</v>
      </c>
      <c r="C2245" t="s">
        <v>18</v>
      </c>
      <c r="D2245" t="s">
        <v>19</v>
      </c>
      <c r="E2245" t="s">
        <v>563</v>
      </c>
      <c r="F2245" t="s">
        <v>4791</v>
      </c>
      <c r="G2245" s="3" t="str">
        <f t="shared" si="37"/>
        <v>https://scholar.google.co.jp/scholar?hl=ja&amp;as_sdt=0%2C5&amp;q=Helichrysum+buchananii+self+compatibility&amp;btnG=</v>
      </c>
      <c r="H2245" t="s">
        <v>4773</v>
      </c>
      <c r="I2245" t="s">
        <v>23</v>
      </c>
      <c r="J2245" t="s">
        <v>23</v>
      </c>
      <c r="L2245" t="s">
        <v>17722</v>
      </c>
      <c r="N2245" t="s">
        <v>4792</v>
      </c>
      <c r="O2245" t="s">
        <v>28</v>
      </c>
      <c r="Q2245" t="s">
        <v>16127</v>
      </c>
      <c r="R2245" t="s">
        <v>7590</v>
      </c>
      <c r="S2245">
        <v>2.3099999999999999E-2</v>
      </c>
    </row>
    <row r="2246" spans="1:19">
      <c r="A2246" t="s">
        <v>16</v>
      </c>
      <c r="B2246" t="s">
        <v>17</v>
      </c>
      <c r="C2246" t="s">
        <v>18</v>
      </c>
      <c r="D2246" t="s">
        <v>19</v>
      </c>
      <c r="E2246" t="s">
        <v>563</v>
      </c>
      <c r="F2246" t="s">
        <v>10055</v>
      </c>
      <c r="G2246" s="3" t="str">
        <f t="shared" si="37"/>
        <v>https://scholar.google.co.jp/scholar?hl=ja&amp;as_sdt=0%2C5&amp;q=Helichrysum+calvertianum+self+compatibility&amp;btnG=</v>
      </c>
      <c r="H2246" t="s">
        <v>2048</v>
      </c>
      <c r="I2246" t="s">
        <v>23</v>
      </c>
      <c r="J2246" t="s">
        <v>23</v>
      </c>
      <c r="L2246" t="s">
        <v>17722</v>
      </c>
      <c r="N2246" t="s">
        <v>10056</v>
      </c>
      <c r="O2246" t="s">
        <v>28</v>
      </c>
      <c r="Q2246" t="s">
        <v>16982</v>
      </c>
      <c r="R2246" t="s">
        <v>7594</v>
      </c>
      <c r="S2246">
        <v>0.14199999999999999</v>
      </c>
    </row>
    <row r="2247" spans="1:19">
      <c r="A2247" t="s">
        <v>16</v>
      </c>
      <c r="B2247" t="s">
        <v>17</v>
      </c>
      <c r="C2247" t="s">
        <v>18</v>
      </c>
      <c r="D2247" t="s">
        <v>19</v>
      </c>
      <c r="E2247" t="s">
        <v>563</v>
      </c>
      <c r="F2247" t="s">
        <v>10058</v>
      </c>
      <c r="G2247" s="3" t="str">
        <f t="shared" si="37"/>
        <v>https://scholar.google.co.jp/scholar?hl=ja&amp;as_sdt=0%2C5&amp;q=Helichrysum+candolleanum+self+compatibility&amp;btnG=</v>
      </c>
      <c r="H2247" t="s">
        <v>10059</v>
      </c>
      <c r="I2247" t="s">
        <v>23</v>
      </c>
      <c r="J2247" t="s">
        <v>23</v>
      </c>
      <c r="L2247" t="s">
        <v>17722</v>
      </c>
      <c r="N2247" t="s">
        <v>10060</v>
      </c>
      <c r="O2247" t="s">
        <v>28</v>
      </c>
      <c r="Q2247" t="s">
        <v>16983</v>
      </c>
      <c r="R2247" t="s">
        <v>7598</v>
      </c>
      <c r="S2247">
        <v>5.9360000000000003E-2</v>
      </c>
    </row>
    <row r="2248" spans="1:19">
      <c r="A2248" t="s">
        <v>16</v>
      </c>
      <c r="B2248" t="s">
        <v>17</v>
      </c>
      <c r="C2248" t="s">
        <v>18</v>
      </c>
      <c r="D2248" t="s">
        <v>19</v>
      </c>
      <c r="E2248" t="s">
        <v>563</v>
      </c>
      <c r="F2248" t="s">
        <v>7802</v>
      </c>
      <c r="G2248" s="3" t="str">
        <f t="shared" si="37"/>
        <v>https://scholar.google.co.jp/scholar?hl=ja&amp;as_sdt=0%2C5&amp;q=Helichrysum+chionoides+self+compatibility&amp;btnG=</v>
      </c>
      <c r="H2248" t="s">
        <v>5695</v>
      </c>
      <c r="I2248" t="s">
        <v>23</v>
      </c>
      <c r="J2248" t="s">
        <v>23</v>
      </c>
      <c r="L2248" t="s">
        <v>17722</v>
      </c>
      <c r="N2248" t="s">
        <v>7803</v>
      </c>
      <c r="O2248" t="s">
        <v>28</v>
      </c>
      <c r="Q2248" t="s">
        <v>16605</v>
      </c>
      <c r="R2248" t="s">
        <v>7601</v>
      </c>
      <c r="S2248">
        <v>0.16639999999999999</v>
      </c>
    </row>
    <row r="2249" spans="1:19">
      <c r="A2249" t="s">
        <v>16</v>
      </c>
      <c r="B2249" t="s">
        <v>17</v>
      </c>
      <c r="C2249" t="s">
        <v>18</v>
      </c>
      <c r="D2249" t="s">
        <v>19</v>
      </c>
      <c r="E2249" t="s">
        <v>563</v>
      </c>
      <c r="F2249" t="s">
        <v>10062</v>
      </c>
      <c r="G2249" s="3" t="str">
        <f t="shared" si="37"/>
        <v>https://scholar.google.co.jp/scholar?hl=ja&amp;as_sdt=0%2C5&amp;q=Helichrysum+chrysargyrum+self+compatibility&amp;btnG=</v>
      </c>
      <c r="H2249" t="s">
        <v>4804</v>
      </c>
      <c r="I2249" t="s">
        <v>23</v>
      </c>
      <c r="J2249" t="s">
        <v>23</v>
      </c>
      <c r="L2249" t="s">
        <v>17722</v>
      </c>
      <c r="N2249" t="s">
        <v>10063</v>
      </c>
      <c r="O2249" t="s">
        <v>28</v>
      </c>
      <c r="Q2249" t="s">
        <v>16984</v>
      </c>
      <c r="R2249" t="s">
        <v>7604</v>
      </c>
      <c r="S2249">
        <v>9.2799999999999994E-2</v>
      </c>
    </row>
    <row r="2250" spans="1:19">
      <c r="A2250" t="s">
        <v>16</v>
      </c>
      <c r="B2250" t="s">
        <v>17</v>
      </c>
      <c r="C2250" t="s">
        <v>18</v>
      </c>
      <c r="D2250" t="s">
        <v>19</v>
      </c>
      <c r="E2250" t="s">
        <v>563</v>
      </c>
      <c r="F2250" t="s">
        <v>4860</v>
      </c>
      <c r="G2250" s="3" t="str">
        <f t="shared" si="37"/>
        <v>https://scholar.google.co.jp/scholar?hl=ja&amp;as_sdt=0%2C5&amp;q=Helichrysum+chrysophorum+self+compatibility&amp;btnG=</v>
      </c>
      <c r="H2250" t="s">
        <v>625</v>
      </c>
      <c r="I2250" t="s">
        <v>23</v>
      </c>
      <c r="J2250" t="s">
        <v>23</v>
      </c>
      <c r="L2250" t="s">
        <v>17722</v>
      </c>
      <c r="N2250" t="s">
        <v>4861</v>
      </c>
      <c r="O2250" t="s">
        <v>28</v>
      </c>
      <c r="Q2250" t="s">
        <v>16140</v>
      </c>
      <c r="R2250" t="s">
        <v>7608</v>
      </c>
      <c r="S2250">
        <v>2.9000000000000001E-2</v>
      </c>
    </row>
    <row r="2251" spans="1:19">
      <c r="A2251" t="s">
        <v>16</v>
      </c>
      <c r="B2251" t="s">
        <v>17</v>
      </c>
      <c r="C2251" t="s">
        <v>18</v>
      </c>
      <c r="D2251" t="s">
        <v>19</v>
      </c>
      <c r="E2251" t="s">
        <v>563</v>
      </c>
      <c r="F2251" t="s">
        <v>13307</v>
      </c>
      <c r="G2251" s="3" t="str">
        <f t="shared" si="37"/>
        <v>https://scholar.google.co.jp/scholar?hl=ja&amp;as_sdt=0%2C5&amp;q=Helichrysum+crispum+self+compatibility&amp;btnG=</v>
      </c>
      <c r="H2251" t="s">
        <v>1500</v>
      </c>
      <c r="I2251" t="s">
        <v>23</v>
      </c>
      <c r="J2251" t="s">
        <v>23</v>
      </c>
      <c r="L2251" t="s">
        <v>17722</v>
      </c>
      <c r="N2251" t="s">
        <v>13308</v>
      </c>
      <c r="O2251" t="s">
        <v>28</v>
      </c>
      <c r="Q2251" t="s">
        <v>17299</v>
      </c>
      <c r="R2251" t="s">
        <v>7612</v>
      </c>
      <c r="S2251">
        <v>4.4400000000000002E-2</v>
      </c>
    </row>
    <row r="2252" spans="1:19">
      <c r="A2252" t="s">
        <v>16</v>
      </c>
      <c r="B2252" t="s">
        <v>17</v>
      </c>
      <c r="C2252" t="s">
        <v>18</v>
      </c>
      <c r="D2252" t="s">
        <v>19</v>
      </c>
      <c r="E2252" t="s">
        <v>563</v>
      </c>
      <c r="F2252" t="s">
        <v>13300</v>
      </c>
      <c r="G2252" s="3" t="str">
        <f t="shared" si="37"/>
        <v>https://scholar.google.co.jp/scholar?hl=ja&amp;as_sdt=0%2C5&amp;q=Helichrysum+cymosum+self+compatibility&amp;btnG=</v>
      </c>
      <c r="H2252" t="s">
        <v>1500</v>
      </c>
      <c r="I2252" t="s">
        <v>137</v>
      </c>
      <c r="J2252" t="s">
        <v>13300</v>
      </c>
      <c r="L2252" t="s">
        <v>17722</v>
      </c>
      <c r="N2252" t="s">
        <v>13301</v>
      </c>
      <c r="O2252" t="s">
        <v>28</v>
      </c>
      <c r="Q2252" t="s">
        <v>17297</v>
      </c>
      <c r="R2252" t="s">
        <v>7616</v>
      </c>
      <c r="S2252">
        <v>4.8599999999999997E-2</v>
      </c>
    </row>
    <row r="2253" spans="1:19">
      <c r="A2253" t="s">
        <v>16</v>
      </c>
      <c r="B2253" t="s">
        <v>17</v>
      </c>
      <c r="C2253" t="s">
        <v>18</v>
      </c>
      <c r="D2253" t="s">
        <v>19</v>
      </c>
      <c r="E2253" t="s">
        <v>563</v>
      </c>
      <c r="F2253" t="s">
        <v>14074</v>
      </c>
      <c r="G2253" s="3" t="str">
        <f t="shared" si="37"/>
        <v>https://scholar.google.co.jp/scholar?hl=ja&amp;as_sdt=0%2C5&amp;q=Helichrysum+dasyanthum+self+compatibility&amp;btnG=</v>
      </c>
      <c r="H2253" t="s">
        <v>14075</v>
      </c>
      <c r="I2253" t="s">
        <v>23</v>
      </c>
      <c r="J2253" t="s">
        <v>23</v>
      </c>
      <c r="L2253" t="s">
        <v>17722</v>
      </c>
      <c r="N2253" t="s">
        <v>14076</v>
      </c>
      <c r="O2253" t="s">
        <v>28</v>
      </c>
      <c r="Q2253" t="s">
        <v>17457</v>
      </c>
      <c r="R2253" t="s">
        <v>7619</v>
      </c>
      <c r="S2253">
        <v>5.04E-2</v>
      </c>
    </row>
    <row r="2254" spans="1:19">
      <c r="A2254" t="s">
        <v>16</v>
      </c>
      <c r="B2254" t="s">
        <v>17</v>
      </c>
      <c r="C2254" t="s">
        <v>18</v>
      </c>
      <c r="D2254" t="s">
        <v>19</v>
      </c>
      <c r="E2254" t="s">
        <v>563</v>
      </c>
      <c r="F2254" t="s">
        <v>576</v>
      </c>
      <c r="G2254" s="3" t="str">
        <f t="shared" si="37"/>
        <v>https://scholar.google.co.jp/scholar?hl=ja&amp;as_sdt=0%2C5&amp;q=Helichrysum+davenportii+self+compatibility&amp;btnG=</v>
      </c>
      <c r="H2254" t="s">
        <v>577</v>
      </c>
      <c r="I2254" t="s">
        <v>23</v>
      </c>
      <c r="J2254" t="s">
        <v>23</v>
      </c>
      <c r="L2254" t="s">
        <v>17722</v>
      </c>
      <c r="N2254" t="s">
        <v>578</v>
      </c>
      <c r="O2254" t="s">
        <v>28</v>
      </c>
      <c r="Q2254" t="s">
        <v>15761</v>
      </c>
      <c r="R2254" t="s">
        <v>7622</v>
      </c>
      <c r="S2254">
        <v>5.6</v>
      </c>
    </row>
    <row r="2255" spans="1:19">
      <c r="A2255" t="s">
        <v>16</v>
      </c>
      <c r="B2255" t="s">
        <v>17</v>
      </c>
      <c r="C2255" t="s">
        <v>18</v>
      </c>
      <c r="D2255" t="s">
        <v>19</v>
      </c>
      <c r="E2255" t="s">
        <v>563</v>
      </c>
      <c r="F2255" t="s">
        <v>4756</v>
      </c>
      <c r="G2255" s="3" t="str">
        <f t="shared" si="37"/>
        <v>https://scholar.google.co.jp/scholar?hl=ja&amp;as_sdt=0%2C5&amp;q=Helichrysum+densiflorum+self+compatibility&amp;btnG=</v>
      </c>
      <c r="H2255" t="s">
        <v>4757</v>
      </c>
      <c r="I2255" t="s">
        <v>23</v>
      </c>
      <c r="J2255" t="s">
        <v>23</v>
      </c>
      <c r="L2255" t="s">
        <v>17722</v>
      </c>
      <c r="N2255" t="s">
        <v>4758</v>
      </c>
      <c r="O2255" t="s">
        <v>28</v>
      </c>
      <c r="Q2255" t="s">
        <v>16118</v>
      </c>
      <c r="R2255" t="s">
        <v>7627</v>
      </c>
      <c r="S2255">
        <v>8.6800000000000002E-2</v>
      </c>
    </row>
    <row r="2256" spans="1:19">
      <c r="A2256" t="s">
        <v>16</v>
      </c>
      <c r="B2256" t="s">
        <v>17</v>
      </c>
      <c r="C2256" t="s">
        <v>18</v>
      </c>
      <c r="D2256" t="s">
        <v>19</v>
      </c>
      <c r="E2256" t="s">
        <v>563</v>
      </c>
      <c r="F2256" t="s">
        <v>10065</v>
      </c>
      <c r="G2256" s="3" t="str">
        <f t="shared" si="37"/>
        <v>https://scholar.google.co.jp/scholar?hl=ja&amp;as_sdt=0%2C5&amp;q=Helichrysum+dichroum+self+compatibility&amp;btnG=</v>
      </c>
      <c r="H2256" t="s">
        <v>6012</v>
      </c>
      <c r="I2256" t="s">
        <v>23</v>
      </c>
      <c r="J2256" t="s">
        <v>23</v>
      </c>
      <c r="L2256" t="s">
        <v>17722</v>
      </c>
      <c r="N2256" t="s">
        <v>10066</v>
      </c>
      <c r="O2256" t="s">
        <v>28</v>
      </c>
      <c r="Q2256" t="s">
        <v>16985</v>
      </c>
      <c r="R2256" t="s">
        <v>7629</v>
      </c>
      <c r="S2256">
        <v>0.10552</v>
      </c>
    </row>
    <row r="2257" spans="1:19">
      <c r="A2257" t="s">
        <v>16</v>
      </c>
      <c r="B2257" t="s">
        <v>17</v>
      </c>
      <c r="C2257" t="s">
        <v>18</v>
      </c>
      <c r="D2257" t="s">
        <v>19</v>
      </c>
      <c r="E2257" t="s">
        <v>563</v>
      </c>
      <c r="F2257" t="s">
        <v>10068</v>
      </c>
      <c r="G2257" s="3" t="str">
        <f t="shared" si="37"/>
        <v>https://scholar.google.co.jp/scholar?hl=ja&amp;as_sdt=0%2C5&amp;q=Helichrysum+dilucidum+self+compatibility&amp;btnG=</v>
      </c>
      <c r="H2257" t="s">
        <v>625</v>
      </c>
      <c r="I2257" t="s">
        <v>23</v>
      </c>
      <c r="J2257" t="s">
        <v>23</v>
      </c>
      <c r="L2257" t="s">
        <v>17722</v>
      </c>
      <c r="N2257" t="s">
        <v>10069</v>
      </c>
      <c r="O2257" t="s">
        <v>28</v>
      </c>
      <c r="Q2257" t="s">
        <v>16986</v>
      </c>
      <c r="R2257" t="s">
        <v>7632</v>
      </c>
      <c r="S2257">
        <v>0.106</v>
      </c>
    </row>
    <row r="2258" spans="1:19">
      <c r="A2258" t="s">
        <v>16</v>
      </c>
      <c r="B2258" t="s">
        <v>17</v>
      </c>
      <c r="C2258" t="s">
        <v>18</v>
      </c>
      <c r="D2258" t="s">
        <v>19</v>
      </c>
      <c r="E2258" t="s">
        <v>563</v>
      </c>
      <c r="F2258" t="s">
        <v>1792</v>
      </c>
      <c r="G2258" s="3" t="str">
        <f t="shared" si="37"/>
        <v>https://scholar.google.co.jp/scholar?hl=ja&amp;as_sdt=0%2C5&amp;q=Helichrysum+ecklonis+self+compatibility&amp;btnG=</v>
      </c>
      <c r="H2258" t="s">
        <v>4342</v>
      </c>
      <c r="I2258" t="s">
        <v>23</v>
      </c>
      <c r="J2258" t="s">
        <v>23</v>
      </c>
      <c r="L2258" t="s">
        <v>17722</v>
      </c>
      <c r="N2258" t="s">
        <v>14051</v>
      </c>
      <c r="O2258" t="s">
        <v>28</v>
      </c>
      <c r="Q2258" t="s">
        <v>17455</v>
      </c>
      <c r="R2258" t="s">
        <v>7636</v>
      </c>
      <c r="S2258">
        <v>0.47239999999999999</v>
      </c>
    </row>
    <row r="2259" spans="1:19">
      <c r="A2259" t="s">
        <v>16</v>
      </c>
      <c r="B2259" t="s">
        <v>17</v>
      </c>
      <c r="C2259" t="s">
        <v>18</v>
      </c>
      <c r="D2259" t="s">
        <v>19</v>
      </c>
      <c r="E2259" t="s">
        <v>563</v>
      </c>
      <c r="F2259" t="s">
        <v>12383</v>
      </c>
      <c r="G2259" s="3" t="str">
        <f t="shared" si="37"/>
        <v>https://scholar.google.co.jp/scholar?hl=ja&amp;as_sdt=0%2C5&amp;q=Helichrysum+errerae+self+compatibility&amp;btnG=</v>
      </c>
      <c r="H2259" t="s">
        <v>10114</v>
      </c>
      <c r="I2259" t="s">
        <v>23</v>
      </c>
      <c r="J2259" t="s">
        <v>23</v>
      </c>
      <c r="L2259" t="s">
        <v>17722</v>
      </c>
      <c r="N2259" t="s">
        <v>12384</v>
      </c>
      <c r="O2259" t="s">
        <v>28</v>
      </c>
      <c r="Q2259" t="s">
        <v>17242</v>
      </c>
      <c r="R2259" t="s">
        <v>7640</v>
      </c>
      <c r="S2259">
        <v>8.2400000000000001E-2</v>
      </c>
    </row>
    <row r="2260" spans="1:19">
      <c r="A2260" t="s">
        <v>16</v>
      </c>
      <c r="B2260" t="s">
        <v>17</v>
      </c>
      <c r="C2260" t="s">
        <v>18</v>
      </c>
      <c r="D2260" t="s">
        <v>19</v>
      </c>
      <c r="E2260" t="s">
        <v>563</v>
      </c>
      <c r="F2260" t="s">
        <v>4760</v>
      </c>
      <c r="G2260" s="3" t="str">
        <f t="shared" si="37"/>
        <v>https://scholar.google.co.jp/scholar?hl=ja&amp;as_sdt=0%2C5&amp;q=Helichrysum+erubescens+self+compatibility&amp;btnG=</v>
      </c>
      <c r="H2260" t="s">
        <v>4761</v>
      </c>
      <c r="I2260" t="s">
        <v>23</v>
      </c>
      <c r="J2260" t="s">
        <v>23</v>
      </c>
      <c r="L2260" t="s">
        <v>17722</v>
      </c>
      <c r="N2260" t="s">
        <v>4762</v>
      </c>
      <c r="O2260" t="s">
        <v>28</v>
      </c>
      <c r="Q2260" t="s">
        <v>16119</v>
      </c>
      <c r="R2260" t="s">
        <v>7643</v>
      </c>
      <c r="S2260">
        <v>0.19629630000000001</v>
      </c>
    </row>
    <row r="2261" spans="1:19">
      <c r="A2261" t="s">
        <v>16</v>
      </c>
      <c r="B2261" t="s">
        <v>17</v>
      </c>
      <c r="C2261" t="s">
        <v>18</v>
      </c>
      <c r="D2261" t="s">
        <v>19</v>
      </c>
      <c r="E2261" t="s">
        <v>563</v>
      </c>
      <c r="F2261" t="s">
        <v>10071</v>
      </c>
      <c r="G2261" s="3" t="str">
        <f t="shared" si="37"/>
        <v>https://scholar.google.co.jp/scholar?hl=ja&amp;as_sdt=0%2C5&amp;q=Helichrysum+felinum+self+compatibility&amp;btnG=</v>
      </c>
      <c r="H2261" t="s">
        <v>92</v>
      </c>
      <c r="I2261" t="s">
        <v>23</v>
      </c>
      <c r="J2261" t="s">
        <v>23</v>
      </c>
      <c r="L2261" t="s">
        <v>17722</v>
      </c>
      <c r="N2261" t="s">
        <v>10072</v>
      </c>
      <c r="O2261" t="s">
        <v>28</v>
      </c>
      <c r="Q2261" t="s">
        <v>16987</v>
      </c>
      <c r="R2261" t="s">
        <v>7646</v>
      </c>
      <c r="S2261">
        <v>8.5599999999999996E-2</v>
      </c>
    </row>
    <row r="2262" spans="1:19">
      <c r="A2262" t="s">
        <v>16</v>
      </c>
      <c r="B2262" t="s">
        <v>17</v>
      </c>
      <c r="C2262" t="s">
        <v>18</v>
      </c>
      <c r="D2262" t="s">
        <v>19</v>
      </c>
      <c r="E2262" t="s">
        <v>563</v>
      </c>
      <c r="F2262" t="s">
        <v>580</v>
      </c>
      <c r="G2262" s="3" t="str">
        <f t="shared" si="37"/>
        <v>https://scholar.google.co.jp/scholar?hl=ja&amp;as_sdt=0%2C5&amp;q=Helichrysum+filifolium+self+compatibility&amp;btnG=</v>
      </c>
      <c r="H2262" t="s">
        <v>581</v>
      </c>
      <c r="I2262" t="s">
        <v>23</v>
      </c>
      <c r="J2262" t="s">
        <v>23</v>
      </c>
      <c r="L2262" t="s">
        <v>17722</v>
      </c>
      <c r="N2262" t="s">
        <v>582</v>
      </c>
      <c r="O2262" t="s">
        <v>28</v>
      </c>
      <c r="Q2262" t="s">
        <v>15762</v>
      </c>
      <c r="R2262" t="s">
        <v>7649</v>
      </c>
      <c r="S2262">
        <v>0.47</v>
      </c>
    </row>
    <row r="2263" spans="1:19">
      <c r="A2263" t="s">
        <v>16</v>
      </c>
      <c r="B2263" t="s">
        <v>17</v>
      </c>
      <c r="C2263" t="s">
        <v>18</v>
      </c>
      <c r="D2263" t="s">
        <v>19</v>
      </c>
      <c r="E2263" t="s">
        <v>563</v>
      </c>
      <c r="F2263" t="s">
        <v>584</v>
      </c>
      <c r="G2263" s="3" t="str">
        <f t="shared" si="37"/>
        <v>https://scholar.google.co.jp/scholar?hl=ja&amp;as_sdt=0%2C5&amp;q=Helichrysum+foetidum+self+compatibility&amp;btnG=</v>
      </c>
      <c r="H2263" t="s">
        <v>585</v>
      </c>
      <c r="I2263" t="s">
        <v>23</v>
      </c>
      <c r="J2263" t="s">
        <v>23</v>
      </c>
      <c r="L2263" t="s">
        <v>17722</v>
      </c>
      <c r="N2263" t="s">
        <v>586</v>
      </c>
      <c r="O2263" t="s">
        <v>28</v>
      </c>
      <c r="Q2263" t="s">
        <v>15763</v>
      </c>
      <c r="R2263" t="s">
        <v>7653</v>
      </c>
      <c r="S2263">
        <v>0.04</v>
      </c>
    </row>
    <row r="2264" spans="1:19">
      <c r="A2264" t="s">
        <v>16</v>
      </c>
      <c r="B2264" t="s">
        <v>17</v>
      </c>
      <c r="C2264" t="s">
        <v>18</v>
      </c>
      <c r="D2264" t="s">
        <v>19</v>
      </c>
      <c r="E2264" t="s">
        <v>563</v>
      </c>
      <c r="F2264" t="s">
        <v>7805</v>
      </c>
      <c r="G2264" s="3" t="str">
        <f t="shared" si="37"/>
        <v>https://scholar.google.co.jp/scholar?hl=ja&amp;as_sdt=0%2C5&amp;q=Helichrysum+formosissimum+self+compatibility&amp;btnG=</v>
      </c>
      <c r="H2264" t="s">
        <v>7806</v>
      </c>
      <c r="I2264" t="s">
        <v>31</v>
      </c>
      <c r="J2264" t="s">
        <v>7805</v>
      </c>
      <c r="L2264" t="s">
        <v>17722</v>
      </c>
      <c r="N2264" t="s">
        <v>7807</v>
      </c>
      <c r="O2264" t="s">
        <v>28</v>
      </c>
      <c r="Q2264" t="s">
        <v>16606</v>
      </c>
      <c r="R2264" t="s">
        <v>7656</v>
      </c>
      <c r="S2264">
        <v>0.1012</v>
      </c>
    </row>
    <row r="2265" spans="1:19">
      <c r="A2265" t="s">
        <v>16</v>
      </c>
      <c r="B2265" t="s">
        <v>17</v>
      </c>
      <c r="C2265" t="s">
        <v>18</v>
      </c>
      <c r="D2265" t="s">
        <v>19</v>
      </c>
      <c r="E2265" t="s">
        <v>563</v>
      </c>
      <c r="F2265" t="s">
        <v>7805</v>
      </c>
      <c r="G2265" s="3" t="str">
        <f t="shared" si="37"/>
        <v>https://scholar.google.co.jp/scholar?hl=ja&amp;as_sdt=0%2C5&amp;q=Helichrysum+formosissimum+self+compatibility&amp;btnG=</v>
      </c>
      <c r="H2265" t="s">
        <v>7806</v>
      </c>
      <c r="I2265" t="s">
        <v>31</v>
      </c>
      <c r="J2265" t="s">
        <v>10074</v>
      </c>
      <c r="L2265" t="s">
        <v>17722</v>
      </c>
      <c r="N2265" t="s">
        <v>10075</v>
      </c>
      <c r="O2265" t="s">
        <v>28</v>
      </c>
      <c r="Q2265" t="s">
        <v>16606</v>
      </c>
      <c r="R2265" t="s">
        <v>7658</v>
      </c>
      <c r="S2265">
        <v>8.4000000000000005E-2</v>
      </c>
    </row>
    <row r="2266" spans="1:19">
      <c r="A2266" t="s">
        <v>16</v>
      </c>
      <c r="B2266" t="s">
        <v>17</v>
      </c>
      <c r="C2266" t="s">
        <v>18</v>
      </c>
      <c r="D2266" t="s">
        <v>19</v>
      </c>
      <c r="E2266" t="s">
        <v>563</v>
      </c>
      <c r="F2266" t="s">
        <v>7809</v>
      </c>
      <c r="G2266" s="3" t="str">
        <f t="shared" si="37"/>
        <v>https://scholar.google.co.jp/scholar?hl=ja&amp;as_sdt=0%2C5&amp;q=Helichrysum+forskahlii+self+compatibility&amp;btnG=</v>
      </c>
      <c r="H2266" t="s">
        <v>7810</v>
      </c>
      <c r="I2266" t="s">
        <v>23</v>
      </c>
      <c r="J2266" t="s">
        <v>23</v>
      </c>
      <c r="L2266" t="s">
        <v>17722</v>
      </c>
      <c r="N2266" t="s">
        <v>7811</v>
      </c>
      <c r="O2266" t="s">
        <v>28</v>
      </c>
      <c r="Q2266" t="s">
        <v>16607</v>
      </c>
      <c r="R2266" t="s">
        <v>7663</v>
      </c>
      <c r="S2266">
        <v>0.17399999999999999</v>
      </c>
    </row>
    <row r="2267" spans="1:19">
      <c r="A2267" t="s">
        <v>16</v>
      </c>
      <c r="B2267" t="s">
        <v>17</v>
      </c>
      <c r="C2267" t="s">
        <v>18</v>
      </c>
      <c r="D2267" t="s">
        <v>19</v>
      </c>
      <c r="E2267" t="s">
        <v>563</v>
      </c>
      <c r="F2267" t="s">
        <v>7809</v>
      </c>
      <c r="G2267" s="3" t="str">
        <f t="shared" si="37"/>
        <v>https://scholar.google.co.jp/scholar?hl=ja&amp;as_sdt=0%2C5&amp;q=Helichrysum+forskahlii+self+compatibility&amp;btnG=</v>
      </c>
      <c r="H2267" t="s">
        <v>7810</v>
      </c>
      <c r="I2267" t="s">
        <v>31</v>
      </c>
      <c r="J2267" t="s">
        <v>7813</v>
      </c>
      <c r="L2267" t="s">
        <v>17722</v>
      </c>
      <c r="N2267" t="s">
        <v>7814</v>
      </c>
      <c r="O2267" t="s">
        <v>28</v>
      </c>
      <c r="Q2267" t="s">
        <v>16607</v>
      </c>
      <c r="R2267" t="s">
        <v>7666</v>
      </c>
      <c r="S2267">
        <v>0.03</v>
      </c>
    </row>
    <row r="2268" spans="1:19">
      <c r="A2268" t="s">
        <v>16</v>
      </c>
      <c r="B2268" t="s">
        <v>17</v>
      </c>
      <c r="C2268" t="s">
        <v>18</v>
      </c>
      <c r="D2268" t="s">
        <v>19</v>
      </c>
      <c r="E2268" t="s">
        <v>563</v>
      </c>
      <c r="F2268" t="s">
        <v>7816</v>
      </c>
      <c r="G2268" s="3" t="str">
        <f t="shared" si="37"/>
        <v>https://scholar.google.co.jp/scholar?hl=ja&amp;as_sdt=0%2C5&amp;q=Helichrysum+forsythii+self+compatibility&amp;btnG=</v>
      </c>
      <c r="H2268" t="s">
        <v>6012</v>
      </c>
      <c r="I2268" t="s">
        <v>23</v>
      </c>
      <c r="J2268" t="s">
        <v>23</v>
      </c>
      <c r="L2268" t="s">
        <v>17722</v>
      </c>
      <c r="N2268" t="s">
        <v>7817</v>
      </c>
      <c r="O2268" t="s">
        <v>28</v>
      </c>
      <c r="Q2268" t="s">
        <v>16608</v>
      </c>
      <c r="R2268" t="s">
        <v>7670</v>
      </c>
      <c r="S2268">
        <v>3.6799999999999999E-2</v>
      </c>
    </row>
    <row r="2269" spans="1:19">
      <c r="A2269" t="s">
        <v>16</v>
      </c>
      <c r="B2269" t="s">
        <v>17</v>
      </c>
      <c r="C2269" t="s">
        <v>18</v>
      </c>
      <c r="D2269" t="s">
        <v>19</v>
      </c>
      <c r="E2269" t="s">
        <v>563</v>
      </c>
      <c r="F2269" t="s">
        <v>588</v>
      </c>
      <c r="G2269" s="3" t="str">
        <f t="shared" si="37"/>
        <v>https://scholar.google.co.jp/scholar?hl=ja&amp;as_sdt=0%2C5&amp;q=Helichrysum+fulgidum+self+compatibility&amp;btnG=</v>
      </c>
      <c r="H2269" t="s">
        <v>589</v>
      </c>
      <c r="I2269" t="s">
        <v>23</v>
      </c>
      <c r="J2269" t="s">
        <v>23</v>
      </c>
      <c r="L2269" t="s">
        <v>17722</v>
      </c>
      <c r="N2269" t="s">
        <v>590</v>
      </c>
      <c r="O2269" t="s">
        <v>28</v>
      </c>
      <c r="Q2269" t="s">
        <v>15764</v>
      </c>
      <c r="R2269" t="s">
        <v>7674</v>
      </c>
      <c r="S2269">
        <v>0.2</v>
      </c>
    </row>
    <row r="2270" spans="1:19">
      <c r="A2270" t="s">
        <v>16</v>
      </c>
      <c r="B2270" t="s">
        <v>17</v>
      </c>
      <c r="C2270" t="s">
        <v>18</v>
      </c>
      <c r="D2270" t="s">
        <v>19</v>
      </c>
      <c r="E2270" t="s">
        <v>563</v>
      </c>
      <c r="F2270" t="s">
        <v>7819</v>
      </c>
      <c r="G2270" s="3" t="str">
        <f t="shared" si="37"/>
        <v>https://scholar.google.co.jp/scholar?hl=ja&amp;as_sdt=0%2C5&amp;q=Helichrysum+glumaceum+self+compatibility&amp;btnG=</v>
      </c>
      <c r="H2270" t="s">
        <v>104</v>
      </c>
      <c r="I2270" t="s">
        <v>23</v>
      </c>
      <c r="J2270" t="s">
        <v>23</v>
      </c>
      <c r="L2270" t="s">
        <v>17722</v>
      </c>
      <c r="N2270" t="s">
        <v>7820</v>
      </c>
      <c r="O2270" t="s">
        <v>28</v>
      </c>
      <c r="Q2270" t="s">
        <v>16609</v>
      </c>
      <c r="R2270" t="s">
        <v>7678</v>
      </c>
      <c r="S2270">
        <v>8.3000000000000004E-2</v>
      </c>
    </row>
    <row r="2271" spans="1:19">
      <c r="A2271" t="s">
        <v>16</v>
      </c>
      <c r="B2271" t="s">
        <v>17</v>
      </c>
      <c r="C2271" t="s">
        <v>18</v>
      </c>
      <c r="D2271" t="s">
        <v>19</v>
      </c>
      <c r="E2271" t="s">
        <v>563</v>
      </c>
      <c r="F2271" t="s">
        <v>7822</v>
      </c>
      <c r="G2271" s="3" t="str">
        <f t="shared" si="37"/>
        <v>https://scholar.google.co.jp/scholar?hl=ja&amp;as_sdt=0%2C5&amp;q=Helichrysum+goetzeanum+self+compatibility&amp;btnG=</v>
      </c>
      <c r="H2271" t="s">
        <v>2237</v>
      </c>
      <c r="I2271" t="s">
        <v>23</v>
      </c>
      <c r="J2271" t="s">
        <v>23</v>
      </c>
      <c r="L2271" t="s">
        <v>17722</v>
      </c>
      <c r="N2271" t="s">
        <v>7823</v>
      </c>
      <c r="O2271" t="s">
        <v>28</v>
      </c>
      <c r="Q2271" t="s">
        <v>16610</v>
      </c>
      <c r="R2271" t="s">
        <v>7680</v>
      </c>
      <c r="S2271">
        <v>2.7199999999999998E-2</v>
      </c>
    </row>
    <row r="2272" spans="1:19">
      <c r="A2272" t="s">
        <v>16</v>
      </c>
      <c r="B2272" t="s">
        <v>17</v>
      </c>
      <c r="C2272" t="s">
        <v>18</v>
      </c>
      <c r="D2272" t="s">
        <v>19</v>
      </c>
      <c r="E2272" t="s">
        <v>563</v>
      </c>
      <c r="F2272" t="s">
        <v>592</v>
      </c>
      <c r="G2272" s="3" t="str">
        <f t="shared" si="37"/>
        <v>https://scholar.google.co.jp/scholar?hl=ja&amp;as_sdt=0%2C5&amp;q=Helichrysum+graveolens+self+compatibility&amp;btnG=</v>
      </c>
      <c r="H2272" t="s">
        <v>593</v>
      </c>
      <c r="I2272" t="s">
        <v>23</v>
      </c>
      <c r="J2272" t="s">
        <v>23</v>
      </c>
      <c r="L2272" t="s">
        <v>17722</v>
      </c>
      <c r="N2272" t="s">
        <v>594</v>
      </c>
      <c r="O2272" t="s">
        <v>28</v>
      </c>
      <c r="Q2272" t="s">
        <v>15765</v>
      </c>
      <c r="R2272" t="s">
        <v>7683</v>
      </c>
      <c r="S2272">
        <v>0.08</v>
      </c>
    </row>
    <row r="2273" spans="1:19">
      <c r="A2273" t="s">
        <v>16</v>
      </c>
      <c r="B2273" t="s">
        <v>17</v>
      </c>
      <c r="C2273" t="s">
        <v>18</v>
      </c>
      <c r="D2273" t="s">
        <v>19</v>
      </c>
      <c r="E2273" t="s">
        <v>563</v>
      </c>
      <c r="F2273" t="s">
        <v>13297</v>
      </c>
      <c r="G2273" s="3" t="str">
        <f t="shared" si="37"/>
        <v>https://scholar.google.co.jp/scholar?hl=ja&amp;as_sdt=0%2C5&amp;q=Helichrysum+hebelepis+self+compatibility&amp;btnG=</v>
      </c>
      <c r="H2273" t="s">
        <v>104</v>
      </c>
      <c r="I2273" t="s">
        <v>23</v>
      </c>
      <c r="J2273" t="s">
        <v>23</v>
      </c>
      <c r="L2273" t="s">
        <v>17722</v>
      </c>
      <c r="N2273" t="s">
        <v>13298</v>
      </c>
      <c r="O2273" t="s">
        <v>28</v>
      </c>
      <c r="Q2273" t="s">
        <v>17296</v>
      </c>
      <c r="R2273" t="s">
        <v>7686</v>
      </c>
      <c r="S2273">
        <v>0.47</v>
      </c>
    </row>
    <row r="2274" spans="1:19">
      <c r="A2274" t="s">
        <v>16</v>
      </c>
      <c r="B2274" t="s">
        <v>17</v>
      </c>
      <c r="C2274" t="s">
        <v>18</v>
      </c>
      <c r="D2274" t="s">
        <v>19</v>
      </c>
      <c r="E2274" t="s">
        <v>563</v>
      </c>
      <c r="F2274" t="s">
        <v>4764</v>
      </c>
      <c r="G2274" s="3" t="str">
        <f t="shared" si="37"/>
        <v>https://scholar.google.co.jp/scholar?hl=ja&amp;as_sdt=0%2C5&amp;q=Helichrysum+herbaceum+self+compatibility&amp;btnG=</v>
      </c>
      <c r="H2274" t="s">
        <v>593</v>
      </c>
      <c r="I2274" t="s">
        <v>23</v>
      </c>
      <c r="J2274" t="s">
        <v>23</v>
      </c>
      <c r="L2274" t="s">
        <v>17722</v>
      </c>
      <c r="N2274" t="s">
        <v>4765</v>
      </c>
      <c r="O2274" t="s">
        <v>28</v>
      </c>
      <c r="Q2274" t="s">
        <v>16120</v>
      </c>
      <c r="R2274" t="s">
        <v>7689</v>
      </c>
      <c r="S2274">
        <v>0.28120000000000001</v>
      </c>
    </row>
    <row r="2275" spans="1:19">
      <c r="A2275" t="s">
        <v>16</v>
      </c>
      <c r="B2275" t="s">
        <v>17</v>
      </c>
      <c r="C2275" t="s">
        <v>18</v>
      </c>
      <c r="D2275" t="s">
        <v>19</v>
      </c>
      <c r="E2275" t="s">
        <v>563</v>
      </c>
      <c r="F2275" t="s">
        <v>4280</v>
      </c>
      <c r="G2275" s="3" t="str">
        <f t="shared" si="37"/>
        <v>https://scholar.google.co.jp/scholar?hl=ja&amp;as_sdt=0%2C5&amp;q=Helichrysum+heterotrichum+self+compatibility&amp;btnG=</v>
      </c>
      <c r="H2275" t="s">
        <v>6012</v>
      </c>
      <c r="I2275" t="s">
        <v>23</v>
      </c>
      <c r="J2275" t="s">
        <v>23</v>
      </c>
      <c r="L2275" t="s">
        <v>17722</v>
      </c>
      <c r="N2275" t="s">
        <v>13295</v>
      </c>
      <c r="O2275" t="s">
        <v>28</v>
      </c>
      <c r="Q2275" t="s">
        <v>17295</v>
      </c>
      <c r="R2275" t="s">
        <v>7691</v>
      </c>
      <c r="S2275">
        <v>0.05</v>
      </c>
    </row>
    <row r="2276" spans="1:19">
      <c r="A2276" t="s">
        <v>16</v>
      </c>
      <c r="B2276" t="s">
        <v>17</v>
      </c>
      <c r="C2276" t="s">
        <v>18</v>
      </c>
      <c r="D2276" t="s">
        <v>19</v>
      </c>
      <c r="E2276" t="s">
        <v>563</v>
      </c>
      <c r="F2276" t="s">
        <v>5407</v>
      </c>
      <c r="G2276" s="3" t="str">
        <f t="shared" si="37"/>
        <v>https://scholar.google.co.jp/scholar?hl=ja&amp;as_sdt=0%2C5&amp;q=Helichrysum+indicum+self+compatibility&amp;btnG=</v>
      </c>
      <c r="H2276" t="s">
        <v>14107</v>
      </c>
      <c r="I2276" t="s">
        <v>23</v>
      </c>
      <c r="J2276" t="s">
        <v>23</v>
      </c>
      <c r="L2276" t="s">
        <v>17722</v>
      </c>
      <c r="N2276" t="s">
        <v>14108</v>
      </c>
      <c r="O2276" t="s">
        <v>28</v>
      </c>
      <c r="Q2276" t="s">
        <v>17459</v>
      </c>
      <c r="R2276" t="s">
        <v>7695</v>
      </c>
      <c r="S2276">
        <v>7.1099999999999997E-2</v>
      </c>
    </row>
    <row r="2277" spans="1:19">
      <c r="A2277" t="s">
        <v>16</v>
      </c>
      <c r="B2277" t="s">
        <v>17</v>
      </c>
      <c r="C2277" t="s">
        <v>18</v>
      </c>
      <c r="D2277" t="s">
        <v>19</v>
      </c>
      <c r="E2277" t="s">
        <v>563</v>
      </c>
      <c r="F2277" t="s">
        <v>20362</v>
      </c>
      <c r="G2277" s="3" t="str">
        <f t="shared" si="37"/>
        <v>https://scholar.google.co.jp/scholar?hl=ja&amp;as_sdt=0%2C5&amp;q=Helichrysum+italicum+self+compatibility&amp;btnG=</v>
      </c>
      <c r="H2277" t="s">
        <v>597</v>
      </c>
      <c r="I2277" t="s">
        <v>23</v>
      </c>
      <c r="J2277" t="s">
        <v>23</v>
      </c>
      <c r="L2277" t="s">
        <v>17722</v>
      </c>
      <c r="N2277" t="s">
        <v>598</v>
      </c>
      <c r="O2277" t="s">
        <v>28</v>
      </c>
      <c r="Q2277" t="s">
        <v>15766</v>
      </c>
      <c r="R2277" t="s">
        <v>7698</v>
      </c>
      <c r="S2277">
        <v>6.2399999999999997E-2</v>
      </c>
    </row>
    <row r="2278" spans="1:19">
      <c r="A2278" t="s">
        <v>16</v>
      </c>
      <c r="B2278" t="s">
        <v>17</v>
      </c>
      <c r="C2278" t="s">
        <v>18</v>
      </c>
      <c r="D2278" t="s">
        <v>19</v>
      </c>
      <c r="E2278" t="s">
        <v>563</v>
      </c>
      <c r="F2278" t="s">
        <v>596</v>
      </c>
      <c r="G2278" s="3" t="str">
        <f t="shared" si="37"/>
        <v>https://scholar.google.co.jp/scholar?hl=ja&amp;as_sdt=0%2C5&amp;q=Helichrysum+italicum+self+compatibility&amp;btnG=</v>
      </c>
      <c r="H2278" t="s">
        <v>10077</v>
      </c>
      <c r="I2278" t="s">
        <v>137</v>
      </c>
      <c r="J2278" t="s">
        <v>2983</v>
      </c>
      <c r="L2278" t="s">
        <v>17722</v>
      </c>
      <c r="N2278" t="s">
        <v>10078</v>
      </c>
      <c r="O2278" t="s">
        <v>28</v>
      </c>
      <c r="Q2278" t="s">
        <v>15766</v>
      </c>
      <c r="R2278" t="s">
        <v>7703</v>
      </c>
      <c r="S2278">
        <v>6.4500000000000002E-2</v>
      </c>
    </row>
    <row r="2279" spans="1:19">
      <c r="A2279" t="s">
        <v>16</v>
      </c>
      <c r="B2279" t="s">
        <v>17</v>
      </c>
      <c r="C2279" t="s">
        <v>18</v>
      </c>
      <c r="D2279" t="s">
        <v>19</v>
      </c>
      <c r="E2279" t="s">
        <v>563</v>
      </c>
      <c r="F2279" t="s">
        <v>596</v>
      </c>
      <c r="G2279" s="3" t="str">
        <f t="shared" si="37"/>
        <v>https://scholar.google.co.jp/scholar?hl=ja&amp;as_sdt=0%2C5&amp;q=Helichrysum+italicum+self+compatibility&amp;btnG=</v>
      </c>
      <c r="H2279" t="s">
        <v>10077</v>
      </c>
      <c r="I2279" t="s">
        <v>137</v>
      </c>
      <c r="J2279" t="s">
        <v>10080</v>
      </c>
      <c r="L2279" t="s">
        <v>17722</v>
      </c>
      <c r="N2279" t="s">
        <v>10081</v>
      </c>
      <c r="O2279" t="s">
        <v>28</v>
      </c>
      <c r="Q2279" t="s">
        <v>15766</v>
      </c>
      <c r="R2279" t="s">
        <v>7706</v>
      </c>
      <c r="S2279">
        <v>6.08E-2</v>
      </c>
    </row>
    <row r="2280" spans="1:19">
      <c r="A2280" t="s">
        <v>16</v>
      </c>
      <c r="B2280" t="s">
        <v>17</v>
      </c>
      <c r="C2280" t="s">
        <v>18</v>
      </c>
      <c r="D2280" t="s">
        <v>19</v>
      </c>
      <c r="E2280" t="s">
        <v>563</v>
      </c>
      <c r="F2280" t="s">
        <v>596</v>
      </c>
      <c r="G2280" s="3" t="str">
        <f t="shared" si="37"/>
        <v>https://scholar.google.co.jp/scholar?hl=ja&amp;as_sdt=0%2C5&amp;q=Helichrysum+italicum+self+compatibility&amp;btnG=</v>
      </c>
      <c r="H2280" t="s">
        <v>10077</v>
      </c>
      <c r="I2280" t="s">
        <v>137</v>
      </c>
      <c r="J2280" t="s">
        <v>596</v>
      </c>
      <c r="L2280" t="s">
        <v>17722</v>
      </c>
      <c r="N2280" t="s">
        <v>12386</v>
      </c>
      <c r="O2280" t="s">
        <v>28</v>
      </c>
      <c r="Q2280" t="s">
        <v>15766</v>
      </c>
      <c r="R2280" t="s">
        <v>7710</v>
      </c>
      <c r="S2280">
        <v>4.3999999999999997E-2</v>
      </c>
    </row>
    <row r="2281" spans="1:19">
      <c r="A2281" t="s">
        <v>16</v>
      </c>
      <c r="B2281" t="s">
        <v>17</v>
      </c>
      <c r="C2281" t="s">
        <v>18</v>
      </c>
      <c r="D2281" t="s">
        <v>19</v>
      </c>
      <c r="E2281" t="s">
        <v>563</v>
      </c>
      <c r="F2281" t="s">
        <v>596</v>
      </c>
      <c r="G2281" s="3" t="str">
        <f t="shared" si="37"/>
        <v>https://scholar.google.co.jp/scholar?hl=ja&amp;as_sdt=0%2C5&amp;q=Helichrysum+italicum+self+compatibility&amp;btnG=</v>
      </c>
      <c r="H2281" t="s">
        <v>10077</v>
      </c>
      <c r="I2281" t="s">
        <v>137</v>
      </c>
      <c r="J2281" t="s">
        <v>11329</v>
      </c>
      <c r="L2281" t="s">
        <v>17722</v>
      </c>
      <c r="N2281" t="s">
        <v>12388</v>
      </c>
      <c r="O2281" t="s">
        <v>28</v>
      </c>
      <c r="Q2281" t="s">
        <v>15766</v>
      </c>
      <c r="R2281" t="s">
        <v>7714</v>
      </c>
      <c r="S2281">
        <v>5.6399999999999999E-2</v>
      </c>
    </row>
    <row r="2282" spans="1:19">
      <c r="A2282" t="s">
        <v>16</v>
      </c>
      <c r="B2282" t="s">
        <v>17</v>
      </c>
      <c r="C2282" t="s">
        <v>18</v>
      </c>
      <c r="D2282" t="s">
        <v>19</v>
      </c>
      <c r="E2282" t="s">
        <v>563</v>
      </c>
      <c r="F2282" t="s">
        <v>2838</v>
      </c>
      <c r="G2282" s="3" t="str">
        <f t="shared" si="37"/>
        <v>https://scholar.google.co.jp/scholar?hl=ja&amp;as_sdt=0%2C5&amp;q=Helichrysum+kirkii+self+compatibility&amp;btnG=</v>
      </c>
      <c r="H2282" t="s">
        <v>23</v>
      </c>
      <c r="I2282" t="s">
        <v>31</v>
      </c>
      <c r="J2282" t="s">
        <v>2838</v>
      </c>
      <c r="L2282" t="s">
        <v>17722</v>
      </c>
      <c r="N2282" t="s">
        <v>4767</v>
      </c>
      <c r="O2282" t="s">
        <v>28</v>
      </c>
      <c r="Q2282" t="s">
        <v>16121</v>
      </c>
      <c r="R2282" t="s">
        <v>7717</v>
      </c>
      <c r="S2282">
        <v>0.1108</v>
      </c>
    </row>
    <row r="2283" spans="1:19">
      <c r="A2283" t="s">
        <v>16</v>
      </c>
      <c r="B2283" t="s">
        <v>17</v>
      </c>
      <c r="C2283" t="s">
        <v>18</v>
      </c>
      <c r="D2283" t="s">
        <v>19</v>
      </c>
      <c r="E2283" t="s">
        <v>563</v>
      </c>
      <c r="F2283" t="s">
        <v>2838</v>
      </c>
      <c r="G2283" s="3" t="str">
        <f t="shared" si="37"/>
        <v>https://scholar.google.co.jp/scholar?hl=ja&amp;as_sdt=0%2C5&amp;q=Helichrysum+kirkii+self+compatibility&amp;btnG=</v>
      </c>
      <c r="H2283" t="s">
        <v>23</v>
      </c>
      <c r="I2283" t="s">
        <v>31</v>
      </c>
      <c r="J2283" t="s">
        <v>4769</v>
      </c>
      <c r="L2283" t="s">
        <v>17722</v>
      </c>
      <c r="N2283" t="s">
        <v>4770</v>
      </c>
      <c r="O2283" t="s">
        <v>28</v>
      </c>
      <c r="Q2283" t="s">
        <v>16121</v>
      </c>
      <c r="R2283" t="s">
        <v>7720</v>
      </c>
      <c r="S2283">
        <v>0.113</v>
      </c>
    </row>
    <row r="2284" spans="1:19">
      <c r="A2284" t="s">
        <v>16</v>
      </c>
      <c r="B2284" t="s">
        <v>17</v>
      </c>
      <c r="C2284" t="s">
        <v>18</v>
      </c>
      <c r="D2284" t="s">
        <v>19</v>
      </c>
      <c r="E2284" t="s">
        <v>563</v>
      </c>
      <c r="F2284" t="s">
        <v>2838</v>
      </c>
      <c r="G2284" s="3" t="str">
        <f t="shared" si="37"/>
        <v>https://scholar.google.co.jp/scholar?hl=ja&amp;as_sdt=0%2C5&amp;q=Helichrysum+kirkii+self+compatibility&amp;btnG=</v>
      </c>
      <c r="H2284" t="s">
        <v>4541</v>
      </c>
      <c r="I2284" t="s">
        <v>23</v>
      </c>
      <c r="J2284" t="s">
        <v>23</v>
      </c>
      <c r="L2284" t="s">
        <v>17722</v>
      </c>
      <c r="N2284" t="s">
        <v>10083</v>
      </c>
      <c r="O2284" t="s">
        <v>28</v>
      </c>
      <c r="Q2284" t="s">
        <v>16121</v>
      </c>
      <c r="R2284" t="s">
        <v>7722</v>
      </c>
      <c r="S2284">
        <v>0.36</v>
      </c>
    </row>
    <row r="2285" spans="1:19">
      <c r="A2285" t="s">
        <v>16</v>
      </c>
      <c r="B2285" t="s">
        <v>17</v>
      </c>
      <c r="C2285" t="s">
        <v>18</v>
      </c>
      <c r="D2285" t="s">
        <v>19</v>
      </c>
      <c r="E2285" t="s">
        <v>563</v>
      </c>
      <c r="F2285" t="s">
        <v>14114</v>
      </c>
      <c r="G2285" s="3" t="str">
        <f t="shared" si="37"/>
        <v>https://scholar.google.co.jp/scholar?hl=ja&amp;as_sdt=0%2C5&amp;q=Helichrysum+krebsianum+self+compatibility&amp;btnG=</v>
      </c>
      <c r="H2285" t="s">
        <v>92</v>
      </c>
      <c r="I2285" t="s">
        <v>23</v>
      </c>
      <c r="J2285" t="s">
        <v>23</v>
      </c>
      <c r="L2285" t="s">
        <v>17722</v>
      </c>
      <c r="N2285" t="s">
        <v>14115</v>
      </c>
      <c r="O2285" t="s">
        <v>28</v>
      </c>
      <c r="Q2285" t="s">
        <v>17460</v>
      </c>
      <c r="R2285" t="s">
        <v>7725</v>
      </c>
      <c r="S2285">
        <v>0.45879999999999999</v>
      </c>
    </row>
    <row r="2286" spans="1:19">
      <c r="A2286" t="s">
        <v>16</v>
      </c>
      <c r="B2286" t="s">
        <v>17</v>
      </c>
      <c r="C2286" t="s">
        <v>18</v>
      </c>
      <c r="D2286" t="s">
        <v>19</v>
      </c>
      <c r="E2286" t="s">
        <v>563</v>
      </c>
      <c r="F2286" t="s">
        <v>4772</v>
      </c>
      <c r="G2286" s="3" t="str">
        <f t="shared" si="37"/>
        <v>https://scholar.google.co.jp/scholar?hl=ja&amp;as_sdt=0%2C5&amp;q=Helichrysum+lastii+self+compatibility&amp;btnG=</v>
      </c>
      <c r="H2286" t="s">
        <v>4773</v>
      </c>
      <c r="I2286" t="s">
        <v>23</v>
      </c>
      <c r="J2286" t="s">
        <v>23</v>
      </c>
      <c r="L2286" t="s">
        <v>17722</v>
      </c>
      <c r="N2286" t="s">
        <v>4774</v>
      </c>
      <c r="O2286" t="s">
        <v>28</v>
      </c>
      <c r="Q2286" t="s">
        <v>16122</v>
      </c>
      <c r="R2286" t="s">
        <v>7728</v>
      </c>
      <c r="S2286">
        <v>2.76E-2</v>
      </c>
    </row>
    <row r="2287" spans="1:19">
      <c r="A2287" t="s">
        <v>16</v>
      </c>
      <c r="B2287" t="s">
        <v>17</v>
      </c>
      <c r="C2287" t="s">
        <v>18</v>
      </c>
      <c r="D2287" t="s">
        <v>19</v>
      </c>
      <c r="E2287" t="s">
        <v>563</v>
      </c>
      <c r="F2287" t="s">
        <v>10085</v>
      </c>
      <c r="G2287" s="3" t="str">
        <f t="shared" si="37"/>
        <v>https://scholar.google.co.jp/scholar?hl=ja&amp;as_sdt=0%2C5&amp;q=Helichrysum+lesliei+self+compatibility&amp;btnG=</v>
      </c>
      <c r="H2287" t="s">
        <v>4761</v>
      </c>
      <c r="I2287" t="s">
        <v>23</v>
      </c>
      <c r="J2287" t="s">
        <v>23</v>
      </c>
      <c r="L2287" t="s">
        <v>17722</v>
      </c>
      <c r="N2287" t="s">
        <v>10086</v>
      </c>
      <c r="O2287" t="s">
        <v>28</v>
      </c>
      <c r="Q2287" t="s">
        <v>16988</v>
      </c>
      <c r="R2287" t="s">
        <v>7732</v>
      </c>
      <c r="S2287">
        <v>0.1066</v>
      </c>
    </row>
    <row r="2288" spans="1:19">
      <c r="A2288" t="s">
        <v>16</v>
      </c>
      <c r="B2288" t="s">
        <v>17</v>
      </c>
      <c r="C2288" t="s">
        <v>18</v>
      </c>
      <c r="D2288" t="s">
        <v>19</v>
      </c>
      <c r="E2288" t="s">
        <v>563</v>
      </c>
      <c r="F2288" t="s">
        <v>600</v>
      </c>
      <c r="G2288" s="3" t="str">
        <f t="shared" si="37"/>
        <v>https://scholar.google.co.jp/scholar?hl=ja&amp;as_sdt=0%2C5&amp;q=Helichrysum+leucopsideum+self+compatibility&amp;btnG=</v>
      </c>
      <c r="H2288" t="s">
        <v>104</v>
      </c>
      <c r="I2288" t="s">
        <v>23</v>
      </c>
      <c r="J2288" t="s">
        <v>23</v>
      </c>
      <c r="L2288" t="s">
        <v>17722</v>
      </c>
      <c r="N2288" t="s">
        <v>601</v>
      </c>
      <c r="O2288" t="s">
        <v>28</v>
      </c>
      <c r="Q2288" t="s">
        <v>15767</v>
      </c>
      <c r="R2288" t="s">
        <v>7735</v>
      </c>
      <c r="S2288">
        <v>0.48139999999999999</v>
      </c>
    </row>
    <row r="2289" spans="1:19">
      <c r="A2289" t="s">
        <v>16</v>
      </c>
      <c r="B2289" t="s">
        <v>17</v>
      </c>
      <c r="C2289" t="s">
        <v>18</v>
      </c>
      <c r="D2289" t="s">
        <v>19</v>
      </c>
      <c r="E2289" t="s">
        <v>563</v>
      </c>
      <c r="F2289" t="s">
        <v>13292</v>
      </c>
      <c r="G2289" s="3" t="str">
        <f t="shared" si="37"/>
        <v>https://scholar.google.co.jp/scholar?hl=ja&amp;as_sdt=0%2C5&amp;q=Helichrysum+litorale+self+compatibility&amp;btnG=</v>
      </c>
      <c r="H2289" t="s">
        <v>10512</v>
      </c>
      <c r="I2289" t="s">
        <v>23</v>
      </c>
      <c r="J2289" t="s">
        <v>23</v>
      </c>
      <c r="L2289" t="s">
        <v>17722</v>
      </c>
      <c r="N2289" t="s">
        <v>13293</v>
      </c>
      <c r="O2289" t="s">
        <v>28</v>
      </c>
      <c r="Q2289" t="s">
        <v>17294</v>
      </c>
      <c r="R2289" t="s">
        <v>7739</v>
      </c>
      <c r="S2289">
        <v>0.11700000000000001</v>
      </c>
    </row>
    <row r="2290" spans="1:19">
      <c r="A2290" t="s">
        <v>16</v>
      </c>
      <c r="B2290" t="s">
        <v>17</v>
      </c>
      <c r="C2290" t="s">
        <v>18</v>
      </c>
      <c r="D2290" t="s">
        <v>19</v>
      </c>
      <c r="E2290" t="s">
        <v>563</v>
      </c>
      <c r="F2290" t="s">
        <v>10088</v>
      </c>
      <c r="G2290" s="3" t="str">
        <f t="shared" si="37"/>
        <v>https://scholar.google.co.jp/scholar?hl=ja&amp;as_sdt=0%2C5&amp;q=Helichrysum+litoreum+self+compatibility&amp;btnG=</v>
      </c>
      <c r="H2290" t="s">
        <v>9938</v>
      </c>
      <c r="I2290" t="s">
        <v>23</v>
      </c>
      <c r="J2290" t="s">
        <v>23</v>
      </c>
      <c r="L2290" t="s">
        <v>17722</v>
      </c>
      <c r="N2290" t="s">
        <v>10089</v>
      </c>
      <c r="O2290" t="s">
        <v>28</v>
      </c>
      <c r="Q2290" t="s">
        <v>16989</v>
      </c>
      <c r="R2290" t="s">
        <v>7742</v>
      </c>
      <c r="S2290">
        <v>5.7200000000000001E-2</v>
      </c>
    </row>
    <row r="2291" spans="1:19">
      <c r="A2291" t="s">
        <v>16</v>
      </c>
      <c r="B2291" t="s">
        <v>17</v>
      </c>
      <c r="C2291" t="s">
        <v>18</v>
      </c>
      <c r="D2291" t="s">
        <v>19</v>
      </c>
      <c r="E2291" t="s">
        <v>563</v>
      </c>
      <c r="F2291" t="s">
        <v>3858</v>
      </c>
      <c r="G2291" s="3" t="str">
        <f t="shared" si="37"/>
        <v>https://scholar.google.co.jp/scholar?hl=ja&amp;as_sdt=0%2C5&amp;q=Helichrysum+longifolium+self+compatibility&amp;btnG=</v>
      </c>
      <c r="H2291" t="s">
        <v>104</v>
      </c>
      <c r="I2291" t="s">
        <v>23</v>
      </c>
      <c r="J2291" t="s">
        <v>23</v>
      </c>
      <c r="L2291" t="s">
        <v>17722</v>
      </c>
      <c r="N2291" t="s">
        <v>13290</v>
      </c>
      <c r="O2291" t="s">
        <v>28</v>
      </c>
      <c r="Q2291" t="s">
        <v>17293</v>
      </c>
      <c r="R2291" t="s">
        <v>7745</v>
      </c>
      <c r="S2291">
        <v>9.2999999999999999E-2</v>
      </c>
    </row>
    <row r="2292" spans="1:19">
      <c r="A2292" t="s">
        <v>16</v>
      </c>
      <c r="B2292" t="s">
        <v>17</v>
      </c>
      <c r="C2292" t="s">
        <v>18</v>
      </c>
      <c r="D2292" t="s">
        <v>19</v>
      </c>
      <c r="E2292" t="s">
        <v>563</v>
      </c>
      <c r="F2292" t="s">
        <v>311</v>
      </c>
      <c r="G2292" s="3" t="str">
        <f t="shared" si="37"/>
        <v>https://scholar.google.co.jp/scholar?hl=ja&amp;as_sdt=0%2C5&amp;q=Helichrysum+luteoalbum+self+compatibility&amp;btnG=</v>
      </c>
      <c r="H2292" t="s">
        <v>2233</v>
      </c>
      <c r="I2292" t="s">
        <v>23</v>
      </c>
      <c r="J2292" t="s">
        <v>23</v>
      </c>
      <c r="L2292" t="s">
        <v>17722</v>
      </c>
      <c r="N2292" t="s">
        <v>14877</v>
      </c>
      <c r="O2292" t="s">
        <v>28</v>
      </c>
      <c r="Q2292" t="s">
        <v>17529</v>
      </c>
      <c r="R2292" t="s">
        <v>7748</v>
      </c>
      <c r="S2292">
        <v>2.5600000000000001E-2</v>
      </c>
    </row>
    <row r="2293" spans="1:19">
      <c r="A2293" t="s">
        <v>16</v>
      </c>
      <c r="B2293" t="s">
        <v>17</v>
      </c>
      <c r="C2293" t="s">
        <v>18</v>
      </c>
      <c r="D2293" t="s">
        <v>19</v>
      </c>
      <c r="E2293" t="s">
        <v>563</v>
      </c>
      <c r="F2293" t="s">
        <v>10091</v>
      </c>
      <c r="G2293" s="3" t="str">
        <f t="shared" si="37"/>
        <v>https://scholar.google.co.jp/scholar?hl=ja&amp;as_sdt=0%2C5&amp;q=Helichrysum+luzulaefolium+self+compatibility&amp;btnG=</v>
      </c>
      <c r="H2293" t="s">
        <v>104</v>
      </c>
      <c r="I2293" t="s">
        <v>23</v>
      </c>
      <c r="J2293" t="s">
        <v>23</v>
      </c>
      <c r="L2293" t="s">
        <v>17722</v>
      </c>
      <c r="N2293" t="s">
        <v>10092</v>
      </c>
      <c r="O2293" t="s">
        <v>28</v>
      </c>
      <c r="Q2293" t="s">
        <v>16990</v>
      </c>
      <c r="R2293" t="s">
        <v>7753</v>
      </c>
      <c r="S2293">
        <v>0.112</v>
      </c>
    </row>
    <row r="2294" spans="1:19">
      <c r="A2294" t="s">
        <v>16</v>
      </c>
      <c r="B2294" t="s">
        <v>17</v>
      </c>
      <c r="C2294" t="s">
        <v>18</v>
      </c>
      <c r="D2294" t="s">
        <v>19</v>
      </c>
      <c r="E2294" t="s">
        <v>563</v>
      </c>
      <c r="F2294" t="s">
        <v>10094</v>
      </c>
      <c r="G2294" s="3" t="str">
        <f t="shared" si="37"/>
        <v>https://scholar.google.co.jp/scholar?hl=ja&amp;as_sdt=0%2C5&amp;q=Helichrysum+macranthum+self+compatibility&amp;btnG=</v>
      </c>
      <c r="H2294" t="s">
        <v>2066</v>
      </c>
      <c r="I2294" t="s">
        <v>23</v>
      </c>
      <c r="J2294" t="s">
        <v>23</v>
      </c>
      <c r="L2294" t="s">
        <v>17722</v>
      </c>
      <c r="N2294" t="s">
        <v>10095</v>
      </c>
      <c r="O2294" t="s">
        <v>28</v>
      </c>
      <c r="Q2294" t="s">
        <v>16991</v>
      </c>
      <c r="R2294" t="s">
        <v>7756</v>
      </c>
      <c r="S2294">
        <v>1.0336000000000001</v>
      </c>
    </row>
    <row r="2295" spans="1:19">
      <c r="A2295" t="s">
        <v>16</v>
      </c>
      <c r="B2295" t="s">
        <v>17</v>
      </c>
      <c r="C2295" t="s">
        <v>18</v>
      </c>
      <c r="D2295" t="s">
        <v>19</v>
      </c>
      <c r="E2295" t="s">
        <v>563</v>
      </c>
      <c r="F2295" t="s">
        <v>10097</v>
      </c>
      <c r="G2295" s="3" t="str">
        <f t="shared" si="37"/>
        <v>https://scholar.google.co.jp/scholar?hl=ja&amp;as_sdt=0%2C5&amp;q=Helichrysum+makranicum+self+compatibility&amp;btnG=</v>
      </c>
      <c r="H2295" t="s">
        <v>10098</v>
      </c>
      <c r="I2295" t="s">
        <v>23</v>
      </c>
      <c r="J2295" t="s">
        <v>23</v>
      </c>
      <c r="L2295" t="s">
        <v>17722</v>
      </c>
      <c r="N2295" t="s">
        <v>10099</v>
      </c>
      <c r="O2295" t="s">
        <v>28</v>
      </c>
      <c r="Q2295" t="s">
        <v>16992</v>
      </c>
      <c r="R2295" t="s">
        <v>7760</v>
      </c>
      <c r="S2295">
        <v>8.4400000000000003E-2</v>
      </c>
    </row>
    <row r="2296" spans="1:19">
      <c r="A2296" t="s">
        <v>16</v>
      </c>
      <c r="B2296" t="s">
        <v>17</v>
      </c>
      <c r="C2296" t="s">
        <v>18</v>
      </c>
      <c r="D2296" t="s">
        <v>19</v>
      </c>
      <c r="E2296" t="s">
        <v>563</v>
      </c>
      <c r="F2296" t="s">
        <v>7825</v>
      </c>
      <c r="G2296" s="3" t="str">
        <f t="shared" si="37"/>
        <v>https://scholar.google.co.jp/scholar?hl=ja&amp;as_sdt=0%2C5&amp;q=Helichrysum+maracandicum+self+compatibility&amp;btnG=</v>
      </c>
      <c r="H2296" t="s">
        <v>7826</v>
      </c>
      <c r="I2296" t="s">
        <v>23</v>
      </c>
      <c r="J2296" t="s">
        <v>23</v>
      </c>
      <c r="L2296" t="s">
        <v>17722</v>
      </c>
      <c r="N2296" t="s">
        <v>7827</v>
      </c>
      <c r="O2296" t="s">
        <v>28</v>
      </c>
      <c r="Q2296" t="s">
        <v>16611</v>
      </c>
      <c r="R2296" t="s">
        <v>7764</v>
      </c>
      <c r="S2296">
        <v>9.2200000000000004E-2</v>
      </c>
    </row>
    <row r="2297" spans="1:19">
      <c r="A2297" t="s">
        <v>16</v>
      </c>
      <c r="B2297" t="s">
        <v>17</v>
      </c>
      <c r="C2297" t="s">
        <v>18</v>
      </c>
      <c r="D2297" t="s">
        <v>19</v>
      </c>
      <c r="E2297" t="s">
        <v>563</v>
      </c>
      <c r="F2297" t="s">
        <v>1673</v>
      </c>
      <c r="G2297" s="3" t="str">
        <f t="shared" si="37"/>
        <v>https://scholar.google.co.jp/scholar?hl=ja&amp;as_sdt=0%2C5&amp;q=Helichrysum+marginatum+self+compatibility&amp;btnG=</v>
      </c>
      <c r="H2297" t="s">
        <v>104</v>
      </c>
      <c r="I2297" t="s">
        <v>23</v>
      </c>
      <c r="J2297" t="s">
        <v>23</v>
      </c>
      <c r="L2297" t="s">
        <v>17722</v>
      </c>
      <c r="N2297" t="s">
        <v>14279</v>
      </c>
      <c r="O2297" t="s">
        <v>28</v>
      </c>
      <c r="Q2297" t="s">
        <v>17481</v>
      </c>
      <c r="R2297" t="s">
        <v>7768</v>
      </c>
      <c r="S2297">
        <v>0.2656</v>
      </c>
    </row>
    <row r="2298" spans="1:19">
      <c r="A2298" t="s">
        <v>16</v>
      </c>
      <c r="B2298" t="s">
        <v>17</v>
      </c>
      <c r="C2298" t="s">
        <v>18</v>
      </c>
      <c r="D2298" t="s">
        <v>19</v>
      </c>
      <c r="E2298" t="s">
        <v>563</v>
      </c>
      <c r="F2298" t="s">
        <v>10101</v>
      </c>
      <c r="G2298" s="3" t="str">
        <f t="shared" si="37"/>
        <v>https://scholar.google.co.jp/scholar?hl=ja&amp;as_sdt=0%2C5&amp;q=Helichrysum+miconiifolium+self+compatibility&amp;btnG=</v>
      </c>
      <c r="H2298" t="s">
        <v>104</v>
      </c>
      <c r="I2298" t="s">
        <v>23</v>
      </c>
      <c r="J2298" t="s">
        <v>23</v>
      </c>
      <c r="L2298" t="s">
        <v>17722</v>
      </c>
      <c r="N2298" t="s">
        <v>10102</v>
      </c>
      <c r="O2298" t="s">
        <v>28</v>
      </c>
      <c r="Q2298" t="s">
        <v>16993</v>
      </c>
      <c r="R2298" t="s">
        <v>7771</v>
      </c>
      <c r="S2298">
        <v>7.1999999999999995E-2</v>
      </c>
    </row>
    <row r="2299" spans="1:19">
      <c r="A2299" t="s">
        <v>16</v>
      </c>
      <c r="B2299" t="s">
        <v>17</v>
      </c>
      <c r="C2299" t="s">
        <v>18</v>
      </c>
      <c r="D2299" t="s">
        <v>19</v>
      </c>
      <c r="E2299" t="s">
        <v>563</v>
      </c>
      <c r="F2299" t="s">
        <v>12390</v>
      </c>
      <c r="G2299" s="3" t="str">
        <f t="shared" si="37"/>
        <v>https://scholar.google.co.jp/scholar?hl=ja&amp;as_sdt=0%2C5&amp;q=Helichrysum+milliganii+self+compatibility&amp;btnG=</v>
      </c>
      <c r="H2299" t="s">
        <v>1696</v>
      </c>
      <c r="I2299" t="s">
        <v>23</v>
      </c>
      <c r="J2299" t="s">
        <v>23</v>
      </c>
      <c r="L2299" t="s">
        <v>17722</v>
      </c>
      <c r="N2299" t="s">
        <v>12391</v>
      </c>
      <c r="O2299" t="s">
        <v>28</v>
      </c>
      <c r="Q2299" t="s">
        <v>17243</v>
      </c>
      <c r="R2299" t="s">
        <v>7774</v>
      </c>
      <c r="S2299">
        <v>0.60419999999999996</v>
      </c>
    </row>
    <row r="2300" spans="1:19">
      <c r="A2300" t="s">
        <v>16</v>
      </c>
      <c r="B2300" t="s">
        <v>17</v>
      </c>
      <c r="C2300" t="s">
        <v>18</v>
      </c>
      <c r="D2300" t="s">
        <v>19</v>
      </c>
      <c r="E2300" t="s">
        <v>563</v>
      </c>
      <c r="F2300" t="s">
        <v>603</v>
      </c>
      <c r="G2300" s="3" t="str">
        <f t="shared" si="37"/>
        <v>https://scholar.google.co.jp/scholar?hl=ja&amp;as_sdt=0%2C5&amp;q=Helichrysum+monstruosum+self+compatibility&amp;btnG=</v>
      </c>
      <c r="H2300" t="s">
        <v>604</v>
      </c>
      <c r="I2300" t="s">
        <v>23</v>
      </c>
      <c r="J2300" t="s">
        <v>23</v>
      </c>
      <c r="L2300" t="s">
        <v>17722</v>
      </c>
      <c r="N2300" t="s">
        <v>605</v>
      </c>
      <c r="O2300" t="s">
        <v>28</v>
      </c>
      <c r="Q2300" t="s">
        <v>15768</v>
      </c>
      <c r="R2300" t="s">
        <v>7777</v>
      </c>
      <c r="S2300">
        <v>0.7</v>
      </c>
    </row>
    <row r="2301" spans="1:19">
      <c r="A2301" t="s">
        <v>16</v>
      </c>
      <c r="B2301" t="s">
        <v>17</v>
      </c>
      <c r="C2301" t="s">
        <v>18</v>
      </c>
      <c r="D2301" t="s">
        <v>19</v>
      </c>
      <c r="E2301" t="s">
        <v>563</v>
      </c>
      <c r="F2301" t="s">
        <v>4776</v>
      </c>
      <c r="G2301" s="3" t="str">
        <f t="shared" si="37"/>
        <v>https://scholar.google.co.jp/scholar?hl=ja&amp;as_sdt=0%2C5&amp;q=Helichrysum+mutabile+self+compatibility&amp;btnG=</v>
      </c>
      <c r="H2301" t="s">
        <v>4761</v>
      </c>
      <c r="I2301" t="s">
        <v>23</v>
      </c>
      <c r="J2301" t="s">
        <v>23</v>
      </c>
      <c r="L2301" t="s">
        <v>17722</v>
      </c>
      <c r="N2301" t="s">
        <v>4777</v>
      </c>
      <c r="O2301" t="s">
        <v>28</v>
      </c>
      <c r="Q2301" t="s">
        <v>16123</v>
      </c>
      <c r="R2301" t="s">
        <v>7780</v>
      </c>
      <c r="S2301">
        <v>0.1036</v>
      </c>
    </row>
    <row r="2302" spans="1:19">
      <c r="A2302" t="s">
        <v>16</v>
      </c>
      <c r="B2302" t="s">
        <v>17</v>
      </c>
      <c r="C2302" t="s">
        <v>18</v>
      </c>
      <c r="D2302" t="s">
        <v>19</v>
      </c>
      <c r="E2302" t="s">
        <v>563</v>
      </c>
      <c r="F2302" t="s">
        <v>4779</v>
      </c>
      <c r="G2302" s="3" t="str">
        <f t="shared" si="37"/>
        <v>https://scholar.google.co.jp/scholar?hl=ja&amp;as_sdt=0%2C5&amp;q=Helichrysum+nitens+self+compatibility&amp;btnG=</v>
      </c>
      <c r="H2302" t="s">
        <v>4541</v>
      </c>
      <c r="I2302" t="s">
        <v>23</v>
      </c>
      <c r="J2302" t="s">
        <v>23</v>
      </c>
      <c r="L2302" t="s">
        <v>17722</v>
      </c>
      <c r="N2302" t="s">
        <v>4780</v>
      </c>
      <c r="O2302" t="s">
        <v>28</v>
      </c>
      <c r="Q2302" t="s">
        <v>16124</v>
      </c>
      <c r="R2302" t="s">
        <v>7782</v>
      </c>
      <c r="S2302">
        <v>0.152</v>
      </c>
    </row>
    <row r="2303" spans="1:19">
      <c r="A2303" t="s">
        <v>16</v>
      </c>
      <c r="B2303" t="s">
        <v>17</v>
      </c>
      <c r="C2303" t="s">
        <v>18</v>
      </c>
      <c r="D2303" t="s">
        <v>19</v>
      </c>
      <c r="E2303" t="s">
        <v>563</v>
      </c>
      <c r="F2303" t="s">
        <v>13287</v>
      </c>
      <c r="G2303" s="3" t="str">
        <f t="shared" si="37"/>
        <v>https://scholar.google.co.jp/scholar?hl=ja&amp;as_sdt=0%2C5&amp;q=Helichrysum+niveum+self+compatibility&amp;btnG=</v>
      </c>
      <c r="H2303" t="s">
        <v>2209</v>
      </c>
      <c r="I2303" t="s">
        <v>23</v>
      </c>
      <c r="J2303" t="s">
        <v>23</v>
      </c>
      <c r="L2303" t="s">
        <v>17722</v>
      </c>
      <c r="N2303" t="s">
        <v>13288</v>
      </c>
      <c r="O2303" t="s">
        <v>28</v>
      </c>
      <c r="Q2303" t="s">
        <v>17292</v>
      </c>
      <c r="R2303" t="s">
        <v>7786</v>
      </c>
      <c r="S2303">
        <v>0.03</v>
      </c>
    </row>
    <row r="2304" spans="1:19">
      <c r="A2304" t="s">
        <v>16</v>
      </c>
      <c r="B2304" t="s">
        <v>17</v>
      </c>
      <c r="C2304" t="s">
        <v>18</v>
      </c>
      <c r="D2304" t="s">
        <v>19</v>
      </c>
      <c r="E2304" t="s">
        <v>563</v>
      </c>
      <c r="F2304" t="s">
        <v>4782</v>
      </c>
      <c r="G2304" s="3" t="str">
        <f t="shared" si="37"/>
        <v>https://scholar.google.co.jp/scholar?hl=ja&amp;as_sdt=0%2C5&amp;q=Helichrysum+nudifolium+self+compatibility&amp;btnG=</v>
      </c>
      <c r="H2304" t="s">
        <v>92</v>
      </c>
      <c r="I2304" t="s">
        <v>23</v>
      </c>
      <c r="J2304" t="s">
        <v>23</v>
      </c>
      <c r="L2304" t="s">
        <v>17722</v>
      </c>
      <c r="N2304" t="s">
        <v>4783</v>
      </c>
      <c r="O2304" t="s">
        <v>28</v>
      </c>
      <c r="Q2304" t="s">
        <v>16125</v>
      </c>
      <c r="R2304" t="s">
        <v>7789</v>
      </c>
      <c r="S2304">
        <v>0.13200000000000001</v>
      </c>
    </row>
    <row r="2305" spans="1:19">
      <c r="A2305" t="s">
        <v>16</v>
      </c>
      <c r="B2305" t="s">
        <v>17</v>
      </c>
      <c r="C2305" t="s">
        <v>18</v>
      </c>
      <c r="D2305" t="s">
        <v>19</v>
      </c>
      <c r="E2305" t="s">
        <v>563</v>
      </c>
      <c r="F2305" t="s">
        <v>4782</v>
      </c>
      <c r="G2305" s="3" t="str">
        <f t="shared" si="37"/>
        <v>https://scholar.google.co.jp/scholar?hl=ja&amp;as_sdt=0%2C5&amp;q=Helichrysum+nudifolium+self+compatibility&amp;btnG=</v>
      </c>
      <c r="H2305" t="s">
        <v>2209</v>
      </c>
      <c r="I2305" t="s">
        <v>31</v>
      </c>
      <c r="J2305" t="s">
        <v>4782</v>
      </c>
      <c r="L2305" t="s">
        <v>17722</v>
      </c>
      <c r="N2305" t="s">
        <v>10104</v>
      </c>
      <c r="O2305" t="s">
        <v>28</v>
      </c>
      <c r="Q2305" t="s">
        <v>16125</v>
      </c>
      <c r="R2305" t="s">
        <v>7791</v>
      </c>
      <c r="S2305">
        <v>0.1368</v>
      </c>
    </row>
    <row r="2306" spans="1:19">
      <c r="A2306" t="s">
        <v>16</v>
      </c>
      <c r="B2306" t="s">
        <v>17</v>
      </c>
      <c r="C2306" t="s">
        <v>18</v>
      </c>
      <c r="D2306" t="s">
        <v>19</v>
      </c>
      <c r="E2306" t="s">
        <v>563</v>
      </c>
      <c r="F2306" t="s">
        <v>4782</v>
      </c>
      <c r="G2306" s="3" t="str">
        <f t="shared" ref="G2306:G2369" si="38">HYPERLINK(Q2306)</f>
        <v>https://scholar.google.co.jp/scholar?hl=ja&amp;as_sdt=0%2C5&amp;q=Helichrysum+nudifolium+self+compatibility&amp;btnG=</v>
      </c>
      <c r="H2306" t="s">
        <v>2209</v>
      </c>
      <c r="I2306" t="s">
        <v>31</v>
      </c>
      <c r="J2306" t="s">
        <v>14053</v>
      </c>
      <c r="L2306" t="s">
        <v>17722</v>
      </c>
      <c r="N2306" t="s">
        <v>14054</v>
      </c>
      <c r="O2306" t="s">
        <v>28</v>
      </c>
      <c r="Q2306" t="s">
        <v>16125</v>
      </c>
      <c r="R2306" t="s">
        <v>7795</v>
      </c>
      <c r="S2306">
        <v>0.13120000000000001</v>
      </c>
    </row>
    <row r="2307" spans="1:19">
      <c r="A2307" t="s">
        <v>16</v>
      </c>
      <c r="B2307" t="s">
        <v>17</v>
      </c>
      <c r="C2307" t="s">
        <v>18</v>
      </c>
      <c r="D2307" t="s">
        <v>19</v>
      </c>
      <c r="E2307" t="s">
        <v>563</v>
      </c>
      <c r="F2307" t="s">
        <v>4785</v>
      </c>
      <c r="G2307" s="3" t="str">
        <f t="shared" si="38"/>
        <v>https://scholar.google.co.jp/scholar?hl=ja&amp;as_sdt=0%2C5&amp;q=Helichrysum+odoratissimum+self+compatibility&amp;btnG=</v>
      </c>
      <c r="H2307" t="s">
        <v>593</v>
      </c>
      <c r="I2307" t="s">
        <v>23</v>
      </c>
      <c r="J2307" t="s">
        <v>23</v>
      </c>
      <c r="L2307" t="s">
        <v>17722</v>
      </c>
      <c r="N2307" t="s">
        <v>4786</v>
      </c>
      <c r="O2307" t="s">
        <v>28</v>
      </c>
      <c r="Q2307" t="s">
        <v>16126</v>
      </c>
      <c r="R2307" t="s">
        <v>7798</v>
      </c>
      <c r="S2307">
        <v>5.5E-2</v>
      </c>
    </row>
    <row r="2308" spans="1:19">
      <c r="A2308" t="s">
        <v>16</v>
      </c>
      <c r="B2308" t="s">
        <v>17</v>
      </c>
      <c r="C2308" t="s">
        <v>18</v>
      </c>
      <c r="D2308" t="s">
        <v>19</v>
      </c>
      <c r="E2308" t="s">
        <v>563</v>
      </c>
      <c r="F2308" t="s">
        <v>9759</v>
      </c>
      <c r="G2308" s="3" t="str">
        <f t="shared" si="38"/>
        <v>https://scholar.google.co.jp/scholar?hl=ja&amp;as_sdt=0%2C5&amp;q=Helichrysum+orientale+self+compatibility&amp;btnG=</v>
      </c>
      <c r="H2308" t="s">
        <v>12393</v>
      </c>
      <c r="I2308" t="s">
        <v>23</v>
      </c>
      <c r="J2308" t="s">
        <v>23</v>
      </c>
      <c r="L2308" t="s">
        <v>17722</v>
      </c>
      <c r="N2308" t="s">
        <v>12394</v>
      </c>
      <c r="O2308" t="s">
        <v>28</v>
      </c>
      <c r="Q2308" t="s">
        <v>17244</v>
      </c>
      <c r="R2308" t="s">
        <v>7801</v>
      </c>
      <c r="S2308">
        <v>9.3877600000000005E-2</v>
      </c>
    </row>
    <row r="2309" spans="1:19">
      <c r="A2309" t="s">
        <v>16</v>
      </c>
      <c r="B2309" t="s">
        <v>17</v>
      </c>
      <c r="C2309" t="s">
        <v>18</v>
      </c>
      <c r="D2309" t="s">
        <v>19</v>
      </c>
      <c r="E2309" t="s">
        <v>563</v>
      </c>
      <c r="F2309" t="s">
        <v>10106</v>
      </c>
      <c r="G2309" s="3" t="str">
        <f t="shared" si="38"/>
        <v>https://scholar.google.co.jp/scholar?hl=ja&amp;as_sdt=0%2C5&amp;q=Helichrysum+panduratum+self+compatibility&amp;btnG=</v>
      </c>
      <c r="H2309" t="s">
        <v>2237</v>
      </c>
      <c r="I2309" t="s">
        <v>31</v>
      </c>
      <c r="J2309" t="s">
        <v>10106</v>
      </c>
      <c r="L2309" t="s">
        <v>17722</v>
      </c>
      <c r="N2309" t="s">
        <v>10107</v>
      </c>
      <c r="O2309" t="s">
        <v>28</v>
      </c>
      <c r="Q2309" t="s">
        <v>16994</v>
      </c>
      <c r="R2309" t="s">
        <v>7804</v>
      </c>
      <c r="S2309">
        <v>7.4999999999999997E-2</v>
      </c>
    </row>
    <row r="2310" spans="1:19">
      <c r="A2310" t="s">
        <v>16</v>
      </c>
      <c r="B2310" t="s">
        <v>17</v>
      </c>
      <c r="C2310" t="s">
        <v>18</v>
      </c>
      <c r="D2310" t="s">
        <v>19</v>
      </c>
      <c r="E2310" t="s">
        <v>563</v>
      </c>
      <c r="F2310" t="s">
        <v>10109</v>
      </c>
      <c r="G2310" s="3" t="str">
        <f t="shared" si="38"/>
        <v>https://scholar.google.co.jp/scholar?as_vis=1&amp;q=Helichrysum+"pandurifolium"+self+compatibility&amp;btnG=</v>
      </c>
      <c r="H2310" t="s">
        <v>10110</v>
      </c>
      <c r="I2310" t="s">
        <v>23</v>
      </c>
      <c r="J2310" t="s">
        <v>23</v>
      </c>
      <c r="L2310" t="s">
        <v>17722</v>
      </c>
      <c r="N2310" t="s">
        <v>10111</v>
      </c>
      <c r="O2310" t="s">
        <v>28</v>
      </c>
      <c r="Q2310" t="s">
        <v>17998</v>
      </c>
      <c r="R2310" t="s">
        <v>7808</v>
      </c>
      <c r="S2310">
        <v>0.33839999999999998</v>
      </c>
    </row>
    <row r="2311" spans="1:19">
      <c r="A2311" t="s">
        <v>16</v>
      </c>
      <c r="B2311" t="s">
        <v>17</v>
      </c>
      <c r="C2311" t="s">
        <v>18</v>
      </c>
      <c r="D2311" t="s">
        <v>19</v>
      </c>
      <c r="E2311" t="s">
        <v>563</v>
      </c>
      <c r="F2311" t="s">
        <v>10113</v>
      </c>
      <c r="G2311" s="3" t="str">
        <f t="shared" si="38"/>
        <v>https://scholar.google.co.jp/scholar?as_vis=1&amp;q=Helichrysum+"panormitanum"+self+compatibility&amp;btnG=</v>
      </c>
      <c r="H2311" t="s">
        <v>10114</v>
      </c>
      <c r="I2311" t="s">
        <v>31</v>
      </c>
      <c r="J2311" t="s">
        <v>323</v>
      </c>
      <c r="L2311" t="s">
        <v>17722</v>
      </c>
      <c r="N2311" t="s">
        <v>10115</v>
      </c>
      <c r="O2311" t="s">
        <v>28</v>
      </c>
      <c r="Q2311" t="s">
        <v>17999</v>
      </c>
      <c r="R2311" t="s">
        <v>7812</v>
      </c>
      <c r="S2311">
        <v>5.2400000000000002E-2</v>
      </c>
    </row>
    <row r="2312" spans="1:19">
      <c r="A2312" t="s">
        <v>16</v>
      </c>
      <c r="B2312" t="s">
        <v>17</v>
      </c>
      <c r="C2312" t="s">
        <v>18</v>
      </c>
      <c r="D2312" t="s">
        <v>19</v>
      </c>
      <c r="E2312" t="s">
        <v>563</v>
      </c>
      <c r="F2312" t="s">
        <v>10113</v>
      </c>
      <c r="G2312" s="3" t="str">
        <f t="shared" si="38"/>
        <v>https://scholar.google.co.jp/scholar?as_vis=1&amp;q=Helichrysum+"panormitanum"+self+compatibility&amp;btnG=</v>
      </c>
      <c r="H2312" t="s">
        <v>10114</v>
      </c>
      <c r="I2312" t="s">
        <v>31</v>
      </c>
      <c r="J2312" t="s">
        <v>10113</v>
      </c>
      <c r="L2312" t="s">
        <v>17722</v>
      </c>
      <c r="N2312" t="s">
        <v>12396</v>
      </c>
      <c r="O2312" t="s">
        <v>28</v>
      </c>
      <c r="Q2312" t="s">
        <v>17999</v>
      </c>
      <c r="R2312" t="s">
        <v>7815</v>
      </c>
      <c r="S2312">
        <v>3.5200000000000002E-2</v>
      </c>
    </row>
    <row r="2313" spans="1:19">
      <c r="A2313" t="s">
        <v>16</v>
      </c>
      <c r="B2313" t="s">
        <v>17</v>
      </c>
      <c r="C2313" t="s">
        <v>18</v>
      </c>
      <c r="D2313" t="s">
        <v>19</v>
      </c>
      <c r="E2313" t="s">
        <v>563</v>
      </c>
      <c r="F2313" t="s">
        <v>4812</v>
      </c>
      <c r="G2313" s="3" t="str">
        <f t="shared" si="38"/>
        <v>https://scholar.google.co.jp/scholar?as_vis=1&amp;q=Helichrysum+"patulifolium"+self+compatibility&amp;btnG=</v>
      </c>
      <c r="H2313" t="s">
        <v>608</v>
      </c>
      <c r="I2313" t="s">
        <v>23</v>
      </c>
      <c r="J2313" t="s">
        <v>23</v>
      </c>
      <c r="L2313" t="s">
        <v>17722</v>
      </c>
      <c r="N2313" t="s">
        <v>4813</v>
      </c>
      <c r="O2313" t="s">
        <v>28</v>
      </c>
      <c r="Q2313" t="s">
        <v>18000</v>
      </c>
      <c r="R2313" t="s">
        <v>7818</v>
      </c>
      <c r="S2313">
        <v>9.2999999999999999E-2</v>
      </c>
    </row>
    <row r="2314" spans="1:19">
      <c r="A2314" t="s">
        <v>16</v>
      </c>
      <c r="B2314" t="s">
        <v>17</v>
      </c>
      <c r="C2314" t="s">
        <v>18</v>
      </c>
      <c r="D2314" t="s">
        <v>19</v>
      </c>
      <c r="E2314" t="s">
        <v>563</v>
      </c>
      <c r="F2314" t="s">
        <v>607</v>
      </c>
      <c r="G2314" s="3" t="str">
        <f t="shared" si="38"/>
        <v>https://scholar.google.co.jp/scholar?as_vis=1&amp;q=Helichrysum+"patulum"+self+compatibility&amp;btnG=</v>
      </c>
      <c r="H2314" t="s">
        <v>608</v>
      </c>
      <c r="I2314" t="s">
        <v>23</v>
      </c>
      <c r="J2314" t="s">
        <v>23</v>
      </c>
      <c r="L2314" t="s">
        <v>17722</v>
      </c>
      <c r="N2314" t="s">
        <v>609</v>
      </c>
      <c r="O2314" t="s">
        <v>28</v>
      </c>
      <c r="Q2314" t="s">
        <v>18001</v>
      </c>
      <c r="R2314" t="s">
        <v>7821</v>
      </c>
      <c r="S2314">
        <v>0.1</v>
      </c>
    </row>
    <row r="2315" spans="1:19">
      <c r="A2315" t="s">
        <v>16</v>
      </c>
      <c r="B2315" t="s">
        <v>17</v>
      </c>
      <c r="C2315" t="s">
        <v>18</v>
      </c>
      <c r="D2315" t="s">
        <v>19</v>
      </c>
      <c r="E2315" t="s">
        <v>563</v>
      </c>
      <c r="F2315" t="s">
        <v>13924</v>
      </c>
      <c r="G2315" s="3" t="str">
        <f t="shared" si="38"/>
        <v>https://scholar.google.co.jp/scholar?as_vis=1&amp;q=Helichrysum+"platycephalum"+self+compatibility&amp;btnG=</v>
      </c>
      <c r="H2315" t="s">
        <v>608</v>
      </c>
      <c r="I2315" t="s">
        <v>23</v>
      </c>
      <c r="J2315" t="s">
        <v>23</v>
      </c>
      <c r="L2315" t="s">
        <v>17722</v>
      </c>
      <c r="N2315" t="s">
        <v>13925</v>
      </c>
      <c r="O2315" t="s">
        <v>28</v>
      </c>
      <c r="Q2315" t="s">
        <v>18002</v>
      </c>
      <c r="R2315" t="s">
        <v>7824</v>
      </c>
      <c r="S2315">
        <v>5.7599999999999998E-2</v>
      </c>
    </row>
    <row r="2316" spans="1:19">
      <c r="A2316" t="s">
        <v>16</v>
      </c>
      <c r="B2316" t="s">
        <v>17</v>
      </c>
      <c r="C2316" t="s">
        <v>18</v>
      </c>
      <c r="D2316" t="s">
        <v>19</v>
      </c>
      <c r="E2316" t="s">
        <v>563</v>
      </c>
      <c r="F2316" t="s">
        <v>4788</v>
      </c>
      <c r="G2316" s="3" t="str">
        <f t="shared" si="38"/>
        <v>https://scholar.google.co.jp/scholar?as_vis=1&amp;q=Helichrysum+"plicatum"+self+compatibility&amp;btnG=</v>
      </c>
      <c r="H2316" t="s">
        <v>104</v>
      </c>
      <c r="I2316" t="s">
        <v>23</v>
      </c>
      <c r="J2316" t="s">
        <v>23</v>
      </c>
      <c r="L2316" t="s">
        <v>17722</v>
      </c>
      <c r="N2316" t="s">
        <v>4789</v>
      </c>
      <c r="O2316" t="s">
        <v>28</v>
      </c>
      <c r="Q2316" t="s">
        <v>18003</v>
      </c>
      <c r="R2316" t="s">
        <v>7828</v>
      </c>
      <c r="S2316">
        <v>0.22750000000000001</v>
      </c>
    </row>
    <row r="2317" spans="1:19">
      <c r="A2317" t="s">
        <v>16</v>
      </c>
      <c r="B2317" t="s">
        <v>17</v>
      </c>
      <c r="C2317" t="s">
        <v>18</v>
      </c>
      <c r="D2317" t="s">
        <v>19</v>
      </c>
      <c r="E2317" t="s">
        <v>563</v>
      </c>
      <c r="F2317" t="s">
        <v>7829</v>
      </c>
      <c r="G2317" s="3" t="str">
        <f t="shared" si="38"/>
        <v>https://scholar.google.co.jp/scholar?as_vis=1&amp;q=Helichrysum+"polioides"+self+compatibility&amp;btnG=</v>
      </c>
      <c r="H2317" t="s">
        <v>7830</v>
      </c>
      <c r="I2317" t="s">
        <v>23</v>
      </c>
      <c r="J2317" t="s">
        <v>23</v>
      </c>
      <c r="L2317" t="s">
        <v>17722</v>
      </c>
      <c r="N2317" t="s">
        <v>7831</v>
      </c>
      <c r="O2317" t="s">
        <v>28</v>
      </c>
      <c r="Q2317" t="s">
        <v>18004</v>
      </c>
      <c r="R2317" t="s">
        <v>7832</v>
      </c>
      <c r="S2317">
        <v>3.7999999999999999E-2</v>
      </c>
    </row>
    <row r="2318" spans="1:19">
      <c r="A2318" t="s">
        <v>16</v>
      </c>
      <c r="B2318" t="s">
        <v>17</v>
      </c>
      <c r="C2318" t="s">
        <v>18</v>
      </c>
      <c r="D2318" t="s">
        <v>19</v>
      </c>
      <c r="E2318" t="s">
        <v>563</v>
      </c>
      <c r="F2318" t="s">
        <v>3891</v>
      </c>
      <c r="G2318" s="3" t="str">
        <f t="shared" si="38"/>
        <v>https://scholar.google.co.jp/scholar?as_vis=1&amp;q=Helichrysum+"polyphyllum"+self+compatibility&amp;btnG=</v>
      </c>
      <c r="H2318" t="s">
        <v>2368</v>
      </c>
      <c r="I2318" t="s">
        <v>23</v>
      </c>
      <c r="J2318" t="s">
        <v>23</v>
      </c>
      <c r="L2318" t="s">
        <v>17722</v>
      </c>
      <c r="N2318" t="s">
        <v>10117</v>
      </c>
      <c r="O2318" t="s">
        <v>28</v>
      </c>
      <c r="Q2318" t="s">
        <v>18005</v>
      </c>
      <c r="R2318" t="s">
        <v>7835</v>
      </c>
      <c r="S2318">
        <v>0.14666670000000001</v>
      </c>
    </row>
    <row r="2319" spans="1:19">
      <c r="A2319" t="s">
        <v>16</v>
      </c>
      <c r="B2319" t="s">
        <v>17</v>
      </c>
      <c r="C2319" t="s">
        <v>18</v>
      </c>
      <c r="D2319" t="s">
        <v>19</v>
      </c>
      <c r="E2319" t="s">
        <v>563</v>
      </c>
      <c r="F2319" t="s">
        <v>10119</v>
      </c>
      <c r="G2319" s="3" t="str">
        <f t="shared" si="38"/>
        <v>https://scholar.google.co.jp/scholar?as_vis=1&amp;q=Helichrysum+"pumilum"+self+compatibility&amp;btnG=</v>
      </c>
      <c r="H2319" t="s">
        <v>1696</v>
      </c>
      <c r="I2319" t="s">
        <v>23</v>
      </c>
      <c r="J2319" t="s">
        <v>23</v>
      </c>
      <c r="L2319" t="s">
        <v>17722</v>
      </c>
      <c r="N2319" t="s">
        <v>10120</v>
      </c>
      <c r="O2319" t="s">
        <v>28</v>
      </c>
      <c r="Q2319" t="s">
        <v>18006</v>
      </c>
      <c r="R2319" t="s">
        <v>7838</v>
      </c>
      <c r="S2319">
        <v>0.34239999999999998</v>
      </c>
    </row>
    <row r="2320" spans="1:19">
      <c r="A2320" t="s">
        <v>16</v>
      </c>
      <c r="B2320" t="s">
        <v>17</v>
      </c>
      <c r="C2320" t="s">
        <v>18</v>
      </c>
      <c r="D2320" t="s">
        <v>19</v>
      </c>
      <c r="E2320" t="s">
        <v>563</v>
      </c>
      <c r="F2320" t="s">
        <v>20361</v>
      </c>
      <c r="G2320" s="3" t="str">
        <f t="shared" si="38"/>
        <v>https://scholar.google.co.jp/scholar?as_vis=1&amp;q=Helichrysum+"revolutum"+self+compatibility&amp;btnG=</v>
      </c>
      <c r="H2320" t="s">
        <v>909</v>
      </c>
      <c r="I2320" t="s">
        <v>23</v>
      </c>
      <c r="J2320" t="s">
        <v>23</v>
      </c>
      <c r="L2320" t="s">
        <v>17722</v>
      </c>
      <c r="N2320" t="s">
        <v>10122</v>
      </c>
      <c r="O2320" t="s">
        <v>28</v>
      </c>
      <c r="Q2320" t="s">
        <v>18007</v>
      </c>
      <c r="R2320" t="s">
        <v>7841</v>
      </c>
      <c r="S2320">
        <v>5.3999999999999999E-2</v>
      </c>
    </row>
    <row r="2321" spans="1:19">
      <c r="A2321" t="s">
        <v>16</v>
      </c>
      <c r="B2321" t="s">
        <v>17</v>
      </c>
      <c r="C2321" t="s">
        <v>18</v>
      </c>
      <c r="D2321" t="s">
        <v>19</v>
      </c>
      <c r="E2321" t="s">
        <v>563</v>
      </c>
      <c r="F2321" t="s">
        <v>10124</v>
      </c>
      <c r="G2321" s="3" t="str">
        <f t="shared" si="38"/>
        <v>https://scholar.google.co.jp/scholar?as_vis=1&amp;q=Helichrysum+"roseo-niveum"+self+compatibility&amp;btnG=</v>
      </c>
      <c r="H2321" t="s">
        <v>10125</v>
      </c>
      <c r="I2321" t="s">
        <v>23</v>
      </c>
      <c r="J2321" t="s">
        <v>23</v>
      </c>
      <c r="L2321" t="s">
        <v>17722</v>
      </c>
      <c r="N2321" t="s">
        <v>10126</v>
      </c>
      <c r="O2321" t="s">
        <v>28</v>
      </c>
      <c r="Q2321" t="s">
        <v>18008</v>
      </c>
      <c r="R2321" t="s">
        <v>7845</v>
      </c>
      <c r="S2321">
        <v>4.36E-2</v>
      </c>
    </row>
    <row r="2322" spans="1:19">
      <c r="A2322" t="s">
        <v>16</v>
      </c>
      <c r="B2322" t="s">
        <v>17</v>
      </c>
      <c r="C2322" t="s">
        <v>18</v>
      </c>
      <c r="D2322" t="s">
        <v>19</v>
      </c>
      <c r="E2322" t="s">
        <v>563</v>
      </c>
      <c r="F2322" t="s">
        <v>4752</v>
      </c>
      <c r="G2322" s="3" t="str">
        <f t="shared" si="38"/>
        <v>https://scholar.google.co.jp/scholar?as_vis=1&amp;q=Helichrysum+"rubicundum"+self+compatibility&amp;btnG=</v>
      </c>
      <c r="H2322" t="s">
        <v>4753</v>
      </c>
      <c r="I2322" t="s">
        <v>23</v>
      </c>
      <c r="J2322" t="s">
        <v>23</v>
      </c>
      <c r="L2322" t="s">
        <v>17722</v>
      </c>
      <c r="N2322" t="s">
        <v>4754</v>
      </c>
      <c r="O2322" t="s">
        <v>28</v>
      </c>
      <c r="Q2322" t="s">
        <v>18009</v>
      </c>
      <c r="R2322" t="s">
        <v>7849</v>
      </c>
      <c r="S2322">
        <v>0.14743999999999999</v>
      </c>
    </row>
    <row r="2323" spans="1:19">
      <c r="A2323" t="s">
        <v>16</v>
      </c>
      <c r="B2323" t="s">
        <v>17</v>
      </c>
      <c r="C2323" t="s">
        <v>18</v>
      </c>
      <c r="D2323" t="s">
        <v>19</v>
      </c>
      <c r="E2323" t="s">
        <v>563</v>
      </c>
      <c r="F2323" t="s">
        <v>2073</v>
      </c>
      <c r="G2323" s="3" t="str">
        <f t="shared" si="38"/>
        <v>https://scholar.google.co.jp/scholar?as_vis=1&amp;q=Helichrysum+"ruderale"+self+compatibility&amp;btnG=</v>
      </c>
      <c r="H2323" t="s">
        <v>4794</v>
      </c>
      <c r="I2323" t="s">
        <v>23</v>
      </c>
      <c r="J2323" t="s">
        <v>23</v>
      </c>
      <c r="L2323" t="s">
        <v>17722</v>
      </c>
      <c r="N2323" t="s">
        <v>4795</v>
      </c>
      <c r="O2323" t="s">
        <v>28</v>
      </c>
      <c r="Q2323" t="s">
        <v>18010</v>
      </c>
      <c r="R2323" t="s">
        <v>7852</v>
      </c>
      <c r="S2323">
        <v>8.2000000000000003E-2</v>
      </c>
    </row>
    <row r="2324" spans="1:19">
      <c r="A2324" t="s">
        <v>16</v>
      </c>
      <c r="B2324" t="s">
        <v>17</v>
      </c>
      <c r="C2324" t="s">
        <v>18</v>
      </c>
      <c r="D2324" t="s">
        <v>19</v>
      </c>
      <c r="E2324" t="s">
        <v>563</v>
      </c>
      <c r="F2324" t="s">
        <v>7833</v>
      </c>
      <c r="G2324" s="3" t="str">
        <f t="shared" si="38"/>
        <v>https://scholar.google.co.jp/scholar?as_vis=1&amp;q=Helichrysum+"rugulosum"+self+compatibility&amp;btnG=</v>
      </c>
      <c r="H2324" t="s">
        <v>92</v>
      </c>
      <c r="I2324" t="s">
        <v>23</v>
      </c>
      <c r="J2324" t="s">
        <v>23</v>
      </c>
      <c r="L2324" t="s">
        <v>17722</v>
      </c>
      <c r="N2324" t="s">
        <v>7834</v>
      </c>
      <c r="O2324" t="s">
        <v>28</v>
      </c>
      <c r="Q2324" t="s">
        <v>18011</v>
      </c>
      <c r="R2324" t="s">
        <v>7856</v>
      </c>
      <c r="S2324">
        <v>6.6444000000000001</v>
      </c>
    </row>
    <row r="2325" spans="1:19">
      <c r="A2325" t="s">
        <v>16</v>
      </c>
      <c r="B2325" t="s">
        <v>17</v>
      </c>
      <c r="C2325" t="s">
        <v>18</v>
      </c>
      <c r="D2325" t="s">
        <v>19</v>
      </c>
      <c r="E2325" t="s">
        <v>563</v>
      </c>
      <c r="F2325" t="s">
        <v>4797</v>
      </c>
      <c r="G2325" s="3" t="str">
        <f t="shared" si="38"/>
        <v>https://scholar.google.co.jp/scholar?as_vis=1&amp;q=Helichrysum+"rutilans"+self+compatibility&amp;btnG=</v>
      </c>
      <c r="H2325" t="s">
        <v>4798</v>
      </c>
      <c r="I2325" t="s">
        <v>23</v>
      </c>
      <c r="J2325" t="s">
        <v>23</v>
      </c>
      <c r="L2325" t="s">
        <v>17722</v>
      </c>
      <c r="N2325" t="s">
        <v>4799</v>
      </c>
      <c r="O2325" t="s">
        <v>28</v>
      </c>
      <c r="Q2325" t="s">
        <v>18012</v>
      </c>
      <c r="R2325" t="s">
        <v>7860</v>
      </c>
      <c r="S2325">
        <v>0.3916</v>
      </c>
    </row>
    <row r="2326" spans="1:19">
      <c r="A2326" t="s">
        <v>16</v>
      </c>
      <c r="B2326" t="s">
        <v>17</v>
      </c>
      <c r="C2326" t="s">
        <v>18</v>
      </c>
      <c r="D2326" t="s">
        <v>19</v>
      </c>
      <c r="E2326" t="s">
        <v>563</v>
      </c>
      <c r="F2326" t="s">
        <v>4748</v>
      </c>
      <c r="G2326" s="3" t="str">
        <f t="shared" si="38"/>
        <v>https://scholar.google.co.jp/scholar?as_vis=1&amp;q=Helichrysum+"sanguineum"+self+compatibility&amp;btnG=</v>
      </c>
      <c r="H2326" t="s">
        <v>4801</v>
      </c>
      <c r="I2326" t="s">
        <v>23</v>
      </c>
      <c r="J2326" t="s">
        <v>23</v>
      </c>
      <c r="L2326" t="s">
        <v>17722</v>
      </c>
      <c r="N2326" t="s">
        <v>4802</v>
      </c>
      <c r="O2326" t="s">
        <v>28</v>
      </c>
      <c r="Q2326" t="s">
        <v>18013</v>
      </c>
      <c r="R2326" t="s">
        <v>7862</v>
      </c>
      <c r="S2326">
        <v>5.1999999999999998E-2</v>
      </c>
    </row>
    <row r="2327" spans="1:19">
      <c r="A2327" t="s">
        <v>16</v>
      </c>
      <c r="B2327" t="s">
        <v>17</v>
      </c>
      <c r="C2327" t="s">
        <v>18</v>
      </c>
      <c r="D2327" t="s">
        <v>19</v>
      </c>
      <c r="E2327" t="s">
        <v>563</v>
      </c>
      <c r="F2327" t="s">
        <v>1952</v>
      </c>
      <c r="G2327" s="3" t="str">
        <f t="shared" si="38"/>
        <v>https://scholar.google.co.jp/scholar?as_vis=1&amp;q=Helichrysum+"saxatile"+self+compatibility&amp;btnG=</v>
      </c>
      <c r="H2327" t="s">
        <v>7144</v>
      </c>
      <c r="I2327" t="s">
        <v>137</v>
      </c>
      <c r="J2327" t="s">
        <v>1952</v>
      </c>
      <c r="L2327" t="s">
        <v>17722</v>
      </c>
      <c r="N2327" t="s">
        <v>12398</v>
      </c>
      <c r="O2327" t="s">
        <v>28</v>
      </c>
      <c r="Q2327" t="s">
        <v>18014</v>
      </c>
      <c r="R2327" t="s">
        <v>7866</v>
      </c>
      <c r="S2327">
        <v>0.02</v>
      </c>
    </row>
    <row r="2328" spans="1:19">
      <c r="A2328" t="s">
        <v>16</v>
      </c>
      <c r="B2328" t="s">
        <v>17</v>
      </c>
      <c r="C2328" t="s">
        <v>18</v>
      </c>
      <c r="D2328" t="s">
        <v>19</v>
      </c>
      <c r="E2328" t="s">
        <v>563</v>
      </c>
      <c r="F2328" t="s">
        <v>4497</v>
      </c>
      <c r="G2328" s="3" t="str">
        <f t="shared" si="38"/>
        <v>https://scholar.google.co.jp/scholar?as_vis=1&amp;q=Helichrysum+"schimperi"+self+compatibility&amp;btnG=</v>
      </c>
      <c r="H2328" t="s">
        <v>4804</v>
      </c>
      <c r="I2328" t="s">
        <v>23</v>
      </c>
      <c r="J2328" t="s">
        <v>23</v>
      </c>
      <c r="L2328" t="s">
        <v>17722</v>
      </c>
      <c r="N2328" t="s">
        <v>4805</v>
      </c>
      <c r="O2328" t="s">
        <v>28</v>
      </c>
      <c r="Q2328" t="s">
        <v>18015</v>
      </c>
      <c r="R2328" t="s">
        <v>7871</v>
      </c>
      <c r="S2328">
        <v>0.1358</v>
      </c>
    </row>
    <row r="2329" spans="1:19">
      <c r="A2329" t="s">
        <v>16</v>
      </c>
      <c r="B2329" t="s">
        <v>17</v>
      </c>
      <c r="C2329" t="s">
        <v>18</v>
      </c>
      <c r="D2329" t="s">
        <v>19</v>
      </c>
      <c r="E2329" t="s">
        <v>563</v>
      </c>
      <c r="F2329" t="s">
        <v>611</v>
      </c>
      <c r="G2329" s="3" t="str">
        <f t="shared" si="38"/>
        <v>https://scholar.google.co.jp/scholar?as_vis=1&amp;q=Helichrysum+"scorpioides"+self+compatibility&amp;btnG=</v>
      </c>
      <c r="H2329" t="s">
        <v>612</v>
      </c>
      <c r="I2329" t="s">
        <v>23</v>
      </c>
      <c r="J2329" t="s">
        <v>23</v>
      </c>
      <c r="L2329" t="s">
        <v>17722</v>
      </c>
      <c r="N2329" t="s">
        <v>613</v>
      </c>
      <c r="O2329" t="s">
        <v>28</v>
      </c>
      <c r="Q2329" t="s">
        <v>18016</v>
      </c>
      <c r="R2329" t="s">
        <v>7874</v>
      </c>
      <c r="S2329">
        <v>6.3E-2</v>
      </c>
    </row>
    <row r="2330" spans="1:19">
      <c r="A2330" t="s">
        <v>16</v>
      </c>
      <c r="B2330" t="s">
        <v>17</v>
      </c>
      <c r="C2330" t="s">
        <v>18</v>
      </c>
      <c r="D2330" t="s">
        <v>19</v>
      </c>
      <c r="E2330" t="s">
        <v>563</v>
      </c>
      <c r="F2330" t="s">
        <v>10128</v>
      </c>
      <c r="G2330" s="3" t="str">
        <f t="shared" si="38"/>
        <v>https://scholar.google.co.jp/scholar?as_vis=1&amp;q=Helichrysum+"selaginifolium"+self+compatibility&amp;btnG=</v>
      </c>
      <c r="H2330" t="s">
        <v>10129</v>
      </c>
      <c r="I2330" t="s">
        <v>23</v>
      </c>
      <c r="J2330" t="s">
        <v>23</v>
      </c>
      <c r="L2330" t="s">
        <v>17722</v>
      </c>
      <c r="N2330" t="s">
        <v>10130</v>
      </c>
      <c r="O2330" t="s">
        <v>28</v>
      </c>
      <c r="Q2330" t="s">
        <v>18017</v>
      </c>
      <c r="R2330" t="s">
        <v>7878</v>
      </c>
      <c r="S2330">
        <v>2.7E-2</v>
      </c>
    </row>
    <row r="2331" spans="1:19">
      <c r="A2331" t="s">
        <v>16</v>
      </c>
      <c r="B2331" t="s">
        <v>17</v>
      </c>
      <c r="C2331" t="s">
        <v>18</v>
      </c>
      <c r="D2331" t="s">
        <v>19</v>
      </c>
      <c r="E2331" t="s">
        <v>563</v>
      </c>
      <c r="F2331" t="s">
        <v>615</v>
      </c>
      <c r="G2331" s="3" t="str">
        <f t="shared" si="38"/>
        <v>https://scholar.google.co.jp/scholar?as_vis=1&amp;q=Helichrysum+"setosum"+self+compatibility&amp;btnG=</v>
      </c>
      <c r="H2331" t="s">
        <v>100</v>
      </c>
      <c r="I2331" t="s">
        <v>23</v>
      </c>
      <c r="J2331" t="s">
        <v>23</v>
      </c>
      <c r="L2331" t="s">
        <v>17722</v>
      </c>
      <c r="N2331" t="s">
        <v>616</v>
      </c>
      <c r="O2331" t="s">
        <v>28</v>
      </c>
      <c r="Q2331" t="s">
        <v>18018</v>
      </c>
      <c r="R2331" t="s">
        <v>7881</v>
      </c>
      <c r="S2331">
        <v>0.106</v>
      </c>
    </row>
    <row r="2332" spans="1:19">
      <c r="A2332" t="s">
        <v>16</v>
      </c>
      <c r="B2332" t="s">
        <v>17</v>
      </c>
      <c r="C2332" t="s">
        <v>18</v>
      </c>
      <c r="D2332" t="s">
        <v>19</v>
      </c>
      <c r="E2332" t="s">
        <v>563</v>
      </c>
      <c r="F2332" t="s">
        <v>7836</v>
      </c>
      <c r="G2332" s="3" t="str">
        <f t="shared" si="38"/>
        <v>https://scholar.google.co.jp/scholar?as_vis=1&amp;q=Helichrysum+"sordidum"+self+compatibility&amp;btnG=</v>
      </c>
      <c r="H2332" t="s">
        <v>625</v>
      </c>
      <c r="I2332" t="s">
        <v>23</v>
      </c>
      <c r="J2332" t="s">
        <v>23</v>
      </c>
      <c r="L2332" t="s">
        <v>17722</v>
      </c>
      <c r="N2332" t="s">
        <v>7837</v>
      </c>
      <c r="O2332" t="s">
        <v>28</v>
      </c>
      <c r="Q2332" t="s">
        <v>18019</v>
      </c>
      <c r="R2332" t="s">
        <v>7884</v>
      </c>
      <c r="S2332">
        <v>8.2400000000000001E-2</v>
      </c>
    </row>
    <row r="2333" spans="1:19">
      <c r="A2333" t="s">
        <v>16</v>
      </c>
      <c r="B2333" t="s">
        <v>17</v>
      </c>
      <c r="C2333" t="s">
        <v>18</v>
      </c>
      <c r="D2333" t="s">
        <v>19</v>
      </c>
      <c r="E2333" t="s">
        <v>563</v>
      </c>
      <c r="F2333" t="s">
        <v>4807</v>
      </c>
      <c r="G2333" s="3" t="str">
        <f t="shared" si="38"/>
        <v>https://scholar.google.co.jp/scholar?as_vis=1&amp;q=Helichrysum+"splendidum"+self+compatibility&amp;btnG=</v>
      </c>
      <c r="H2333" t="s">
        <v>92</v>
      </c>
      <c r="I2333" t="s">
        <v>23</v>
      </c>
      <c r="J2333" t="s">
        <v>23</v>
      </c>
      <c r="L2333" t="s">
        <v>17722</v>
      </c>
      <c r="N2333" t="s">
        <v>4808</v>
      </c>
      <c r="O2333" t="s">
        <v>28</v>
      </c>
      <c r="Q2333" t="s">
        <v>18020</v>
      </c>
      <c r="R2333" t="s">
        <v>7887</v>
      </c>
      <c r="S2333">
        <v>0.03</v>
      </c>
    </row>
    <row r="2334" spans="1:19">
      <c r="A2334" t="s">
        <v>16</v>
      </c>
      <c r="B2334" t="s">
        <v>17</v>
      </c>
      <c r="C2334" t="s">
        <v>18</v>
      </c>
      <c r="D2334" t="s">
        <v>19</v>
      </c>
      <c r="E2334" t="s">
        <v>563</v>
      </c>
      <c r="F2334" t="s">
        <v>618</v>
      </c>
      <c r="G2334" s="3" t="str">
        <f t="shared" si="38"/>
        <v>https://scholar.google.co.jp/scholar?as_vis=1&amp;q=Helichrysum+"stenopterum"+self+compatibility&amp;btnG=</v>
      </c>
      <c r="H2334" t="s">
        <v>104</v>
      </c>
      <c r="I2334" t="s">
        <v>23</v>
      </c>
      <c r="J2334" t="s">
        <v>23</v>
      </c>
      <c r="L2334" t="s">
        <v>17722</v>
      </c>
      <c r="N2334" t="s">
        <v>619</v>
      </c>
      <c r="O2334" t="s">
        <v>28</v>
      </c>
      <c r="Q2334" t="s">
        <v>18021</v>
      </c>
      <c r="R2334" t="s">
        <v>7890</v>
      </c>
      <c r="S2334">
        <v>3.4200000000000001E-2</v>
      </c>
    </row>
    <row r="2335" spans="1:19">
      <c r="A2335" t="s">
        <v>16</v>
      </c>
      <c r="B2335" t="s">
        <v>17</v>
      </c>
      <c r="C2335" t="s">
        <v>18</v>
      </c>
      <c r="D2335" t="s">
        <v>19</v>
      </c>
      <c r="E2335" t="s">
        <v>563</v>
      </c>
      <c r="F2335" t="s">
        <v>621</v>
      </c>
      <c r="G2335" s="3" t="str">
        <f t="shared" si="38"/>
        <v>https://scholar.google.co.jp/scholar?as_vis=1&amp;q=Helichrysum+"stoechas"+self+compatibility&amp;btnG=</v>
      </c>
      <c r="H2335" t="s">
        <v>84</v>
      </c>
      <c r="I2335" t="s">
        <v>23</v>
      </c>
      <c r="J2335" t="s">
        <v>23</v>
      </c>
      <c r="L2335" t="s">
        <v>17722</v>
      </c>
      <c r="N2335" t="s">
        <v>622</v>
      </c>
      <c r="O2335" t="s">
        <v>28</v>
      </c>
      <c r="Q2335" t="s">
        <v>18022</v>
      </c>
      <c r="R2335" t="s">
        <v>7893</v>
      </c>
      <c r="S2335">
        <v>3.8600000000000002E-2</v>
      </c>
    </row>
    <row r="2336" spans="1:19">
      <c r="A2336" t="s">
        <v>16</v>
      </c>
      <c r="B2336" t="s">
        <v>17</v>
      </c>
      <c r="C2336" t="s">
        <v>18</v>
      </c>
      <c r="D2336" t="s">
        <v>19</v>
      </c>
      <c r="E2336" t="s">
        <v>563</v>
      </c>
      <c r="F2336" t="s">
        <v>621</v>
      </c>
      <c r="G2336" s="3" t="str">
        <f t="shared" si="38"/>
        <v>https://scholar.google.co.jp/scholar?as_vis=1&amp;q=Helichrysum+"stoechas"+self+compatibility&amp;btnG=</v>
      </c>
      <c r="H2336" t="s">
        <v>585</v>
      </c>
      <c r="I2336" t="s">
        <v>137</v>
      </c>
      <c r="J2336" t="s">
        <v>621</v>
      </c>
      <c r="L2336" t="s">
        <v>17722</v>
      </c>
      <c r="N2336" t="s">
        <v>12400</v>
      </c>
      <c r="O2336" t="s">
        <v>28</v>
      </c>
      <c r="Q2336" t="s">
        <v>18022</v>
      </c>
      <c r="R2336" t="s">
        <v>7895</v>
      </c>
      <c r="S2336">
        <v>0.08</v>
      </c>
    </row>
    <row r="2337" spans="1:19">
      <c r="A2337" t="s">
        <v>16</v>
      </c>
      <c r="B2337" t="s">
        <v>17</v>
      </c>
      <c r="C2337" t="s">
        <v>18</v>
      </c>
      <c r="D2337" t="s">
        <v>19</v>
      </c>
      <c r="E2337" t="s">
        <v>563</v>
      </c>
      <c r="F2337" t="s">
        <v>10132</v>
      </c>
      <c r="G2337" s="3" t="str">
        <f t="shared" si="38"/>
        <v>https://scholar.google.co.jp/scholar?as_vis=1&amp;q=Helichrysum+"sulphureofuscum"+self+compatibility&amp;btnG=</v>
      </c>
      <c r="H2337" t="s">
        <v>608</v>
      </c>
      <c r="I2337" t="s">
        <v>23</v>
      </c>
      <c r="J2337" t="s">
        <v>23</v>
      </c>
      <c r="L2337" t="s">
        <v>17722</v>
      </c>
      <c r="N2337" t="s">
        <v>10133</v>
      </c>
      <c r="O2337" t="s">
        <v>28</v>
      </c>
      <c r="Q2337" t="s">
        <v>18023</v>
      </c>
      <c r="R2337" t="s">
        <v>7899</v>
      </c>
      <c r="S2337">
        <v>6.8400000000000002E-2</v>
      </c>
    </row>
    <row r="2338" spans="1:19">
      <c r="A2338" t="s">
        <v>16</v>
      </c>
      <c r="B2338" t="s">
        <v>17</v>
      </c>
      <c r="C2338" t="s">
        <v>18</v>
      </c>
      <c r="D2338" t="s">
        <v>19</v>
      </c>
      <c r="E2338" t="s">
        <v>563</v>
      </c>
      <c r="F2338" t="s">
        <v>624</v>
      </c>
      <c r="G2338" s="3" t="str">
        <f t="shared" si="38"/>
        <v>https://scholar.google.co.jp/scholar?as_vis=1&amp;q=Helichrysum+"swynnertonii"+self+compatibility&amp;btnG=</v>
      </c>
      <c r="H2338" t="s">
        <v>625</v>
      </c>
      <c r="I2338" t="s">
        <v>23</v>
      </c>
      <c r="J2338" t="s">
        <v>23</v>
      </c>
      <c r="L2338" t="s">
        <v>17722</v>
      </c>
      <c r="N2338" t="s">
        <v>626</v>
      </c>
      <c r="O2338" t="s">
        <v>28</v>
      </c>
      <c r="Q2338" t="s">
        <v>18024</v>
      </c>
      <c r="R2338" t="s">
        <v>7902</v>
      </c>
      <c r="S2338">
        <v>0.2132</v>
      </c>
    </row>
    <row r="2339" spans="1:19">
      <c r="A2339" t="s">
        <v>16</v>
      </c>
      <c r="B2339" t="s">
        <v>17</v>
      </c>
      <c r="C2339" t="s">
        <v>18</v>
      </c>
      <c r="D2339" t="s">
        <v>19</v>
      </c>
      <c r="E2339" t="s">
        <v>563</v>
      </c>
      <c r="F2339" t="s">
        <v>10135</v>
      </c>
      <c r="G2339" s="3" t="str">
        <f t="shared" si="38"/>
        <v>https://scholar.google.co.jp/scholar?as_vis=1&amp;q=Helichrysum+"syncephalum"+self+compatibility&amp;btnG=</v>
      </c>
      <c r="H2339" t="s">
        <v>608</v>
      </c>
      <c r="I2339" t="s">
        <v>23</v>
      </c>
      <c r="J2339" t="s">
        <v>23</v>
      </c>
      <c r="L2339" t="s">
        <v>17722</v>
      </c>
      <c r="N2339" t="s">
        <v>10136</v>
      </c>
      <c r="O2339" t="s">
        <v>28</v>
      </c>
      <c r="Q2339" t="s">
        <v>18025</v>
      </c>
      <c r="R2339" t="s">
        <v>7906</v>
      </c>
      <c r="S2339">
        <v>0.14799999999999999</v>
      </c>
    </row>
    <row r="2340" spans="1:19">
      <c r="A2340" t="s">
        <v>16</v>
      </c>
      <c r="B2340" t="s">
        <v>17</v>
      </c>
      <c r="C2340" t="s">
        <v>18</v>
      </c>
      <c r="D2340" t="s">
        <v>19</v>
      </c>
      <c r="E2340" t="s">
        <v>563</v>
      </c>
      <c r="F2340" t="s">
        <v>7839</v>
      </c>
      <c r="G2340" s="3" t="str">
        <f t="shared" si="38"/>
        <v>https://scholar.google.co.jp/scholar?as_vis=1&amp;q=Helichrysum+"teretifolium"+self+compatibility&amp;btnG=</v>
      </c>
      <c r="H2340" t="s">
        <v>1500</v>
      </c>
      <c r="I2340" t="s">
        <v>23</v>
      </c>
      <c r="J2340" t="s">
        <v>23</v>
      </c>
      <c r="L2340" t="s">
        <v>17722</v>
      </c>
      <c r="N2340" t="s">
        <v>7840</v>
      </c>
      <c r="O2340" t="s">
        <v>28</v>
      </c>
      <c r="Q2340" t="s">
        <v>18026</v>
      </c>
      <c r="R2340" t="s">
        <v>7910</v>
      </c>
      <c r="S2340">
        <v>7.0000000000000007E-2</v>
      </c>
    </row>
    <row r="2341" spans="1:19">
      <c r="A2341" t="s">
        <v>16</v>
      </c>
      <c r="B2341" t="s">
        <v>17</v>
      </c>
      <c r="C2341" t="s">
        <v>18</v>
      </c>
      <c r="D2341" t="s">
        <v>19</v>
      </c>
      <c r="E2341" t="s">
        <v>563</v>
      </c>
      <c r="F2341" t="s">
        <v>14687</v>
      </c>
      <c r="G2341" s="3" t="str">
        <f t="shared" si="38"/>
        <v>https://scholar.google.co.jp/scholar?as_vis=1&amp;q=Helichrysum+"tinctum"+self+compatibility&amp;btnG=</v>
      </c>
      <c r="H2341" t="s">
        <v>5995</v>
      </c>
      <c r="I2341" t="s">
        <v>23</v>
      </c>
      <c r="J2341" t="s">
        <v>23</v>
      </c>
      <c r="L2341" t="s">
        <v>17722</v>
      </c>
      <c r="N2341" t="s">
        <v>14688</v>
      </c>
      <c r="O2341" t="s">
        <v>28</v>
      </c>
      <c r="Q2341" t="s">
        <v>18027</v>
      </c>
      <c r="R2341" t="s">
        <v>7912</v>
      </c>
      <c r="S2341">
        <v>0.28439999999999999</v>
      </c>
    </row>
    <row r="2342" spans="1:19">
      <c r="A2342" t="s">
        <v>16</v>
      </c>
      <c r="B2342" t="s">
        <v>17</v>
      </c>
      <c r="C2342" t="s">
        <v>18</v>
      </c>
      <c r="D2342" t="s">
        <v>19</v>
      </c>
      <c r="E2342" t="s">
        <v>563</v>
      </c>
      <c r="F2342" t="s">
        <v>13580</v>
      </c>
      <c r="G2342" s="3" t="str">
        <f t="shared" si="38"/>
        <v>https://scholar.google.co.jp/scholar?as_vis=1&amp;q=Helichrysum+"truncatum"+self+compatibility&amp;btnG=</v>
      </c>
      <c r="H2342" t="s">
        <v>13470</v>
      </c>
      <c r="I2342" t="s">
        <v>23</v>
      </c>
      <c r="J2342" t="s">
        <v>23</v>
      </c>
      <c r="L2342" t="s">
        <v>17722</v>
      </c>
      <c r="N2342" t="s">
        <v>13581</v>
      </c>
      <c r="O2342" t="s">
        <v>28</v>
      </c>
      <c r="Q2342" t="s">
        <v>18028</v>
      </c>
      <c r="R2342" t="s">
        <v>7915</v>
      </c>
      <c r="S2342">
        <v>1.7399999999999999E-2</v>
      </c>
    </row>
    <row r="2343" spans="1:19">
      <c r="A2343" t="s">
        <v>16</v>
      </c>
      <c r="B2343" t="s">
        <v>17</v>
      </c>
      <c r="C2343" t="s">
        <v>18</v>
      </c>
      <c r="D2343" t="s">
        <v>19</v>
      </c>
      <c r="E2343" t="s">
        <v>563</v>
      </c>
      <c r="F2343" t="s">
        <v>10138</v>
      </c>
      <c r="G2343" s="3" t="str">
        <f t="shared" si="38"/>
        <v>https://scholar.google.co.jp/scholar?as_vis=1&amp;q=Helichrysum+"umbraculigerum"+self+compatibility&amp;btnG=</v>
      </c>
      <c r="H2343" t="s">
        <v>92</v>
      </c>
      <c r="I2343" t="s">
        <v>23</v>
      </c>
      <c r="J2343" t="s">
        <v>23</v>
      </c>
      <c r="L2343" t="s">
        <v>17722</v>
      </c>
      <c r="N2343" t="s">
        <v>10139</v>
      </c>
      <c r="O2343" t="s">
        <v>28</v>
      </c>
      <c r="Q2343" t="s">
        <v>18029</v>
      </c>
      <c r="R2343" t="s">
        <v>7919</v>
      </c>
      <c r="S2343">
        <v>8.6999999999999994E-2</v>
      </c>
    </row>
    <row r="2344" spans="1:19">
      <c r="A2344" t="s">
        <v>16</v>
      </c>
      <c r="B2344" t="s">
        <v>17</v>
      </c>
      <c r="C2344" t="s">
        <v>18</v>
      </c>
      <c r="D2344" t="s">
        <v>19</v>
      </c>
      <c r="E2344" t="s">
        <v>563</v>
      </c>
      <c r="F2344" t="s">
        <v>10141</v>
      </c>
      <c r="G2344" s="3" t="str">
        <f t="shared" si="38"/>
        <v>https://scholar.google.co.jp/scholar?as_vis=1&amp;q=Helichrysum+"viguieri"+self+compatibility&amp;btnG=</v>
      </c>
      <c r="H2344" t="s">
        <v>6012</v>
      </c>
      <c r="I2344" t="s">
        <v>23</v>
      </c>
      <c r="J2344" t="s">
        <v>23</v>
      </c>
      <c r="L2344" t="s">
        <v>17722</v>
      </c>
      <c r="N2344" t="s">
        <v>10142</v>
      </c>
      <c r="O2344" t="s">
        <v>28</v>
      </c>
      <c r="Q2344" t="s">
        <v>18030</v>
      </c>
      <c r="R2344" t="s">
        <v>7924</v>
      </c>
      <c r="S2344">
        <v>3.9199999999999999E-2</v>
      </c>
    </row>
    <row r="2345" spans="1:19">
      <c r="A2345" t="s">
        <v>16</v>
      </c>
      <c r="B2345" t="s">
        <v>17</v>
      </c>
      <c r="C2345" t="s">
        <v>18</v>
      </c>
      <c r="D2345" t="s">
        <v>19</v>
      </c>
      <c r="E2345" t="s">
        <v>563</v>
      </c>
      <c r="F2345" t="s">
        <v>7842</v>
      </c>
      <c r="G2345" s="3" t="str">
        <f t="shared" si="38"/>
        <v>https://scholar.google.co.jp/scholar?as_vis=1&amp;q=Helichrysum+"whyteanum"+self+compatibility&amp;btnG=</v>
      </c>
      <c r="H2345" t="s">
        <v>7843</v>
      </c>
      <c r="I2345" t="s">
        <v>23</v>
      </c>
      <c r="J2345" t="s">
        <v>23</v>
      </c>
      <c r="L2345" t="s">
        <v>17722</v>
      </c>
      <c r="N2345" t="s">
        <v>7844</v>
      </c>
      <c r="O2345" t="s">
        <v>28</v>
      </c>
      <c r="Q2345" t="s">
        <v>18031</v>
      </c>
      <c r="R2345" t="s">
        <v>7927</v>
      </c>
      <c r="S2345">
        <v>0.61</v>
      </c>
    </row>
    <row r="2346" spans="1:19">
      <c r="A2346" t="s">
        <v>16</v>
      </c>
      <c r="B2346" t="s">
        <v>17</v>
      </c>
      <c r="C2346" t="s">
        <v>18</v>
      </c>
      <c r="D2346" t="s">
        <v>19</v>
      </c>
      <c r="E2346" t="s">
        <v>563</v>
      </c>
      <c r="F2346" t="s">
        <v>2830</v>
      </c>
      <c r="G2346" s="3" t="str">
        <f t="shared" si="38"/>
        <v>https://scholar.google.co.jp/scholar?as_vis=1&amp;q=Helichrysum+"wilmsii"+self+compatibility&amp;btnG=</v>
      </c>
      <c r="H2346" t="s">
        <v>4804</v>
      </c>
      <c r="I2346" t="s">
        <v>23</v>
      </c>
      <c r="J2346" t="s">
        <v>23</v>
      </c>
      <c r="L2346" t="s">
        <v>17722</v>
      </c>
      <c r="N2346" t="s">
        <v>4810</v>
      </c>
      <c r="O2346" t="s">
        <v>28</v>
      </c>
      <c r="Q2346" t="s">
        <v>18032</v>
      </c>
      <c r="R2346" t="s">
        <v>7929</v>
      </c>
      <c r="S2346">
        <v>0.11799999999999999</v>
      </c>
    </row>
    <row r="2347" spans="1:19">
      <c r="A2347" t="s">
        <v>16</v>
      </c>
      <c r="B2347" t="s">
        <v>17</v>
      </c>
      <c r="C2347" t="s">
        <v>18</v>
      </c>
      <c r="D2347" t="s">
        <v>19</v>
      </c>
      <c r="E2347" t="s">
        <v>7846</v>
      </c>
      <c r="F2347" t="s">
        <v>3103</v>
      </c>
      <c r="G2347" s="3" t="str">
        <f t="shared" si="38"/>
        <v>https://scholar.google.co.jp/scholar?as_vis=1&amp;q=Heliomeris+"longifolia"+self+compatibility&amp;btnG=</v>
      </c>
      <c r="H2347" t="s">
        <v>7847</v>
      </c>
      <c r="I2347" t="s">
        <v>31</v>
      </c>
      <c r="J2347" t="s">
        <v>1375</v>
      </c>
      <c r="L2347" t="s">
        <v>24</v>
      </c>
      <c r="N2347" t="s">
        <v>7848</v>
      </c>
      <c r="O2347" t="s">
        <v>26</v>
      </c>
      <c r="Q2347" t="s">
        <v>18033</v>
      </c>
      <c r="R2347" t="s">
        <v>7933</v>
      </c>
      <c r="S2347">
        <v>0.52680000000000005</v>
      </c>
    </row>
    <row r="2348" spans="1:19">
      <c r="A2348" t="s">
        <v>16</v>
      </c>
      <c r="B2348" t="s">
        <v>17</v>
      </c>
      <c r="C2348" t="s">
        <v>18</v>
      </c>
      <c r="D2348" t="s">
        <v>19</v>
      </c>
      <c r="E2348" t="s">
        <v>7846</v>
      </c>
      <c r="F2348" t="s">
        <v>3103</v>
      </c>
      <c r="G2348" s="3" t="str">
        <f t="shared" si="38"/>
        <v>https://scholar.google.co.jp/scholar?as_vis=1&amp;q=Heliomeris+"longifolia"+self+compatibility&amp;btnG=</v>
      </c>
      <c r="H2348" t="s">
        <v>7847</v>
      </c>
      <c r="I2348" t="s">
        <v>23</v>
      </c>
      <c r="J2348" t="s">
        <v>23</v>
      </c>
      <c r="L2348" t="s">
        <v>24</v>
      </c>
      <c r="N2348" t="s">
        <v>10144</v>
      </c>
      <c r="O2348" t="s">
        <v>26</v>
      </c>
      <c r="Q2348" t="s">
        <v>18033</v>
      </c>
      <c r="R2348" t="s">
        <v>7937</v>
      </c>
      <c r="S2348">
        <v>0.22120000000000001</v>
      </c>
    </row>
    <row r="2349" spans="1:19">
      <c r="A2349" t="s">
        <v>16</v>
      </c>
      <c r="B2349" t="s">
        <v>17</v>
      </c>
      <c r="C2349" t="s">
        <v>18</v>
      </c>
      <c r="D2349" t="s">
        <v>19</v>
      </c>
      <c r="E2349" t="s">
        <v>628</v>
      </c>
      <c r="F2349" t="s">
        <v>1375</v>
      </c>
      <c r="G2349" s="3" t="str">
        <f t="shared" si="38"/>
        <v>https://scholar.google.co.jp/scholar?as_vis=1&amp;q=Heliopsis+"annua"+self+compatibility&amp;btnG=</v>
      </c>
      <c r="H2349" t="s">
        <v>2483</v>
      </c>
      <c r="I2349" t="s">
        <v>23</v>
      </c>
      <c r="J2349" t="s">
        <v>23</v>
      </c>
      <c r="L2349" t="s">
        <v>24</v>
      </c>
      <c r="N2349" t="s">
        <v>4870</v>
      </c>
      <c r="O2349" t="s">
        <v>26</v>
      </c>
      <c r="Q2349" t="s">
        <v>18034</v>
      </c>
      <c r="R2349" t="s">
        <v>7939</v>
      </c>
      <c r="S2349">
        <v>2.4729999999999999</v>
      </c>
    </row>
    <row r="2350" spans="1:19">
      <c r="A2350" t="s">
        <v>16</v>
      </c>
      <c r="B2350" t="s">
        <v>17</v>
      </c>
      <c r="C2350" t="s">
        <v>18</v>
      </c>
      <c r="D2350" t="s">
        <v>19</v>
      </c>
      <c r="E2350" t="s">
        <v>628</v>
      </c>
      <c r="F2350" t="s">
        <v>629</v>
      </c>
      <c r="G2350" s="3" t="str">
        <f t="shared" si="38"/>
        <v>https://scholar.google.co.jp/scholar?as_vis=1&amp;q=Heliopsis+"helianthoides"+self+compatibility&amp;btnG=</v>
      </c>
      <c r="H2350" t="s">
        <v>630</v>
      </c>
      <c r="I2350" t="s">
        <v>23</v>
      </c>
      <c r="J2350" t="s">
        <v>23</v>
      </c>
      <c r="L2350" t="s">
        <v>24</v>
      </c>
      <c r="N2350" t="s">
        <v>631</v>
      </c>
      <c r="O2350" t="s">
        <v>26</v>
      </c>
      <c r="Q2350" t="s">
        <v>18035</v>
      </c>
      <c r="R2350" t="s">
        <v>7942</v>
      </c>
      <c r="S2350">
        <v>4.1539999999999999</v>
      </c>
    </row>
    <row r="2351" spans="1:19">
      <c r="A2351" t="s">
        <v>16</v>
      </c>
      <c r="B2351" t="s">
        <v>17</v>
      </c>
      <c r="C2351" t="s">
        <v>18</v>
      </c>
      <c r="D2351" t="s">
        <v>19</v>
      </c>
      <c r="E2351" t="s">
        <v>628</v>
      </c>
      <c r="F2351" t="s">
        <v>629</v>
      </c>
      <c r="G2351" s="3" t="str">
        <f t="shared" si="38"/>
        <v>https://scholar.google.co.jp/scholar?as_vis=1&amp;q=Heliopsis+"helianthoides"+self+compatibility&amp;btnG=</v>
      </c>
      <c r="H2351" t="s">
        <v>23</v>
      </c>
      <c r="I2351" t="s">
        <v>31</v>
      </c>
      <c r="J2351" t="s">
        <v>633</v>
      </c>
      <c r="L2351" t="s">
        <v>24</v>
      </c>
      <c r="N2351" t="s">
        <v>634</v>
      </c>
      <c r="O2351" t="s">
        <v>26</v>
      </c>
      <c r="Q2351" t="s">
        <v>18035</v>
      </c>
      <c r="R2351" t="s">
        <v>7944</v>
      </c>
      <c r="S2351">
        <v>5.7</v>
      </c>
    </row>
    <row r="2352" spans="1:19">
      <c r="A2352" t="s">
        <v>16</v>
      </c>
      <c r="B2352" t="s">
        <v>17</v>
      </c>
      <c r="C2352" t="s">
        <v>18</v>
      </c>
      <c r="D2352" t="s">
        <v>19</v>
      </c>
      <c r="E2352" t="s">
        <v>628</v>
      </c>
      <c r="F2352" t="s">
        <v>629</v>
      </c>
      <c r="G2352" s="3" t="str">
        <f t="shared" si="38"/>
        <v>https://scholar.google.co.jp/scholar?as_vis=1&amp;q=Heliopsis+"helianthoides"+self+compatibility&amp;btnG=</v>
      </c>
      <c r="H2352" t="s">
        <v>23</v>
      </c>
      <c r="I2352" t="s">
        <v>31</v>
      </c>
      <c r="J2352" t="s">
        <v>396</v>
      </c>
      <c r="L2352" t="s">
        <v>24</v>
      </c>
      <c r="N2352" t="s">
        <v>4872</v>
      </c>
      <c r="O2352" t="s">
        <v>26</v>
      </c>
      <c r="Q2352" t="s">
        <v>18035</v>
      </c>
      <c r="R2352" t="s">
        <v>7949</v>
      </c>
      <c r="S2352">
        <v>3.4056000000000002</v>
      </c>
    </row>
    <row r="2353" spans="1:19">
      <c r="A2353" t="s">
        <v>16</v>
      </c>
      <c r="B2353" t="s">
        <v>17</v>
      </c>
      <c r="C2353" t="s">
        <v>18</v>
      </c>
      <c r="D2353" t="s">
        <v>19</v>
      </c>
      <c r="E2353" t="s">
        <v>628</v>
      </c>
      <c r="F2353" t="s">
        <v>636</v>
      </c>
      <c r="G2353" s="3" t="str">
        <f t="shared" si="38"/>
        <v>https://scholar.google.co.jp/scholar?as_vis=1&amp;q=Heliopsis+"laevis"+self+compatibility&amp;btnG=</v>
      </c>
      <c r="H2353" t="s">
        <v>637</v>
      </c>
      <c r="I2353" t="s">
        <v>23</v>
      </c>
      <c r="J2353" t="s">
        <v>23</v>
      </c>
      <c r="L2353" t="s">
        <v>17722</v>
      </c>
      <c r="N2353" t="s">
        <v>638</v>
      </c>
      <c r="O2353" t="s">
        <v>28</v>
      </c>
      <c r="Q2353" t="s">
        <v>18036</v>
      </c>
      <c r="R2353" t="s">
        <v>7951</v>
      </c>
      <c r="S2353">
        <v>1.5</v>
      </c>
    </row>
    <row r="2354" spans="1:19">
      <c r="A2354" t="s">
        <v>16</v>
      </c>
      <c r="B2354" t="s">
        <v>17</v>
      </c>
      <c r="C2354" t="s">
        <v>18</v>
      </c>
      <c r="D2354" t="s">
        <v>19</v>
      </c>
      <c r="E2354" t="s">
        <v>628</v>
      </c>
      <c r="F2354" t="s">
        <v>396</v>
      </c>
      <c r="G2354" s="3" t="str">
        <f t="shared" si="38"/>
        <v>https://scholar.google.co.jp/scholar?as_vis=1&amp;q=Heliopsis+"scabra"+self+compatibility&amp;btnG=</v>
      </c>
      <c r="H2354" t="s">
        <v>23</v>
      </c>
      <c r="I2354" t="s">
        <v>31</v>
      </c>
      <c r="J2354" t="s">
        <v>640</v>
      </c>
      <c r="L2354" t="s">
        <v>17722</v>
      </c>
      <c r="N2354" t="s">
        <v>641</v>
      </c>
      <c r="O2354" t="s">
        <v>28</v>
      </c>
      <c r="Q2354" t="s">
        <v>18037</v>
      </c>
      <c r="R2354" t="s">
        <v>7956</v>
      </c>
      <c r="S2354">
        <v>3</v>
      </c>
    </row>
    <row r="2355" spans="1:19">
      <c r="A2355" t="s">
        <v>16</v>
      </c>
      <c r="B2355" t="s">
        <v>17</v>
      </c>
      <c r="C2355" t="s">
        <v>18</v>
      </c>
      <c r="D2355" t="s">
        <v>19</v>
      </c>
      <c r="E2355" t="s">
        <v>643</v>
      </c>
      <c r="F2355" t="s">
        <v>2915</v>
      </c>
      <c r="G2355" s="3" t="str">
        <f t="shared" si="38"/>
        <v>https://scholar.google.co.jp/scholar?as_vis=1&amp;q=Helipterum+"charsleyae"+self+compatibility&amp;btnG=</v>
      </c>
      <c r="H2355" t="s">
        <v>577</v>
      </c>
      <c r="I2355" t="s">
        <v>23</v>
      </c>
      <c r="J2355" t="s">
        <v>23</v>
      </c>
      <c r="L2355" t="s">
        <v>17722</v>
      </c>
      <c r="N2355" t="s">
        <v>2916</v>
      </c>
      <c r="O2355" t="s">
        <v>28</v>
      </c>
      <c r="Q2355" t="s">
        <v>18038</v>
      </c>
      <c r="R2355" t="s">
        <v>7959</v>
      </c>
      <c r="S2355">
        <v>1.6659999999999999</v>
      </c>
    </row>
    <row r="2356" spans="1:19">
      <c r="A2356" t="s">
        <v>16</v>
      </c>
      <c r="B2356" t="s">
        <v>17</v>
      </c>
      <c r="C2356" t="s">
        <v>18</v>
      </c>
      <c r="D2356" t="s">
        <v>19</v>
      </c>
      <c r="E2356" t="s">
        <v>643</v>
      </c>
      <c r="F2356" t="s">
        <v>644</v>
      </c>
      <c r="G2356" s="3" t="str">
        <f t="shared" si="38"/>
        <v>https://scholar.google.co.jp/scholar?as_vis=1&amp;q=Helipterum+"floribundum"+self+compatibility&amp;btnG=</v>
      </c>
      <c r="H2356" t="s">
        <v>645</v>
      </c>
      <c r="I2356" t="s">
        <v>23</v>
      </c>
      <c r="J2356" t="s">
        <v>23</v>
      </c>
      <c r="L2356" t="s">
        <v>17722</v>
      </c>
      <c r="N2356" t="s">
        <v>646</v>
      </c>
      <c r="O2356" t="s">
        <v>28</v>
      </c>
      <c r="Q2356" t="s">
        <v>18039</v>
      </c>
      <c r="R2356" t="s">
        <v>7962</v>
      </c>
      <c r="S2356">
        <v>0.56299999999999994</v>
      </c>
    </row>
    <row r="2357" spans="1:19">
      <c r="A2357" t="s">
        <v>16</v>
      </c>
      <c r="B2357" t="s">
        <v>17</v>
      </c>
      <c r="C2357" t="s">
        <v>18</v>
      </c>
      <c r="D2357" t="s">
        <v>19</v>
      </c>
      <c r="E2357" t="s">
        <v>643</v>
      </c>
      <c r="F2357" t="s">
        <v>2918</v>
      </c>
      <c r="G2357" s="3" t="str">
        <f t="shared" si="38"/>
        <v>https://scholar.google.co.jp/scholar?as_vis=1&amp;q=Helipterum+"roseum"+self+compatibility&amp;btnG=</v>
      </c>
      <c r="H2357" t="s">
        <v>2919</v>
      </c>
      <c r="I2357" t="s">
        <v>23</v>
      </c>
      <c r="J2357" t="s">
        <v>23</v>
      </c>
      <c r="L2357" t="s">
        <v>17722</v>
      </c>
      <c r="N2357" t="s">
        <v>2920</v>
      </c>
      <c r="O2357" t="s">
        <v>28</v>
      </c>
      <c r="Q2357" t="s">
        <v>18040</v>
      </c>
      <c r="R2357" t="s">
        <v>7964</v>
      </c>
      <c r="S2357">
        <v>2.82</v>
      </c>
    </row>
    <row r="2358" spans="1:19">
      <c r="A2358" t="s">
        <v>16</v>
      </c>
      <c r="B2358" t="s">
        <v>17</v>
      </c>
      <c r="C2358" t="s">
        <v>18</v>
      </c>
      <c r="D2358" t="s">
        <v>19</v>
      </c>
      <c r="E2358" t="s">
        <v>643</v>
      </c>
      <c r="F2358" t="s">
        <v>648</v>
      </c>
      <c r="G2358" s="3" t="str">
        <f t="shared" si="38"/>
        <v>https://scholar.google.co.jp/scholar?as_vis=1&amp;q=Helipterum+"sp."+self+compatibility&amp;btnG=</v>
      </c>
      <c r="H2358" t="s">
        <v>23</v>
      </c>
      <c r="I2358" t="s">
        <v>23</v>
      </c>
      <c r="J2358" t="s">
        <v>23</v>
      </c>
      <c r="L2358" t="s">
        <v>17722</v>
      </c>
      <c r="N2358" t="s">
        <v>649</v>
      </c>
      <c r="O2358" t="s">
        <v>28</v>
      </c>
      <c r="Q2358" t="s">
        <v>18041</v>
      </c>
      <c r="R2358" t="s">
        <v>7966</v>
      </c>
      <c r="S2358">
        <v>0.33</v>
      </c>
    </row>
    <row r="2359" spans="1:19">
      <c r="A2359" t="s">
        <v>16</v>
      </c>
      <c r="B2359" t="s">
        <v>17</v>
      </c>
      <c r="C2359" t="s">
        <v>18</v>
      </c>
      <c r="D2359" t="s">
        <v>19</v>
      </c>
      <c r="E2359" t="s">
        <v>643</v>
      </c>
      <c r="F2359" t="s">
        <v>651</v>
      </c>
      <c r="G2359" s="3" t="str">
        <f t="shared" si="38"/>
        <v>https://scholar.google.co.jp/scholar?as_vis=1&amp;q=Helipterum+"tietkensii"+self+compatibility&amp;btnG=</v>
      </c>
      <c r="H2359" t="s">
        <v>577</v>
      </c>
      <c r="I2359" t="s">
        <v>23</v>
      </c>
      <c r="J2359" t="s">
        <v>23</v>
      </c>
      <c r="L2359" t="s">
        <v>17722</v>
      </c>
      <c r="N2359" t="s">
        <v>652</v>
      </c>
      <c r="O2359" t="s">
        <v>28</v>
      </c>
      <c r="Q2359" t="s">
        <v>18042</v>
      </c>
      <c r="R2359" t="s">
        <v>7969</v>
      </c>
      <c r="S2359">
        <v>0.219</v>
      </c>
    </row>
    <row r="2360" spans="1:19">
      <c r="A2360" t="s">
        <v>16</v>
      </c>
      <c r="B2360" t="s">
        <v>17</v>
      </c>
      <c r="C2360" t="s">
        <v>18</v>
      </c>
      <c r="D2360" t="s">
        <v>19</v>
      </c>
      <c r="E2360" t="s">
        <v>7850</v>
      </c>
      <c r="F2360" t="s">
        <v>4417</v>
      </c>
      <c r="G2360" s="3" t="str">
        <f t="shared" si="38"/>
        <v>https://scholar.google.co.jp/scholar?as_vis=1&amp;q=Helminthotheca+"comosa"+self+compatibility&amp;btnG=</v>
      </c>
      <c r="H2360" t="s">
        <v>12402</v>
      </c>
      <c r="I2360" t="s">
        <v>137</v>
      </c>
      <c r="J2360" t="s">
        <v>6925</v>
      </c>
      <c r="L2360" t="s">
        <v>17722</v>
      </c>
      <c r="N2360" t="s">
        <v>12403</v>
      </c>
      <c r="O2360" t="s">
        <v>28</v>
      </c>
      <c r="Q2360" t="s">
        <v>18043</v>
      </c>
      <c r="R2360" t="s">
        <v>7974</v>
      </c>
      <c r="S2360">
        <v>1.1248</v>
      </c>
    </row>
    <row r="2361" spans="1:19">
      <c r="A2361" t="s">
        <v>16</v>
      </c>
      <c r="B2361" t="s">
        <v>17</v>
      </c>
      <c r="C2361" t="s">
        <v>18</v>
      </c>
      <c r="D2361" t="s">
        <v>19</v>
      </c>
      <c r="E2361" t="s">
        <v>7850</v>
      </c>
      <c r="F2361" t="s">
        <v>1967</v>
      </c>
      <c r="G2361" s="3" t="str">
        <f t="shared" si="38"/>
        <v>https://scholar.google.co.jp/scholar?as_vis=1&amp;q=Helminthotheca+"echioides"+self+compatibility&amp;btnG=</v>
      </c>
      <c r="H2361" t="s">
        <v>1365</v>
      </c>
      <c r="I2361" t="s">
        <v>23</v>
      </c>
      <c r="J2361" t="s">
        <v>23</v>
      </c>
      <c r="L2361" t="s">
        <v>24</v>
      </c>
      <c r="N2361" t="s">
        <v>7851</v>
      </c>
      <c r="O2361" t="s">
        <v>26</v>
      </c>
      <c r="Q2361" t="s">
        <v>18044</v>
      </c>
      <c r="R2361" t="s">
        <v>7977</v>
      </c>
      <c r="S2361">
        <v>0.70299999999999996</v>
      </c>
    </row>
    <row r="2362" spans="1:19">
      <c r="A2362" t="s">
        <v>16</v>
      </c>
      <c r="B2362" t="s">
        <v>17</v>
      </c>
      <c r="C2362" t="s">
        <v>18</v>
      </c>
      <c r="D2362" t="s">
        <v>19</v>
      </c>
      <c r="E2362" t="s">
        <v>7853</v>
      </c>
      <c r="F2362" t="s">
        <v>7854</v>
      </c>
      <c r="G2362" s="3" t="str">
        <f t="shared" si="38"/>
        <v>https://scholar.google.co.jp/scholar?as_vis=1&amp;q=Helogyne+"apaloidea"+self+compatibility&amp;btnG=</v>
      </c>
      <c r="H2362" t="s">
        <v>172</v>
      </c>
      <c r="I2362" t="s">
        <v>23</v>
      </c>
      <c r="J2362" t="s">
        <v>23</v>
      </c>
      <c r="L2362" t="s">
        <v>17722</v>
      </c>
      <c r="N2362" t="s">
        <v>7855</v>
      </c>
      <c r="O2362" t="s">
        <v>28</v>
      </c>
      <c r="Q2362" t="s">
        <v>18045</v>
      </c>
      <c r="R2362" t="s">
        <v>7982</v>
      </c>
      <c r="S2362">
        <v>0.39400000000000002</v>
      </c>
    </row>
    <row r="2363" spans="1:19">
      <c r="A2363" t="s">
        <v>16</v>
      </c>
      <c r="B2363" t="s">
        <v>17</v>
      </c>
      <c r="C2363" t="s">
        <v>18</v>
      </c>
      <c r="D2363" t="s">
        <v>19</v>
      </c>
      <c r="E2363" t="s">
        <v>7853</v>
      </c>
      <c r="F2363" t="s">
        <v>7857</v>
      </c>
      <c r="G2363" s="3" t="str">
        <f t="shared" si="38"/>
        <v>https://scholar.google.co.jp/scholar?as_vis=1&amp;q=Helogyne+"macrogyne"+self+compatibility&amp;btnG=</v>
      </c>
      <c r="H2363" t="s">
        <v>7858</v>
      </c>
      <c r="I2363" t="s">
        <v>23</v>
      </c>
      <c r="J2363" t="s">
        <v>23</v>
      </c>
      <c r="L2363" t="s">
        <v>17722</v>
      </c>
      <c r="N2363" t="s">
        <v>7859</v>
      </c>
      <c r="O2363" t="s">
        <v>28</v>
      </c>
      <c r="Q2363" t="s">
        <v>18046</v>
      </c>
      <c r="R2363" t="s">
        <v>7984</v>
      </c>
      <c r="S2363">
        <v>0.5232</v>
      </c>
    </row>
    <row r="2364" spans="1:19">
      <c r="A2364" t="s">
        <v>16</v>
      </c>
      <c r="B2364" t="s">
        <v>17</v>
      </c>
      <c r="C2364" t="s">
        <v>18</v>
      </c>
      <c r="D2364" t="s">
        <v>19</v>
      </c>
      <c r="E2364" t="s">
        <v>654</v>
      </c>
      <c r="F2364" t="s">
        <v>655</v>
      </c>
      <c r="G2364" s="3" t="str">
        <f t="shared" si="38"/>
        <v>https://scholar.google.co.jp/scholar?as_vis=1&amp;q=Hemizonia+"clementina"+self+compatibility&amp;btnG=</v>
      </c>
      <c r="H2364" t="s">
        <v>656</v>
      </c>
      <c r="I2364" t="s">
        <v>23</v>
      </c>
      <c r="J2364" t="s">
        <v>23</v>
      </c>
      <c r="L2364" t="s">
        <v>17722</v>
      </c>
      <c r="N2364" t="s">
        <v>657</v>
      </c>
      <c r="O2364" t="s">
        <v>28</v>
      </c>
      <c r="Q2364" t="s">
        <v>18047</v>
      </c>
      <c r="R2364" t="s">
        <v>7987</v>
      </c>
      <c r="S2364">
        <v>0.28799999999999998</v>
      </c>
    </row>
    <row r="2365" spans="1:19">
      <c r="A2365" t="s">
        <v>16</v>
      </c>
      <c r="B2365" t="s">
        <v>17</v>
      </c>
      <c r="C2365" t="s">
        <v>18</v>
      </c>
      <c r="D2365" t="s">
        <v>19</v>
      </c>
      <c r="E2365" t="s">
        <v>654</v>
      </c>
      <c r="F2365" t="s">
        <v>20363</v>
      </c>
      <c r="G2365" s="3" t="str">
        <f t="shared" si="38"/>
        <v>https://scholar.google.co.jp/scholar?as_vis=1&amp;q=Hemizonia+"congesta"+self+compatibility&amp;btnG=</v>
      </c>
      <c r="H2365" t="s">
        <v>104</v>
      </c>
      <c r="I2365" t="s">
        <v>23</v>
      </c>
      <c r="J2365" t="s">
        <v>23</v>
      </c>
      <c r="L2365" t="s">
        <v>17722</v>
      </c>
      <c r="N2365" t="s">
        <v>660</v>
      </c>
      <c r="O2365" t="s">
        <v>28</v>
      </c>
      <c r="Q2365" t="s">
        <v>18048</v>
      </c>
      <c r="R2365" t="s">
        <v>7991</v>
      </c>
      <c r="S2365">
        <v>1.038</v>
      </c>
    </row>
    <row r="2366" spans="1:19">
      <c r="A2366" t="s">
        <v>16</v>
      </c>
      <c r="B2366" t="s">
        <v>17</v>
      </c>
      <c r="C2366" t="s">
        <v>18</v>
      </c>
      <c r="D2366" t="s">
        <v>19</v>
      </c>
      <c r="E2366" t="s">
        <v>654</v>
      </c>
      <c r="F2366" t="s">
        <v>659</v>
      </c>
      <c r="G2366" s="3" t="str">
        <f t="shared" si="38"/>
        <v>https://scholar.google.co.jp/scholar?as_vis=1&amp;q=Hemizonia+"congesta"+self+compatibility&amp;btnG=</v>
      </c>
      <c r="H2366" t="s">
        <v>23</v>
      </c>
      <c r="I2366" t="s">
        <v>137</v>
      </c>
      <c r="J2366" t="s">
        <v>662</v>
      </c>
      <c r="L2366" t="s">
        <v>17722</v>
      </c>
      <c r="N2366" t="s">
        <v>663</v>
      </c>
      <c r="O2366" t="s">
        <v>28</v>
      </c>
      <c r="Q2366" t="s">
        <v>18048</v>
      </c>
      <c r="R2366" t="s">
        <v>7994</v>
      </c>
      <c r="S2366">
        <v>0.58799999999999997</v>
      </c>
    </row>
    <row r="2367" spans="1:19">
      <c r="A2367" t="s">
        <v>16</v>
      </c>
      <c r="B2367" t="s">
        <v>17</v>
      </c>
      <c r="C2367" t="s">
        <v>18</v>
      </c>
      <c r="D2367" t="s">
        <v>19</v>
      </c>
      <c r="E2367" t="s">
        <v>654</v>
      </c>
      <c r="F2367" t="s">
        <v>659</v>
      </c>
      <c r="G2367" s="3" t="str">
        <f t="shared" si="38"/>
        <v>https://scholar.google.co.jp/scholar?as_vis=1&amp;q=Hemizonia+"congesta"+self+compatibility&amp;btnG=</v>
      </c>
      <c r="H2367" t="s">
        <v>23</v>
      </c>
      <c r="I2367" t="s">
        <v>137</v>
      </c>
      <c r="J2367" t="s">
        <v>659</v>
      </c>
      <c r="L2367" t="s">
        <v>17722</v>
      </c>
      <c r="N2367" t="s">
        <v>665</v>
      </c>
      <c r="O2367" t="s">
        <v>28</v>
      </c>
      <c r="Q2367" t="s">
        <v>18048</v>
      </c>
      <c r="R2367" t="s">
        <v>7998</v>
      </c>
      <c r="S2367">
        <v>1.06</v>
      </c>
    </row>
    <row r="2368" spans="1:19">
      <c r="A2368" t="s">
        <v>16</v>
      </c>
      <c r="B2368" t="s">
        <v>17</v>
      </c>
      <c r="C2368" t="s">
        <v>18</v>
      </c>
      <c r="D2368" t="s">
        <v>19</v>
      </c>
      <c r="E2368" t="s">
        <v>654</v>
      </c>
      <c r="F2368" t="s">
        <v>659</v>
      </c>
      <c r="G2368" s="3" t="str">
        <f t="shared" si="38"/>
        <v>https://scholar.google.co.jp/scholar?as_vis=1&amp;q=Hemizonia+"congesta"+self+compatibility&amp;btnG=</v>
      </c>
      <c r="H2368" t="s">
        <v>104</v>
      </c>
      <c r="I2368" t="s">
        <v>137</v>
      </c>
      <c r="J2368" t="s">
        <v>178</v>
      </c>
      <c r="L2368" t="s">
        <v>17722</v>
      </c>
      <c r="N2368" t="s">
        <v>7861</v>
      </c>
      <c r="O2368" t="s">
        <v>28</v>
      </c>
      <c r="Q2368" t="s">
        <v>18048</v>
      </c>
      <c r="R2368" t="s">
        <v>8002</v>
      </c>
      <c r="S2368">
        <v>1.8752</v>
      </c>
    </row>
    <row r="2369" spans="1:19">
      <c r="A2369" t="s">
        <v>16</v>
      </c>
      <c r="B2369" t="s">
        <v>17</v>
      </c>
      <c r="C2369" t="s">
        <v>18</v>
      </c>
      <c r="D2369" t="s">
        <v>19</v>
      </c>
      <c r="E2369" t="s">
        <v>654</v>
      </c>
      <c r="F2369" t="s">
        <v>667</v>
      </c>
      <c r="G2369" s="3" t="str">
        <f t="shared" si="38"/>
        <v>https://scholar.google.co.jp/scholar?as_vis=1&amp;q=Hemizonia+"corymbosa"+self+compatibility&amp;btnG=</v>
      </c>
      <c r="H2369" t="s">
        <v>405</v>
      </c>
      <c r="I2369" t="s">
        <v>23</v>
      </c>
      <c r="J2369" t="s">
        <v>23</v>
      </c>
      <c r="L2369" t="s">
        <v>17722</v>
      </c>
      <c r="N2369" t="s">
        <v>668</v>
      </c>
      <c r="O2369" t="s">
        <v>28</v>
      </c>
      <c r="Q2369" t="s">
        <v>18049</v>
      </c>
      <c r="R2369" t="s">
        <v>8006</v>
      </c>
      <c r="S2369">
        <v>0.50800000000000001</v>
      </c>
    </row>
    <row r="2370" spans="1:19">
      <c r="A2370" t="s">
        <v>16</v>
      </c>
      <c r="B2370" t="s">
        <v>17</v>
      </c>
      <c r="C2370" t="s">
        <v>18</v>
      </c>
      <c r="D2370" t="s">
        <v>19</v>
      </c>
      <c r="E2370" t="s">
        <v>654</v>
      </c>
      <c r="F2370" t="s">
        <v>670</v>
      </c>
      <c r="G2370" s="3" t="str">
        <f t="shared" ref="G2370:G2433" si="39">HYPERLINK(Q2370)</f>
        <v>https://scholar.google.co.jp/scholar?as_vis=1&amp;q=Hemizonia+"fasciculata"+self+compatibility&amp;btnG=</v>
      </c>
      <c r="H2370" t="s">
        <v>405</v>
      </c>
      <c r="I2370" t="s">
        <v>23</v>
      </c>
      <c r="J2370" t="s">
        <v>23</v>
      </c>
      <c r="L2370" t="s">
        <v>17722</v>
      </c>
      <c r="N2370" t="s">
        <v>671</v>
      </c>
      <c r="O2370" t="s">
        <v>28</v>
      </c>
      <c r="Q2370" t="s">
        <v>18050</v>
      </c>
      <c r="R2370" t="s">
        <v>8008</v>
      </c>
      <c r="S2370">
        <v>0.59499999999999997</v>
      </c>
    </row>
    <row r="2371" spans="1:19">
      <c r="A2371" t="s">
        <v>16</v>
      </c>
      <c r="B2371" t="s">
        <v>17</v>
      </c>
      <c r="C2371" t="s">
        <v>18</v>
      </c>
      <c r="D2371" t="s">
        <v>19</v>
      </c>
      <c r="E2371" t="s">
        <v>654</v>
      </c>
      <c r="F2371" t="s">
        <v>673</v>
      </c>
      <c r="G2371" s="3" t="str">
        <f t="shared" si="39"/>
        <v>https://scholar.google.co.jp/scholar?as_vis=1&amp;q=Hemizonia+"fitchii"+self+compatibility&amp;btnG=</v>
      </c>
      <c r="H2371" t="s">
        <v>438</v>
      </c>
      <c r="I2371" t="s">
        <v>23</v>
      </c>
      <c r="J2371" t="s">
        <v>23</v>
      </c>
      <c r="L2371" t="s">
        <v>17722</v>
      </c>
      <c r="N2371" t="s">
        <v>674</v>
      </c>
      <c r="O2371" t="s">
        <v>28</v>
      </c>
      <c r="Q2371" t="s">
        <v>18051</v>
      </c>
      <c r="R2371" t="s">
        <v>8012</v>
      </c>
      <c r="S2371">
        <v>0.34</v>
      </c>
    </row>
    <row r="2372" spans="1:19">
      <c r="A2372" t="s">
        <v>16</v>
      </c>
      <c r="B2372" t="s">
        <v>17</v>
      </c>
      <c r="C2372" t="s">
        <v>18</v>
      </c>
      <c r="D2372" t="s">
        <v>19</v>
      </c>
      <c r="E2372" t="s">
        <v>654</v>
      </c>
      <c r="F2372" t="s">
        <v>676</v>
      </c>
      <c r="G2372" s="3" t="str">
        <f t="shared" si="39"/>
        <v>https://scholar.google.co.jp/scholar?as_vis=1&amp;q=Hemizonia+"increscens"+self+compatibility&amp;btnG=</v>
      </c>
      <c r="H2372" t="s">
        <v>23</v>
      </c>
      <c r="I2372" t="s">
        <v>137</v>
      </c>
      <c r="J2372" t="s">
        <v>676</v>
      </c>
      <c r="L2372" t="s">
        <v>17722</v>
      </c>
      <c r="N2372" t="s">
        <v>677</v>
      </c>
      <c r="O2372" t="s">
        <v>28</v>
      </c>
      <c r="Q2372" t="s">
        <v>18052</v>
      </c>
      <c r="R2372" t="s">
        <v>8016</v>
      </c>
      <c r="S2372">
        <v>0.33900000000000002</v>
      </c>
    </row>
    <row r="2373" spans="1:19">
      <c r="A2373" t="s">
        <v>16</v>
      </c>
      <c r="B2373" t="s">
        <v>17</v>
      </c>
      <c r="C2373" t="s">
        <v>18</v>
      </c>
      <c r="D2373" t="s">
        <v>19</v>
      </c>
      <c r="E2373" t="s">
        <v>654</v>
      </c>
      <c r="F2373" t="s">
        <v>679</v>
      </c>
      <c r="G2373" s="3" t="str">
        <f t="shared" si="39"/>
        <v>https://scholar.google.co.jp/scholar?as_vis=1&amp;q=Hemizonia+"kelloggii"+self+compatibility&amp;btnG=</v>
      </c>
      <c r="H2373" t="s">
        <v>120</v>
      </c>
      <c r="I2373" t="s">
        <v>23</v>
      </c>
      <c r="J2373" t="s">
        <v>23</v>
      </c>
      <c r="L2373" t="s">
        <v>17722</v>
      </c>
      <c r="N2373" t="s">
        <v>680</v>
      </c>
      <c r="O2373" t="s">
        <v>28</v>
      </c>
      <c r="Q2373" t="s">
        <v>18053</v>
      </c>
      <c r="R2373" t="s">
        <v>8019</v>
      </c>
      <c r="S2373">
        <v>0.40400000000000003</v>
      </c>
    </row>
    <row r="2374" spans="1:19">
      <c r="A2374" t="s">
        <v>16</v>
      </c>
      <c r="B2374" t="s">
        <v>17</v>
      </c>
      <c r="C2374" t="s">
        <v>18</v>
      </c>
      <c r="D2374" t="s">
        <v>19</v>
      </c>
      <c r="E2374" t="s">
        <v>654</v>
      </c>
      <c r="F2374" t="s">
        <v>226</v>
      </c>
      <c r="G2374" s="3" t="str">
        <f t="shared" si="39"/>
        <v>https://scholar.google.co.jp/scholar?as_vis=1&amp;q=Hemizonia+"parryi"+self+compatibility&amp;btnG=</v>
      </c>
      <c r="H2374" t="s">
        <v>23</v>
      </c>
      <c r="I2374" t="s">
        <v>137</v>
      </c>
      <c r="J2374" t="s">
        <v>682</v>
      </c>
      <c r="L2374" t="s">
        <v>17722</v>
      </c>
      <c r="N2374" t="s">
        <v>683</v>
      </c>
      <c r="O2374" t="s">
        <v>28</v>
      </c>
      <c r="Q2374" t="s">
        <v>18054</v>
      </c>
      <c r="R2374" t="s">
        <v>8021</v>
      </c>
      <c r="S2374">
        <v>0.76900000000000002</v>
      </c>
    </row>
    <row r="2375" spans="1:19">
      <c r="A2375" t="s">
        <v>16</v>
      </c>
      <c r="B2375" t="s">
        <v>17</v>
      </c>
      <c r="C2375" t="s">
        <v>18</v>
      </c>
      <c r="D2375" t="s">
        <v>19</v>
      </c>
      <c r="E2375" t="s">
        <v>654</v>
      </c>
      <c r="F2375" t="s">
        <v>685</v>
      </c>
      <c r="G2375" s="3" t="str">
        <f t="shared" si="39"/>
        <v>https://scholar.google.co.jp/scholar?as_vis=1&amp;q=Hemizonia+"pungens"+self+compatibility&amp;btnG=</v>
      </c>
      <c r="H2375" t="s">
        <v>686</v>
      </c>
      <c r="I2375" t="s">
        <v>23</v>
      </c>
      <c r="J2375" t="s">
        <v>23</v>
      </c>
      <c r="L2375" t="s">
        <v>15619</v>
      </c>
      <c r="N2375" t="s">
        <v>687</v>
      </c>
      <c r="O2375" s="3" t="s">
        <v>20364</v>
      </c>
      <c r="Q2375" t="s">
        <v>18055</v>
      </c>
      <c r="R2375" t="s">
        <v>8024</v>
      </c>
      <c r="S2375">
        <v>0.626</v>
      </c>
    </row>
    <row r="2376" spans="1:19">
      <c r="A2376" t="s">
        <v>16</v>
      </c>
      <c r="B2376" t="s">
        <v>17</v>
      </c>
      <c r="C2376" t="s">
        <v>18</v>
      </c>
      <c r="D2376" t="s">
        <v>19</v>
      </c>
      <c r="E2376" t="s">
        <v>4866</v>
      </c>
      <c r="F2376" t="s">
        <v>4867</v>
      </c>
      <c r="G2376" s="3" t="str">
        <f t="shared" si="39"/>
        <v>https://scholar.google.co.jp/scholar?as_vis=1&amp;q=Herderia+"truncata"+self+compatibility&amp;btnG=</v>
      </c>
      <c r="H2376" t="s">
        <v>1231</v>
      </c>
      <c r="I2376" t="s">
        <v>23</v>
      </c>
      <c r="J2376" t="s">
        <v>23</v>
      </c>
      <c r="L2376" t="s">
        <v>17722</v>
      </c>
      <c r="N2376" t="s">
        <v>4868</v>
      </c>
      <c r="O2376" t="s">
        <v>28</v>
      </c>
      <c r="Q2376" t="s">
        <v>18056</v>
      </c>
      <c r="R2376" t="s">
        <v>8027</v>
      </c>
      <c r="S2376">
        <v>0.73</v>
      </c>
    </row>
    <row r="2377" spans="1:19">
      <c r="A2377" t="s">
        <v>16</v>
      </c>
      <c r="B2377" t="s">
        <v>17</v>
      </c>
      <c r="C2377" t="s">
        <v>18</v>
      </c>
      <c r="D2377" t="s">
        <v>19</v>
      </c>
      <c r="E2377" t="s">
        <v>7863</v>
      </c>
      <c r="F2377" t="s">
        <v>78</v>
      </c>
      <c r="G2377" s="3" t="str">
        <f t="shared" si="39"/>
        <v>https://scholar.google.co.jp/scholar?as_vis=1&amp;q=Herrickia+"glauca"+self+compatibility&amp;btnG=</v>
      </c>
      <c r="H2377" t="s">
        <v>7864</v>
      </c>
      <c r="I2377" t="s">
        <v>23</v>
      </c>
      <c r="J2377" t="s">
        <v>23</v>
      </c>
      <c r="L2377" t="s">
        <v>17722</v>
      </c>
      <c r="N2377" t="s">
        <v>7865</v>
      </c>
      <c r="O2377" t="s">
        <v>28</v>
      </c>
      <c r="Q2377" t="s">
        <v>18057</v>
      </c>
      <c r="R2377" t="s">
        <v>8032</v>
      </c>
      <c r="S2377">
        <v>0.60680000000000001</v>
      </c>
    </row>
    <row r="2378" spans="1:19">
      <c r="A2378" t="s">
        <v>16</v>
      </c>
      <c r="B2378" t="s">
        <v>17</v>
      </c>
      <c r="C2378" t="s">
        <v>18</v>
      </c>
      <c r="D2378" t="s">
        <v>19</v>
      </c>
      <c r="E2378" t="s">
        <v>689</v>
      </c>
      <c r="F2378" t="s">
        <v>690</v>
      </c>
      <c r="G2378" s="3" t="str">
        <f t="shared" si="39"/>
        <v>https://scholar.google.co.jp/scholar?as_vis=1&amp;q=Hesperevax+"acaulis"+self+compatibility&amp;btnG=</v>
      </c>
      <c r="H2378" t="s">
        <v>691</v>
      </c>
      <c r="I2378" t="s">
        <v>23</v>
      </c>
      <c r="J2378" t="s">
        <v>23</v>
      </c>
      <c r="L2378" t="s">
        <v>17722</v>
      </c>
      <c r="N2378" t="s">
        <v>692</v>
      </c>
      <c r="O2378" t="s">
        <v>28</v>
      </c>
      <c r="Q2378" t="s">
        <v>18058</v>
      </c>
      <c r="R2378" t="s">
        <v>8035</v>
      </c>
      <c r="S2378">
        <v>7.1999999999999995E-2</v>
      </c>
    </row>
    <row r="2379" spans="1:19">
      <c r="A2379" t="s">
        <v>16</v>
      </c>
      <c r="B2379" t="s">
        <v>17</v>
      </c>
      <c r="C2379" t="s">
        <v>18</v>
      </c>
      <c r="D2379" t="s">
        <v>19</v>
      </c>
      <c r="E2379" t="s">
        <v>689</v>
      </c>
      <c r="F2379" t="s">
        <v>694</v>
      </c>
      <c r="G2379" s="3" t="str">
        <f t="shared" si="39"/>
        <v>https://scholar.google.co.jp/scholar?as_vis=1&amp;q=Hesperevax+"sparsiflora"+self+compatibility&amp;btnG=</v>
      </c>
      <c r="H2379" t="s">
        <v>695</v>
      </c>
      <c r="I2379" t="s">
        <v>23</v>
      </c>
      <c r="J2379" t="s">
        <v>23</v>
      </c>
      <c r="L2379" t="s">
        <v>17722</v>
      </c>
      <c r="N2379" t="s">
        <v>696</v>
      </c>
      <c r="O2379" t="s">
        <v>28</v>
      </c>
      <c r="Q2379" t="s">
        <v>18059</v>
      </c>
      <c r="R2379" t="s">
        <v>8039</v>
      </c>
      <c r="S2379">
        <v>0.29099999999999998</v>
      </c>
    </row>
    <row r="2380" spans="1:19">
      <c r="A2380" t="s">
        <v>16</v>
      </c>
      <c r="B2380" t="s">
        <v>17</v>
      </c>
      <c r="C2380" t="s">
        <v>18</v>
      </c>
      <c r="D2380" t="s">
        <v>19</v>
      </c>
      <c r="E2380" t="s">
        <v>7867</v>
      </c>
      <c r="F2380" t="s">
        <v>7868</v>
      </c>
      <c r="G2380" s="3" t="str">
        <f t="shared" si="39"/>
        <v>https://scholar.google.co.jp/scholar?as_vis=1&amp;q=Heteranthemis+"viscidehirta"+self+compatibility&amp;btnG=</v>
      </c>
      <c r="H2380" t="s">
        <v>7869</v>
      </c>
      <c r="I2380" t="s">
        <v>23</v>
      </c>
      <c r="J2380" t="s">
        <v>23</v>
      </c>
      <c r="L2380" t="s">
        <v>17722</v>
      </c>
      <c r="N2380" t="s">
        <v>7870</v>
      </c>
      <c r="O2380" t="s">
        <v>28</v>
      </c>
      <c r="Q2380" t="s">
        <v>18060</v>
      </c>
      <c r="R2380" t="s">
        <v>8042</v>
      </c>
      <c r="S2380">
        <v>2.274</v>
      </c>
    </row>
    <row r="2381" spans="1:19">
      <c r="A2381" t="s">
        <v>16</v>
      </c>
      <c r="B2381" t="s">
        <v>17</v>
      </c>
      <c r="C2381" t="s">
        <v>18</v>
      </c>
      <c r="D2381" t="s">
        <v>19</v>
      </c>
      <c r="E2381" t="s">
        <v>698</v>
      </c>
      <c r="F2381" t="s">
        <v>699</v>
      </c>
      <c r="G2381" s="3" t="str">
        <f t="shared" si="39"/>
        <v>https://scholar.google.co.jp/scholar?as_vis=1&amp;q=Heterolepis+"aliena"+self+compatibility&amp;btnG=</v>
      </c>
      <c r="H2381" t="s">
        <v>700</v>
      </c>
      <c r="I2381" t="s">
        <v>23</v>
      </c>
      <c r="J2381" t="s">
        <v>23</v>
      </c>
      <c r="L2381" t="s">
        <v>17722</v>
      </c>
      <c r="N2381" t="s">
        <v>701</v>
      </c>
      <c r="O2381" t="s">
        <v>28</v>
      </c>
      <c r="Q2381" t="s">
        <v>18061</v>
      </c>
      <c r="R2381" t="s">
        <v>8044</v>
      </c>
      <c r="S2381">
        <v>1.5258</v>
      </c>
    </row>
    <row r="2382" spans="1:19">
      <c r="A2382" t="s">
        <v>16</v>
      </c>
      <c r="B2382" t="s">
        <v>17</v>
      </c>
      <c r="C2382" t="s">
        <v>18</v>
      </c>
      <c r="D2382" t="s">
        <v>19</v>
      </c>
      <c r="E2382" t="s">
        <v>4684</v>
      </c>
      <c r="F2382" t="s">
        <v>4685</v>
      </c>
      <c r="G2382" s="3" t="str">
        <f t="shared" si="39"/>
        <v>https://scholar.google.co.jp/scholar?as_vis=1&amp;q=Heteropappus+"altaicus"+self+compatibility&amp;btnG=</v>
      </c>
      <c r="H2382" t="s">
        <v>23</v>
      </c>
      <c r="I2382" t="s">
        <v>31</v>
      </c>
      <c r="J2382" t="s">
        <v>4685</v>
      </c>
      <c r="L2382" t="s">
        <v>17722</v>
      </c>
      <c r="N2382" t="s">
        <v>4686</v>
      </c>
      <c r="O2382" t="s">
        <v>28</v>
      </c>
      <c r="Q2382" t="s">
        <v>18062</v>
      </c>
      <c r="R2382" t="s">
        <v>8047</v>
      </c>
      <c r="S2382">
        <v>0.36680000000000001</v>
      </c>
    </row>
    <row r="2383" spans="1:19">
      <c r="A2383" t="s">
        <v>16</v>
      </c>
      <c r="B2383" t="s">
        <v>17</v>
      </c>
      <c r="C2383" t="s">
        <v>18</v>
      </c>
      <c r="D2383" t="s">
        <v>19</v>
      </c>
      <c r="E2383" t="s">
        <v>4680</v>
      </c>
      <c r="F2383" t="s">
        <v>20365</v>
      </c>
      <c r="G2383" s="3" t="str">
        <f t="shared" si="39"/>
        <v>https://scholar.google.co.jp/scholar?as_vis=1&amp;q=Heterosperma+"pinnatum"+self+compatibility&amp;btnG=</v>
      </c>
      <c r="H2383" t="s">
        <v>252</v>
      </c>
      <c r="I2383" t="s">
        <v>23</v>
      </c>
      <c r="J2383" t="s">
        <v>23</v>
      </c>
      <c r="L2383" t="s">
        <v>15619</v>
      </c>
      <c r="N2383" t="s">
        <v>4682</v>
      </c>
      <c r="O2383" t="s">
        <v>20366</v>
      </c>
      <c r="Q2383" t="s">
        <v>18063</v>
      </c>
      <c r="R2383" t="s">
        <v>8049</v>
      </c>
      <c r="S2383">
        <v>2.9910000000000001</v>
      </c>
    </row>
    <row r="2384" spans="1:19">
      <c r="A2384" t="s">
        <v>16</v>
      </c>
      <c r="B2384" t="s">
        <v>17</v>
      </c>
      <c r="C2384" t="s">
        <v>18</v>
      </c>
      <c r="D2384" t="s">
        <v>19</v>
      </c>
      <c r="E2384" t="s">
        <v>703</v>
      </c>
      <c r="F2384" t="s">
        <v>280</v>
      </c>
      <c r="G2384" s="3" t="str">
        <f t="shared" si="39"/>
        <v>https://scholar.google.co.jp/scholar?as_vis=1&amp;q=Heterotheca+"canescens"+self+compatibility&amp;btnG=</v>
      </c>
      <c r="H2384" t="s">
        <v>4677</v>
      </c>
      <c r="I2384" t="s">
        <v>23</v>
      </c>
      <c r="J2384" t="s">
        <v>23</v>
      </c>
      <c r="L2384" t="s">
        <v>17722</v>
      </c>
      <c r="N2384" t="s">
        <v>4678</v>
      </c>
      <c r="O2384" t="s">
        <v>28</v>
      </c>
      <c r="Q2384" t="s">
        <v>18064</v>
      </c>
      <c r="R2384" t="s">
        <v>8052</v>
      </c>
      <c r="S2384">
        <v>1.0660000000000001</v>
      </c>
    </row>
    <row r="2385" spans="1:19">
      <c r="A2385" t="s">
        <v>16</v>
      </c>
      <c r="B2385" t="s">
        <v>17</v>
      </c>
      <c r="C2385" t="s">
        <v>18</v>
      </c>
      <c r="D2385" t="s">
        <v>19</v>
      </c>
      <c r="E2385" t="s">
        <v>703</v>
      </c>
      <c r="F2385" t="s">
        <v>114</v>
      </c>
      <c r="G2385" s="3" t="str">
        <f t="shared" si="39"/>
        <v>https://scholar.google.co.jp/scholar?as_vis=1&amp;q=Heterotheca+"grandiflora"+self+compatibility&amp;btnG=</v>
      </c>
      <c r="H2385" t="s">
        <v>172</v>
      </c>
      <c r="I2385" t="s">
        <v>23</v>
      </c>
      <c r="J2385" t="s">
        <v>23</v>
      </c>
      <c r="L2385" t="s">
        <v>17722</v>
      </c>
      <c r="N2385" t="s">
        <v>704</v>
      </c>
      <c r="O2385" t="s">
        <v>28</v>
      </c>
      <c r="Q2385" t="s">
        <v>18065</v>
      </c>
      <c r="R2385" t="s">
        <v>8056</v>
      </c>
      <c r="S2385">
        <v>1.03</v>
      </c>
    </row>
    <row r="2386" spans="1:19">
      <c r="A2386" t="s">
        <v>16</v>
      </c>
      <c r="B2386" t="s">
        <v>17</v>
      </c>
      <c r="C2386" t="s">
        <v>18</v>
      </c>
      <c r="D2386" t="s">
        <v>19</v>
      </c>
      <c r="E2386" t="s">
        <v>703</v>
      </c>
      <c r="F2386" t="s">
        <v>4587</v>
      </c>
      <c r="G2386" s="3" t="str">
        <f t="shared" si="39"/>
        <v>https://scholar.google.co.jp/scholar?as_vis=1&amp;q=Heterotheca+"inuloides"+self+compatibility&amp;btnG=</v>
      </c>
      <c r="H2386" t="s">
        <v>1231</v>
      </c>
      <c r="I2386" t="s">
        <v>23</v>
      </c>
      <c r="J2386" t="s">
        <v>23</v>
      </c>
      <c r="L2386" t="s">
        <v>17722</v>
      </c>
      <c r="N2386" t="s">
        <v>10146</v>
      </c>
      <c r="O2386" t="s">
        <v>28</v>
      </c>
      <c r="Q2386" t="s">
        <v>18066</v>
      </c>
      <c r="R2386" t="s">
        <v>8059</v>
      </c>
      <c r="S2386">
        <v>1.208</v>
      </c>
    </row>
    <row r="2387" spans="1:19">
      <c r="A2387" t="s">
        <v>16</v>
      </c>
      <c r="B2387" t="s">
        <v>17</v>
      </c>
      <c r="C2387" t="s">
        <v>18</v>
      </c>
      <c r="D2387" t="s">
        <v>19</v>
      </c>
      <c r="E2387" t="s">
        <v>703</v>
      </c>
      <c r="F2387" t="s">
        <v>706</v>
      </c>
      <c r="G2387" s="3" t="str">
        <f t="shared" si="39"/>
        <v>https://scholar.google.co.jp/scholar?as_vis=1&amp;q=Heterotheca+"latifolia"+self+compatibility&amp;btnG=</v>
      </c>
      <c r="H2387" t="s">
        <v>23</v>
      </c>
      <c r="I2387" t="s">
        <v>31</v>
      </c>
      <c r="J2387" t="s">
        <v>706</v>
      </c>
      <c r="L2387" t="s">
        <v>17722</v>
      </c>
      <c r="N2387" t="s">
        <v>707</v>
      </c>
      <c r="O2387" t="s">
        <v>28</v>
      </c>
      <c r="Q2387" t="s">
        <v>18067</v>
      </c>
      <c r="R2387" t="s">
        <v>8063</v>
      </c>
      <c r="S2387">
        <v>0.7</v>
      </c>
    </row>
    <row r="2388" spans="1:19">
      <c r="A2388" t="s">
        <v>16</v>
      </c>
      <c r="B2388" t="s">
        <v>17</v>
      </c>
      <c r="C2388" t="s">
        <v>18</v>
      </c>
      <c r="D2388" t="s">
        <v>19</v>
      </c>
      <c r="E2388" t="s">
        <v>703</v>
      </c>
      <c r="F2388" t="s">
        <v>10148</v>
      </c>
      <c r="G2388" s="3" t="str">
        <f t="shared" si="39"/>
        <v>https://scholar.google.co.jp/scholar?as_vis=1&amp;q=Heterotheca+"leptoglossa"+self+compatibility&amp;btnG=</v>
      </c>
      <c r="H2388" t="s">
        <v>104</v>
      </c>
      <c r="I2388" t="s">
        <v>23</v>
      </c>
      <c r="J2388" t="s">
        <v>23</v>
      </c>
      <c r="L2388" t="s">
        <v>17722</v>
      </c>
      <c r="N2388" t="s">
        <v>10149</v>
      </c>
      <c r="O2388" t="s">
        <v>28</v>
      </c>
      <c r="Q2388" t="s">
        <v>18068</v>
      </c>
      <c r="R2388" t="s">
        <v>8065</v>
      </c>
      <c r="S2388">
        <v>0.36880000000000002</v>
      </c>
    </row>
    <row r="2389" spans="1:19">
      <c r="A2389" t="s">
        <v>16</v>
      </c>
      <c r="B2389" t="s">
        <v>17</v>
      </c>
      <c r="C2389" t="s">
        <v>18</v>
      </c>
      <c r="D2389" t="s">
        <v>19</v>
      </c>
      <c r="E2389" t="s">
        <v>703</v>
      </c>
      <c r="F2389" t="s">
        <v>4673</v>
      </c>
      <c r="G2389" s="3" t="str">
        <f t="shared" si="39"/>
        <v>https://scholar.google.co.jp/scholar?as_vis=1&amp;q=Heterotheca+"pumila"+self+compatibility&amp;btnG=</v>
      </c>
      <c r="H2389" t="s">
        <v>4674</v>
      </c>
      <c r="I2389" t="s">
        <v>23</v>
      </c>
      <c r="J2389" t="s">
        <v>23</v>
      </c>
      <c r="L2389" t="s">
        <v>17722</v>
      </c>
      <c r="N2389" t="s">
        <v>4675</v>
      </c>
      <c r="O2389" t="s">
        <v>28</v>
      </c>
      <c r="Q2389" t="s">
        <v>18069</v>
      </c>
      <c r="R2389" t="s">
        <v>8068</v>
      </c>
      <c r="S2389">
        <v>0.65959999999999996</v>
      </c>
    </row>
    <row r="2390" spans="1:19">
      <c r="A2390" t="s">
        <v>16</v>
      </c>
      <c r="B2390" t="s">
        <v>17</v>
      </c>
      <c r="C2390" t="s">
        <v>18</v>
      </c>
      <c r="D2390" t="s">
        <v>19</v>
      </c>
      <c r="E2390" t="s">
        <v>703</v>
      </c>
      <c r="F2390" t="s">
        <v>10151</v>
      </c>
      <c r="G2390" s="3" t="str">
        <f t="shared" si="39"/>
        <v>https://scholar.google.co.jp/scholar?as_vis=1&amp;q=Heterotheca+"stenophylla"+self+compatibility&amp;btnG=</v>
      </c>
      <c r="H2390" t="s">
        <v>4159</v>
      </c>
      <c r="I2390" t="s">
        <v>31</v>
      </c>
      <c r="J2390" t="s">
        <v>10151</v>
      </c>
      <c r="L2390" t="s">
        <v>17722</v>
      </c>
      <c r="N2390" t="s">
        <v>10152</v>
      </c>
      <c r="O2390" t="s">
        <v>28</v>
      </c>
      <c r="Q2390" t="s">
        <v>18070</v>
      </c>
      <c r="R2390" t="s">
        <v>8071</v>
      </c>
      <c r="S2390">
        <v>0.48199999999999998</v>
      </c>
    </row>
    <row r="2391" spans="1:19">
      <c r="A2391" t="s">
        <v>16</v>
      </c>
      <c r="B2391" t="s">
        <v>17</v>
      </c>
      <c r="C2391" t="s">
        <v>18</v>
      </c>
      <c r="D2391" t="s">
        <v>19</v>
      </c>
      <c r="E2391" t="s">
        <v>703</v>
      </c>
      <c r="F2391" t="s">
        <v>709</v>
      </c>
      <c r="G2391" s="3" t="str">
        <f t="shared" si="39"/>
        <v>https://scholar.google.co.jp/scholar?as_vis=1&amp;q=Heterotheca+"subaxillaris"+self+compatibility&amp;btnG=</v>
      </c>
      <c r="H2391" t="s">
        <v>710</v>
      </c>
      <c r="I2391" t="s">
        <v>23</v>
      </c>
      <c r="J2391" t="s">
        <v>23</v>
      </c>
      <c r="L2391" t="s">
        <v>24</v>
      </c>
      <c r="N2391" t="s">
        <v>711</v>
      </c>
      <c r="O2391" t="s">
        <v>26</v>
      </c>
      <c r="Q2391" t="s">
        <v>18071</v>
      </c>
      <c r="R2391" t="s">
        <v>8074</v>
      </c>
      <c r="S2391">
        <v>0.6</v>
      </c>
    </row>
    <row r="2392" spans="1:19">
      <c r="A2392" t="s">
        <v>16</v>
      </c>
      <c r="B2392" t="s">
        <v>17</v>
      </c>
      <c r="C2392" t="s">
        <v>18</v>
      </c>
      <c r="D2392" t="s">
        <v>19</v>
      </c>
      <c r="E2392" t="s">
        <v>703</v>
      </c>
      <c r="F2392" t="s">
        <v>713</v>
      </c>
      <c r="G2392" s="3" t="str">
        <f t="shared" si="39"/>
        <v>https://scholar.google.co.jp/scholar?as_vis=1&amp;q=Heterotheca+"villosa"+self+compatibility&amp;btnG=</v>
      </c>
      <c r="H2392" t="s">
        <v>714</v>
      </c>
      <c r="I2392" t="s">
        <v>23</v>
      </c>
      <c r="J2392" t="s">
        <v>23</v>
      </c>
      <c r="L2392" t="s">
        <v>17722</v>
      </c>
      <c r="N2392" t="s">
        <v>715</v>
      </c>
      <c r="O2392" t="s">
        <v>28</v>
      </c>
      <c r="Q2392" t="s">
        <v>18072</v>
      </c>
      <c r="R2392" t="s">
        <v>8077</v>
      </c>
      <c r="S2392">
        <v>0.53920000000000001</v>
      </c>
    </row>
    <row r="2393" spans="1:19">
      <c r="A2393" t="s">
        <v>16</v>
      </c>
      <c r="B2393" t="s">
        <v>17</v>
      </c>
      <c r="C2393" t="s">
        <v>18</v>
      </c>
      <c r="D2393" t="s">
        <v>19</v>
      </c>
      <c r="E2393" t="s">
        <v>717</v>
      </c>
      <c r="F2393" t="s">
        <v>10154</v>
      </c>
      <c r="G2393" s="3" t="str">
        <f t="shared" si="39"/>
        <v>https://scholar.google.co.jp/scholar?as_vis=1&amp;q=Hieracium+"adelphicum"+self+compatibility&amp;btnG=</v>
      </c>
      <c r="H2393" t="s">
        <v>4695</v>
      </c>
      <c r="I2393" t="s">
        <v>23</v>
      </c>
      <c r="J2393" t="s">
        <v>23</v>
      </c>
      <c r="L2393" t="s">
        <v>17722</v>
      </c>
      <c r="N2393" t="s">
        <v>10155</v>
      </c>
      <c r="O2393" t="s">
        <v>28</v>
      </c>
      <c r="Q2393" t="s">
        <v>18073</v>
      </c>
      <c r="R2393" t="s">
        <v>8081</v>
      </c>
      <c r="S2393">
        <v>0.51800000000000002</v>
      </c>
    </row>
    <row r="2394" spans="1:19">
      <c r="A2394" t="s">
        <v>16</v>
      </c>
      <c r="B2394" t="s">
        <v>17</v>
      </c>
      <c r="C2394" t="s">
        <v>18</v>
      </c>
      <c r="D2394" t="s">
        <v>19</v>
      </c>
      <c r="E2394" t="s">
        <v>717</v>
      </c>
      <c r="F2394" t="s">
        <v>10157</v>
      </c>
      <c r="G2394" s="3" t="str">
        <f t="shared" si="39"/>
        <v>https://scholar.google.co.jp/scholar?as_vis=1&amp;q=Hieracium+"aequiserratum"+self+compatibility&amp;btnG=</v>
      </c>
      <c r="H2394" t="s">
        <v>4695</v>
      </c>
      <c r="I2394" t="s">
        <v>23</v>
      </c>
      <c r="J2394" t="s">
        <v>23</v>
      </c>
      <c r="L2394" t="s">
        <v>17722</v>
      </c>
      <c r="N2394" t="s">
        <v>10158</v>
      </c>
      <c r="O2394" t="s">
        <v>28</v>
      </c>
      <c r="Q2394" t="s">
        <v>18074</v>
      </c>
      <c r="R2394" t="s">
        <v>8085</v>
      </c>
      <c r="S2394">
        <v>0.61081079999999999</v>
      </c>
    </row>
    <row r="2395" spans="1:19">
      <c r="A2395" t="s">
        <v>16</v>
      </c>
      <c r="B2395" t="s">
        <v>17</v>
      </c>
      <c r="C2395" t="s">
        <v>18</v>
      </c>
      <c r="D2395" t="s">
        <v>19</v>
      </c>
      <c r="E2395" t="s">
        <v>717</v>
      </c>
      <c r="F2395" t="s">
        <v>718</v>
      </c>
      <c r="G2395" s="3" t="str">
        <f t="shared" si="39"/>
        <v>https://scholar.google.co.jp/scholar?as_vis=1&amp;q=Hieracium+"albiflorum"+self+compatibility&amp;btnG=</v>
      </c>
      <c r="H2395" t="s">
        <v>719</v>
      </c>
      <c r="I2395" t="s">
        <v>23</v>
      </c>
      <c r="J2395" t="s">
        <v>23</v>
      </c>
      <c r="L2395" t="s">
        <v>17722</v>
      </c>
      <c r="N2395" t="s">
        <v>720</v>
      </c>
      <c r="O2395" t="s">
        <v>28</v>
      </c>
      <c r="Q2395" t="s">
        <v>18075</v>
      </c>
      <c r="R2395" t="s">
        <v>8088</v>
      </c>
      <c r="S2395">
        <v>0.43</v>
      </c>
    </row>
    <row r="2396" spans="1:19">
      <c r="A2396" t="s">
        <v>16</v>
      </c>
      <c r="B2396" t="s">
        <v>17</v>
      </c>
      <c r="C2396" t="s">
        <v>18</v>
      </c>
      <c r="D2396" t="s">
        <v>19</v>
      </c>
      <c r="E2396" t="s">
        <v>717</v>
      </c>
      <c r="F2396" t="s">
        <v>722</v>
      </c>
      <c r="G2396" s="3" t="str">
        <f t="shared" si="39"/>
        <v>https://scholar.google.co.jp/scholar?as_vis=1&amp;q=Hieracium+"alpinum"+self+compatibility&amp;btnG=</v>
      </c>
      <c r="H2396" t="s">
        <v>22</v>
      </c>
      <c r="I2396" t="s">
        <v>23</v>
      </c>
      <c r="J2396" t="s">
        <v>23</v>
      </c>
      <c r="L2396" t="s">
        <v>24</v>
      </c>
      <c r="N2396" t="s">
        <v>723</v>
      </c>
      <c r="O2396" t="s">
        <v>26</v>
      </c>
      <c r="Q2396" t="s">
        <v>18076</v>
      </c>
      <c r="R2396" t="s">
        <v>8093</v>
      </c>
      <c r="S2396">
        <v>0.81279999999999997</v>
      </c>
    </row>
    <row r="2397" spans="1:19">
      <c r="A2397" t="s">
        <v>16</v>
      </c>
      <c r="B2397" t="s">
        <v>17</v>
      </c>
      <c r="C2397" t="s">
        <v>18</v>
      </c>
      <c r="D2397" t="s">
        <v>19</v>
      </c>
      <c r="E2397" t="s">
        <v>717</v>
      </c>
      <c r="F2397" t="s">
        <v>12405</v>
      </c>
      <c r="G2397" s="3" t="str">
        <f t="shared" si="39"/>
        <v>https://scholar.google.co.jp/scholar?as_vis=1&amp;q=Hieracium+"amaurostictum"+self+compatibility&amp;btnG=</v>
      </c>
      <c r="H2397" t="s">
        <v>10238</v>
      </c>
      <c r="I2397" t="s">
        <v>23</v>
      </c>
      <c r="J2397" t="s">
        <v>23</v>
      </c>
      <c r="L2397" t="s">
        <v>17722</v>
      </c>
      <c r="N2397" t="s">
        <v>12406</v>
      </c>
      <c r="O2397" t="s">
        <v>28</v>
      </c>
      <c r="Q2397" t="s">
        <v>18077</v>
      </c>
      <c r="R2397" t="s">
        <v>8096</v>
      </c>
      <c r="S2397">
        <v>0.78200000000000003</v>
      </c>
    </row>
    <row r="2398" spans="1:19">
      <c r="A2398" t="s">
        <v>16</v>
      </c>
      <c r="B2398" t="s">
        <v>17</v>
      </c>
      <c r="C2398" t="s">
        <v>18</v>
      </c>
      <c r="D2398" t="s">
        <v>19</v>
      </c>
      <c r="E2398" t="s">
        <v>717</v>
      </c>
      <c r="F2398" t="s">
        <v>14303</v>
      </c>
      <c r="G2398" s="3" t="str">
        <f t="shared" si="39"/>
        <v>https://scholar.google.co.jp/scholar?as_vis=1&amp;q=Hieracium+"amplexicaule"+self+compatibility&amp;btnG=</v>
      </c>
      <c r="H2398" t="s">
        <v>22</v>
      </c>
      <c r="I2398" t="s">
        <v>23</v>
      </c>
      <c r="J2398" t="s">
        <v>23</v>
      </c>
      <c r="L2398" t="s">
        <v>17722</v>
      </c>
      <c r="N2398" t="s">
        <v>14304</v>
      </c>
      <c r="O2398" t="s">
        <v>28</v>
      </c>
      <c r="Q2398" t="s">
        <v>18078</v>
      </c>
      <c r="R2398" t="s">
        <v>8099</v>
      </c>
      <c r="S2398">
        <v>5.8400000000000001E-2</v>
      </c>
    </row>
    <row r="2399" spans="1:19">
      <c r="A2399" t="s">
        <v>16</v>
      </c>
      <c r="B2399" t="s">
        <v>17</v>
      </c>
      <c r="C2399" t="s">
        <v>18</v>
      </c>
      <c r="D2399" t="s">
        <v>19</v>
      </c>
      <c r="E2399" t="s">
        <v>717</v>
      </c>
      <c r="F2399" t="s">
        <v>14956</v>
      </c>
      <c r="G2399" s="3" t="str">
        <f t="shared" si="39"/>
        <v>https://scholar.google.co.jp/scholar?as_vis=1&amp;q=Hieracium+"ampliatiforme"+self+compatibility&amp;btnG=</v>
      </c>
      <c r="H2399" t="s">
        <v>4695</v>
      </c>
      <c r="I2399" t="s">
        <v>23</v>
      </c>
      <c r="J2399" t="s">
        <v>23</v>
      </c>
      <c r="L2399" t="s">
        <v>17722</v>
      </c>
      <c r="N2399" t="s">
        <v>14957</v>
      </c>
      <c r="O2399" t="s">
        <v>28</v>
      </c>
      <c r="Q2399" t="s">
        <v>18079</v>
      </c>
      <c r="R2399" t="s">
        <v>8102</v>
      </c>
      <c r="S2399">
        <v>0.49399999999999999</v>
      </c>
    </row>
    <row r="2400" spans="1:19">
      <c r="A2400" t="s">
        <v>16</v>
      </c>
      <c r="B2400" t="s">
        <v>17</v>
      </c>
      <c r="C2400" t="s">
        <v>18</v>
      </c>
      <c r="D2400" t="s">
        <v>19</v>
      </c>
      <c r="E2400" t="s">
        <v>717</v>
      </c>
      <c r="F2400" t="s">
        <v>10160</v>
      </c>
      <c r="G2400" s="3" t="str">
        <f t="shared" si="39"/>
        <v>https://scholar.google.co.jp/scholar?as_vis=1&amp;q=Hieracium+"anglicum"+self+compatibility&amp;btnG=</v>
      </c>
      <c r="H2400" t="s">
        <v>784</v>
      </c>
      <c r="I2400" t="s">
        <v>23</v>
      </c>
      <c r="J2400" t="s">
        <v>23</v>
      </c>
      <c r="L2400" t="s">
        <v>17722</v>
      </c>
      <c r="N2400" t="s">
        <v>10161</v>
      </c>
      <c r="O2400" t="s">
        <v>28</v>
      </c>
      <c r="Q2400" t="s">
        <v>18080</v>
      </c>
      <c r="R2400" t="s">
        <v>8105</v>
      </c>
      <c r="S2400">
        <v>0.89049999999999996</v>
      </c>
    </row>
    <row r="2401" spans="1:19">
      <c r="A2401" t="s">
        <v>16</v>
      </c>
      <c r="B2401" t="s">
        <v>17</v>
      </c>
      <c r="C2401" t="s">
        <v>18</v>
      </c>
      <c r="D2401" t="s">
        <v>19</v>
      </c>
      <c r="E2401" t="s">
        <v>717</v>
      </c>
      <c r="F2401" t="s">
        <v>14612</v>
      </c>
      <c r="G2401" s="3" t="str">
        <f t="shared" si="39"/>
        <v>https://scholar.google.co.jp/scholar?as_vis=1&amp;q=Hieracium+"anglorum"+self+compatibility&amp;btnG=</v>
      </c>
      <c r="H2401" t="s">
        <v>4695</v>
      </c>
      <c r="I2401" t="s">
        <v>23</v>
      </c>
      <c r="J2401" t="s">
        <v>23</v>
      </c>
      <c r="L2401" t="s">
        <v>17722</v>
      </c>
      <c r="N2401" t="s">
        <v>14613</v>
      </c>
      <c r="O2401" t="s">
        <v>28</v>
      </c>
      <c r="Q2401" t="s">
        <v>18081</v>
      </c>
      <c r="R2401" t="s">
        <v>8109</v>
      </c>
      <c r="S2401">
        <v>0.52483440000000003</v>
      </c>
    </row>
    <row r="2402" spans="1:19">
      <c r="A2402" t="s">
        <v>16</v>
      </c>
      <c r="B2402" t="s">
        <v>17</v>
      </c>
      <c r="C2402" t="s">
        <v>18</v>
      </c>
      <c r="D2402" t="s">
        <v>19</v>
      </c>
      <c r="E2402" t="s">
        <v>717</v>
      </c>
      <c r="F2402" t="s">
        <v>14749</v>
      </c>
      <c r="G2402" s="3" t="str">
        <f t="shared" si="39"/>
        <v>https://scholar.google.co.jp/scholar?as_vis=1&amp;q=Hieracium+"anguinum"+self+compatibility&amp;btnG=</v>
      </c>
      <c r="H2402" t="s">
        <v>14750</v>
      </c>
      <c r="I2402" t="s">
        <v>23</v>
      </c>
      <c r="J2402" t="s">
        <v>23</v>
      </c>
      <c r="L2402" t="s">
        <v>17722</v>
      </c>
      <c r="N2402" t="s">
        <v>14751</v>
      </c>
      <c r="O2402" t="s">
        <v>28</v>
      </c>
      <c r="Q2402" t="s">
        <v>18082</v>
      </c>
      <c r="R2402" t="s">
        <v>8113</v>
      </c>
      <c r="S2402">
        <v>0.52039999999999997</v>
      </c>
    </row>
    <row r="2403" spans="1:19">
      <c r="A2403" t="s">
        <v>16</v>
      </c>
      <c r="B2403" t="s">
        <v>17</v>
      </c>
      <c r="C2403" t="s">
        <v>18</v>
      </c>
      <c r="D2403" t="s">
        <v>19</v>
      </c>
      <c r="E2403" t="s">
        <v>717</v>
      </c>
      <c r="F2403" t="s">
        <v>10163</v>
      </c>
      <c r="G2403" s="3" t="str">
        <f t="shared" si="39"/>
        <v>https://scholar.google.co.jp/scholar?as_vis=1&amp;q=Hieracium+"antarcticum"+self+compatibility&amp;btnG=</v>
      </c>
      <c r="H2403" t="s">
        <v>6359</v>
      </c>
      <c r="I2403" t="s">
        <v>23</v>
      </c>
      <c r="J2403" t="s">
        <v>23</v>
      </c>
      <c r="L2403" t="s">
        <v>54</v>
      </c>
      <c r="N2403" t="s">
        <v>10164</v>
      </c>
      <c r="O2403" t="s">
        <v>26</v>
      </c>
      <c r="Q2403" t="s">
        <v>18083</v>
      </c>
      <c r="R2403" t="s">
        <v>8116</v>
      </c>
      <c r="S2403">
        <v>0.3</v>
      </c>
    </row>
    <row r="2404" spans="1:19">
      <c r="A2404" t="s">
        <v>16</v>
      </c>
      <c r="B2404" t="s">
        <v>17</v>
      </c>
      <c r="C2404" t="s">
        <v>18</v>
      </c>
      <c r="D2404" t="s">
        <v>19</v>
      </c>
      <c r="E2404" t="s">
        <v>717</v>
      </c>
      <c r="F2404" t="s">
        <v>10166</v>
      </c>
      <c r="G2404" s="3" t="str">
        <f t="shared" si="39"/>
        <v>https://scholar.google.co.jp/scholar?as_vis=1&amp;q=Hieracium+"apheles"+self+compatibility&amp;btnG=</v>
      </c>
      <c r="H2404" t="s">
        <v>4695</v>
      </c>
      <c r="I2404" t="s">
        <v>23</v>
      </c>
      <c r="J2404" t="s">
        <v>23</v>
      </c>
      <c r="L2404" t="s">
        <v>17722</v>
      </c>
      <c r="N2404" t="s">
        <v>10167</v>
      </c>
      <c r="O2404" t="s">
        <v>28</v>
      </c>
      <c r="Q2404" t="s">
        <v>18084</v>
      </c>
      <c r="R2404" t="s">
        <v>8118</v>
      </c>
      <c r="S2404">
        <v>0.82896409999999998</v>
      </c>
    </row>
    <row r="2405" spans="1:19">
      <c r="A2405" t="s">
        <v>16</v>
      </c>
      <c r="B2405" t="s">
        <v>17</v>
      </c>
      <c r="C2405" t="s">
        <v>18</v>
      </c>
      <c r="D2405" t="s">
        <v>19</v>
      </c>
      <c r="E2405" t="s">
        <v>717</v>
      </c>
      <c r="F2405" t="s">
        <v>14962</v>
      </c>
      <c r="G2405" s="3" t="str">
        <f t="shared" si="39"/>
        <v>https://scholar.google.co.jp/scholar?as_vis=1&amp;q=Hieracium+"apiculatidens"+self+compatibility&amp;btnG=</v>
      </c>
      <c r="H2405" t="s">
        <v>4695</v>
      </c>
      <c r="I2405" t="s">
        <v>23</v>
      </c>
      <c r="J2405" t="s">
        <v>23</v>
      </c>
      <c r="L2405" t="s">
        <v>17722</v>
      </c>
      <c r="N2405" t="s">
        <v>14963</v>
      </c>
      <c r="O2405" t="s">
        <v>28</v>
      </c>
      <c r="Q2405" t="s">
        <v>18085</v>
      </c>
      <c r="R2405" t="s">
        <v>8121</v>
      </c>
      <c r="S2405">
        <v>0.58279999999999998</v>
      </c>
    </row>
    <row r="2406" spans="1:19">
      <c r="A2406" t="s">
        <v>16</v>
      </c>
      <c r="B2406" t="s">
        <v>17</v>
      </c>
      <c r="C2406" t="s">
        <v>18</v>
      </c>
      <c r="D2406" t="s">
        <v>19</v>
      </c>
      <c r="E2406" t="s">
        <v>717</v>
      </c>
      <c r="F2406" t="s">
        <v>1869</v>
      </c>
      <c r="G2406" s="3" t="str">
        <f t="shared" si="39"/>
        <v>https://scholar.google.co.jp/scholar?as_vis=1&amp;q=Hieracium+"argentatum"+self+compatibility&amp;btnG=</v>
      </c>
      <c r="H2406" t="s">
        <v>4701</v>
      </c>
      <c r="I2406" t="s">
        <v>23</v>
      </c>
      <c r="J2406" t="s">
        <v>23</v>
      </c>
      <c r="L2406" t="s">
        <v>17722</v>
      </c>
      <c r="N2406" t="s">
        <v>4702</v>
      </c>
      <c r="O2406" t="s">
        <v>28</v>
      </c>
      <c r="Q2406" t="s">
        <v>18086</v>
      </c>
      <c r="R2406" t="s">
        <v>8124</v>
      </c>
      <c r="S2406">
        <v>0.4170431</v>
      </c>
    </row>
    <row r="2407" spans="1:19">
      <c r="A2407" t="s">
        <v>16</v>
      </c>
      <c r="B2407" t="s">
        <v>17</v>
      </c>
      <c r="C2407" t="s">
        <v>18</v>
      </c>
      <c r="D2407" t="s">
        <v>19</v>
      </c>
      <c r="E2407" t="s">
        <v>717</v>
      </c>
      <c r="F2407" t="s">
        <v>1670</v>
      </c>
      <c r="G2407" s="3" t="str">
        <f t="shared" si="39"/>
        <v>https://scholar.google.co.jp/scholar?as_vis=1&amp;q=Hieracium+"argenteum"+self+compatibility&amp;btnG=</v>
      </c>
      <c r="H2407" t="s">
        <v>784</v>
      </c>
      <c r="I2407" t="s">
        <v>23</v>
      </c>
      <c r="J2407" t="s">
        <v>23</v>
      </c>
      <c r="L2407" t="s">
        <v>17722</v>
      </c>
      <c r="N2407" t="s">
        <v>13996</v>
      </c>
      <c r="O2407" t="s">
        <v>28</v>
      </c>
      <c r="Q2407" t="s">
        <v>18087</v>
      </c>
      <c r="R2407" t="s">
        <v>8127</v>
      </c>
      <c r="S2407">
        <v>0.65400760000000002</v>
      </c>
    </row>
    <row r="2408" spans="1:19">
      <c r="A2408" t="s">
        <v>16</v>
      </c>
      <c r="B2408" t="s">
        <v>17</v>
      </c>
      <c r="C2408" t="s">
        <v>18</v>
      </c>
      <c r="D2408" t="s">
        <v>19</v>
      </c>
      <c r="E2408" t="s">
        <v>717</v>
      </c>
      <c r="F2408" t="s">
        <v>14803</v>
      </c>
      <c r="G2408" s="3" t="str">
        <f t="shared" si="39"/>
        <v>https://scholar.google.co.jp/scholar?as_vis=1&amp;q=Hieracium+"argentiforme"+self+compatibility&amp;btnG=</v>
      </c>
      <c r="H2408" t="s">
        <v>4695</v>
      </c>
      <c r="I2408" t="s">
        <v>23</v>
      </c>
      <c r="J2408" t="s">
        <v>23</v>
      </c>
      <c r="L2408" t="s">
        <v>17722</v>
      </c>
      <c r="N2408" t="s">
        <v>14804</v>
      </c>
      <c r="O2408" t="s">
        <v>28</v>
      </c>
      <c r="Q2408" t="s">
        <v>18088</v>
      </c>
      <c r="R2408" t="s">
        <v>8131</v>
      </c>
      <c r="S2408">
        <v>0.68533330000000003</v>
      </c>
    </row>
    <row r="2409" spans="1:19">
      <c r="A2409" t="s">
        <v>16</v>
      </c>
      <c r="B2409" t="s">
        <v>17</v>
      </c>
      <c r="C2409" t="s">
        <v>18</v>
      </c>
      <c r="D2409" t="s">
        <v>19</v>
      </c>
      <c r="E2409" t="s">
        <v>717</v>
      </c>
      <c r="F2409" t="s">
        <v>12408</v>
      </c>
      <c r="G2409" s="3" t="str">
        <f t="shared" si="39"/>
        <v>https://scholar.google.co.jp/scholar?as_vis=1&amp;q=Hieracium+"argillaceum"+self+compatibility&amp;btnG=</v>
      </c>
      <c r="H2409" t="s">
        <v>179</v>
      </c>
      <c r="I2409" t="s">
        <v>23</v>
      </c>
      <c r="J2409" t="s">
        <v>23</v>
      </c>
      <c r="L2409" t="s">
        <v>17722</v>
      </c>
      <c r="N2409" t="s">
        <v>12409</v>
      </c>
      <c r="O2409" t="s">
        <v>28</v>
      </c>
      <c r="Q2409" t="s">
        <v>18089</v>
      </c>
      <c r="R2409" t="s">
        <v>8134</v>
      </c>
      <c r="S2409">
        <v>0.44</v>
      </c>
    </row>
    <row r="2410" spans="1:19">
      <c r="A2410" t="s">
        <v>16</v>
      </c>
      <c r="B2410" t="s">
        <v>17</v>
      </c>
      <c r="C2410" t="s">
        <v>18</v>
      </c>
      <c r="D2410" t="s">
        <v>19</v>
      </c>
      <c r="E2410" t="s">
        <v>717</v>
      </c>
      <c r="F2410" t="s">
        <v>10169</v>
      </c>
      <c r="G2410" s="3" t="str">
        <f t="shared" si="39"/>
        <v>https://scholar.google.co.jp/scholar?as_vis=1&amp;q=Hieracium+"arranense"+self+compatibility&amp;btnG=</v>
      </c>
      <c r="H2410" t="s">
        <v>4695</v>
      </c>
      <c r="I2410" t="s">
        <v>23</v>
      </c>
      <c r="J2410" t="s">
        <v>23</v>
      </c>
      <c r="L2410" t="s">
        <v>17722</v>
      </c>
      <c r="N2410" t="s">
        <v>10170</v>
      </c>
      <c r="O2410" t="s">
        <v>28</v>
      </c>
      <c r="Q2410" t="s">
        <v>18090</v>
      </c>
      <c r="R2410" t="s">
        <v>8138</v>
      </c>
      <c r="S2410">
        <v>1.089</v>
      </c>
    </row>
    <row r="2411" spans="1:19">
      <c r="A2411" t="s">
        <v>16</v>
      </c>
      <c r="B2411" t="s">
        <v>17</v>
      </c>
      <c r="C2411" t="s">
        <v>18</v>
      </c>
      <c r="D2411" t="s">
        <v>19</v>
      </c>
      <c r="E2411" t="s">
        <v>717</v>
      </c>
      <c r="F2411" t="s">
        <v>12411</v>
      </c>
      <c r="G2411" s="3" t="str">
        <f t="shared" si="39"/>
        <v>https://scholar.google.co.jp/scholar?as_vis=1&amp;q=Hieracium+"atratum"+self+compatibility&amp;btnG=</v>
      </c>
      <c r="H2411" t="s">
        <v>784</v>
      </c>
      <c r="I2411" t="s">
        <v>23</v>
      </c>
      <c r="J2411" t="s">
        <v>23</v>
      </c>
      <c r="L2411" t="s">
        <v>17722</v>
      </c>
      <c r="N2411" t="s">
        <v>12412</v>
      </c>
      <c r="O2411" t="s">
        <v>28</v>
      </c>
      <c r="Q2411" t="s">
        <v>18091</v>
      </c>
      <c r="R2411" t="s">
        <v>8141</v>
      </c>
      <c r="S2411">
        <v>0.37119999999999997</v>
      </c>
    </row>
    <row r="2412" spans="1:19">
      <c r="A2412" t="s">
        <v>16</v>
      </c>
      <c r="B2412" t="s">
        <v>17</v>
      </c>
      <c r="C2412" t="s">
        <v>18</v>
      </c>
      <c r="D2412" t="s">
        <v>19</v>
      </c>
      <c r="E2412" t="s">
        <v>717</v>
      </c>
      <c r="F2412" t="s">
        <v>12414</v>
      </c>
      <c r="G2412" s="3" t="str">
        <f t="shared" si="39"/>
        <v>https://scholar.google.co.jp/scholar?as_vis=1&amp;q=Hieracium+"attenboroughianum"+self+compatibility&amp;btnG=</v>
      </c>
      <c r="H2412" t="s">
        <v>12415</v>
      </c>
      <c r="I2412" t="s">
        <v>23</v>
      </c>
      <c r="J2412" t="s">
        <v>23</v>
      </c>
      <c r="L2412" t="s">
        <v>17722</v>
      </c>
      <c r="N2412" t="s">
        <v>12416</v>
      </c>
      <c r="O2412" t="s">
        <v>28</v>
      </c>
      <c r="Q2412" t="s">
        <v>18092</v>
      </c>
      <c r="R2412" t="s">
        <v>8145</v>
      </c>
      <c r="S2412">
        <v>0.72799999999999998</v>
      </c>
    </row>
    <row r="2413" spans="1:19">
      <c r="A2413" t="s">
        <v>16</v>
      </c>
      <c r="B2413" t="s">
        <v>17</v>
      </c>
      <c r="C2413" t="s">
        <v>18</v>
      </c>
      <c r="D2413" t="s">
        <v>19</v>
      </c>
      <c r="E2413" t="s">
        <v>717</v>
      </c>
      <c r="F2413" t="s">
        <v>725</v>
      </c>
      <c r="G2413" s="3" t="str">
        <f t="shared" si="39"/>
        <v>https://scholar.google.co.jp/scholar?as_vis=1&amp;q=Hieracium+"attenuatifolium"+self+compatibility&amp;btnG=</v>
      </c>
      <c r="H2413" t="s">
        <v>726</v>
      </c>
      <c r="I2413" t="s">
        <v>23</v>
      </c>
      <c r="J2413" t="s">
        <v>23</v>
      </c>
      <c r="L2413" t="s">
        <v>17722</v>
      </c>
      <c r="N2413" t="s">
        <v>727</v>
      </c>
      <c r="O2413" t="s">
        <v>28</v>
      </c>
      <c r="Q2413" t="s">
        <v>18093</v>
      </c>
      <c r="R2413" t="s">
        <v>8148</v>
      </c>
      <c r="S2413">
        <v>1.0269999999999999</v>
      </c>
    </row>
    <row r="2414" spans="1:19">
      <c r="A2414" t="s">
        <v>16</v>
      </c>
      <c r="B2414" t="s">
        <v>17</v>
      </c>
      <c r="C2414" t="s">
        <v>18</v>
      </c>
      <c r="D2414" t="s">
        <v>19</v>
      </c>
      <c r="E2414" t="s">
        <v>717</v>
      </c>
      <c r="F2414" t="s">
        <v>729</v>
      </c>
      <c r="G2414" s="3" t="str">
        <f t="shared" si="39"/>
        <v>https://scholar.google.co.jp/scholar?as_vis=1&amp;q=Hieracium+"aurantiacum"+self+compatibility&amp;btnG=</v>
      </c>
      <c r="H2414" t="s">
        <v>22</v>
      </c>
      <c r="I2414" t="s">
        <v>23</v>
      </c>
      <c r="J2414" t="s">
        <v>23</v>
      </c>
      <c r="L2414" t="s">
        <v>17722</v>
      </c>
      <c r="N2414" t="s">
        <v>730</v>
      </c>
      <c r="O2414" t="s">
        <v>28</v>
      </c>
      <c r="Q2414" t="s">
        <v>18094</v>
      </c>
      <c r="R2414" t="s">
        <v>8150</v>
      </c>
      <c r="S2414">
        <v>0.15679999999999999</v>
      </c>
    </row>
    <row r="2415" spans="1:19">
      <c r="A2415" t="s">
        <v>16</v>
      </c>
      <c r="B2415" t="s">
        <v>17</v>
      </c>
      <c r="C2415" t="s">
        <v>18</v>
      </c>
      <c r="D2415" t="s">
        <v>19</v>
      </c>
      <c r="E2415" t="s">
        <v>717</v>
      </c>
      <c r="F2415" t="s">
        <v>12418</v>
      </c>
      <c r="G2415" s="3" t="str">
        <f t="shared" si="39"/>
        <v>https://scholar.google.co.jp/scholar?as_vis=1&amp;q=Hieracium+"australe"+self+compatibility&amp;btnG=</v>
      </c>
      <c r="H2415" t="s">
        <v>784</v>
      </c>
      <c r="I2415" t="s">
        <v>137</v>
      </c>
      <c r="J2415" t="s">
        <v>12418</v>
      </c>
      <c r="L2415" t="s">
        <v>17722</v>
      </c>
      <c r="N2415" t="s">
        <v>12419</v>
      </c>
      <c r="O2415" t="s">
        <v>28</v>
      </c>
      <c r="Q2415" t="s">
        <v>18095</v>
      </c>
      <c r="R2415" t="s">
        <v>8154</v>
      </c>
      <c r="S2415">
        <v>0.37880000000000003</v>
      </c>
    </row>
    <row r="2416" spans="1:19">
      <c r="A2416" t="s">
        <v>16</v>
      </c>
      <c r="B2416" t="s">
        <v>17</v>
      </c>
      <c r="C2416" t="s">
        <v>18</v>
      </c>
      <c r="D2416" t="s">
        <v>19</v>
      </c>
      <c r="E2416" t="s">
        <v>717</v>
      </c>
      <c r="F2416" t="s">
        <v>12421</v>
      </c>
      <c r="G2416" s="3" t="str">
        <f t="shared" si="39"/>
        <v>https://scholar.google.co.jp/scholar?as_vis=1&amp;q=Hieracium+"australius"+self+compatibility&amp;btnG=</v>
      </c>
      <c r="H2416" t="s">
        <v>12422</v>
      </c>
      <c r="I2416" t="s">
        <v>23</v>
      </c>
      <c r="J2416" t="s">
        <v>23</v>
      </c>
      <c r="L2416" t="s">
        <v>17722</v>
      </c>
      <c r="N2416" t="s">
        <v>12423</v>
      </c>
      <c r="O2416" t="s">
        <v>28</v>
      </c>
      <c r="Q2416" t="s">
        <v>18096</v>
      </c>
      <c r="R2416" t="s">
        <v>8157</v>
      </c>
      <c r="S2416">
        <v>0.66759999999999997</v>
      </c>
    </row>
    <row r="2417" spans="1:19">
      <c r="A2417" t="s">
        <v>16</v>
      </c>
      <c r="B2417" t="s">
        <v>17</v>
      </c>
      <c r="C2417" t="s">
        <v>18</v>
      </c>
      <c r="D2417" t="s">
        <v>19</v>
      </c>
      <c r="E2417" t="s">
        <v>717</v>
      </c>
      <c r="F2417" t="s">
        <v>732</v>
      </c>
      <c r="G2417" s="3" t="str">
        <f t="shared" si="39"/>
        <v>https://scholar.google.co.jp/scholar?as_vis=1&amp;q=Hieracium+"backhousei"+self+compatibility&amp;btnG=</v>
      </c>
      <c r="H2417" t="s">
        <v>733</v>
      </c>
      <c r="I2417" t="s">
        <v>23</v>
      </c>
      <c r="J2417" t="s">
        <v>23</v>
      </c>
      <c r="L2417" t="s">
        <v>17722</v>
      </c>
      <c r="N2417" t="s">
        <v>734</v>
      </c>
      <c r="O2417" t="s">
        <v>28</v>
      </c>
      <c r="Q2417" t="s">
        <v>18097</v>
      </c>
      <c r="R2417" t="s">
        <v>8159</v>
      </c>
      <c r="S2417">
        <v>0.77500000000000002</v>
      </c>
    </row>
    <row r="2418" spans="1:19">
      <c r="A2418" t="s">
        <v>16</v>
      </c>
      <c r="B2418" t="s">
        <v>17</v>
      </c>
      <c r="C2418" t="s">
        <v>18</v>
      </c>
      <c r="D2418" t="s">
        <v>19</v>
      </c>
      <c r="E2418" t="s">
        <v>717</v>
      </c>
      <c r="F2418" t="s">
        <v>7872</v>
      </c>
      <c r="G2418" s="3" t="str">
        <f t="shared" si="39"/>
        <v>https://scholar.google.co.jp/scholar?as_vis=1&amp;q=Hieracium+"basalticola"+self+compatibility&amp;btnG=</v>
      </c>
      <c r="H2418" t="s">
        <v>752</v>
      </c>
      <c r="I2418" t="s">
        <v>23</v>
      </c>
      <c r="J2418" t="s">
        <v>23</v>
      </c>
      <c r="L2418" t="s">
        <v>17722</v>
      </c>
      <c r="N2418" t="s">
        <v>7873</v>
      </c>
      <c r="O2418" t="s">
        <v>28</v>
      </c>
      <c r="Q2418" t="s">
        <v>18098</v>
      </c>
      <c r="R2418" t="s">
        <v>8164</v>
      </c>
      <c r="S2418">
        <v>0.86</v>
      </c>
    </row>
    <row r="2419" spans="1:19">
      <c r="A2419" t="s">
        <v>16</v>
      </c>
      <c r="B2419" t="s">
        <v>17</v>
      </c>
      <c r="C2419" t="s">
        <v>18</v>
      </c>
      <c r="D2419" t="s">
        <v>19</v>
      </c>
      <c r="E2419" t="s">
        <v>717</v>
      </c>
      <c r="F2419" t="s">
        <v>12425</v>
      </c>
      <c r="G2419" s="3" t="str">
        <f t="shared" si="39"/>
        <v>https://scholar.google.co.jp/scholar?as_vis=1&amp;q=Hieracium+"bauhini"+self+compatibility&amp;btnG=</v>
      </c>
      <c r="H2419" t="s">
        <v>3208</v>
      </c>
      <c r="I2419" t="s">
        <v>23</v>
      </c>
      <c r="J2419" t="s">
        <v>23</v>
      </c>
      <c r="L2419" t="s">
        <v>17722</v>
      </c>
      <c r="N2419" t="s">
        <v>12426</v>
      </c>
      <c r="O2419" t="s">
        <v>28</v>
      </c>
      <c r="Q2419" t="s">
        <v>18099</v>
      </c>
      <c r="R2419" t="s">
        <v>8168</v>
      </c>
      <c r="S2419">
        <v>0.12039999999999999</v>
      </c>
    </row>
    <row r="2420" spans="1:19">
      <c r="A2420" t="s">
        <v>16</v>
      </c>
      <c r="B2420" t="s">
        <v>17</v>
      </c>
      <c r="C2420" t="s">
        <v>18</v>
      </c>
      <c r="D2420" t="s">
        <v>19</v>
      </c>
      <c r="E2420" t="s">
        <v>717</v>
      </c>
      <c r="F2420" t="s">
        <v>14984</v>
      </c>
      <c r="G2420" s="3" t="str">
        <f t="shared" si="39"/>
        <v>https://scholar.google.co.jp/scholar?as_vis=1&amp;q=Hieracium+"bettyhillense"+self+compatibility&amp;btnG=</v>
      </c>
      <c r="H2420" t="s">
        <v>4695</v>
      </c>
      <c r="I2420" t="s">
        <v>23</v>
      </c>
      <c r="J2420" t="s">
        <v>23</v>
      </c>
      <c r="L2420" t="s">
        <v>17722</v>
      </c>
      <c r="N2420" t="s">
        <v>14985</v>
      </c>
      <c r="O2420" t="s">
        <v>28</v>
      </c>
      <c r="Q2420" t="s">
        <v>18100</v>
      </c>
      <c r="R2420" t="s">
        <v>8171</v>
      </c>
      <c r="S2420">
        <v>0.40975610000000001</v>
      </c>
    </row>
    <row r="2421" spans="1:19">
      <c r="A2421" t="s">
        <v>16</v>
      </c>
      <c r="B2421" t="s">
        <v>17</v>
      </c>
      <c r="C2421" t="s">
        <v>18</v>
      </c>
      <c r="D2421" t="s">
        <v>19</v>
      </c>
      <c r="E2421" t="s">
        <v>717</v>
      </c>
      <c r="F2421" t="s">
        <v>12428</v>
      </c>
      <c r="G2421" s="3" t="str">
        <f t="shared" si="39"/>
        <v>https://scholar.google.co.jp/scholar?as_vis=1&amp;q=Hieracium+"bifidum"+self+compatibility&amp;btnG=</v>
      </c>
      <c r="H2421" t="s">
        <v>12429</v>
      </c>
      <c r="I2421" t="s">
        <v>23</v>
      </c>
      <c r="J2421" t="s">
        <v>23</v>
      </c>
      <c r="L2421" t="s">
        <v>17722</v>
      </c>
      <c r="N2421" t="s">
        <v>12430</v>
      </c>
      <c r="O2421" t="s">
        <v>28</v>
      </c>
      <c r="Q2421" t="s">
        <v>18101</v>
      </c>
      <c r="R2421" t="s">
        <v>8175</v>
      </c>
      <c r="S2421">
        <v>0.45240000000000002</v>
      </c>
    </row>
    <row r="2422" spans="1:19">
      <c r="A2422" t="s">
        <v>16</v>
      </c>
      <c r="B2422" t="s">
        <v>17</v>
      </c>
      <c r="C2422" t="s">
        <v>18</v>
      </c>
      <c r="D2422" t="s">
        <v>19</v>
      </c>
      <c r="E2422" t="s">
        <v>717</v>
      </c>
      <c r="F2422" t="s">
        <v>10172</v>
      </c>
      <c r="G2422" s="3" t="str">
        <f t="shared" si="39"/>
        <v>https://scholar.google.co.jp/scholar?as_vis=1&amp;q=Hieracium+"boswellii"+self+compatibility&amp;btnG=</v>
      </c>
      <c r="H2422" t="s">
        <v>10173</v>
      </c>
      <c r="I2422" t="s">
        <v>23</v>
      </c>
      <c r="J2422" t="s">
        <v>23</v>
      </c>
      <c r="L2422" t="s">
        <v>17722</v>
      </c>
      <c r="N2422" t="s">
        <v>10174</v>
      </c>
      <c r="O2422" t="s">
        <v>28</v>
      </c>
      <c r="Q2422" t="s">
        <v>18102</v>
      </c>
      <c r="R2422" t="s">
        <v>8179</v>
      </c>
      <c r="S2422">
        <v>0.82083689999999998</v>
      </c>
    </row>
    <row r="2423" spans="1:19">
      <c r="A2423" t="s">
        <v>16</v>
      </c>
      <c r="B2423" t="s">
        <v>17</v>
      </c>
      <c r="C2423" t="s">
        <v>18</v>
      </c>
      <c r="D2423" t="s">
        <v>19</v>
      </c>
      <c r="E2423" t="s">
        <v>717</v>
      </c>
      <c r="F2423" t="s">
        <v>11339</v>
      </c>
      <c r="G2423" s="3" t="str">
        <f t="shared" si="39"/>
        <v>https://scholar.google.co.jp/scholar?as_vis=1&amp;q=Hieracium+"breconense"+self+compatibility&amp;btnG=</v>
      </c>
      <c r="H2423" t="s">
        <v>4695</v>
      </c>
      <c r="I2423" t="s">
        <v>23</v>
      </c>
      <c r="J2423" t="s">
        <v>23</v>
      </c>
      <c r="L2423" t="s">
        <v>17722</v>
      </c>
      <c r="N2423" t="s">
        <v>14593</v>
      </c>
      <c r="O2423" t="s">
        <v>28</v>
      </c>
      <c r="Q2423" t="s">
        <v>18103</v>
      </c>
      <c r="R2423" t="s">
        <v>8183</v>
      </c>
      <c r="S2423">
        <v>0.63319999999999999</v>
      </c>
    </row>
    <row r="2424" spans="1:19">
      <c r="A2424" t="s">
        <v>16</v>
      </c>
      <c r="B2424" t="s">
        <v>17</v>
      </c>
      <c r="C2424" t="s">
        <v>18</v>
      </c>
      <c r="D2424" t="s">
        <v>19</v>
      </c>
      <c r="E2424" t="s">
        <v>717</v>
      </c>
      <c r="F2424" t="s">
        <v>10176</v>
      </c>
      <c r="G2424" s="3" t="str">
        <f t="shared" si="39"/>
        <v>https://scholar.google.co.jp/scholar?as_vis=1&amp;q=Hieracium+"breconicola"+self+compatibility&amp;btnG=</v>
      </c>
      <c r="H2424" t="s">
        <v>4695</v>
      </c>
      <c r="I2424" t="s">
        <v>23</v>
      </c>
      <c r="J2424" t="s">
        <v>23</v>
      </c>
      <c r="L2424" t="s">
        <v>17722</v>
      </c>
      <c r="N2424" t="s">
        <v>10177</v>
      </c>
      <c r="O2424" t="s">
        <v>28</v>
      </c>
      <c r="Q2424" t="s">
        <v>18104</v>
      </c>
      <c r="R2424" t="s">
        <v>8186</v>
      </c>
      <c r="S2424">
        <v>0.75700000000000001</v>
      </c>
    </row>
    <row r="2425" spans="1:19">
      <c r="A2425" t="s">
        <v>16</v>
      </c>
      <c r="B2425" t="s">
        <v>17</v>
      </c>
      <c r="C2425" t="s">
        <v>18</v>
      </c>
      <c r="D2425" t="s">
        <v>19</v>
      </c>
      <c r="E2425" t="s">
        <v>717</v>
      </c>
      <c r="F2425" t="s">
        <v>12432</v>
      </c>
      <c r="G2425" s="3" t="str">
        <f t="shared" si="39"/>
        <v>https://scholar.google.co.jp/scholar?as_vis=1&amp;q=Hieracium+"breve"+self+compatibility&amp;btnG=</v>
      </c>
      <c r="H2425" t="s">
        <v>12433</v>
      </c>
      <c r="I2425" t="s">
        <v>23</v>
      </c>
      <c r="J2425" t="s">
        <v>23</v>
      </c>
      <c r="L2425" t="s">
        <v>17722</v>
      </c>
      <c r="N2425" t="s">
        <v>12434</v>
      </c>
      <c r="O2425" t="s">
        <v>28</v>
      </c>
      <c r="Q2425" t="s">
        <v>18105</v>
      </c>
      <c r="R2425" t="s">
        <v>8190</v>
      </c>
      <c r="S2425">
        <v>0.75239999999999996</v>
      </c>
    </row>
    <row r="2426" spans="1:19">
      <c r="A2426" t="s">
        <v>16</v>
      </c>
      <c r="B2426" t="s">
        <v>17</v>
      </c>
      <c r="C2426" t="s">
        <v>18</v>
      </c>
      <c r="D2426" t="s">
        <v>19</v>
      </c>
      <c r="E2426" t="s">
        <v>717</v>
      </c>
      <c r="F2426" t="s">
        <v>4704</v>
      </c>
      <c r="G2426" s="3" t="str">
        <f t="shared" si="39"/>
        <v>https://scholar.google.co.jp/scholar?as_vis=1&amp;q=Hieracium+"britanniciforme"+self+compatibility&amp;btnG=</v>
      </c>
      <c r="H2426" t="s">
        <v>752</v>
      </c>
      <c r="I2426" t="s">
        <v>23</v>
      </c>
      <c r="J2426" t="s">
        <v>23</v>
      </c>
      <c r="L2426" t="s">
        <v>17722</v>
      </c>
      <c r="N2426" t="s">
        <v>4705</v>
      </c>
      <c r="O2426" t="s">
        <v>28</v>
      </c>
      <c r="Q2426" t="s">
        <v>18106</v>
      </c>
      <c r="R2426" t="s">
        <v>8194</v>
      </c>
      <c r="S2426">
        <v>0.7</v>
      </c>
    </row>
    <row r="2427" spans="1:19">
      <c r="A2427" t="s">
        <v>16</v>
      </c>
      <c r="B2427" t="s">
        <v>17</v>
      </c>
      <c r="C2427" t="s">
        <v>18</v>
      </c>
      <c r="D2427" t="s">
        <v>19</v>
      </c>
      <c r="E2427" t="s">
        <v>717</v>
      </c>
      <c r="F2427" t="s">
        <v>4725</v>
      </c>
      <c r="G2427" s="3" t="str">
        <f t="shared" si="39"/>
        <v>https://scholar.google.co.jp/scholar?as_vis=1&amp;q=Hieracium+"britannicoides"+self+compatibility&amp;btnG=</v>
      </c>
      <c r="H2427" t="s">
        <v>4695</v>
      </c>
      <c r="I2427" t="s">
        <v>23</v>
      </c>
      <c r="J2427" t="s">
        <v>23</v>
      </c>
      <c r="L2427" t="s">
        <v>17722</v>
      </c>
      <c r="N2427" t="s">
        <v>4726</v>
      </c>
      <c r="O2427" t="s">
        <v>28</v>
      </c>
      <c r="Q2427" t="s">
        <v>18107</v>
      </c>
      <c r="R2427" t="s">
        <v>8198</v>
      </c>
      <c r="S2427">
        <v>0.58699999999999997</v>
      </c>
    </row>
    <row r="2428" spans="1:19">
      <c r="A2428" t="s">
        <v>16</v>
      </c>
      <c r="B2428" t="s">
        <v>17</v>
      </c>
      <c r="C2428" t="s">
        <v>18</v>
      </c>
      <c r="D2428" t="s">
        <v>19</v>
      </c>
      <c r="E2428" t="s">
        <v>717</v>
      </c>
      <c r="F2428" t="s">
        <v>11343</v>
      </c>
      <c r="G2428" s="3" t="str">
        <f t="shared" si="39"/>
        <v>https://scholar.google.co.jp/scholar?as_vis=1&amp;q=Hieracium+"britannicum"+self+compatibility&amp;btnG=</v>
      </c>
      <c r="H2428" t="s">
        <v>733</v>
      </c>
      <c r="I2428" t="s">
        <v>23</v>
      </c>
      <c r="J2428" t="s">
        <v>23</v>
      </c>
      <c r="L2428" t="s">
        <v>17722</v>
      </c>
      <c r="N2428" t="s">
        <v>14578</v>
      </c>
      <c r="O2428" t="s">
        <v>28</v>
      </c>
      <c r="Q2428" t="s">
        <v>18108</v>
      </c>
      <c r="R2428" t="s">
        <v>8202</v>
      </c>
      <c r="S2428">
        <v>0.77759999999999996</v>
      </c>
    </row>
    <row r="2429" spans="1:19">
      <c r="A2429" t="s">
        <v>16</v>
      </c>
      <c r="B2429" t="s">
        <v>17</v>
      </c>
      <c r="C2429" t="s">
        <v>18</v>
      </c>
      <c r="D2429" t="s">
        <v>19</v>
      </c>
      <c r="E2429" t="s">
        <v>717</v>
      </c>
      <c r="F2429" t="s">
        <v>10961</v>
      </c>
      <c r="G2429" s="3" t="str">
        <f t="shared" si="39"/>
        <v>https://scholar.google.co.jp/scholar?as_vis=1&amp;q=Hieracium+"bupleuroides"+self+compatibility&amp;btnG=</v>
      </c>
      <c r="H2429" t="s">
        <v>2506</v>
      </c>
      <c r="I2429" t="s">
        <v>23</v>
      </c>
      <c r="J2429" t="s">
        <v>23</v>
      </c>
      <c r="L2429" t="s">
        <v>17722</v>
      </c>
      <c r="N2429" t="s">
        <v>14377</v>
      </c>
      <c r="O2429" t="s">
        <v>28</v>
      </c>
      <c r="Q2429" t="s">
        <v>18109</v>
      </c>
      <c r="R2429" t="s">
        <v>8204</v>
      </c>
      <c r="S2429">
        <v>0.74039999999999995</v>
      </c>
    </row>
    <row r="2430" spans="1:19">
      <c r="A2430" t="s">
        <v>16</v>
      </c>
      <c r="B2430" t="s">
        <v>17</v>
      </c>
      <c r="C2430" t="s">
        <v>18</v>
      </c>
      <c r="D2430" t="s">
        <v>19</v>
      </c>
      <c r="E2430" t="s">
        <v>717</v>
      </c>
      <c r="F2430" t="s">
        <v>736</v>
      </c>
      <c r="G2430" s="3" t="str">
        <f t="shared" si="39"/>
        <v>https://scholar.google.co.jp/scholar?as_vis=1&amp;q=Hieracium+"cacuminum"+self+compatibility&amp;btnG=</v>
      </c>
      <c r="H2430" t="s">
        <v>23</v>
      </c>
      <c r="I2430" t="s">
        <v>23</v>
      </c>
      <c r="J2430" t="s">
        <v>23</v>
      </c>
      <c r="L2430" t="s">
        <v>17722</v>
      </c>
      <c r="N2430" t="s">
        <v>737</v>
      </c>
      <c r="O2430" t="s">
        <v>28</v>
      </c>
      <c r="Q2430" t="s">
        <v>18110</v>
      </c>
      <c r="R2430" t="s">
        <v>8207</v>
      </c>
      <c r="S2430">
        <v>0.86262019999999995</v>
      </c>
    </row>
    <row r="2431" spans="1:19">
      <c r="A2431" t="s">
        <v>16</v>
      </c>
      <c r="B2431" t="s">
        <v>17</v>
      </c>
      <c r="C2431" t="s">
        <v>18</v>
      </c>
      <c r="D2431" t="s">
        <v>19</v>
      </c>
      <c r="E2431" t="s">
        <v>717</v>
      </c>
      <c r="F2431" t="s">
        <v>14735</v>
      </c>
      <c r="G2431" s="3" t="str">
        <f t="shared" si="39"/>
        <v>https://scholar.google.co.jp/scholar?as_vis=1&amp;q=Hieracium+"caesiomurorum"+self+compatibility&amp;btnG=</v>
      </c>
      <c r="H2431" t="s">
        <v>14736</v>
      </c>
      <c r="I2431" t="s">
        <v>23</v>
      </c>
      <c r="J2431" t="s">
        <v>23</v>
      </c>
      <c r="L2431" t="s">
        <v>17722</v>
      </c>
      <c r="N2431" t="s">
        <v>14737</v>
      </c>
      <c r="O2431" t="s">
        <v>28</v>
      </c>
      <c r="Q2431" t="s">
        <v>18111</v>
      </c>
      <c r="R2431" t="s">
        <v>8210</v>
      </c>
      <c r="S2431">
        <v>0.75229000000000001</v>
      </c>
    </row>
    <row r="2432" spans="1:19">
      <c r="A2432" t="s">
        <v>16</v>
      </c>
      <c r="B2432" t="s">
        <v>17</v>
      </c>
      <c r="C2432" t="s">
        <v>18</v>
      </c>
      <c r="D2432" t="s">
        <v>19</v>
      </c>
      <c r="E2432" t="s">
        <v>717</v>
      </c>
      <c r="F2432" t="s">
        <v>14977</v>
      </c>
      <c r="G2432" s="3" t="str">
        <f t="shared" si="39"/>
        <v>https://scholar.google.co.jp/scholar?as_vis=1&amp;q=Hieracium+"caesitium"+self+compatibility&amp;btnG=</v>
      </c>
      <c r="H2432" t="s">
        <v>14978</v>
      </c>
      <c r="I2432" t="s">
        <v>23</v>
      </c>
      <c r="J2432" t="s">
        <v>23</v>
      </c>
      <c r="L2432" t="s">
        <v>17722</v>
      </c>
      <c r="N2432" t="s">
        <v>14979</v>
      </c>
      <c r="O2432" t="s">
        <v>28</v>
      </c>
      <c r="Q2432" t="s">
        <v>18112</v>
      </c>
      <c r="R2432" t="s">
        <v>8212</v>
      </c>
      <c r="S2432">
        <v>0.1928571</v>
      </c>
    </row>
    <row r="2433" spans="1:19">
      <c r="A2433" t="s">
        <v>16</v>
      </c>
      <c r="B2433" t="s">
        <v>17</v>
      </c>
      <c r="C2433" t="s">
        <v>18</v>
      </c>
      <c r="D2433" t="s">
        <v>19</v>
      </c>
      <c r="E2433" t="s">
        <v>717</v>
      </c>
      <c r="F2433" t="s">
        <v>14831</v>
      </c>
      <c r="G2433" s="3" t="str">
        <f t="shared" si="39"/>
        <v>https://scholar.google.co.jp/scholar?as_vis=1&amp;q=Hieracium+"calcaricola"+self+compatibility&amp;btnG=</v>
      </c>
      <c r="H2433" t="s">
        <v>4716</v>
      </c>
      <c r="I2433" t="s">
        <v>23</v>
      </c>
      <c r="J2433" t="s">
        <v>23</v>
      </c>
      <c r="L2433" t="s">
        <v>17722</v>
      </c>
      <c r="N2433" t="s">
        <v>14832</v>
      </c>
      <c r="O2433" t="s">
        <v>28</v>
      </c>
      <c r="Q2433" t="s">
        <v>18113</v>
      </c>
      <c r="R2433" t="s">
        <v>8215</v>
      </c>
      <c r="S2433">
        <v>0.41039999999999999</v>
      </c>
    </row>
    <row r="2434" spans="1:19">
      <c r="A2434" t="s">
        <v>16</v>
      </c>
      <c r="B2434" t="s">
        <v>17</v>
      </c>
      <c r="C2434" t="s">
        <v>18</v>
      </c>
      <c r="D2434" t="s">
        <v>19</v>
      </c>
      <c r="E2434" t="s">
        <v>717</v>
      </c>
      <c r="F2434" t="s">
        <v>14785</v>
      </c>
      <c r="G2434" s="3" t="str">
        <f t="shared" ref="G2434:G2497" si="40">HYPERLINK(Q2434)</f>
        <v>https://scholar.google.co.jp/scholar?as_vis=1&amp;q=Hieracium+"caledonicum"+self+compatibility&amp;btnG=</v>
      </c>
      <c r="H2434" t="s">
        <v>733</v>
      </c>
      <c r="I2434" t="s">
        <v>23</v>
      </c>
      <c r="J2434" t="s">
        <v>23</v>
      </c>
      <c r="L2434" t="s">
        <v>17722</v>
      </c>
      <c r="N2434" t="s">
        <v>14786</v>
      </c>
      <c r="O2434" t="s">
        <v>28</v>
      </c>
      <c r="Q2434" t="s">
        <v>18114</v>
      </c>
      <c r="R2434" t="s">
        <v>8218</v>
      </c>
      <c r="S2434">
        <v>0.78108109999999997</v>
      </c>
    </row>
    <row r="2435" spans="1:19">
      <c r="A2435" t="s">
        <v>16</v>
      </c>
      <c r="B2435" t="s">
        <v>17</v>
      </c>
      <c r="C2435" t="s">
        <v>18</v>
      </c>
      <c r="D2435" t="s">
        <v>19</v>
      </c>
      <c r="E2435" t="s">
        <v>717</v>
      </c>
      <c r="F2435" t="s">
        <v>739</v>
      </c>
      <c r="G2435" s="3" t="str">
        <f t="shared" si="40"/>
        <v>https://scholar.google.co.jp/scholar?as_vis=1&amp;q=Hieracium+"calenduliflorum"+self+compatibility&amp;btnG=</v>
      </c>
      <c r="H2435" t="s">
        <v>740</v>
      </c>
      <c r="I2435" t="s">
        <v>23</v>
      </c>
      <c r="J2435" t="s">
        <v>23</v>
      </c>
      <c r="L2435" t="s">
        <v>17722</v>
      </c>
      <c r="N2435" t="s">
        <v>741</v>
      </c>
      <c r="O2435" t="s">
        <v>28</v>
      </c>
      <c r="Q2435" t="s">
        <v>18115</v>
      </c>
      <c r="R2435" t="s">
        <v>8222</v>
      </c>
      <c r="S2435">
        <v>0.91039999999999999</v>
      </c>
    </row>
    <row r="2436" spans="1:19">
      <c r="A2436" t="s">
        <v>16</v>
      </c>
      <c r="B2436" t="s">
        <v>17</v>
      </c>
      <c r="C2436" t="s">
        <v>18</v>
      </c>
      <c r="D2436" t="s">
        <v>19</v>
      </c>
      <c r="E2436" t="s">
        <v>717</v>
      </c>
      <c r="F2436" t="s">
        <v>14812</v>
      </c>
      <c r="G2436" s="3" t="str">
        <f t="shared" si="40"/>
        <v>https://scholar.google.co.jp/scholar?as_vis=1&amp;q=Hieracium+"callistophyllum"+self+compatibility&amp;btnG=</v>
      </c>
      <c r="H2436" t="s">
        <v>733</v>
      </c>
      <c r="I2436" t="s">
        <v>23</v>
      </c>
      <c r="J2436" t="s">
        <v>23</v>
      </c>
      <c r="L2436" t="s">
        <v>17722</v>
      </c>
      <c r="N2436" t="s">
        <v>14813</v>
      </c>
      <c r="O2436" t="s">
        <v>28</v>
      </c>
      <c r="Q2436" t="s">
        <v>18116</v>
      </c>
      <c r="R2436" t="s">
        <v>8225</v>
      </c>
      <c r="S2436">
        <v>0.65401069999999994</v>
      </c>
    </row>
    <row r="2437" spans="1:19">
      <c r="A2437" t="s">
        <v>16</v>
      </c>
      <c r="B2437" t="s">
        <v>17</v>
      </c>
      <c r="C2437" t="s">
        <v>18</v>
      </c>
      <c r="D2437" t="s">
        <v>19</v>
      </c>
      <c r="E2437" t="s">
        <v>717</v>
      </c>
      <c r="F2437" t="s">
        <v>743</v>
      </c>
      <c r="G2437" s="3" t="str">
        <f t="shared" si="40"/>
        <v>https://scholar.google.co.jp/scholar?as_vis=1&amp;q=Hieracium+"calvum"+self+compatibility&amp;btnG=</v>
      </c>
      <c r="H2437" t="s">
        <v>744</v>
      </c>
      <c r="I2437" t="s">
        <v>23</v>
      </c>
      <c r="J2437" t="s">
        <v>23</v>
      </c>
      <c r="L2437" t="s">
        <v>17722</v>
      </c>
      <c r="N2437" t="s">
        <v>745</v>
      </c>
      <c r="O2437" t="s">
        <v>28</v>
      </c>
      <c r="Q2437" t="s">
        <v>18117</v>
      </c>
      <c r="R2437" t="s">
        <v>8229</v>
      </c>
      <c r="S2437">
        <v>0.74929999999999997</v>
      </c>
    </row>
    <row r="2438" spans="1:19">
      <c r="A2438" t="s">
        <v>16</v>
      </c>
      <c r="B2438" t="s">
        <v>17</v>
      </c>
      <c r="C2438" t="s">
        <v>18</v>
      </c>
      <c r="D2438" t="s">
        <v>19</v>
      </c>
      <c r="E2438" t="s">
        <v>717</v>
      </c>
      <c r="F2438" t="s">
        <v>14589</v>
      </c>
      <c r="G2438" s="3" t="str">
        <f t="shared" si="40"/>
        <v>https://scholar.google.co.jp/scholar?as_vis=1&amp;q=Hieracium+"cambrense"+self+compatibility&amp;btnG=</v>
      </c>
      <c r="H2438" t="s">
        <v>14590</v>
      </c>
      <c r="I2438" t="s">
        <v>23</v>
      </c>
      <c r="J2438" t="s">
        <v>23</v>
      </c>
      <c r="L2438" t="s">
        <v>17722</v>
      </c>
      <c r="N2438" t="s">
        <v>14591</v>
      </c>
      <c r="O2438" t="s">
        <v>28</v>
      </c>
      <c r="Q2438" t="s">
        <v>18118</v>
      </c>
      <c r="R2438" t="s">
        <v>8233</v>
      </c>
      <c r="S2438">
        <v>0.64280000000000004</v>
      </c>
    </row>
    <row r="2439" spans="1:19">
      <c r="A2439" t="s">
        <v>16</v>
      </c>
      <c r="B2439" t="s">
        <v>17</v>
      </c>
      <c r="C2439" t="s">
        <v>18</v>
      </c>
      <c r="D2439" t="s">
        <v>19</v>
      </c>
      <c r="E2439" t="s">
        <v>717</v>
      </c>
      <c r="F2439" t="s">
        <v>747</v>
      </c>
      <c r="G2439" s="3" t="str">
        <f t="shared" si="40"/>
        <v>https://scholar.google.co.jp/scholar?as_vis=1&amp;q=Hieracium+"cambricum"+self+compatibility&amp;btnG=</v>
      </c>
      <c r="H2439" t="s">
        <v>748</v>
      </c>
      <c r="I2439" t="s">
        <v>23</v>
      </c>
      <c r="J2439" t="s">
        <v>23</v>
      </c>
      <c r="L2439" t="s">
        <v>17722</v>
      </c>
      <c r="N2439" t="s">
        <v>749</v>
      </c>
      <c r="O2439" t="s">
        <v>28</v>
      </c>
      <c r="Q2439" t="s">
        <v>18119</v>
      </c>
      <c r="R2439" t="s">
        <v>8237</v>
      </c>
      <c r="S2439">
        <v>0.54159999999999997</v>
      </c>
    </row>
    <row r="2440" spans="1:19">
      <c r="A2440" t="s">
        <v>16</v>
      </c>
      <c r="B2440" t="s">
        <v>17</v>
      </c>
      <c r="C2440" t="s">
        <v>18</v>
      </c>
      <c r="D2440" t="s">
        <v>19</v>
      </c>
      <c r="E2440" t="s">
        <v>717</v>
      </c>
      <c r="F2440" t="s">
        <v>14959</v>
      </c>
      <c r="G2440" s="3" t="str">
        <f t="shared" si="40"/>
        <v>https://scholar.google.co.jp/scholar?as_vis=1&amp;q=Hieracium+"candelabrae"+self+compatibility&amp;btnG=</v>
      </c>
      <c r="H2440" t="s">
        <v>814</v>
      </c>
      <c r="I2440" t="s">
        <v>23</v>
      </c>
      <c r="J2440" t="s">
        <v>23</v>
      </c>
      <c r="L2440" t="s">
        <v>17722</v>
      </c>
      <c r="N2440" t="s">
        <v>14960</v>
      </c>
      <c r="O2440" t="s">
        <v>28</v>
      </c>
      <c r="Q2440" t="s">
        <v>18120</v>
      </c>
      <c r="R2440" t="s">
        <v>8241</v>
      </c>
      <c r="S2440">
        <v>0.48396499999999998</v>
      </c>
    </row>
    <row r="2441" spans="1:19">
      <c r="A2441" t="s">
        <v>16</v>
      </c>
      <c r="B2441" t="s">
        <v>17</v>
      </c>
      <c r="C2441" t="s">
        <v>18</v>
      </c>
      <c r="D2441" t="s">
        <v>19</v>
      </c>
      <c r="E2441" t="s">
        <v>717</v>
      </c>
      <c r="F2441" t="s">
        <v>12436</v>
      </c>
      <c r="G2441" s="3" t="str">
        <f t="shared" si="40"/>
        <v>https://scholar.google.co.jp/scholar?as_vis=1&amp;q=Hieracium+"cantianum"+self+compatibility&amp;btnG=</v>
      </c>
      <c r="H2441" t="s">
        <v>733</v>
      </c>
      <c r="I2441" t="s">
        <v>23</v>
      </c>
      <c r="J2441" t="s">
        <v>23</v>
      </c>
      <c r="L2441" t="s">
        <v>17722</v>
      </c>
      <c r="N2441" t="s">
        <v>12437</v>
      </c>
      <c r="O2441" t="s">
        <v>28</v>
      </c>
      <c r="Q2441" t="s">
        <v>18121</v>
      </c>
      <c r="R2441" t="s">
        <v>8245</v>
      </c>
      <c r="S2441">
        <v>0.37280000000000002</v>
      </c>
    </row>
    <row r="2442" spans="1:19">
      <c r="A2442" t="s">
        <v>16</v>
      </c>
      <c r="B2442" t="s">
        <v>17</v>
      </c>
      <c r="C2442" t="s">
        <v>18</v>
      </c>
      <c r="D2442" t="s">
        <v>19</v>
      </c>
      <c r="E2442" t="s">
        <v>717</v>
      </c>
      <c r="F2442" t="s">
        <v>10179</v>
      </c>
      <c r="G2442" s="3" t="str">
        <f t="shared" si="40"/>
        <v>https://scholar.google.co.jp/scholar?as_vis=1&amp;q=Hieracium+"carneddorum"+self+compatibility&amp;btnG=</v>
      </c>
      <c r="H2442" t="s">
        <v>752</v>
      </c>
      <c r="I2442" t="s">
        <v>23</v>
      </c>
      <c r="J2442" t="s">
        <v>23</v>
      </c>
      <c r="L2442" t="s">
        <v>17722</v>
      </c>
      <c r="N2442" t="s">
        <v>10180</v>
      </c>
      <c r="O2442" t="s">
        <v>28</v>
      </c>
      <c r="Q2442" t="s">
        <v>18122</v>
      </c>
      <c r="R2442" t="s">
        <v>8247</v>
      </c>
      <c r="S2442">
        <v>0.63170000000000004</v>
      </c>
    </row>
    <row r="2443" spans="1:19">
      <c r="A2443" t="s">
        <v>16</v>
      </c>
      <c r="B2443" t="s">
        <v>17</v>
      </c>
      <c r="C2443" t="s">
        <v>18</v>
      </c>
      <c r="D2443" t="s">
        <v>19</v>
      </c>
      <c r="E2443" t="s">
        <v>717</v>
      </c>
      <c r="F2443" t="s">
        <v>14773</v>
      </c>
      <c r="G2443" s="3" t="str">
        <f t="shared" si="40"/>
        <v>https://scholar.google.co.jp/scholar?as_vis=1&amp;q=Hieracium+"charitodon"+self+compatibility&amp;btnG=</v>
      </c>
      <c r="H2443" t="s">
        <v>4695</v>
      </c>
      <c r="I2443" t="s">
        <v>23</v>
      </c>
      <c r="J2443" t="s">
        <v>23</v>
      </c>
      <c r="L2443" t="s">
        <v>17722</v>
      </c>
      <c r="N2443" t="s">
        <v>14774</v>
      </c>
      <c r="O2443" t="s">
        <v>28</v>
      </c>
      <c r="Q2443" t="s">
        <v>18123</v>
      </c>
      <c r="R2443" t="s">
        <v>8251</v>
      </c>
      <c r="S2443">
        <v>0.73880000000000001</v>
      </c>
    </row>
    <row r="2444" spans="1:19">
      <c r="A2444" t="s">
        <v>16</v>
      </c>
      <c r="B2444" t="s">
        <v>17</v>
      </c>
      <c r="C2444" t="s">
        <v>18</v>
      </c>
      <c r="D2444" t="s">
        <v>19</v>
      </c>
      <c r="E2444" t="s">
        <v>717</v>
      </c>
      <c r="F2444" t="s">
        <v>14497</v>
      </c>
      <c r="G2444" s="3" t="str">
        <f t="shared" si="40"/>
        <v>https://scholar.google.co.jp/scholar?as_vis=1&amp;q=Hieracium+"chromolepium"+self+compatibility&amp;btnG=</v>
      </c>
      <c r="H2444" t="s">
        <v>14498</v>
      </c>
      <c r="I2444" t="s">
        <v>23</v>
      </c>
      <c r="J2444" t="s">
        <v>23</v>
      </c>
      <c r="L2444" t="s">
        <v>17722</v>
      </c>
      <c r="N2444" t="s">
        <v>14499</v>
      </c>
      <c r="O2444" t="s">
        <v>28</v>
      </c>
      <c r="Q2444" t="s">
        <v>18124</v>
      </c>
      <c r="R2444" t="s">
        <v>8253</v>
      </c>
      <c r="S2444">
        <v>0.28399999999999997</v>
      </c>
    </row>
    <row r="2445" spans="1:19">
      <c r="A2445" t="s">
        <v>16</v>
      </c>
      <c r="B2445" t="s">
        <v>17</v>
      </c>
      <c r="C2445" t="s">
        <v>18</v>
      </c>
      <c r="D2445" t="s">
        <v>19</v>
      </c>
      <c r="E2445" t="s">
        <v>717</v>
      </c>
      <c r="F2445" t="s">
        <v>751</v>
      </c>
      <c r="G2445" s="3" t="str">
        <f t="shared" si="40"/>
        <v>https://scholar.google.co.jp/scholar?as_vis=1&amp;q=Hieracium+"cillense"+self+compatibility&amp;btnG=</v>
      </c>
      <c r="H2445" t="s">
        <v>752</v>
      </c>
      <c r="I2445" t="s">
        <v>23</v>
      </c>
      <c r="J2445" t="s">
        <v>23</v>
      </c>
      <c r="L2445" t="s">
        <v>17722</v>
      </c>
      <c r="N2445" t="s">
        <v>753</v>
      </c>
      <c r="O2445" t="s">
        <v>28</v>
      </c>
      <c r="Q2445" t="s">
        <v>18125</v>
      </c>
      <c r="R2445" t="s">
        <v>8256</v>
      </c>
      <c r="S2445">
        <v>0.69279999999999997</v>
      </c>
    </row>
    <row r="2446" spans="1:19">
      <c r="A2446" t="s">
        <v>16</v>
      </c>
      <c r="B2446" t="s">
        <v>17</v>
      </c>
      <c r="C2446" t="s">
        <v>18</v>
      </c>
      <c r="D2446" t="s">
        <v>19</v>
      </c>
      <c r="E2446" t="s">
        <v>717</v>
      </c>
      <c r="F2446" t="s">
        <v>755</v>
      </c>
      <c r="G2446" s="3" t="str">
        <f t="shared" si="40"/>
        <v>https://scholar.google.co.jp/scholar?as_vis=1&amp;q=Hieracium+"completum"+self+compatibility&amp;btnG=</v>
      </c>
      <c r="H2446" t="s">
        <v>726</v>
      </c>
      <c r="I2446" t="s">
        <v>23</v>
      </c>
      <c r="J2446" t="s">
        <v>23</v>
      </c>
      <c r="L2446" t="s">
        <v>17722</v>
      </c>
      <c r="N2446" t="s">
        <v>756</v>
      </c>
      <c r="O2446" t="s">
        <v>28</v>
      </c>
      <c r="Q2446" t="s">
        <v>18126</v>
      </c>
      <c r="R2446" t="s">
        <v>8259</v>
      </c>
      <c r="S2446">
        <v>0.70120000000000005</v>
      </c>
    </row>
    <row r="2447" spans="1:19">
      <c r="A2447" t="s">
        <v>16</v>
      </c>
      <c r="B2447" t="s">
        <v>17</v>
      </c>
      <c r="C2447" t="s">
        <v>18</v>
      </c>
      <c r="D2447" t="s">
        <v>19</v>
      </c>
      <c r="E2447" t="s">
        <v>717</v>
      </c>
      <c r="F2447" t="s">
        <v>10182</v>
      </c>
      <c r="G2447" s="3" t="str">
        <f t="shared" si="40"/>
        <v>https://scholar.google.co.jp/scholar?as_vis=1&amp;q=Hieracium+"daedalolepioides"+self+compatibility&amp;btnG=</v>
      </c>
      <c r="H2447" t="s">
        <v>798</v>
      </c>
      <c r="I2447" t="s">
        <v>23</v>
      </c>
      <c r="J2447" t="s">
        <v>23</v>
      </c>
      <c r="L2447" t="s">
        <v>17722</v>
      </c>
      <c r="N2447" t="s">
        <v>10183</v>
      </c>
      <c r="O2447" t="s">
        <v>28</v>
      </c>
      <c r="Q2447" t="s">
        <v>18127</v>
      </c>
      <c r="R2447" t="s">
        <v>8261</v>
      </c>
      <c r="S2447">
        <v>0.40860000000000002</v>
      </c>
    </row>
    <row r="2448" spans="1:19">
      <c r="A2448" t="s">
        <v>16</v>
      </c>
      <c r="B2448" t="s">
        <v>17</v>
      </c>
      <c r="C2448" t="s">
        <v>18</v>
      </c>
      <c r="D2448" t="s">
        <v>19</v>
      </c>
      <c r="E2448" t="s">
        <v>717</v>
      </c>
      <c r="F2448" t="s">
        <v>14633</v>
      </c>
      <c r="G2448" s="3" t="str">
        <f t="shared" si="40"/>
        <v>https://scholar.google.co.jp/scholar?as_vis=1&amp;q=Hieracium+"dalense"+self+compatibility&amp;btnG=</v>
      </c>
      <c r="H2448" t="s">
        <v>4695</v>
      </c>
      <c r="I2448" t="s">
        <v>23</v>
      </c>
      <c r="J2448" t="s">
        <v>23</v>
      </c>
      <c r="L2448" t="s">
        <v>17722</v>
      </c>
      <c r="N2448" t="s">
        <v>14634</v>
      </c>
      <c r="O2448" t="s">
        <v>28</v>
      </c>
      <c r="Q2448" t="s">
        <v>18128</v>
      </c>
      <c r="R2448" t="s">
        <v>8263</v>
      </c>
      <c r="S2448">
        <v>0.56699999999999995</v>
      </c>
    </row>
    <row r="2449" spans="1:19">
      <c r="A2449" t="s">
        <v>16</v>
      </c>
      <c r="B2449" t="s">
        <v>17</v>
      </c>
      <c r="C2449" t="s">
        <v>18</v>
      </c>
      <c r="D2449" t="s">
        <v>19</v>
      </c>
      <c r="E2449" t="s">
        <v>717</v>
      </c>
      <c r="F2449" t="s">
        <v>12439</v>
      </c>
      <c r="G2449" s="3" t="str">
        <f t="shared" si="40"/>
        <v>https://scholar.google.co.jp/scholar?as_vis=1&amp;q=Hieracium+"dentatum"+self+compatibility&amp;btnG=</v>
      </c>
      <c r="H2449" t="s">
        <v>12440</v>
      </c>
      <c r="I2449" t="s">
        <v>23</v>
      </c>
      <c r="J2449" t="s">
        <v>23</v>
      </c>
      <c r="L2449" t="s">
        <v>17722</v>
      </c>
      <c r="N2449" t="s">
        <v>12441</v>
      </c>
      <c r="O2449" t="s">
        <v>28</v>
      </c>
      <c r="Q2449" t="s">
        <v>18129</v>
      </c>
      <c r="R2449" t="s">
        <v>8267</v>
      </c>
      <c r="S2449">
        <v>0.88759999999999994</v>
      </c>
    </row>
    <row r="2450" spans="1:19">
      <c r="A2450" t="s">
        <v>16</v>
      </c>
      <c r="B2450" t="s">
        <v>17</v>
      </c>
      <c r="C2450" t="s">
        <v>18</v>
      </c>
      <c r="D2450" t="s">
        <v>19</v>
      </c>
      <c r="E2450" t="s">
        <v>717</v>
      </c>
      <c r="F2450" t="s">
        <v>14585</v>
      </c>
      <c r="G2450" s="3" t="str">
        <f t="shared" si="40"/>
        <v>https://scholar.google.co.jp/scholar?as_vis=1&amp;q=Hieracium+"dentulum"+self+compatibility&amp;btnG=</v>
      </c>
      <c r="H2450" t="s">
        <v>14586</v>
      </c>
      <c r="I2450" t="s">
        <v>23</v>
      </c>
      <c r="J2450" t="s">
        <v>23</v>
      </c>
      <c r="L2450" t="s">
        <v>17722</v>
      </c>
      <c r="N2450" t="s">
        <v>14587</v>
      </c>
      <c r="O2450" t="s">
        <v>28</v>
      </c>
      <c r="Q2450" t="s">
        <v>18130</v>
      </c>
      <c r="R2450" t="s">
        <v>8271</v>
      </c>
      <c r="S2450">
        <v>0.66969699999999999</v>
      </c>
    </row>
    <row r="2451" spans="1:19">
      <c r="A2451" t="s">
        <v>16</v>
      </c>
      <c r="B2451" t="s">
        <v>17</v>
      </c>
      <c r="C2451" t="s">
        <v>18</v>
      </c>
      <c r="D2451" t="s">
        <v>19</v>
      </c>
      <c r="E2451" t="s">
        <v>717</v>
      </c>
      <c r="F2451" t="s">
        <v>14745</v>
      </c>
      <c r="G2451" s="3" t="str">
        <f t="shared" si="40"/>
        <v>https://scholar.google.co.jp/scholar?as_vis=1&amp;q=Hieracium+"diaphanoides"+self+compatibility&amp;btnG=</v>
      </c>
      <c r="H2451" t="s">
        <v>14746</v>
      </c>
      <c r="I2451" t="s">
        <v>23</v>
      </c>
      <c r="J2451" t="s">
        <v>23</v>
      </c>
      <c r="L2451" t="s">
        <v>17722</v>
      </c>
      <c r="N2451" t="s">
        <v>14747</v>
      </c>
      <c r="O2451" t="s">
        <v>28</v>
      </c>
      <c r="Q2451" t="s">
        <v>18131</v>
      </c>
      <c r="R2451" t="s">
        <v>8275</v>
      </c>
      <c r="S2451">
        <v>0.50526320000000002</v>
      </c>
    </row>
    <row r="2452" spans="1:19">
      <c r="A2452" t="s">
        <v>16</v>
      </c>
      <c r="B2452" t="s">
        <v>17</v>
      </c>
      <c r="C2452" t="s">
        <v>18</v>
      </c>
      <c r="D2452" t="s">
        <v>19</v>
      </c>
      <c r="E2452" t="s">
        <v>717</v>
      </c>
      <c r="F2452" t="s">
        <v>10185</v>
      </c>
      <c r="G2452" s="3" t="str">
        <f t="shared" si="40"/>
        <v>https://scholar.google.co.jp/scholar?as_vis=1&amp;q=Hieracium+"difficile"+self+compatibility&amp;btnG=</v>
      </c>
      <c r="H2452" t="s">
        <v>726</v>
      </c>
      <c r="I2452" t="s">
        <v>23</v>
      </c>
      <c r="J2452" t="s">
        <v>23</v>
      </c>
      <c r="L2452" t="s">
        <v>17722</v>
      </c>
      <c r="N2452" t="s">
        <v>10186</v>
      </c>
      <c r="O2452" t="s">
        <v>28</v>
      </c>
      <c r="Q2452" t="s">
        <v>18132</v>
      </c>
      <c r="R2452" t="s">
        <v>8278</v>
      </c>
      <c r="S2452">
        <v>0.76359999999999995</v>
      </c>
    </row>
    <row r="2453" spans="1:19">
      <c r="A2453" t="s">
        <v>16</v>
      </c>
      <c r="B2453" t="s">
        <v>17</v>
      </c>
      <c r="C2453" t="s">
        <v>18</v>
      </c>
      <c r="D2453" t="s">
        <v>19</v>
      </c>
      <c r="E2453" t="s">
        <v>717</v>
      </c>
      <c r="F2453" t="s">
        <v>12443</v>
      </c>
      <c r="G2453" s="3" t="str">
        <f t="shared" si="40"/>
        <v>https://scholar.google.co.jp/scholar?as_vis=1&amp;q=Hieracium+"dilectum"+self+compatibility&amp;btnG=</v>
      </c>
      <c r="H2453" t="s">
        <v>726</v>
      </c>
      <c r="I2453" t="s">
        <v>23</v>
      </c>
      <c r="J2453" t="s">
        <v>23</v>
      </c>
      <c r="L2453" t="s">
        <v>17722</v>
      </c>
      <c r="N2453" t="s">
        <v>12444</v>
      </c>
      <c r="O2453" t="s">
        <v>28</v>
      </c>
      <c r="Q2453" t="s">
        <v>18133</v>
      </c>
      <c r="R2453" t="s">
        <v>8282</v>
      </c>
      <c r="S2453">
        <v>0.6724</v>
      </c>
    </row>
    <row r="2454" spans="1:19">
      <c r="A2454" t="s">
        <v>16</v>
      </c>
      <c r="B2454" t="s">
        <v>17</v>
      </c>
      <c r="C2454" t="s">
        <v>18</v>
      </c>
      <c r="D2454" t="s">
        <v>19</v>
      </c>
      <c r="E2454" t="s">
        <v>717</v>
      </c>
      <c r="F2454" t="s">
        <v>4732</v>
      </c>
      <c r="G2454" s="3" t="str">
        <f t="shared" si="40"/>
        <v>https://scholar.google.co.jp/scholar?as_vis=1&amp;q=Hieracium+"discophyllum"+self+compatibility&amp;btnG=</v>
      </c>
      <c r="H2454" t="s">
        <v>726</v>
      </c>
      <c r="I2454" t="s">
        <v>23</v>
      </c>
      <c r="J2454" t="s">
        <v>23</v>
      </c>
      <c r="L2454" t="s">
        <v>17722</v>
      </c>
      <c r="N2454" t="s">
        <v>4733</v>
      </c>
      <c r="O2454" t="s">
        <v>28</v>
      </c>
      <c r="Q2454" t="s">
        <v>18134</v>
      </c>
      <c r="R2454" t="s">
        <v>8285</v>
      </c>
      <c r="S2454">
        <v>0.59099999999999997</v>
      </c>
    </row>
    <row r="2455" spans="1:19">
      <c r="A2455" t="s">
        <v>16</v>
      </c>
      <c r="B2455" t="s">
        <v>17</v>
      </c>
      <c r="C2455" t="s">
        <v>18</v>
      </c>
      <c r="D2455" t="s">
        <v>19</v>
      </c>
      <c r="E2455" t="s">
        <v>717</v>
      </c>
      <c r="F2455" t="s">
        <v>4698</v>
      </c>
      <c r="G2455" s="3" t="str">
        <f t="shared" si="40"/>
        <v>https://scholar.google.co.jp/scholar?as_vis=1&amp;q=Hieracium+"dowardense"+self+compatibility&amp;btnG=</v>
      </c>
      <c r="H2455" t="s">
        <v>4695</v>
      </c>
      <c r="I2455" t="s">
        <v>23</v>
      </c>
      <c r="J2455" t="s">
        <v>23</v>
      </c>
      <c r="L2455" t="s">
        <v>17722</v>
      </c>
      <c r="N2455" t="s">
        <v>4699</v>
      </c>
      <c r="O2455" t="s">
        <v>28</v>
      </c>
      <c r="Q2455" t="s">
        <v>18135</v>
      </c>
      <c r="R2455" t="s">
        <v>8288</v>
      </c>
      <c r="S2455">
        <v>0.48562499999999997</v>
      </c>
    </row>
    <row r="2456" spans="1:19">
      <c r="A2456" t="s">
        <v>16</v>
      </c>
      <c r="B2456" t="s">
        <v>17</v>
      </c>
      <c r="C2456" t="s">
        <v>18</v>
      </c>
      <c r="D2456" t="s">
        <v>19</v>
      </c>
      <c r="E2456" t="s">
        <v>717</v>
      </c>
      <c r="F2456" t="s">
        <v>10188</v>
      </c>
      <c r="G2456" s="3" t="str">
        <f t="shared" si="40"/>
        <v>https://scholar.google.co.jp/scholar?as_vis=1&amp;q=Hieracium+"dschirgalanicum"+self+compatibility&amp;btnG=</v>
      </c>
      <c r="H2456" t="s">
        <v>23</v>
      </c>
      <c r="I2456" t="s">
        <v>23</v>
      </c>
      <c r="J2456" t="s">
        <v>23</v>
      </c>
      <c r="L2456" t="s">
        <v>17722</v>
      </c>
      <c r="N2456" t="s">
        <v>10189</v>
      </c>
      <c r="O2456" t="s">
        <v>28</v>
      </c>
      <c r="Q2456" t="s">
        <v>18136</v>
      </c>
      <c r="R2456" t="s">
        <v>8291</v>
      </c>
      <c r="S2456">
        <v>0.14560000000000001</v>
      </c>
    </row>
    <row r="2457" spans="1:19">
      <c r="A2457" t="s">
        <v>16</v>
      </c>
      <c r="B2457" t="s">
        <v>17</v>
      </c>
      <c r="C2457" t="s">
        <v>18</v>
      </c>
      <c r="D2457" t="s">
        <v>19</v>
      </c>
      <c r="E2457" t="s">
        <v>717</v>
      </c>
      <c r="F2457" t="s">
        <v>12446</v>
      </c>
      <c r="G2457" s="3" t="str">
        <f t="shared" si="40"/>
        <v>https://scholar.google.co.jp/scholar?as_vis=1&amp;q=Hieracium+"eboracense"+self+compatibility&amp;btnG=</v>
      </c>
      <c r="H2457" t="s">
        <v>752</v>
      </c>
      <c r="I2457" t="s">
        <v>23</v>
      </c>
      <c r="J2457" t="s">
        <v>23</v>
      </c>
      <c r="L2457" t="s">
        <v>17722</v>
      </c>
      <c r="N2457" t="s">
        <v>12447</v>
      </c>
      <c r="O2457" t="s">
        <v>28</v>
      </c>
      <c r="Q2457" t="s">
        <v>18137</v>
      </c>
      <c r="R2457" t="s">
        <v>8294</v>
      </c>
      <c r="S2457">
        <v>0.35399999999999998</v>
      </c>
    </row>
    <row r="2458" spans="1:19">
      <c r="A2458" t="s">
        <v>16</v>
      </c>
      <c r="B2458" t="s">
        <v>17</v>
      </c>
      <c r="C2458" t="s">
        <v>18</v>
      </c>
      <c r="D2458" t="s">
        <v>19</v>
      </c>
      <c r="E2458" t="s">
        <v>717</v>
      </c>
      <c r="F2458" t="s">
        <v>14776</v>
      </c>
      <c r="G2458" s="3" t="str">
        <f t="shared" si="40"/>
        <v>https://scholar.google.co.jp/scholar?as_vis=1&amp;q=Hieracium+"ebudicum"+self+compatibility&amp;btnG=</v>
      </c>
      <c r="H2458" t="s">
        <v>752</v>
      </c>
      <c r="I2458" t="s">
        <v>23</v>
      </c>
      <c r="J2458" t="s">
        <v>23</v>
      </c>
      <c r="L2458" t="s">
        <v>17722</v>
      </c>
      <c r="N2458" t="s">
        <v>14777</v>
      </c>
      <c r="O2458" t="s">
        <v>28</v>
      </c>
      <c r="Q2458" t="s">
        <v>18138</v>
      </c>
      <c r="R2458" t="s">
        <v>8296</v>
      </c>
      <c r="S2458">
        <v>0.71157890000000001</v>
      </c>
    </row>
    <row r="2459" spans="1:19">
      <c r="A2459" t="s">
        <v>16</v>
      </c>
      <c r="B2459" t="s">
        <v>17</v>
      </c>
      <c r="C2459" t="s">
        <v>18</v>
      </c>
      <c r="D2459" t="s">
        <v>19</v>
      </c>
      <c r="E2459" t="s">
        <v>717</v>
      </c>
      <c r="F2459" t="s">
        <v>14834</v>
      </c>
      <c r="G2459" s="3" t="str">
        <f t="shared" si="40"/>
        <v>https://scholar.google.co.jp/scholar?as_vis=1&amp;q=Hieracium+"eminentiforme"+self+compatibility&amp;btnG=</v>
      </c>
      <c r="H2459" t="s">
        <v>752</v>
      </c>
      <c r="I2459" t="s">
        <v>23</v>
      </c>
      <c r="J2459" t="s">
        <v>23</v>
      </c>
      <c r="L2459" t="s">
        <v>17722</v>
      </c>
      <c r="N2459" t="s">
        <v>14835</v>
      </c>
      <c r="O2459" t="s">
        <v>28</v>
      </c>
      <c r="Q2459" t="s">
        <v>18139</v>
      </c>
      <c r="R2459" t="s">
        <v>8299</v>
      </c>
      <c r="S2459">
        <v>0.79039999999999999</v>
      </c>
    </row>
    <row r="2460" spans="1:19">
      <c r="A2460" t="s">
        <v>16</v>
      </c>
      <c r="B2460" t="s">
        <v>17</v>
      </c>
      <c r="C2460" t="s">
        <v>18</v>
      </c>
      <c r="D2460" t="s">
        <v>19</v>
      </c>
      <c r="E2460" t="s">
        <v>717</v>
      </c>
      <c r="F2460" t="s">
        <v>9547</v>
      </c>
      <c r="G2460" s="3" t="str">
        <f t="shared" si="40"/>
        <v>https://scholar.google.co.jp/scholar?as_vis=1&amp;q=Hieracium+"eriophorum"+self+compatibility&amp;btnG=</v>
      </c>
      <c r="H2460" t="s">
        <v>10191</v>
      </c>
      <c r="I2460" t="s">
        <v>23</v>
      </c>
      <c r="J2460" t="s">
        <v>23</v>
      </c>
      <c r="L2460" t="s">
        <v>17722</v>
      </c>
      <c r="N2460" t="s">
        <v>10192</v>
      </c>
      <c r="O2460" t="s">
        <v>28</v>
      </c>
      <c r="Q2460" t="s">
        <v>18140</v>
      </c>
      <c r="R2460" t="s">
        <v>8302</v>
      </c>
      <c r="S2460">
        <v>0.99</v>
      </c>
    </row>
    <row r="2461" spans="1:19">
      <c r="A2461" t="s">
        <v>16</v>
      </c>
      <c r="B2461" t="s">
        <v>17</v>
      </c>
      <c r="C2461" t="s">
        <v>18</v>
      </c>
      <c r="D2461" t="s">
        <v>19</v>
      </c>
      <c r="E2461" t="s">
        <v>717</v>
      </c>
      <c r="F2461" t="s">
        <v>14809</v>
      </c>
      <c r="G2461" s="3" t="str">
        <f t="shared" si="40"/>
        <v>https://scholar.google.co.jp/scholar?as_vis=1&amp;q=Hieracium+"eucallum"+self+compatibility&amp;btnG=</v>
      </c>
      <c r="H2461" t="s">
        <v>726</v>
      </c>
      <c r="I2461" t="s">
        <v>23</v>
      </c>
      <c r="J2461" t="s">
        <v>23</v>
      </c>
      <c r="L2461" t="s">
        <v>17722</v>
      </c>
      <c r="N2461" t="s">
        <v>14810</v>
      </c>
      <c r="O2461" t="s">
        <v>28</v>
      </c>
      <c r="Q2461" t="s">
        <v>18141</v>
      </c>
      <c r="R2461" t="s">
        <v>8306</v>
      </c>
      <c r="S2461">
        <v>0.75080000000000002</v>
      </c>
    </row>
    <row r="2462" spans="1:19">
      <c r="A2462" t="s">
        <v>16</v>
      </c>
      <c r="B2462" t="s">
        <v>17</v>
      </c>
      <c r="C2462" t="s">
        <v>18</v>
      </c>
      <c r="D2462" t="s">
        <v>19</v>
      </c>
      <c r="E2462" t="s">
        <v>717</v>
      </c>
      <c r="F2462" t="s">
        <v>14818</v>
      </c>
      <c r="G2462" s="3" t="str">
        <f t="shared" si="40"/>
        <v>https://scholar.google.co.jp/scholar?as_vis=1&amp;q=Hieracium+"eustales"+self+compatibility&amp;btnG=</v>
      </c>
      <c r="H2462" t="s">
        <v>814</v>
      </c>
      <c r="I2462" t="s">
        <v>23</v>
      </c>
      <c r="J2462" t="s">
        <v>23</v>
      </c>
      <c r="L2462" t="s">
        <v>17722</v>
      </c>
      <c r="N2462" t="s">
        <v>14819</v>
      </c>
      <c r="O2462" t="s">
        <v>28</v>
      </c>
      <c r="Q2462" t="s">
        <v>18142</v>
      </c>
      <c r="R2462" t="s">
        <v>8311</v>
      </c>
      <c r="S2462">
        <v>0.38240000000000002</v>
      </c>
    </row>
    <row r="2463" spans="1:19">
      <c r="A2463" t="s">
        <v>16</v>
      </c>
      <c r="B2463" t="s">
        <v>17</v>
      </c>
      <c r="C2463" t="s">
        <v>18</v>
      </c>
      <c r="D2463" t="s">
        <v>19</v>
      </c>
      <c r="E2463" t="s">
        <v>717</v>
      </c>
      <c r="F2463" t="s">
        <v>758</v>
      </c>
      <c r="G2463" s="3" t="str">
        <f t="shared" si="40"/>
        <v>https://scholar.google.co.jp/scholar?as_vis=1&amp;q=Hieracium+"eximium"+self+compatibility&amp;btnG=</v>
      </c>
      <c r="H2463" t="s">
        <v>23</v>
      </c>
      <c r="I2463" t="s">
        <v>759</v>
      </c>
      <c r="J2463" t="s">
        <v>760</v>
      </c>
      <c r="L2463" t="s">
        <v>17722</v>
      </c>
      <c r="N2463" t="s">
        <v>761</v>
      </c>
      <c r="O2463" t="s">
        <v>28</v>
      </c>
      <c r="Q2463" t="s">
        <v>18143</v>
      </c>
      <c r="R2463" t="s">
        <v>8313</v>
      </c>
      <c r="S2463">
        <v>0.71719999999999995</v>
      </c>
    </row>
    <row r="2464" spans="1:19">
      <c r="A2464" t="s">
        <v>16</v>
      </c>
      <c r="B2464" t="s">
        <v>17</v>
      </c>
      <c r="C2464" t="s">
        <v>18</v>
      </c>
      <c r="D2464" t="s">
        <v>19</v>
      </c>
      <c r="E2464" t="s">
        <v>717</v>
      </c>
      <c r="F2464" t="s">
        <v>763</v>
      </c>
      <c r="G2464" s="3" t="str">
        <f t="shared" si="40"/>
        <v>https://scholar.google.co.jp/scholar?as_vis=1&amp;q=Hieracium+"exotericum"+self+compatibility&amp;btnG=</v>
      </c>
      <c r="H2464" t="s">
        <v>179</v>
      </c>
      <c r="I2464" t="s">
        <v>23</v>
      </c>
      <c r="J2464" t="s">
        <v>23</v>
      </c>
      <c r="L2464" t="s">
        <v>17722</v>
      </c>
      <c r="N2464" t="s">
        <v>764</v>
      </c>
      <c r="O2464" t="s">
        <v>28</v>
      </c>
      <c r="Q2464" t="s">
        <v>18144</v>
      </c>
      <c r="R2464" t="s">
        <v>8316</v>
      </c>
      <c r="S2464">
        <v>0.40699999999999997</v>
      </c>
    </row>
    <row r="2465" spans="1:19">
      <c r="A2465" t="s">
        <v>16</v>
      </c>
      <c r="B2465" t="s">
        <v>17</v>
      </c>
      <c r="C2465" t="s">
        <v>18</v>
      </c>
      <c r="D2465" t="s">
        <v>19</v>
      </c>
      <c r="E2465" t="s">
        <v>717</v>
      </c>
      <c r="F2465" t="s">
        <v>14794</v>
      </c>
      <c r="G2465" s="3" t="str">
        <f t="shared" si="40"/>
        <v>https://scholar.google.co.jp/scholar?as_vis=1&amp;q=Hieracium+"flocculosiforme"+self+compatibility&amp;btnG=</v>
      </c>
      <c r="H2465" t="s">
        <v>4695</v>
      </c>
      <c r="I2465" t="s">
        <v>23</v>
      </c>
      <c r="J2465" t="s">
        <v>23</v>
      </c>
      <c r="L2465" t="s">
        <v>17722</v>
      </c>
      <c r="N2465" t="s">
        <v>14795</v>
      </c>
      <c r="O2465" t="s">
        <v>28</v>
      </c>
      <c r="Q2465" t="s">
        <v>18145</v>
      </c>
      <c r="R2465" t="s">
        <v>8320</v>
      </c>
      <c r="S2465">
        <v>0.75480000000000003</v>
      </c>
    </row>
    <row r="2466" spans="1:19">
      <c r="A2466" t="s">
        <v>16</v>
      </c>
      <c r="B2466" t="s">
        <v>17</v>
      </c>
      <c r="C2466" t="s">
        <v>18</v>
      </c>
      <c r="D2466" t="s">
        <v>19</v>
      </c>
      <c r="E2466" t="s">
        <v>717</v>
      </c>
      <c r="F2466" t="s">
        <v>14760</v>
      </c>
      <c r="G2466" s="3" t="str">
        <f t="shared" si="40"/>
        <v>https://scholar.google.co.jp/scholar?as_vis=1&amp;q=Hieracium+"fratrum"+self+compatibility&amp;btnG=</v>
      </c>
      <c r="H2466" t="s">
        <v>752</v>
      </c>
      <c r="I2466" t="s">
        <v>23</v>
      </c>
      <c r="J2466" t="s">
        <v>23</v>
      </c>
      <c r="L2466" t="s">
        <v>17722</v>
      </c>
      <c r="N2466" t="s">
        <v>14761</v>
      </c>
      <c r="O2466" t="s">
        <v>28</v>
      </c>
      <c r="Q2466" t="s">
        <v>18146</v>
      </c>
      <c r="R2466" t="s">
        <v>8322</v>
      </c>
      <c r="S2466">
        <v>0.6830579</v>
      </c>
    </row>
    <row r="2467" spans="1:19">
      <c r="A2467" t="s">
        <v>16</v>
      </c>
      <c r="B2467" t="s">
        <v>17</v>
      </c>
      <c r="C2467" t="s">
        <v>18</v>
      </c>
      <c r="D2467" t="s">
        <v>19</v>
      </c>
      <c r="E2467" t="s">
        <v>717</v>
      </c>
      <c r="F2467" t="s">
        <v>766</v>
      </c>
      <c r="G2467" s="3" t="str">
        <f t="shared" si="40"/>
        <v>https://scholar.google.co.jp/scholar?as_vis=1&amp;q=Hieracium+"gigantium"+self+compatibility&amp;btnG=</v>
      </c>
      <c r="H2467" t="s">
        <v>23</v>
      </c>
      <c r="I2467" t="s">
        <v>31</v>
      </c>
      <c r="J2467" t="s">
        <v>767</v>
      </c>
      <c r="L2467" t="s">
        <v>17722</v>
      </c>
      <c r="N2467" t="s">
        <v>768</v>
      </c>
      <c r="O2467" t="s">
        <v>28</v>
      </c>
      <c r="Q2467" t="s">
        <v>18147</v>
      </c>
      <c r="R2467" t="s">
        <v>8325</v>
      </c>
      <c r="S2467">
        <v>0.497</v>
      </c>
    </row>
    <row r="2468" spans="1:19">
      <c r="A2468" t="s">
        <v>16</v>
      </c>
      <c r="B2468" t="s">
        <v>17</v>
      </c>
      <c r="C2468" t="s">
        <v>18</v>
      </c>
      <c r="D2468" t="s">
        <v>19</v>
      </c>
      <c r="E2468" t="s">
        <v>717</v>
      </c>
      <c r="F2468" t="s">
        <v>14640</v>
      </c>
      <c r="G2468" s="3" t="str">
        <f t="shared" si="40"/>
        <v>https://scholar.google.co.jp/scholar?as_vis=1&amp;q=Hieracium+"glaucinum"+self+compatibility&amp;btnG=</v>
      </c>
      <c r="H2468" t="s">
        <v>179</v>
      </c>
      <c r="I2468" t="s">
        <v>137</v>
      </c>
      <c r="J2468" t="s">
        <v>14641</v>
      </c>
      <c r="L2468" t="s">
        <v>17722</v>
      </c>
      <c r="N2468" t="s">
        <v>14642</v>
      </c>
      <c r="O2468" t="s">
        <v>28</v>
      </c>
      <c r="Q2468" t="s">
        <v>18148</v>
      </c>
      <c r="R2468" t="s">
        <v>8330</v>
      </c>
      <c r="S2468">
        <v>0.6</v>
      </c>
    </row>
    <row r="2469" spans="1:19">
      <c r="A2469" t="s">
        <v>16</v>
      </c>
      <c r="B2469" t="s">
        <v>17</v>
      </c>
      <c r="C2469" t="s">
        <v>18</v>
      </c>
      <c r="D2469" t="s">
        <v>19</v>
      </c>
      <c r="E2469" t="s">
        <v>717</v>
      </c>
      <c r="F2469" t="s">
        <v>12449</v>
      </c>
      <c r="G2469" s="3" t="str">
        <f t="shared" si="40"/>
        <v>https://scholar.google.co.jp/scholar?as_vis=1&amp;q=Hieracium+"glevense"+self+compatibility&amp;btnG=</v>
      </c>
      <c r="H2469" t="s">
        <v>12450</v>
      </c>
      <c r="I2469" t="s">
        <v>23</v>
      </c>
      <c r="J2469" t="s">
        <v>23</v>
      </c>
      <c r="L2469" t="s">
        <v>17722</v>
      </c>
      <c r="N2469" t="s">
        <v>12451</v>
      </c>
      <c r="O2469" t="s">
        <v>28</v>
      </c>
      <c r="Q2469" t="s">
        <v>18149</v>
      </c>
      <c r="R2469" t="s">
        <v>8334</v>
      </c>
      <c r="S2469">
        <v>0.40465119999999999</v>
      </c>
    </row>
    <row r="2470" spans="1:19">
      <c r="A2470" t="s">
        <v>16</v>
      </c>
      <c r="B2470" t="s">
        <v>17</v>
      </c>
      <c r="C2470" t="s">
        <v>18</v>
      </c>
      <c r="D2470" t="s">
        <v>19</v>
      </c>
      <c r="E2470" t="s">
        <v>717</v>
      </c>
      <c r="F2470" t="s">
        <v>12453</v>
      </c>
      <c r="G2470" s="3" t="str">
        <f t="shared" si="40"/>
        <v>https://scholar.google.co.jp/scholar?as_vis=1&amp;q=Hieracium+"gothicoides"+self+compatibility&amp;btnG=</v>
      </c>
      <c r="H2470" t="s">
        <v>752</v>
      </c>
      <c r="I2470" t="s">
        <v>23</v>
      </c>
      <c r="J2470" t="s">
        <v>23</v>
      </c>
      <c r="L2470" t="s">
        <v>17722</v>
      </c>
      <c r="N2470" t="s">
        <v>12454</v>
      </c>
      <c r="O2470" t="s">
        <v>28</v>
      </c>
      <c r="Q2470" t="s">
        <v>18150</v>
      </c>
      <c r="R2470" t="s">
        <v>8336</v>
      </c>
      <c r="S2470">
        <v>0.60599999999999998</v>
      </c>
    </row>
    <row r="2471" spans="1:19">
      <c r="A2471" t="s">
        <v>16</v>
      </c>
      <c r="B2471" t="s">
        <v>17</v>
      </c>
      <c r="C2471" t="s">
        <v>18</v>
      </c>
      <c r="D2471" t="s">
        <v>19</v>
      </c>
      <c r="E2471" t="s">
        <v>717</v>
      </c>
      <c r="F2471" t="s">
        <v>2065</v>
      </c>
      <c r="G2471" s="3" t="str">
        <f t="shared" si="40"/>
        <v>https://scholar.google.co.jp/scholar?as_vis=1&amp;q=Hieracium+"gracile"+self+compatibility&amp;btnG=</v>
      </c>
      <c r="H2471" t="s">
        <v>719</v>
      </c>
      <c r="I2471" t="s">
        <v>23</v>
      </c>
      <c r="J2471" t="s">
        <v>23</v>
      </c>
      <c r="L2471" t="s">
        <v>17722</v>
      </c>
      <c r="N2471" t="s">
        <v>4746</v>
      </c>
      <c r="O2471" t="s">
        <v>28</v>
      </c>
      <c r="Q2471" t="s">
        <v>18151</v>
      </c>
      <c r="R2471" t="s">
        <v>8339</v>
      </c>
      <c r="S2471">
        <v>0.83</v>
      </c>
    </row>
    <row r="2472" spans="1:19">
      <c r="A2472" t="s">
        <v>16</v>
      </c>
      <c r="B2472" t="s">
        <v>17</v>
      </c>
      <c r="C2472" t="s">
        <v>18</v>
      </c>
      <c r="D2472" t="s">
        <v>19</v>
      </c>
      <c r="E2472" t="s">
        <v>717</v>
      </c>
      <c r="F2472" t="s">
        <v>14617</v>
      </c>
      <c r="G2472" s="3" t="str">
        <f t="shared" si="40"/>
        <v>https://scholar.google.co.jp/scholar?as_vis=1&amp;q=Hieracium+"grandidens"+self+compatibility&amp;btnG=</v>
      </c>
      <c r="H2472" t="s">
        <v>4749</v>
      </c>
      <c r="I2472" t="s">
        <v>23</v>
      </c>
      <c r="J2472" t="s">
        <v>23</v>
      </c>
      <c r="L2472" t="s">
        <v>17722</v>
      </c>
      <c r="N2472" t="s">
        <v>14618</v>
      </c>
      <c r="O2472" t="s">
        <v>28</v>
      </c>
      <c r="Q2472" t="s">
        <v>18152</v>
      </c>
      <c r="R2472" t="s">
        <v>8342</v>
      </c>
      <c r="S2472">
        <v>0.48</v>
      </c>
    </row>
    <row r="2473" spans="1:19">
      <c r="A2473" t="s">
        <v>16</v>
      </c>
      <c r="B2473" t="s">
        <v>17</v>
      </c>
      <c r="C2473" t="s">
        <v>18</v>
      </c>
      <c r="D2473" t="s">
        <v>19</v>
      </c>
      <c r="E2473" t="s">
        <v>717</v>
      </c>
      <c r="F2473" t="s">
        <v>770</v>
      </c>
      <c r="G2473" s="3" t="str">
        <f t="shared" si="40"/>
        <v>https://scholar.google.co.jp/scholar?as_vis=1&amp;q=Hieracium+"graniticolum"+self+compatibility&amp;btnG=</v>
      </c>
      <c r="H2473" t="s">
        <v>771</v>
      </c>
      <c r="I2473" t="s">
        <v>23</v>
      </c>
      <c r="J2473" t="s">
        <v>23</v>
      </c>
      <c r="L2473" t="s">
        <v>17722</v>
      </c>
      <c r="N2473" t="s">
        <v>772</v>
      </c>
      <c r="O2473" t="s">
        <v>28</v>
      </c>
      <c r="Q2473" t="s">
        <v>18153</v>
      </c>
      <c r="R2473" t="s">
        <v>8345</v>
      </c>
      <c r="S2473">
        <v>0.69599999999999995</v>
      </c>
    </row>
    <row r="2474" spans="1:19">
      <c r="A2474" t="s">
        <v>16</v>
      </c>
      <c r="B2474" t="s">
        <v>17</v>
      </c>
      <c r="C2474" t="s">
        <v>18</v>
      </c>
      <c r="D2474" t="s">
        <v>19</v>
      </c>
      <c r="E2474" t="s">
        <v>717</v>
      </c>
      <c r="F2474" t="s">
        <v>12456</v>
      </c>
      <c r="G2474" s="3" t="str">
        <f t="shared" si="40"/>
        <v>https://scholar.google.co.jp/scholar?as_vis=1&amp;q=Hieracium+"gratum"+self+compatibility&amp;btnG=</v>
      </c>
      <c r="H2474" t="s">
        <v>726</v>
      </c>
      <c r="I2474" t="s">
        <v>23</v>
      </c>
      <c r="J2474" t="s">
        <v>23</v>
      </c>
      <c r="L2474" t="s">
        <v>17722</v>
      </c>
      <c r="N2474" t="s">
        <v>12457</v>
      </c>
      <c r="O2474" t="s">
        <v>28</v>
      </c>
      <c r="Q2474" t="s">
        <v>18154</v>
      </c>
      <c r="R2474" t="s">
        <v>8348</v>
      </c>
      <c r="S2474">
        <v>0.49759999999999999</v>
      </c>
    </row>
    <row r="2475" spans="1:19">
      <c r="A2475" t="s">
        <v>16</v>
      </c>
      <c r="B2475" t="s">
        <v>17</v>
      </c>
      <c r="C2475" t="s">
        <v>18</v>
      </c>
      <c r="D2475" t="s">
        <v>19</v>
      </c>
      <c r="E2475" t="s">
        <v>717</v>
      </c>
      <c r="F2475" t="s">
        <v>774</v>
      </c>
      <c r="G2475" s="3" t="str">
        <f t="shared" si="40"/>
        <v>https://scholar.google.co.jp/scholar?as_vis=1&amp;q=Hieracium+"gronovii"+self+compatibility&amp;btnG=</v>
      </c>
      <c r="H2475" t="s">
        <v>22</v>
      </c>
      <c r="I2475" t="s">
        <v>23</v>
      </c>
      <c r="J2475" t="s">
        <v>23</v>
      </c>
      <c r="L2475" t="s">
        <v>17722</v>
      </c>
      <c r="N2475" t="s">
        <v>775</v>
      </c>
      <c r="O2475" t="s">
        <v>28</v>
      </c>
      <c r="Q2475" t="s">
        <v>18155</v>
      </c>
      <c r="R2475" t="s">
        <v>8352</v>
      </c>
      <c r="S2475">
        <v>0.17499999999999999</v>
      </c>
    </row>
    <row r="2476" spans="1:19">
      <c r="A2476" t="s">
        <v>16</v>
      </c>
      <c r="B2476" t="s">
        <v>17</v>
      </c>
      <c r="C2476" t="s">
        <v>18</v>
      </c>
      <c r="D2476" t="s">
        <v>19</v>
      </c>
      <c r="E2476" t="s">
        <v>717</v>
      </c>
      <c r="F2476" t="s">
        <v>4743</v>
      </c>
      <c r="G2476" s="3" t="str">
        <f t="shared" si="40"/>
        <v>https://scholar.google.co.jp/scholar?as_vis=1&amp;q=Hieracium+"grovesii"+self+compatibility&amp;btnG=</v>
      </c>
      <c r="H2476" t="s">
        <v>752</v>
      </c>
      <c r="I2476" t="s">
        <v>23</v>
      </c>
      <c r="J2476" t="s">
        <v>23</v>
      </c>
      <c r="L2476" t="s">
        <v>17722</v>
      </c>
      <c r="N2476" t="s">
        <v>4744</v>
      </c>
      <c r="O2476" t="s">
        <v>28</v>
      </c>
      <c r="Q2476" t="s">
        <v>18156</v>
      </c>
      <c r="R2476" t="s">
        <v>8356</v>
      </c>
      <c r="S2476">
        <v>1.0197000000000001</v>
      </c>
    </row>
    <row r="2477" spans="1:19">
      <c r="A2477" t="s">
        <v>16</v>
      </c>
      <c r="B2477" t="s">
        <v>17</v>
      </c>
      <c r="C2477" t="s">
        <v>18</v>
      </c>
      <c r="D2477" t="s">
        <v>19</v>
      </c>
      <c r="E2477" t="s">
        <v>717</v>
      </c>
      <c r="F2477" t="s">
        <v>777</v>
      </c>
      <c r="G2477" s="3" t="str">
        <f t="shared" si="40"/>
        <v>https://scholar.google.co.jp/scholar?as_vis=1&amp;q=Hieracium+"hanburyi"+self+compatibility&amp;btnG=</v>
      </c>
      <c r="H2477" t="s">
        <v>752</v>
      </c>
      <c r="I2477" t="s">
        <v>23</v>
      </c>
      <c r="J2477" t="s">
        <v>23</v>
      </c>
      <c r="L2477" t="s">
        <v>17722</v>
      </c>
      <c r="N2477" t="s">
        <v>778</v>
      </c>
      <c r="O2477" t="s">
        <v>28</v>
      </c>
      <c r="Q2477" t="s">
        <v>18157</v>
      </c>
      <c r="R2477" t="s">
        <v>8360</v>
      </c>
      <c r="S2477">
        <v>0.8296</v>
      </c>
    </row>
    <row r="2478" spans="1:19">
      <c r="A2478" t="s">
        <v>16</v>
      </c>
      <c r="B2478" t="s">
        <v>17</v>
      </c>
      <c r="C2478" t="s">
        <v>18</v>
      </c>
      <c r="D2478" t="s">
        <v>19</v>
      </c>
      <c r="E2478" t="s">
        <v>717</v>
      </c>
      <c r="F2478" t="s">
        <v>777</v>
      </c>
      <c r="G2478" s="3" t="str">
        <f t="shared" si="40"/>
        <v>https://scholar.google.co.jp/scholar?as_vis=1&amp;q=Hieracium+"hanburyi"+self+compatibility&amp;btnG=</v>
      </c>
      <c r="H2478" t="s">
        <v>23</v>
      </c>
      <c r="I2478" t="s">
        <v>759</v>
      </c>
      <c r="J2478" t="s">
        <v>780</v>
      </c>
      <c r="L2478" t="s">
        <v>17722</v>
      </c>
      <c r="N2478" t="s">
        <v>781</v>
      </c>
      <c r="O2478" t="s">
        <v>28</v>
      </c>
      <c r="Q2478" t="s">
        <v>18157</v>
      </c>
      <c r="R2478" t="s">
        <v>8363</v>
      </c>
      <c r="S2478">
        <v>0.80600000000000005</v>
      </c>
    </row>
    <row r="2479" spans="1:19">
      <c r="A2479" t="s">
        <v>16</v>
      </c>
      <c r="B2479" t="s">
        <v>17</v>
      </c>
      <c r="C2479" t="s">
        <v>18</v>
      </c>
      <c r="D2479" t="s">
        <v>19</v>
      </c>
      <c r="E2479" t="s">
        <v>717</v>
      </c>
      <c r="F2479" t="s">
        <v>777</v>
      </c>
      <c r="G2479" s="3" t="str">
        <f t="shared" si="40"/>
        <v>https://scholar.google.co.jp/scholar?as_vis=1&amp;q=Hieracium+"hanburyi"+self+compatibility&amp;btnG=</v>
      </c>
      <c r="H2479" t="s">
        <v>23</v>
      </c>
      <c r="I2479" t="s">
        <v>759</v>
      </c>
      <c r="J2479" t="s">
        <v>4740</v>
      </c>
      <c r="L2479" t="s">
        <v>17722</v>
      </c>
      <c r="N2479" t="s">
        <v>4741</v>
      </c>
      <c r="O2479" t="s">
        <v>28</v>
      </c>
      <c r="Q2479" t="s">
        <v>18157</v>
      </c>
      <c r="R2479" t="s">
        <v>8367</v>
      </c>
      <c r="S2479">
        <v>0.51919999999999999</v>
      </c>
    </row>
    <row r="2480" spans="1:19">
      <c r="A2480" t="s">
        <v>16</v>
      </c>
      <c r="B2480" t="s">
        <v>17</v>
      </c>
      <c r="C2480" t="s">
        <v>18</v>
      </c>
      <c r="D2480" t="s">
        <v>19</v>
      </c>
      <c r="E2480" t="s">
        <v>717</v>
      </c>
      <c r="F2480" t="s">
        <v>14779</v>
      </c>
      <c r="G2480" s="3" t="str">
        <f t="shared" si="40"/>
        <v>https://scholar.google.co.jp/scholar?as_vis=1&amp;q=Hieracium+"hebridense"+self+compatibility&amp;btnG=</v>
      </c>
      <c r="H2480" t="s">
        <v>752</v>
      </c>
      <c r="I2480" t="s">
        <v>23</v>
      </c>
      <c r="J2480" t="s">
        <v>23</v>
      </c>
      <c r="L2480" t="s">
        <v>17722</v>
      </c>
      <c r="N2480" t="s">
        <v>14780</v>
      </c>
      <c r="O2480" t="s">
        <v>28</v>
      </c>
      <c r="Q2480" t="s">
        <v>18158</v>
      </c>
      <c r="R2480" t="s">
        <v>8369</v>
      </c>
      <c r="S2480">
        <v>0.58449609999999996</v>
      </c>
    </row>
    <row r="2481" spans="1:19">
      <c r="A2481" t="s">
        <v>16</v>
      </c>
      <c r="B2481" t="s">
        <v>17</v>
      </c>
      <c r="C2481" t="s">
        <v>18</v>
      </c>
      <c r="D2481" t="s">
        <v>19</v>
      </c>
      <c r="E2481" t="s">
        <v>717</v>
      </c>
      <c r="F2481" t="s">
        <v>4737</v>
      </c>
      <c r="G2481" s="3" t="str">
        <f t="shared" si="40"/>
        <v>https://scholar.google.co.jp/scholar?as_vis=1&amp;q=Hieracium+"hesperium"+self+compatibility&amp;btnG=</v>
      </c>
      <c r="H2481" t="s">
        <v>4695</v>
      </c>
      <c r="I2481" t="s">
        <v>23</v>
      </c>
      <c r="J2481" t="s">
        <v>23</v>
      </c>
      <c r="L2481" t="s">
        <v>17722</v>
      </c>
      <c r="N2481" t="s">
        <v>4738</v>
      </c>
      <c r="O2481" t="s">
        <v>28</v>
      </c>
      <c r="Q2481" t="s">
        <v>18159</v>
      </c>
      <c r="R2481" t="s">
        <v>8372</v>
      </c>
      <c r="S2481">
        <v>0.77625569999999999</v>
      </c>
    </row>
    <row r="2482" spans="1:19">
      <c r="A2482" t="s">
        <v>16</v>
      </c>
      <c r="B2482" t="s">
        <v>17</v>
      </c>
      <c r="C2482" t="s">
        <v>18</v>
      </c>
      <c r="D2482" t="s">
        <v>19</v>
      </c>
      <c r="E2482" t="s">
        <v>717</v>
      </c>
      <c r="F2482" t="s">
        <v>12459</v>
      </c>
      <c r="G2482" s="3" t="str">
        <f t="shared" si="40"/>
        <v>https://scholar.google.co.jp/scholar?as_vis=1&amp;q=Hieracium+"hethlandiae"+self+compatibility&amp;btnG=</v>
      </c>
      <c r="H2482" t="s">
        <v>12460</v>
      </c>
      <c r="I2482" t="s">
        <v>23</v>
      </c>
      <c r="J2482" t="s">
        <v>23</v>
      </c>
      <c r="L2482" t="s">
        <v>17722</v>
      </c>
      <c r="N2482" t="s">
        <v>12461</v>
      </c>
      <c r="O2482" t="s">
        <v>28</v>
      </c>
      <c r="Q2482" t="s">
        <v>18160</v>
      </c>
      <c r="R2482" t="s">
        <v>8375</v>
      </c>
      <c r="S2482">
        <v>0.55117369999999999</v>
      </c>
    </row>
    <row r="2483" spans="1:19">
      <c r="A2483" t="s">
        <v>16</v>
      </c>
      <c r="B2483" t="s">
        <v>17</v>
      </c>
      <c r="C2483" t="s">
        <v>18</v>
      </c>
      <c r="D2483" t="s">
        <v>19</v>
      </c>
      <c r="E2483" t="s">
        <v>717</v>
      </c>
      <c r="F2483" t="s">
        <v>14973</v>
      </c>
      <c r="G2483" s="3" t="str">
        <f t="shared" si="40"/>
        <v>https://scholar.google.co.jp/scholar?as_vis=1&amp;q=Hieracium+"hjeltii"+self+compatibility&amp;btnG=</v>
      </c>
      <c r="H2483" t="s">
        <v>14974</v>
      </c>
      <c r="I2483" t="s">
        <v>23</v>
      </c>
      <c r="J2483" t="s">
        <v>23</v>
      </c>
      <c r="L2483" t="s">
        <v>17722</v>
      </c>
      <c r="N2483" t="s">
        <v>14975</v>
      </c>
      <c r="O2483" t="s">
        <v>28</v>
      </c>
      <c r="Q2483" t="s">
        <v>18161</v>
      </c>
      <c r="R2483" t="s">
        <v>8378</v>
      </c>
      <c r="S2483">
        <v>0.55320000000000003</v>
      </c>
    </row>
    <row r="2484" spans="1:19">
      <c r="A2484" t="s">
        <v>16</v>
      </c>
      <c r="B2484" t="s">
        <v>17</v>
      </c>
      <c r="C2484" t="s">
        <v>18</v>
      </c>
      <c r="D2484" t="s">
        <v>19</v>
      </c>
      <c r="E2484" t="s">
        <v>717</v>
      </c>
      <c r="F2484" t="s">
        <v>783</v>
      </c>
      <c r="G2484" s="3" t="str">
        <f t="shared" si="40"/>
        <v>https://scholar.google.co.jp/scholar?as_vis=1&amp;q=Hieracium+"horridum"+self+compatibility&amp;btnG=</v>
      </c>
      <c r="H2484" t="s">
        <v>784</v>
      </c>
      <c r="I2484" t="s">
        <v>23</v>
      </c>
      <c r="J2484" t="s">
        <v>23</v>
      </c>
      <c r="L2484" t="s">
        <v>17722</v>
      </c>
      <c r="N2484" t="s">
        <v>785</v>
      </c>
      <c r="O2484" t="s">
        <v>28</v>
      </c>
      <c r="Q2484" t="s">
        <v>18162</v>
      </c>
      <c r="R2484" t="s">
        <v>8381</v>
      </c>
      <c r="S2484">
        <v>0.26600000000000001</v>
      </c>
    </row>
    <row r="2485" spans="1:19">
      <c r="A2485" t="s">
        <v>16</v>
      </c>
      <c r="B2485" t="s">
        <v>17</v>
      </c>
      <c r="C2485" t="s">
        <v>18</v>
      </c>
      <c r="D2485" t="s">
        <v>19</v>
      </c>
      <c r="E2485" t="s">
        <v>717</v>
      </c>
      <c r="F2485" t="s">
        <v>787</v>
      </c>
      <c r="G2485" s="3" t="str">
        <f t="shared" si="40"/>
        <v>https://scholar.google.co.jp/scholar?as_vis=1&amp;q=Hieracium+"insigne"+self+compatibility&amp;btnG=</v>
      </c>
      <c r="H2485" t="s">
        <v>740</v>
      </c>
      <c r="I2485" t="s">
        <v>23</v>
      </c>
      <c r="J2485" t="s">
        <v>23</v>
      </c>
      <c r="L2485" t="s">
        <v>17722</v>
      </c>
      <c r="N2485" t="s">
        <v>788</v>
      </c>
      <c r="O2485" t="s">
        <v>28</v>
      </c>
      <c r="Q2485" t="s">
        <v>18163</v>
      </c>
      <c r="R2485" t="s">
        <v>8384</v>
      </c>
      <c r="S2485">
        <v>0.73440000000000005</v>
      </c>
    </row>
    <row r="2486" spans="1:19">
      <c r="A2486" t="s">
        <v>16</v>
      </c>
      <c r="B2486" t="s">
        <v>17</v>
      </c>
      <c r="C2486" t="s">
        <v>18</v>
      </c>
      <c r="D2486" t="s">
        <v>19</v>
      </c>
      <c r="E2486" t="s">
        <v>717</v>
      </c>
      <c r="F2486" t="s">
        <v>787</v>
      </c>
      <c r="G2486" s="3" t="str">
        <f t="shared" si="40"/>
        <v>https://scholar.google.co.jp/scholar?as_vis=1&amp;q=Hieracium+"insigne"+self+compatibility&amp;btnG=</v>
      </c>
      <c r="H2486" t="s">
        <v>23</v>
      </c>
      <c r="I2486" t="s">
        <v>759</v>
      </c>
      <c r="J2486" t="s">
        <v>787</v>
      </c>
      <c r="L2486" t="s">
        <v>17722</v>
      </c>
      <c r="N2486" t="s">
        <v>4735</v>
      </c>
      <c r="O2486" t="s">
        <v>28</v>
      </c>
      <c r="Q2486" t="s">
        <v>18163</v>
      </c>
      <c r="R2486" t="s">
        <v>8387</v>
      </c>
      <c r="S2486">
        <v>0.66628350000000003</v>
      </c>
    </row>
    <row r="2487" spans="1:19">
      <c r="A2487" t="s">
        <v>16</v>
      </c>
      <c r="B2487" t="s">
        <v>17</v>
      </c>
      <c r="C2487" t="s">
        <v>18</v>
      </c>
      <c r="D2487" t="s">
        <v>19</v>
      </c>
      <c r="E2487" t="s">
        <v>717</v>
      </c>
      <c r="F2487" t="s">
        <v>14742</v>
      </c>
      <c r="G2487" s="3" t="str">
        <f t="shared" si="40"/>
        <v>https://scholar.google.co.jp/scholar?as_vis=1&amp;q=Hieracium+"inspissatum"+self+compatibility&amp;btnG=</v>
      </c>
      <c r="H2487" t="s">
        <v>4695</v>
      </c>
      <c r="I2487" t="s">
        <v>23</v>
      </c>
      <c r="J2487" t="s">
        <v>23</v>
      </c>
      <c r="L2487" t="s">
        <v>17722</v>
      </c>
      <c r="N2487" t="s">
        <v>14743</v>
      </c>
      <c r="O2487" t="s">
        <v>28</v>
      </c>
      <c r="Q2487" t="s">
        <v>18164</v>
      </c>
      <c r="R2487" t="s">
        <v>8390</v>
      </c>
      <c r="S2487">
        <v>0.69425680000000001</v>
      </c>
    </row>
    <row r="2488" spans="1:19">
      <c r="A2488" t="s">
        <v>16</v>
      </c>
      <c r="B2488" t="s">
        <v>17</v>
      </c>
      <c r="C2488" t="s">
        <v>18</v>
      </c>
      <c r="D2488" t="s">
        <v>19</v>
      </c>
      <c r="E2488" t="s">
        <v>717</v>
      </c>
      <c r="F2488" t="s">
        <v>12463</v>
      </c>
      <c r="G2488" s="3" t="str">
        <f t="shared" si="40"/>
        <v>https://scholar.google.co.jp/scholar?as_vis=1&amp;q=Hieracium+"intybaceum"+self+compatibility&amp;btnG=</v>
      </c>
      <c r="H2488" t="s">
        <v>7307</v>
      </c>
      <c r="I2488" t="s">
        <v>23</v>
      </c>
      <c r="J2488" t="s">
        <v>23</v>
      </c>
      <c r="L2488" t="s">
        <v>17722</v>
      </c>
      <c r="N2488" t="s">
        <v>12464</v>
      </c>
      <c r="O2488" t="s">
        <v>28</v>
      </c>
      <c r="Q2488" t="s">
        <v>18165</v>
      </c>
      <c r="R2488" t="s">
        <v>8392</v>
      </c>
      <c r="S2488">
        <v>0.6472</v>
      </c>
    </row>
    <row r="2489" spans="1:19">
      <c r="A2489" t="s">
        <v>16</v>
      </c>
      <c r="B2489" t="s">
        <v>17</v>
      </c>
      <c r="C2489" t="s">
        <v>18</v>
      </c>
      <c r="D2489" t="s">
        <v>19</v>
      </c>
      <c r="E2489" t="s">
        <v>717</v>
      </c>
      <c r="F2489" t="s">
        <v>4587</v>
      </c>
      <c r="G2489" s="3" t="str">
        <f t="shared" si="40"/>
        <v>https://scholar.google.co.jp/scholar?as_vis=1&amp;q=Hieracium+"inuloides"+self+compatibility&amp;btnG=</v>
      </c>
      <c r="H2489" t="s">
        <v>841</v>
      </c>
      <c r="I2489" t="s">
        <v>23</v>
      </c>
      <c r="J2489" t="s">
        <v>23</v>
      </c>
      <c r="L2489" t="s">
        <v>17722</v>
      </c>
      <c r="N2489" t="s">
        <v>14516</v>
      </c>
      <c r="O2489" t="s">
        <v>28</v>
      </c>
      <c r="Q2489" t="s">
        <v>18166</v>
      </c>
      <c r="R2489" t="s">
        <v>8396</v>
      </c>
      <c r="S2489">
        <v>0.49399999999999999</v>
      </c>
    </row>
    <row r="2490" spans="1:19">
      <c r="A2490" t="s">
        <v>16</v>
      </c>
      <c r="B2490" t="s">
        <v>17</v>
      </c>
      <c r="C2490" t="s">
        <v>18</v>
      </c>
      <c r="D2490" t="s">
        <v>19</v>
      </c>
      <c r="E2490" t="s">
        <v>717</v>
      </c>
      <c r="F2490" t="s">
        <v>10194</v>
      </c>
      <c r="G2490" s="3" t="str">
        <f t="shared" si="40"/>
        <v>https://scholar.google.co.jp/scholar?as_vis=1&amp;q=Hieracium+"iricum"+self+compatibility&amp;btnG=</v>
      </c>
      <c r="H2490" t="s">
        <v>784</v>
      </c>
      <c r="I2490" t="s">
        <v>23</v>
      </c>
      <c r="J2490" t="s">
        <v>23</v>
      </c>
      <c r="L2490" t="s">
        <v>17722</v>
      </c>
      <c r="N2490" t="s">
        <v>10195</v>
      </c>
      <c r="O2490" t="s">
        <v>28</v>
      </c>
      <c r="Q2490" t="s">
        <v>18167</v>
      </c>
      <c r="R2490" t="s">
        <v>8399</v>
      </c>
      <c r="S2490">
        <v>0.90500000000000003</v>
      </c>
    </row>
    <row r="2491" spans="1:19">
      <c r="A2491" t="s">
        <v>16</v>
      </c>
      <c r="B2491" t="s">
        <v>17</v>
      </c>
      <c r="C2491" t="s">
        <v>18</v>
      </c>
      <c r="D2491" t="s">
        <v>19</v>
      </c>
      <c r="E2491" t="s">
        <v>717</v>
      </c>
      <c r="F2491" t="s">
        <v>10197</v>
      </c>
      <c r="G2491" s="3" t="str">
        <f t="shared" si="40"/>
        <v>https://scholar.google.co.jp/scholar?as_vis=1&amp;q=Hieracium+"itunense"+self+compatibility&amp;btnG=</v>
      </c>
      <c r="H2491" t="s">
        <v>752</v>
      </c>
      <c r="I2491" t="s">
        <v>23</v>
      </c>
      <c r="J2491" t="s">
        <v>23</v>
      </c>
      <c r="L2491" t="s">
        <v>17722</v>
      </c>
      <c r="N2491" t="s">
        <v>10198</v>
      </c>
      <c r="O2491" t="s">
        <v>28</v>
      </c>
      <c r="Q2491" t="s">
        <v>18168</v>
      </c>
      <c r="R2491" t="s">
        <v>8401</v>
      </c>
      <c r="S2491">
        <v>0.50845070000000003</v>
      </c>
    </row>
    <row r="2492" spans="1:19">
      <c r="A2492" t="s">
        <v>16</v>
      </c>
      <c r="B2492" t="s">
        <v>17</v>
      </c>
      <c r="C2492" t="s">
        <v>18</v>
      </c>
      <c r="D2492" t="s">
        <v>19</v>
      </c>
      <c r="E2492" t="s">
        <v>717</v>
      </c>
      <c r="F2492" t="s">
        <v>7875</v>
      </c>
      <c r="G2492" s="3" t="str">
        <f t="shared" si="40"/>
        <v>https://scholar.google.co.jp/scholar?as_vis=1&amp;q=Hieracium+"jaculifolium"+self+compatibility&amp;btnG=</v>
      </c>
      <c r="H2492" t="s">
        <v>7876</v>
      </c>
      <c r="I2492" t="s">
        <v>23</v>
      </c>
      <c r="J2492" t="s">
        <v>23</v>
      </c>
      <c r="L2492" t="s">
        <v>17722</v>
      </c>
      <c r="N2492" t="s">
        <v>7877</v>
      </c>
      <c r="O2492" t="s">
        <v>28</v>
      </c>
      <c r="Q2492" t="s">
        <v>18169</v>
      </c>
      <c r="R2492" t="s">
        <v>8404</v>
      </c>
      <c r="S2492">
        <v>0.64687499999999998</v>
      </c>
    </row>
    <row r="2493" spans="1:19">
      <c r="A2493" t="s">
        <v>16</v>
      </c>
      <c r="B2493" t="s">
        <v>17</v>
      </c>
      <c r="C2493" t="s">
        <v>18</v>
      </c>
      <c r="D2493" t="s">
        <v>19</v>
      </c>
      <c r="E2493" t="s">
        <v>717</v>
      </c>
      <c r="F2493" t="s">
        <v>14595</v>
      </c>
      <c r="G2493" s="3" t="str">
        <f t="shared" si="40"/>
        <v>https://scholar.google.co.jp/scholar?as_vis=1&amp;q=Hieracium+"kentii"+self+compatibility&amp;btnG=</v>
      </c>
      <c r="H2493" t="s">
        <v>4695</v>
      </c>
      <c r="I2493" t="s">
        <v>23</v>
      </c>
      <c r="J2493" t="s">
        <v>23</v>
      </c>
      <c r="L2493" t="s">
        <v>17722</v>
      </c>
      <c r="N2493" t="s">
        <v>14596</v>
      </c>
      <c r="O2493" t="s">
        <v>28</v>
      </c>
      <c r="Q2493" t="s">
        <v>18170</v>
      </c>
      <c r="R2493" t="s">
        <v>8407</v>
      </c>
      <c r="S2493">
        <v>0.44080000000000003</v>
      </c>
    </row>
    <row r="2494" spans="1:19">
      <c r="A2494" t="s">
        <v>16</v>
      </c>
      <c r="B2494" t="s">
        <v>17</v>
      </c>
      <c r="C2494" t="s">
        <v>18</v>
      </c>
      <c r="D2494" t="s">
        <v>19</v>
      </c>
      <c r="E2494" t="s">
        <v>717</v>
      </c>
      <c r="F2494" t="s">
        <v>14987</v>
      </c>
      <c r="G2494" s="3" t="str">
        <f t="shared" si="40"/>
        <v>https://scholar.google.co.jp/scholar?as_vis=1&amp;q=Hieracium+"kingshousense"+self+compatibility&amp;btnG=</v>
      </c>
      <c r="H2494" t="s">
        <v>4695</v>
      </c>
      <c r="I2494" t="s">
        <v>23</v>
      </c>
      <c r="J2494" t="s">
        <v>23</v>
      </c>
      <c r="L2494" t="s">
        <v>17722</v>
      </c>
      <c r="N2494" t="s">
        <v>14988</v>
      </c>
      <c r="O2494" t="s">
        <v>28</v>
      </c>
      <c r="Q2494" t="s">
        <v>18171</v>
      </c>
      <c r="R2494" t="s">
        <v>8410</v>
      </c>
      <c r="S2494">
        <v>0.86280000000000001</v>
      </c>
    </row>
    <row r="2495" spans="1:19">
      <c r="A2495" t="s">
        <v>16</v>
      </c>
      <c r="B2495" t="s">
        <v>17</v>
      </c>
      <c r="C2495" t="s">
        <v>18</v>
      </c>
      <c r="D2495" t="s">
        <v>19</v>
      </c>
      <c r="E2495" t="s">
        <v>717</v>
      </c>
      <c r="F2495" t="s">
        <v>10200</v>
      </c>
      <c r="G2495" s="3" t="str">
        <f t="shared" si="40"/>
        <v>https://scholar.google.co.jp/scholar?as_vis=1&amp;q=Hieracium+"kintyricum"+self+compatibility&amp;btnG=</v>
      </c>
      <c r="H2495" t="s">
        <v>4695</v>
      </c>
      <c r="I2495" t="s">
        <v>23</v>
      </c>
      <c r="J2495" t="s">
        <v>23</v>
      </c>
      <c r="L2495" t="s">
        <v>17722</v>
      </c>
      <c r="N2495" t="s">
        <v>10201</v>
      </c>
      <c r="O2495" t="s">
        <v>28</v>
      </c>
      <c r="Q2495" t="s">
        <v>18172</v>
      </c>
      <c r="R2495" t="s">
        <v>8414</v>
      </c>
      <c r="S2495">
        <v>0.67</v>
      </c>
    </row>
    <row r="2496" spans="1:19">
      <c r="A2496" t="s">
        <v>16</v>
      </c>
      <c r="B2496" t="s">
        <v>17</v>
      </c>
      <c r="C2496" t="s">
        <v>18</v>
      </c>
      <c r="D2496" t="s">
        <v>19</v>
      </c>
      <c r="E2496" t="s">
        <v>717</v>
      </c>
      <c r="F2496" t="s">
        <v>12466</v>
      </c>
      <c r="G2496" s="3" t="str">
        <f t="shared" si="40"/>
        <v>https://scholar.google.co.jp/scholar?as_vis=1&amp;q=Hieracium+"klingrahoolense"+self+compatibility&amp;btnG=</v>
      </c>
      <c r="H2496" t="s">
        <v>10238</v>
      </c>
      <c r="I2496" t="s">
        <v>23</v>
      </c>
      <c r="J2496" t="s">
        <v>23</v>
      </c>
      <c r="L2496" t="s">
        <v>17722</v>
      </c>
      <c r="N2496" t="s">
        <v>12467</v>
      </c>
      <c r="O2496" t="s">
        <v>28</v>
      </c>
      <c r="Q2496" t="s">
        <v>18173</v>
      </c>
      <c r="R2496" t="s">
        <v>8416</v>
      </c>
      <c r="S2496">
        <v>0.569434</v>
      </c>
    </row>
    <row r="2497" spans="1:19">
      <c r="A2497" t="s">
        <v>16</v>
      </c>
      <c r="B2497" t="s">
        <v>17</v>
      </c>
      <c r="C2497" t="s">
        <v>18</v>
      </c>
      <c r="D2497" t="s">
        <v>19</v>
      </c>
      <c r="E2497" t="s">
        <v>717</v>
      </c>
      <c r="F2497" t="s">
        <v>14368</v>
      </c>
      <c r="G2497" s="3" t="str">
        <f t="shared" si="40"/>
        <v>https://scholar.google.co.jp/scholar?as_vis=1&amp;q=Hieracium+"lachenalii"+self+compatibility&amp;btnG=</v>
      </c>
      <c r="H2497" t="s">
        <v>14369</v>
      </c>
      <c r="I2497" t="s">
        <v>137</v>
      </c>
      <c r="J2497" t="s">
        <v>14370</v>
      </c>
      <c r="L2497" t="s">
        <v>17722</v>
      </c>
      <c r="N2497" t="s">
        <v>14371</v>
      </c>
      <c r="O2497" t="s">
        <v>28</v>
      </c>
      <c r="Q2497" t="s">
        <v>18174</v>
      </c>
      <c r="R2497" t="s">
        <v>8418</v>
      </c>
      <c r="S2497">
        <v>0.29620000000000002</v>
      </c>
    </row>
    <row r="2498" spans="1:19">
      <c r="A2498" t="s">
        <v>16</v>
      </c>
      <c r="B2498" t="s">
        <v>17</v>
      </c>
      <c r="C2498" t="s">
        <v>18</v>
      </c>
      <c r="D2498" t="s">
        <v>19</v>
      </c>
      <c r="E2498" t="s">
        <v>717</v>
      </c>
      <c r="F2498" t="s">
        <v>14368</v>
      </c>
      <c r="G2498" s="3" t="str">
        <f t="shared" ref="G2498:G2561" si="41">HYPERLINK(Q2498)</f>
        <v>https://scholar.google.co.jp/scholar?as_vis=1&amp;q=Hieracium+"lachenalii"+self+compatibility&amp;btnG=</v>
      </c>
      <c r="H2498" t="s">
        <v>14369</v>
      </c>
      <c r="I2498" t="s">
        <v>137</v>
      </c>
      <c r="J2498" t="s">
        <v>12408</v>
      </c>
      <c r="L2498" t="s">
        <v>17722</v>
      </c>
      <c r="N2498" t="s">
        <v>14615</v>
      </c>
      <c r="O2498" t="s">
        <v>28</v>
      </c>
      <c r="Q2498" t="s">
        <v>18174</v>
      </c>
      <c r="R2498" t="s">
        <v>8421</v>
      </c>
      <c r="S2498">
        <v>0.30399999999999999</v>
      </c>
    </row>
    <row r="2499" spans="1:19">
      <c r="A2499" t="s">
        <v>16</v>
      </c>
      <c r="B2499" t="s">
        <v>17</v>
      </c>
      <c r="C2499" t="s">
        <v>18</v>
      </c>
      <c r="D2499" t="s">
        <v>19</v>
      </c>
      <c r="E2499" t="s">
        <v>717</v>
      </c>
      <c r="F2499" t="s">
        <v>14368</v>
      </c>
      <c r="G2499" s="3" t="str">
        <f t="shared" si="41"/>
        <v>https://scholar.google.co.jp/scholar?as_vis=1&amp;q=Hieracium+"lachenalii"+self+compatibility&amp;btnG=</v>
      </c>
      <c r="H2499" t="s">
        <v>14369</v>
      </c>
      <c r="I2499" t="s">
        <v>137</v>
      </c>
      <c r="J2499" t="s">
        <v>14965</v>
      </c>
      <c r="L2499" t="s">
        <v>17722</v>
      </c>
      <c r="N2499" t="s">
        <v>14966</v>
      </c>
      <c r="O2499" t="s">
        <v>28</v>
      </c>
      <c r="Q2499" t="s">
        <v>18174</v>
      </c>
      <c r="R2499" t="s">
        <v>8425</v>
      </c>
      <c r="S2499">
        <v>0.46356730000000002</v>
      </c>
    </row>
    <row r="2500" spans="1:19">
      <c r="A2500" t="s">
        <v>16</v>
      </c>
      <c r="B2500" t="s">
        <v>17</v>
      </c>
      <c r="C2500" t="s">
        <v>18</v>
      </c>
      <c r="D2500" t="s">
        <v>19</v>
      </c>
      <c r="E2500" t="s">
        <v>717</v>
      </c>
      <c r="F2500" t="s">
        <v>14368</v>
      </c>
      <c r="G2500" s="3" t="str">
        <f t="shared" si="41"/>
        <v>https://scholar.google.co.jp/scholar?as_vis=1&amp;q=Hieracium+"lachenalii"+self+compatibility&amp;btnG=</v>
      </c>
      <c r="H2500" t="s">
        <v>14369</v>
      </c>
      <c r="I2500" t="s">
        <v>137</v>
      </c>
      <c r="J2500" t="s">
        <v>14990</v>
      </c>
      <c r="L2500" t="s">
        <v>17722</v>
      </c>
      <c r="N2500" t="s">
        <v>14991</v>
      </c>
      <c r="O2500" t="s">
        <v>28</v>
      </c>
      <c r="Q2500" t="s">
        <v>18174</v>
      </c>
      <c r="R2500" t="s">
        <v>8428</v>
      </c>
      <c r="S2500">
        <v>0.3856</v>
      </c>
    </row>
    <row r="2501" spans="1:19">
      <c r="A2501" t="s">
        <v>16</v>
      </c>
      <c r="B2501" t="s">
        <v>17</v>
      </c>
      <c r="C2501" t="s">
        <v>18</v>
      </c>
      <c r="D2501" t="s">
        <v>19</v>
      </c>
      <c r="E2501" t="s">
        <v>717</v>
      </c>
      <c r="F2501" t="s">
        <v>790</v>
      </c>
      <c r="G2501" s="3" t="str">
        <f t="shared" si="41"/>
        <v>https://scholar.google.co.jp/scholar?as_vis=1&amp;q=Hieracium+"laevigatum"+self+compatibility&amp;btnG=</v>
      </c>
      <c r="H2501" t="s">
        <v>791</v>
      </c>
      <c r="I2501" t="s">
        <v>23</v>
      </c>
      <c r="J2501" t="s">
        <v>23</v>
      </c>
      <c r="L2501" t="s">
        <v>17722</v>
      </c>
      <c r="N2501" t="s">
        <v>792</v>
      </c>
      <c r="O2501" t="s">
        <v>28</v>
      </c>
      <c r="Q2501" t="s">
        <v>18175</v>
      </c>
      <c r="R2501" t="s">
        <v>8432</v>
      </c>
      <c r="S2501">
        <v>0.32640000000000002</v>
      </c>
    </row>
    <row r="2502" spans="1:19">
      <c r="A2502" t="s">
        <v>16</v>
      </c>
      <c r="B2502" t="s">
        <v>17</v>
      </c>
      <c r="C2502" t="s">
        <v>18</v>
      </c>
      <c r="D2502" t="s">
        <v>19</v>
      </c>
      <c r="E2502" t="s">
        <v>717</v>
      </c>
      <c r="F2502" t="s">
        <v>14953</v>
      </c>
      <c r="G2502" s="3" t="str">
        <f t="shared" si="41"/>
        <v>https://scholar.google.co.jp/scholar?as_vis=1&amp;q=Hieracium+"lepiduloides"+self+compatibility&amp;btnG=</v>
      </c>
      <c r="H2502" t="s">
        <v>14590</v>
      </c>
      <c r="I2502" t="s">
        <v>23</v>
      </c>
      <c r="J2502" t="s">
        <v>23</v>
      </c>
      <c r="L2502" t="s">
        <v>17722</v>
      </c>
      <c r="N2502" t="s">
        <v>14954</v>
      </c>
      <c r="O2502" t="s">
        <v>28</v>
      </c>
      <c r="Q2502" t="s">
        <v>18176</v>
      </c>
      <c r="R2502" t="s">
        <v>8435</v>
      </c>
      <c r="S2502">
        <v>0.34720000000000001</v>
      </c>
    </row>
    <row r="2503" spans="1:19">
      <c r="A2503" t="s">
        <v>16</v>
      </c>
      <c r="B2503" t="s">
        <v>17</v>
      </c>
      <c r="C2503" t="s">
        <v>18</v>
      </c>
      <c r="D2503" t="s">
        <v>19</v>
      </c>
      <c r="E2503" t="s">
        <v>717</v>
      </c>
      <c r="F2503" t="s">
        <v>794</v>
      </c>
      <c r="G2503" s="3" t="str">
        <f t="shared" si="41"/>
        <v>https://scholar.google.co.jp/scholar?as_vis=1&amp;q=Hieracium+"leptodon"+self+compatibility&amp;btnG=</v>
      </c>
      <c r="H2503" t="s">
        <v>744</v>
      </c>
      <c r="I2503" t="s">
        <v>23</v>
      </c>
      <c r="J2503" t="s">
        <v>23</v>
      </c>
      <c r="L2503" t="s">
        <v>17722</v>
      </c>
      <c r="N2503" t="s">
        <v>795</v>
      </c>
      <c r="O2503" t="s">
        <v>28</v>
      </c>
      <c r="Q2503" t="s">
        <v>18177</v>
      </c>
      <c r="R2503" t="s">
        <v>8439</v>
      </c>
      <c r="S2503">
        <v>0.61</v>
      </c>
    </row>
    <row r="2504" spans="1:19">
      <c r="A2504" t="s">
        <v>16</v>
      </c>
      <c r="B2504" t="s">
        <v>17</v>
      </c>
      <c r="C2504" t="s">
        <v>18</v>
      </c>
      <c r="D2504" t="s">
        <v>19</v>
      </c>
      <c r="E2504" t="s">
        <v>717</v>
      </c>
      <c r="F2504" t="s">
        <v>14756</v>
      </c>
      <c r="G2504" s="3" t="str">
        <f t="shared" si="41"/>
        <v>https://scholar.google.co.jp/scholar?as_vis=1&amp;q=Hieracium+"levicaule"+self+compatibility&amp;btnG=</v>
      </c>
      <c r="H2504" t="s">
        <v>179</v>
      </c>
      <c r="I2504" t="s">
        <v>137</v>
      </c>
      <c r="J2504" t="s">
        <v>14757</v>
      </c>
      <c r="L2504" t="s">
        <v>17722</v>
      </c>
      <c r="N2504" t="s">
        <v>14758</v>
      </c>
      <c r="O2504" t="s">
        <v>28</v>
      </c>
      <c r="Q2504" t="s">
        <v>18178</v>
      </c>
      <c r="R2504" t="s">
        <v>8443</v>
      </c>
      <c r="S2504">
        <v>0.35959999999999998</v>
      </c>
    </row>
    <row r="2505" spans="1:19">
      <c r="A2505" t="s">
        <v>16</v>
      </c>
      <c r="B2505" t="s">
        <v>17</v>
      </c>
      <c r="C2505" t="s">
        <v>18</v>
      </c>
      <c r="D2505" t="s">
        <v>19</v>
      </c>
      <c r="E2505" t="s">
        <v>717</v>
      </c>
      <c r="F2505" t="s">
        <v>797</v>
      </c>
      <c r="G2505" s="3" t="str">
        <f t="shared" si="41"/>
        <v>https://scholar.google.co.jp/scholar?as_vis=1&amp;q=Hieracium+"leyianum"+self+compatibility&amp;btnG=</v>
      </c>
      <c r="H2505" t="s">
        <v>798</v>
      </c>
      <c r="I2505" t="s">
        <v>23</v>
      </c>
      <c r="J2505" t="s">
        <v>23</v>
      </c>
      <c r="L2505" t="s">
        <v>17722</v>
      </c>
      <c r="N2505" t="s">
        <v>799</v>
      </c>
      <c r="O2505" t="s">
        <v>28</v>
      </c>
      <c r="Q2505" t="s">
        <v>18179</v>
      </c>
      <c r="R2505" t="s">
        <v>8447</v>
      </c>
      <c r="S2505">
        <v>0.68400000000000005</v>
      </c>
    </row>
    <row r="2506" spans="1:19">
      <c r="A2506" t="s">
        <v>16</v>
      </c>
      <c r="B2506" t="s">
        <v>17</v>
      </c>
      <c r="C2506" t="s">
        <v>18</v>
      </c>
      <c r="D2506" t="s">
        <v>19</v>
      </c>
      <c r="E2506" t="s">
        <v>717</v>
      </c>
      <c r="F2506" t="s">
        <v>12469</v>
      </c>
      <c r="G2506" s="3" t="str">
        <f t="shared" si="41"/>
        <v>https://scholar.google.co.jp/scholar?as_vis=1&amp;q=Hieracium+"lissolepium"+self+compatibility&amp;btnG=</v>
      </c>
      <c r="H2506" t="s">
        <v>12470</v>
      </c>
      <c r="I2506" t="s">
        <v>23</v>
      </c>
      <c r="J2506" t="s">
        <v>23</v>
      </c>
      <c r="L2506" t="s">
        <v>17722</v>
      </c>
      <c r="N2506" t="s">
        <v>12471</v>
      </c>
      <c r="O2506" t="s">
        <v>28</v>
      </c>
      <c r="Q2506" t="s">
        <v>18180</v>
      </c>
      <c r="R2506" t="s">
        <v>8450</v>
      </c>
      <c r="S2506">
        <v>0.6</v>
      </c>
    </row>
    <row r="2507" spans="1:19">
      <c r="A2507" t="s">
        <v>16</v>
      </c>
      <c r="B2507" t="s">
        <v>17</v>
      </c>
      <c r="C2507" t="s">
        <v>18</v>
      </c>
      <c r="D2507" t="s">
        <v>19</v>
      </c>
      <c r="E2507" t="s">
        <v>717</v>
      </c>
      <c r="F2507" t="s">
        <v>4707</v>
      </c>
      <c r="G2507" s="3" t="str">
        <f t="shared" si="41"/>
        <v>https://scholar.google.co.jp/scholar?as_vis=1&amp;q=Hieracium+"longipilum"+self+compatibility&amp;btnG=</v>
      </c>
      <c r="H2507" t="s">
        <v>4708</v>
      </c>
      <c r="I2507" t="s">
        <v>23</v>
      </c>
      <c r="J2507" t="s">
        <v>23</v>
      </c>
      <c r="L2507" t="s">
        <v>17722</v>
      </c>
      <c r="N2507" t="s">
        <v>4709</v>
      </c>
      <c r="O2507" t="s">
        <v>28</v>
      </c>
      <c r="Q2507" t="s">
        <v>18181</v>
      </c>
      <c r="R2507" t="s">
        <v>8453</v>
      </c>
      <c r="S2507">
        <v>0.31440000000000001</v>
      </c>
    </row>
    <row r="2508" spans="1:19">
      <c r="A2508" t="s">
        <v>16</v>
      </c>
      <c r="B2508" t="s">
        <v>17</v>
      </c>
      <c r="C2508" t="s">
        <v>18</v>
      </c>
      <c r="D2508" t="s">
        <v>19</v>
      </c>
      <c r="E2508" t="s">
        <v>717</v>
      </c>
      <c r="F2508" t="s">
        <v>10094</v>
      </c>
      <c r="G2508" s="3" t="str">
        <f t="shared" si="41"/>
        <v>https://scholar.google.co.jp/scholar?as_vis=1&amp;q=Hieracium+"macranthum"+self+compatibility&amp;btnG=</v>
      </c>
      <c r="H2508" t="s">
        <v>12473</v>
      </c>
      <c r="I2508" t="s">
        <v>23</v>
      </c>
      <c r="J2508" t="s">
        <v>23</v>
      </c>
      <c r="L2508" t="s">
        <v>17722</v>
      </c>
      <c r="N2508" t="s">
        <v>12474</v>
      </c>
      <c r="O2508" t="s">
        <v>28</v>
      </c>
      <c r="Q2508" t="s">
        <v>18182</v>
      </c>
      <c r="R2508" t="s">
        <v>8456</v>
      </c>
      <c r="S2508">
        <v>0.34360000000000002</v>
      </c>
    </row>
    <row r="2509" spans="1:19">
      <c r="A2509" t="s">
        <v>16</v>
      </c>
      <c r="B2509" t="s">
        <v>17</v>
      </c>
      <c r="C2509" t="s">
        <v>18</v>
      </c>
      <c r="D2509" t="s">
        <v>19</v>
      </c>
      <c r="E2509" t="s">
        <v>717</v>
      </c>
      <c r="F2509" t="s">
        <v>801</v>
      </c>
      <c r="G2509" s="3" t="str">
        <f t="shared" si="41"/>
        <v>https://scholar.google.co.jp/scholar?as_vis=1&amp;q=Hieracium+"macrocarpum"+self+compatibility&amp;btnG=</v>
      </c>
      <c r="H2509" t="s">
        <v>752</v>
      </c>
      <c r="I2509" t="s">
        <v>23</v>
      </c>
      <c r="J2509" t="s">
        <v>23</v>
      </c>
      <c r="L2509" t="s">
        <v>17722</v>
      </c>
      <c r="N2509" t="s">
        <v>802</v>
      </c>
      <c r="O2509" t="s">
        <v>28</v>
      </c>
      <c r="Q2509" t="s">
        <v>18183</v>
      </c>
      <c r="R2509" t="s">
        <v>8459</v>
      </c>
      <c r="S2509">
        <v>0.76100000000000001</v>
      </c>
    </row>
    <row r="2510" spans="1:19">
      <c r="A2510" t="s">
        <v>16</v>
      </c>
      <c r="B2510" t="s">
        <v>17</v>
      </c>
      <c r="C2510" t="s">
        <v>18</v>
      </c>
      <c r="D2510" t="s">
        <v>19</v>
      </c>
      <c r="E2510" t="s">
        <v>717</v>
      </c>
      <c r="F2510" t="s">
        <v>47</v>
      </c>
      <c r="G2510" s="3" t="str">
        <f t="shared" si="41"/>
        <v>https://scholar.google.co.jp/scholar?as_vis=1&amp;q=Hieracium+"maculatum"+self+compatibility&amp;btnG=</v>
      </c>
      <c r="H2510" t="s">
        <v>804</v>
      </c>
      <c r="I2510" t="s">
        <v>23</v>
      </c>
      <c r="J2510" t="s">
        <v>23</v>
      </c>
      <c r="L2510" t="s">
        <v>17722</v>
      </c>
      <c r="N2510" t="s">
        <v>805</v>
      </c>
      <c r="O2510" t="s">
        <v>28</v>
      </c>
      <c r="Q2510" t="s">
        <v>18184</v>
      </c>
      <c r="R2510" t="s">
        <v>8462</v>
      </c>
      <c r="S2510">
        <v>0.5232</v>
      </c>
    </row>
    <row r="2511" spans="1:19">
      <c r="A2511" t="s">
        <v>16</v>
      </c>
      <c r="B2511" t="s">
        <v>17</v>
      </c>
      <c r="C2511" t="s">
        <v>18</v>
      </c>
      <c r="D2511" t="s">
        <v>19</v>
      </c>
      <c r="E2511" t="s">
        <v>717</v>
      </c>
      <c r="F2511" t="s">
        <v>47</v>
      </c>
      <c r="G2511" s="3" t="str">
        <f t="shared" si="41"/>
        <v>https://scholar.google.co.jp/scholar?as_vis=1&amp;q=Hieracium+"maculatum"+self+compatibility&amp;btnG=</v>
      </c>
      <c r="H2511" t="s">
        <v>10110</v>
      </c>
      <c r="I2511" t="s">
        <v>137</v>
      </c>
      <c r="J2511" t="s">
        <v>14993</v>
      </c>
      <c r="L2511" t="s">
        <v>17722</v>
      </c>
      <c r="N2511" t="s">
        <v>14994</v>
      </c>
      <c r="O2511" t="s">
        <v>28</v>
      </c>
      <c r="Q2511" t="s">
        <v>18184</v>
      </c>
      <c r="R2511" t="s">
        <v>8465</v>
      </c>
      <c r="S2511">
        <v>0.36</v>
      </c>
    </row>
    <row r="2512" spans="1:19">
      <c r="A2512" t="s">
        <v>16</v>
      </c>
      <c r="B2512" t="s">
        <v>17</v>
      </c>
      <c r="C2512" t="s">
        <v>18</v>
      </c>
      <c r="D2512" t="s">
        <v>19</v>
      </c>
      <c r="E2512" t="s">
        <v>717</v>
      </c>
      <c r="F2512" t="s">
        <v>14763</v>
      </c>
      <c r="G2512" s="3" t="str">
        <f t="shared" si="41"/>
        <v>https://scholar.google.co.jp/scholar?as_vis=1&amp;q=Hieracium+"maculoides"+self+compatibility&amp;btnG=</v>
      </c>
      <c r="H2512" t="s">
        <v>726</v>
      </c>
      <c r="I2512" t="s">
        <v>23</v>
      </c>
      <c r="J2512" t="s">
        <v>23</v>
      </c>
      <c r="L2512" t="s">
        <v>17722</v>
      </c>
      <c r="N2512" t="s">
        <v>14764</v>
      </c>
      <c r="O2512" t="s">
        <v>28</v>
      </c>
      <c r="Q2512" t="s">
        <v>18185</v>
      </c>
      <c r="R2512" t="s">
        <v>8468</v>
      </c>
      <c r="S2512">
        <v>0.55606960000000005</v>
      </c>
    </row>
    <row r="2513" spans="1:19">
      <c r="A2513" t="s">
        <v>16</v>
      </c>
      <c r="B2513" t="s">
        <v>17</v>
      </c>
      <c r="C2513" t="s">
        <v>18</v>
      </c>
      <c r="D2513" t="s">
        <v>19</v>
      </c>
      <c r="E2513" t="s">
        <v>717</v>
      </c>
      <c r="F2513" t="s">
        <v>14797</v>
      </c>
      <c r="G2513" s="3" t="str">
        <f t="shared" si="41"/>
        <v>https://scholar.google.co.jp/scholar?as_vis=1&amp;q=Hieracium+"melanoglochin"+self+compatibility&amp;btnG=</v>
      </c>
      <c r="H2513" t="s">
        <v>14586</v>
      </c>
      <c r="I2513" t="s">
        <v>23</v>
      </c>
      <c r="J2513" t="s">
        <v>23</v>
      </c>
      <c r="L2513" t="s">
        <v>17722</v>
      </c>
      <c r="N2513" t="s">
        <v>14798</v>
      </c>
      <c r="O2513" t="s">
        <v>28</v>
      </c>
      <c r="Q2513" t="s">
        <v>18186</v>
      </c>
      <c r="R2513" t="s">
        <v>8471</v>
      </c>
      <c r="S2513">
        <v>0.91759999999999997</v>
      </c>
    </row>
    <row r="2514" spans="1:19">
      <c r="A2514" t="s">
        <v>16</v>
      </c>
      <c r="B2514" t="s">
        <v>17</v>
      </c>
      <c r="C2514" t="s">
        <v>18</v>
      </c>
      <c r="D2514" t="s">
        <v>19</v>
      </c>
      <c r="E2514" t="s">
        <v>717</v>
      </c>
      <c r="F2514" t="s">
        <v>14949</v>
      </c>
      <c r="G2514" s="3" t="str">
        <f t="shared" si="41"/>
        <v>https://scholar.google.co.jp/scholar?as_vis=1&amp;q=Hieracium+"microspilum"+self+compatibility&amp;btnG=</v>
      </c>
      <c r="H2514" t="s">
        <v>14950</v>
      </c>
      <c r="I2514" t="s">
        <v>23</v>
      </c>
      <c r="J2514" t="s">
        <v>23</v>
      </c>
      <c r="L2514" t="s">
        <v>17722</v>
      </c>
      <c r="N2514" t="s">
        <v>14951</v>
      </c>
      <c r="O2514" t="s">
        <v>28</v>
      </c>
      <c r="Q2514" t="s">
        <v>18187</v>
      </c>
      <c r="R2514" t="s">
        <v>8474</v>
      </c>
      <c r="S2514">
        <v>0.30523260000000002</v>
      </c>
    </row>
    <row r="2515" spans="1:19">
      <c r="A2515" t="s">
        <v>16</v>
      </c>
      <c r="B2515" t="s">
        <v>17</v>
      </c>
      <c r="C2515" t="s">
        <v>18</v>
      </c>
      <c r="D2515" t="s">
        <v>19</v>
      </c>
      <c r="E2515" t="s">
        <v>717</v>
      </c>
      <c r="F2515" t="s">
        <v>10203</v>
      </c>
      <c r="G2515" s="3" t="str">
        <f t="shared" si="41"/>
        <v>https://scholar.google.co.jp/scholar?as_vis=1&amp;q=Hieracium+"mirandum"+self+compatibility&amp;btnG=</v>
      </c>
      <c r="H2515" t="s">
        <v>726</v>
      </c>
      <c r="I2515" t="s">
        <v>23</v>
      </c>
      <c r="J2515" t="s">
        <v>23</v>
      </c>
      <c r="L2515" t="s">
        <v>17722</v>
      </c>
      <c r="N2515" t="s">
        <v>10204</v>
      </c>
      <c r="O2515" t="s">
        <v>28</v>
      </c>
      <c r="Q2515" t="s">
        <v>18188</v>
      </c>
      <c r="R2515" t="s">
        <v>8477</v>
      </c>
      <c r="S2515">
        <v>0.70833330000000005</v>
      </c>
    </row>
    <row r="2516" spans="1:19">
      <c r="A2516" t="s">
        <v>16</v>
      </c>
      <c r="B2516" t="s">
        <v>17</v>
      </c>
      <c r="C2516" t="s">
        <v>18</v>
      </c>
      <c r="D2516" t="s">
        <v>19</v>
      </c>
      <c r="E2516" t="s">
        <v>717</v>
      </c>
      <c r="F2516" t="s">
        <v>14202</v>
      </c>
      <c r="G2516" s="3" t="str">
        <f t="shared" si="41"/>
        <v>https://scholar.google.co.jp/scholar?as_vis=1&amp;q=Hieracium+"monstrosum"+self+compatibility&amp;btnG=</v>
      </c>
      <c r="H2516" t="s">
        <v>10224</v>
      </c>
      <c r="I2516" t="s">
        <v>23</v>
      </c>
      <c r="J2516" t="s">
        <v>23</v>
      </c>
      <c r="L2516" t="s">
        <v>17722</v>
      </c>
      <c r="N2516" t="s">
        <v>14968</v>
      </c>
      <c r="O2516" t="s">
        <v>28</v>
      </c>
      <c r="Q2516" t="s">
        <v>18189</v>
      </c>
      <c r="R2516" t="s">
        <v>8481</v>
      </c>
      <c r="S2516">
        <v>0.51239999999999997</v>
      </c>
    </row>
    <row r="2517" spans="1:19">
      <c r="A2517" t="s">
        <v>16</v>
      </c>
      <c r="B2517" t="s">
        <v>17</v>
      </c>
      <c r="C2517" t="s">
        <v>18</v>
      </c>
      <c r="D2517" t="s">
        <v>19</v>
      </c>
      <c r="E2517" t="s">
        <v>717</v>
      </c>
      <c r="F2517" t="s">
        <v>14943</v>
      </c>
      <c r="G2517" s="3" t="str">
        <f t="shared" si="41"/>
        <v>https://scholar.google.co.jp/scholar?as_vis=1&amp;q=Hieracium+"mucronellum"+self+compatibility&amp;btnG=</v>
      </c>
      <c r="H2517" t="s">
        <v>726</v>
      </c>
      <c r="I2517" t="s">
        <v>23</v>
      </c>
      <c r="J2517" t="s">
        <v>23</v>
      </c>
      <c r="L2517" t="s">
        <v>17722</v>
      </c>
      <c r="N2517" t="s">
        <v>14944</v>
      </c>
      <c r="O2517" t="s">
        <v>28</v>
      </c>
      <c r="Q2517" t="s">
        <v>18190</v>
      </c>
      <c r="R2517" t="s">
        <v>8485</v>
      </c>
      <c r="S2517">
        <v>0.35149999999999998</v>
      </c>
    </row>
    <row r="2518" spans="1:19">
      <c r="A2518" t="s">
        <v>16</v>
      </c>
      <c r="B2518" t="s">
        <v>17</v>
      </c>
      <c r="C2518" t="s">
        <v>18</v>
      </c>
      <c r="D2518" t="s">
        <v>19</v>
      </c>
      <c r="E2518" t="s">
        <v>717</v>
      </c>
      <c r="F2518" t="s">
        <v>807</v>
      </c>
      <c r="G2518" s="3" t="str">
        <f t="shared" si="41"/>
        <v>https://scholar.google.co.jp/scholar?as_vis=1&amp;q=Hieracium+"mundum"+self+compatibility&amp;btnG=</v>
      </c>
      <c r="H2518" t="s">
        <v>726</v>
      </c>
      <c r="I2518" t="s">
        <v>23</v>
      </c>
      <c r="J2518" t="s">
        <v>23</v>
      </c>
      <c r="L2518" t="s">
        <v>17722</v>
      </c>
      <c r="N2518" t="s">
        <v>808</v>
      </c>
      <c r="O2518" t="s">
        <v>28</v>
      </c>
      <c r="Q2518" t="s">
        <v>18191</v>
      </c>
      <c r="R2518" t="s">
        <v>8489</v>
      </c>
      <c r="S2518">
        <v>0.66759999999999997</v>
      </c>
    </row>
    <row r="2519" spans="1:19">
      <c r="A2519" t="s">
        <v>16</v>
      </c>
      <c r="B2519" t="s">
        <v>17</v>
      </c>
      <c r="C2519" t="s">
        <v>18</v>
      </c>
      <c r="D2519" t="s">
        <v>19</v>
      </c>
      <c r="E2519" t="s">
        <v>717</v>
      </c>
      <c r="F2519" t="s">
        <v>5597</v>
      </c>
      <c r="G2519" s="3" t="str">
        <f t="shared" si="41"/>
        <v>https://scholar.google.co.jp/scholar?as_vis=1&amp;q=Hieracium+"murorum"+self+compatibility&amp;btnG=</v>
      </c>
      <c r="H2519" t="s">
        <v>22</v>
      </c>
      <c r="I2519" t="s">
        <v>23</v>
      </c>
      <c r="J2519" t="s">
        <v>23</v>
      </c>
      <c r="L2519" t="s">
        <v>17722</v>
      </c>
      <c r="N2519" t="s">
        <v>12476</v>
      </c>
      <c r="O2519" t="s">
        <v>28</v>
      </c>
      <c r="Q2519" t="s">
        <v>18192</v>
      </c>
      <c r="R2519" t="s">
        <v>8493</v>
      </c>
      <c r="S2519">
        <v>0.42909999999999998</v>
      </c>
    </row>
    <row r="2520" spans="1:19">
      <c r="A2520" t="s">
        <v>16</v>
      </c>
      <c r="B2520" t="s">
        <v>17</v>
      </c>
      <c r="C2520" t="s">
        <v>18</v>
      </c>
      <c r="D2520" t="s">
        <v>19</v>
      </c>
      <c r="E2520" t="s">
        <v>717</v>
      </c>
      <c r="F2520" t="s">
        <v>14636</v>
      </c>
      <c r="G2520" s="3" t="str">
        <f t="shared" si="41"/>
        <v>https://scholar.google.co.jp/scholar?as_vis=1&amp;q=Hieracium+"naviense"+self+compatibility&amp;btnG=</v>
      </c>
      <c r="H2520" t="s">
        <v>14637</v>
      </c>
      <c r="I2520" t="s">
        <v>23</v>
      </c>
      <c r="J2520" t="s">
        <v>23</v>
      </c>
      <c r="L2520" t="s">
        <v>17722</v>
      </c>
      <c r="N2520" t="s">
        <v>14638</v>
      </c>
      <c r="O2520" t="s">
        <v>28</v>
      </c>
      <c r="Q2520" t="s">
        <v>18193</v>
      </c>
      <c r="R2520" t="s">
        <v>8495</v>
      </c>
      <c r="S2520">
        <v>0.61519999999999997</v>
      </c>
    </row>
    <row r="2521" spans="1:19">
      <c r="A2521" t="s">
        <v>16</v>
      </c>
      <c r="B2521" t="s">
        <v>17</v>
      </c>
      <c r="C2521" t="s">
        <v>18</v>
      </c>
      <c r="D2521" t="s">
        <v>19</v>
      </c>
      <c r="E2521" t="s">
        <v>717</v>
      </c>
      <c r="F2521" t="s">
        <v>810</v>
      </c>
      <c r="G2521" s="3" t="str">
        <f t="shared" si="41"/>
        <v>https://scholar.google.co.jp/scholar?as_vis=1&amp;q=Hieracium+"notabile"+self+compatibility&amp;btnG=</v>
      </c>
      <c r="H2521" t="s">
        <v>726</v>
      </c>
      <c r="I2521" t="s">
        <v>23</v>
      </c>
      <c r="J2521" t="s">
        <v>23</v>
      </c>
      <c r="L2521" t="s">
        <v>17722</v>
      </c>
      <c r="N2521" t="s">
        <v>811</v>
      </c>
      <c r="O2521" t="s">
        <v>28</v>
      </c>
      <c r="Q2521" t="s">
        <v>18194</v>
      </c>
      <c r="R2521" t="s">
        <v>8498</v>
      </c>
      <c r="S2521">
        <v>0.97419999999999995</v>
      </c>
    </row>
    <row r="2522" spans="1:19">
      <c r="A2522" t="s">
        <v>16</v>
      </c>
      <c r="B2522" t="s">
        <v>17</v>
      </c>
      <c r="C2522" t="s">
        <v>18</v>
      </c>
      <c r="D2522" t="s">
        <v>19</v>
      </c>
      <c r="E2522" t="s">
        <v>717</v>
      </c>
      <c r="F2522" t="s">
        <v>813</v>
      </c>
      <c r="G2522" s="3" t="str">
        <f t="shared" si="41"/>
        <v>https://scholar.google.co.jp/scholar?as_vis=1&amp;q=Hieracium+"orimeles"+self+compatibility&amp;btnG=</v>
      </c>
      <c r="H2522" t="s">
        <v>814</v>
      </c>
      <c r="I2522" t="s">
        <v>23</v>
      </c>
      <c r="J2522" t="s">
        <v>23</v>
      </c>
      <c r="L2522" t="s">
        <v>17722</v>
      </c>
      <c r="N2522" t="s">
        <v>815</v>
      </c>
      <c r="O2522" t="s">
        <v>28</v>
      </c>
      <c r="Q2522" t="s">
        <v>18195</v>
      </c>
      <c r="R2522" t="s">
        <v>8503</v>
      </c>
      <c r="S2522">
        <v>0.73860000000000003</v>
      </c>
    </row>
    <row r="2523" spans="1:19">
      <c r="A2523" t="s">
        <v>16</v>
      </c>
      <c r="B2523" t="s">
        <v>17</v>
      </c>
      <c r="C2523" t="s">
        <v>18</v>
      </c>
      <c r="D2523" t="s">
        <v>19</v>
      </c>
      <c r="E2523" t="s">
        <v>717</v>
      </c>
      <c r="F2523" t="s">
        <v>14575</v>
      </c>
      <c r="G2523" s="3" t="str">
        <f t="shared" si="41"/>
        <v>https://scholar.google.co.jp/scholar?as_vis=1&amp;q=Hieracium+"pachyphylloides"+self+compatibility&amp;btnG=</v>
      </c>
      <c r="H2523" t="s">
        <v>798</v>
      </c>
      <c r="I2523" t="s">
        <v>23</v>
      </c>
      <c r="J2523" t="s">
        <v>23</v>
      </c>
      <c r="L2523" t="s">
        <v>17722</v>
      </c>
      <c r="N2523" t="s">
        <v>14576</v>
      </c>
      <c r="O2523" t="s">
        <v>28</v>
      </c>
      <c r="Q2523" t="s">
        <v>18196</v>
      </c>
      <c r="R2523" t="s">
        <v>8508</v>
      </c>
      <c r="S2523">
        <v>0.54039999999999999</v>
      </c>
    </row>
    <row r="2524" spans="1:19">
      <c r="A2524" t="s">
        <v>16</v>
      </c>
      <c r="B2524" t="s">
        <v>17</v>
      </c>
      <c r="C2524" t="s">
        <v>18</v>
      </c>
      <c r="D2524" t="s">
        <v>19</v>
      </c>
      <c r="E2524" t="s">
        <v>717</v>
      </c>
      <c r="F2524" t="s">
        <v>817</v>
      </c>
      <c r="G2524" s="3" t="str">
        <f t="shared" si="41"/>
        <v>https://scholar.google.co.jp/scholar?as_vis=1&amp;q=Hieracium+"paniculatum"+self+compatibility&amp;btnG=</v>
      </c>
      <c r="H2524" t="s">
        <v>22</v>
      </c>
      <c r="I2524" t="s">
        <v>23</v>
      </c>
      <c r="J2524" t="s">
        <v>23</v>
      </c>
      <c r="L2524" t="s">
        <v>17722</v>
      </c>
      <c r="N2524" t="s">
        <v>818</v>
      </c>
      <c r="O2524" t="s">
        <v>28</v>
      </c>
      <c r="Q2524" t="s">
        <v>18197</v>
      </c>
      <c r="R2524" t="s">
        <v>8511</v>
      </c>
      <c r="S2524">
        <v>0.32300000000000001</v>
      </c>
    </row>
    <row r="2525" spans="1:19">
      <c r="A2525" t="s">
        <v>16</v>
      </c>
      <c r="B2525" t="s">
        <v>17</v>
      </c>
      <c r="C2525" t="s">
        <v>18</v>
      </c>
      <c r="D2525" t="s">
        <v>19</v>
      </c>
      <c r="E2525" t="s">
        <v>717</v>
      </c>
      <c r="F2525" t="s">
        <v>820</v>
      </c>
      <c r="G2525" s="3" t="str">
        <f t="shared" si="41"/>
        <v>https://scholar.google.co.jp/scholar?as_vis=1&amp;q=Hieracium+"pannosum"+self+compatibility&amp;btnG=</v>
      </c>
      <c r="H2525" t="s">
        <v>821</v>
      </c>
      <c r="I2525" t="s">
        <v>23</v>
      </c>
      <c r="J2525" t="s">
        <v>23</v>
      </c>
      <c r="L2525" t="s">
        <v>17722</v>
      </c>
      <c r="N2525" t="s">
        <v>822</v>
      </c>
      <c r="O2525" t="s">
        <v>28</v>
      </c>
      <c r="Q2525" t="s">
        <v>18198</v>
      </c>
      <c r="R2525" t="s">
        <v>8514</v>
      </c>
      <c r="S2525">
        <v>0.77600000000000002</v>
      </c>
    </row>
    <row r="2526" spans="1:19">
      <c r="A2526" t="s">
        <v>16</v>
      </c>
      <c r="B2526" t="s">
        <v>17</v>
      </c>
      <c r="C2526" t="s">
        <v>18</v>
      </c>
      <c r="D2526" t="s">
        <v>19</v>
      </c>
      <c r="E2526" t="s">
        <v>717</v>
      </c>
      <c r="F2526" t="s">
        <v>10206</v>
      </c>
      <c r="G2526" s="3" t="str">
        <f t="shared" si="41"/>
        <v>https://scholar.google.co.jp/scholar?as_vis=1&amp;q=Hieracium+"patagonicum"+self+compatibility&amp;btnG=</v>
      </c>
      <c r="H2526" t="s">
        <v>1696</v>
      </c>
      <c r="I2526" t="s">
        <v>23</v>
      </c>
      <c r="J2526" t="s">
        <v>23</v>
      </c>
      <c r="L2526" t="s">
        <v>17722</v>
      </c>
      <c r="N2526" t="s">
        <v>10207</v>
      </c>
      <c r="O2526" t="s">
        <v>28</v>
      </c>
      <c r="Q2526" t="s">
        <v>18199</v>
      </c>
      <c r="R2526" t="s">
        <v>8516</v>
      </c>
      <c r="S2526">
        <v>0.31386560000000002</v>
      </c>
    </row>
    <row r="2527" spans="1:19">
      <c r="A2527" t="s">
        <v>16</v>
      </c>
      <c r="B2527" t="s">
        <v>17</v>
      </c>
      <c r="C2527" t="s">
        <v>18</v>
      </c>
      <c r="D2527" t="s">
        <v>19</v>
      </c>
      <c r="E2527" t="s">
        <v>717</v>
      </c>
      <c r="F2527" t="s">
        <v>824</v>
      </c>
      <c r="G2527" s="3" t="str">
        <f t="shared" si="41"/>
        <v>https://scholar.google.co.jp/scholar?as_vis=1&amp;q=Hieracium+"pensum"+self+compatibility&amp;btnG=</v>
      </c>
      <c r="H2527" t="s">
        <v>726</v>
      </c>
      <c r="I2527" t="s">
        <v>23</v>
      </c>
      <c r="J2527" t="s">
        <v>23</v>
      </c>
      <c r="L2527" t="s">
        <v>17722</v>
      </c>
      <c r="N2527" t="s">
        <v>825</v>
      </c>
      <c r="O2527" t="s">
        <v>28</v>
      </c>
      <c r="Q2527" t="s">
        <v>18200</v>
      </c>
      <c r="R2527" t="s">
        <v>8519</v>
      </c>
      <c r="S2527">
        <v>0.84960000000000002</v>
      </c>
    </row>
    <row r="2528" spans="1:19">
      <c r="A2528" t="s">
        <v>16</v>
      </c>
      <c r="B2528" t="s">
        <v>17</v>
      </c>
      <c r="C2528" t="s">
        <v>18</v>
      </c>
      <c r="D2528" t="s">
        <v>19</v>
      </c>
      <c r="E2528" t="s">
        <v>717</v>
      </c>
      <c r="F2528" t="s">
        <v>14766</v>
      </c>
      <c r="G2528" s="3" t="str">
        <f t="shared" si="41"/>
        <v>https://scholar.google.co.jp/scholar?as_vis=1&amp;q=Hieracium+"peroblongum"+self+compatibility&amp;btnG=</v>
      </c>
      <c r="H2528" t="s">
        <v>4695</v>
      </c>
      <c r="I2528" t="s">
        <v>23</v>
      </c>
      <c r="J2528" t="s">
        <v>23</v>
      </c>
      <c r="L2528" t="s">
        <v>17722</v>
      </c>
      <c r="N2528" t="s">
        <v>14767</v>
      </c>
      <c r="O2528" t="s">
        <v>28</v>
      </c>
      <c r="Q2528" t="s">
        <v>18201</v>
      </c>
      <c r="R2528" t="s">
        <v>8521</v>
      </c>
      <c r="S2528">
        <v>0.69040000000000001</v>
      </c>
    </row>
    <row r="2529" spans="1:19">
      <c r="A2529" t="s">
        <v>16</v>
      </c>
      <c r="B2529" t="s">
        <v>17</v>
      </c>
      <c r="C2529" t="s">
        <v>18</v>
      </c>
      <c r="D2529" t="s">
        <v>19</v>
      </c>
      <c r="E2529" t="s">
        <v>717</v>
      </c>
      <c r="F2529" t="s">
        <v>827</v>
      </c>
      <c r="G2529" s="3" t="str">
        <f t="shared" si="41"/>
        <v>https://scholar.google.co.jp/scholar?as_vis=1&amp;q=Hieracium+"perscitum"+self+compatibility&amp;btnG=</v>
      </c>
      <c r="H2529" t="s">
        <v>828</v>
      </c>
      <c r="I2529" t="s">
        <v>23</v>
      </c>
      <c r="J2529" t="s">
        <v>23</v>
      </c>
      <c r="L2529" t="s">
        <v>17722</v>
      </c>
      <c r="N2529" t="s">
        <v>829</v>
      </c>
      <c r="O2529" t="s">
        <v>28</v>
      </c>
      <c r="Q2529" t="s">
        <v>18202</v>
      </c>
      <c r="R2529" t="s">
        <v>8525</v>
      </c>
      <c r="S2529">
        <v>0.79810000000000003</v>
      </c>
    </row>
    <row r="2530" spans="1:19">
      <c r="A2530" t="s">
        <v>16</v>
      </c>
      <c r="B2530" t="s">
        <v>17</v>
      </c>
      <c r="C2530" t="s">
        <v>18</v>
      </c>
      <c r="D2530" t="s">
        <v>19</v>
      </c>
      <c r="E2530" t="s">
        <v>717</v>
      </c>
      <c r="F2530" t="s">
        <v>10209</v>
      </c>
      <c r="G2530" s="3" t="str">
        <f t="shared" si="41"/>
        <v>https://scholar.google.co.jp/scholar?as_vis=1&amp;q=Hieracium+"perthense"+self+compatibility&amp;btnG=</v>
      </c>
      <c r="H2530" t="s">
        <v>10210</v>
      </c>
      <c r="I2530" t="s">
        <v>23</v>
      </c>
      <c r="J2530" t="s">
        <v>23</v>
      </c>
      <c r="L2530" t="s">
        <v>17722</v>
      </c>
      <c r="N2530" t="s">
        <v>10211</v>
      </c>
      <c r="O2530" t="s">
        <v>28</v>
      </c>
      <c r="Q2530" t="s">
        <v>18203</v>
      </c>
      <c r="R2530" t="s">
        <v>8528</v>
      </c>
      <c r="S2530">
        <v>1.0150250000000001</v>
      </c>
    </row>
    <row r="2531" spans="1:19">
      <c r="A2531" t="s">
        <v>16</v>
      </c>
      <c r="B2531" t="s">
        <v>17</v>
      </c>
      <c r="C2531" t="s">
        <v>18</v>
      </c>
      <c r="D2531" t="s">
        <v>19</v>
      </c>
      <c r="E2531" t="s">
        <v>717</v>
      </c>
      <c r="F2531" t="s">
        <v>831</v>
      </c>
      <c r="G2531" s="3" t="str">
        <f t="shared" si="41"/>
        <v>https://scholar.google.co.jp/scholar?as_vis=1&amp;q=Hieracium+"pilosella"+self+compatibility&amp;btnG=</v>
      </c>
      <c r="H2531" t="s">
        <v>22</v>
      </c>
      <c r="I2531" t="s">
        <v>23</v>
      </c>
      <c r="J2531" t="s">
        <v>23</v>
      </c>
      <c r="L2531" t="s">
        <v>17722</v>
      </c>
      <c r="N2531" t="s">
        <v>832</v>
      </c>
      <c r="O2531" t="s">
        <v>28</v>
      </c>
      <c r="Q2531" t="s">
        <v>18204</v>
      </c>
      <c r="R2531" t="s">
        <v>8530</v>
      </c>
      <c r="S2531">
        <v>0.2</v>
      </c>
    </row>
    <row r="2532" spans="1:19">
      <c r="A2532" t="s">
        <v>16</v>
      </c>
      <c r="B2532" t="s">
        <v>17</v>
      </c>
      <c r="C2532" t="s">
        <v>18</v>
      </c>
      <c r="D2532" t="s">
        <v>19</v>
      </c>
      <c r="E2532" t="s">
        <v>717</v>
      </c>
      <c r="F2532" t="s">
        <v>4228</v>
      </c>
      <c r="G2532" s="3" t="str">
        <f t="shared" si="41"/>
        <v>https://scholar.google.co.jp/scholar?as_vis=1&amp;q=Hieracium+"piloselloides"+self+compatibility&amp;btnG=</v>
      </c>
      <c r="H2532" t="s">
        <v>7879</v>
      </c>
      <c r="I2532" t="s">
        <v>23</v>
      </c>
      <c r="J2532" t="s">
        <v>23</v>
      </c>
      <c r="L2532" t="s">
        <v>17722</v>
      </c>
      <c r="N2532" t="s">
        <v>7880</v>
      </c>
      <c r="O2532" t="s">
        <v>28</v>
      </c>
      <c r="Q2532" t="s">
        <v>18205</v>
      </c>
      <c r="R2532" t="s">
        <v>8533</v>
      </c>
      <c r="S2532">
        <v>0.13120000000000001</v>
      </c>
    </row>
    <row r="2533" spans="1:19">
      <c r="A2533" t="s">
        <v>16</v>
      </c>
      <c r="B2533" t="s">
        <v>17</v>
      </c>
      <c r="C2533" t="s">
        <v>18</v>
      </c>
      <c r="D2533" t="s">
        <v>19</v>
      </c>
      <c r="E2533" t="s">
        <v>717</v>
      </c>
      <c r="F2533" t="s">
        <v>11247</v>
      </c>
      <c r="G2533" s="3" t="str">
        <f t="shared" si="41"/>
        <v>https://scholar.google.co.jp/scholar?as_vis=1&amp;q=Hieracium+"pilosum"+self+compatibility&amp;btnG=</v>
      </c>
      <c r="H2533" t="s">
        <v>12478</v>
      </c>
      <c r="I2533" t="s">
        <v>23</v>
      </c>
      <c r="J2533" t="s">
        <v>23</v>
      </c>
      <c r="L2533" t="s">
        <v>17722</v>
      </c>
      <c r="N2533" t="s">
        <v>12479</v>
      </c>
      <c r="O2533" t="s">
        <v>28</v>
      </c>
      <c r="Q2533" t="s">
        <v>18206</v>
      </c>
      <c r="R2533" t="s">
        <v>8536</v>
      </c>
      <c r="S2533">
        <v>1.1744000000000001</v>
      </c>
    </row>
    <row r="2534" spans="1:19">
      <c r="A2534" t="s">
        <v>16</v>
      </c>
      <c r="B2534" t="s">
        <v>17</v>
      </c>
      <c r="C2534" t="s">
        <v>18</v>
      </c>
      <c r="D2534" t="s">
        <v>19</v>
      </c>
      <c r="E2534" t="s">
        <v>717</v>
      </c>
      <c r="F2534" t="s">
        <v>14981</v>
      </c>
      <c r="G2534" s="3" t="str">
        <f t="shared" si="41"/>
        <v>https://scholar.google.co.jp/scholar?as_vis=1&amp;q=Hieracium+"pollinarioides"+self+compatibility&amp;btnG=</v>
      </c>
      <c r="H2534" t="s">
        <v>752</v>
      </c>
      <c r="I2534" t="s">
        <v>23</v>
      </c>
      <c r="J2534" t="s">
        <v>23</v>
      </c>
      <c r="L2534" t="s">
        <v>17722</v>
      </c>
      <c r="N2534" t="s">
        <v>14982</v>
      </c>
      <c r="O2534" t="s">
        <v>28</v>
      </c>
      <c r="Q2534" t="s">
        <v>18207</v>
      </c>
      <c r="R2534" t="s">
        <v>8540</v>
      </c>
      <c r="S2534">
        <v>0.38080000000000003</v>
      </c>
    </row>
    <row r="2535" spans="1:19">
      <c r="A2535" t="s">
        <v>16</v>
      </c>
      <c r="B2535" t="s">
        <v>17</v>
      </c>
      <c r="C2535" t="s">
        <v>18</v>
      </c>
      <c r="D2535" t="s">
        <v>19</v>
      </c>
      <c r="E2535" t="s">
        <v>717</v>
      </c>
      <c r="F2535" t="s">
        <v>834</v>
      </c>
      <c r="G2535" s="3" t="str">
        <f t="shared" si="41"/>
        <v>https://scholar.google.co.jp/scholar?as_vis=1&amp;q=Hieracium+"porrifolium"+self+compatibility&amp;btnG=</v>
      </c>
      <c r="H2535" t="s">
        <v>22</v>
      </c>
      <c r="I2535" t="s">
        <v>23</v>
      </c>
      <c r="J2535" t="s">
        <v>23</v>
      </c>
      <c r="L2535" t="s">
        <v>17722</v>
      </c>
      <c r="N2535" t="s">
        <v>835</v>
      </c>
      <c r="O2535" t="s">
        <v>28</v>
      </c>
      <c r="Q2535" t="s">
        <v>18208</v>
      </c>
      <c r="R2535" t="s">
        <v>8543</v>
      </c>
      <c r="S2535">
        <v>0.64</v>
      </c>
    </row>
    <row r="2536" spans="1:19">
      <c r="A2536" t="s">
        <v>16</v>
      </c>
      <c r="B2536" t="s">
        <v>17</v>
      </c>
      <c r="C2536" t="s">
        <v>18</v>
      </c>
      <c r="D2536" t="s">
        <v>19</v>
      </c>
      <c r="E2536" t="s">
        <v>717</v>
      </c>
      <c r="F2536" t="s">
        <v>12481</v>
      </c>
      <c r="G2536" s="3" t="str">
        <f t="shared" si="41"/>
        <v>https://scholar.google.co.jp/scholar?as_vis=1&amp;q=Hieracium+"portanum"+self+compatibility&amp;btnG=</v>
      </c>
      <c r="H2536" t="s">
        <v>12482</v>
      </c>
      <c r="I2536" t="s">
        <v>23</v>
      </c>
      <c r="J2536" t="s">
        <v>23</v>
      </c>
      <c r="L2536" t="s">
        <v>17722</v>
      </c>
      <c r="N2536" t="s">
        <v>12483</v>
      </c>
      <c r="O2536" t="s">
        <v>28</v>
      </c>
      <c r="Q2536" t="s">
        <v>18209</v>
      </c>
      <c r="R2536" t="s">
        <v>8548</v>
      </c>
      <c r="S2536">
        <v>1.4</v>
      </c>
    </row>
    <row r="2537" spans="1:19">
      <c r="A2537" t="s">
        <v>16</v>
      </c>
      <c r="B2537" t="s">
        <v>17</v>
      </c>
      <c r="C2537" t="s">
        <v>18</v>
      </c>
      <c r="D2537" t="s">
        <v>19</v>
      </c>
      <c r="E2537" t="s">
        <v>717</v>
      </c>
      <c r="F2537" t="s">
        <v>837</v>
      </c>
      <c r="G2537" s="3" t="str">
        <f t="shared" si="41"/>
        <v>https://scholar.google.co.jp/scholar?as_vis=1&amp;q=Hieracium+"portlandicum"+self+compatibility&amp;btnG=</v>
      </c>
      <c r="H2537" t="s">
        <v>23</v>
      </c>
      <c r="I2537" t="s">
        <v>23</v>
      </c>
      <c r="J2537" t="s">
        <v>23</v>
      </c>
      <c r="L2537" t="s">
        <v>17722</v>
      </c>
      <c r="N2537" t="s">
        <v>838</v>
      </c>
      <c r="O2537" t="s">
        <v>28</v>
      </c>
      <c r="Q2537" t="s">
        <v>18210</v>
      </c>
      <c r="R2537" t="s">
        <v>8552</v>
      </c>
      <c r="S2537">
        <v>0.44331789999999999</v>
      </c>
    </row>
    <row r="2538" spans="1:19">
      <c r="A2538" t="s">
        <v>16</v>
      </c>
      <c r="B2538" t="s">
        <v>17</v>
      </c>
      <c r="C2538" t="s">
        <v>18</v>
      </c>
      <c r="D2538" t="s">
        <v>19</v>
      </c>
      <c r="E2538" t="s">
        <v>717</v>
      </c>
      <c r="F2538" t="s">
        <v>12485</v>
      </c>
      <c r="G2538" s="3" t="str">
        <f>HYPERLINK(Q2538)</f>
        <v>https://scholar.google.co.jp/scholar?as_vis=1&amp;q=Hieracium+"praecurrens"+self+compatibility&amp;btnG=</v>
      </c>
      <c r="H2538" t="s">
        <v>12486</v>
      </c>
      <c r="I2538" t="s">
        <v>23</v>
      </c>
      <c r="J2538" t="s">
        <v>23</v>
      </c>
      <c r="L2538" t="s">
        <v>17722</v>
      </c>
      <c r="N2538" t="s">
        <v>12487</v>
      </c>
      <c r="O2538" t="s">
        <v>28</v>
      </c>
      <c r="Q2538" t="s">
        <v>18211</v>
      </c>
      <c r="R2538" t="s">
        <v>8555</v>
      </c>
      <c r="S2538">
        <v>0.33360000000000001</v>
      </c>
    </row>
    <row r="2539" spans="1:19">
      <c r="A2539" t="s">
        <v>16</v>
      </c>
      <c r="B2539" t="s">
        <v>17</v>
      </c>
      <c r="C2539" t="s">
        <v>18</v>
      </c>
      <c r="D2539" t="s">
        <v>19</v>
      </c>
      <c r="E2539" t="s">
        <v>717</v>
      </c>
      <c r="F2539" t="s">
        <v>840</v>
      </c>
      <c r="G2539" s="3" t="str">
        <f>HYPERLINK(Q2539)</f>
        <v>https://scholar.google.co.jp/scholar?as_vis=1&amp;q=Hieracium+"pratense"+self+compatibility&amp;btnG=</v>
      </c>
      <c r="H2539" t="s">
        <v>841</v>
      </c>
      <c r="I2539" t="s">
        <v>23</v>
      </c>
      <c r="J2539" t="s">
        <v>23</v>
      </c>
      <c r="L2539" t="s">
        <v>17722</v>
      </c>
      <c r="N2539" t="s">
        <v>842</v>
      </c>
      <c r="O2539" t="s">
        <v>28</v>
      </c>
      <c r="Q2539" t="s">
        <v>18212</v>
      </c>
      <c r="R2539" t="s">
        <v>8560</v>
      </c>
      <c r="S2539">
        <v>0.09</v>
      </c>
    </row>
    <row r="2540" spans="1:19">
      <c r="A2540" t="s">
        <v>16</v>
      </c>
      <c r="B2540" t="s">
        <v>17</v>
      </c>
      <c r="C2540" t="s">
        <v>18</v>
      </c>
      <c r="D2540" t="s">
        <v>19</v>
      </c>
      <c r="E2540" t="s">
        <v>717</v>
      </c>
      <c r="F2540" t="s">
        <v>3662</v>
      </c>
      <c r="G2540" s="3" t="str">
        <f t="shared" si="41"/>
        <v>https://scholar.google.co.jp/scholar?as_vis=1&amp;q=Hieracium+"prenanthoides"+self+compatibility&amp;btnG=</v>
      </c>
      <c r="H2540" t="s">
        <v>7879</v>
      </c>
      <c r="I2540" t="s">
        <v>23</v>
      </c>
      <c r="J2540" t="s">
        <v>23</v>
      </c>
      <c r="L2540" t="s">
        <v>17722</v>
      </c>
      <c r="N2540" t="s">
        <v>12489</v>
      </c>
      <c r="O2540" t="s">
        <v>28</v>
      </c>
      <c r="Q2540" t="s">
        <v>18213</v>
      </c>
      <c r="R2540" t="s">
        <v>8563</v>
      </c>
      <c r="S2540">
        <v>0.68</v>
      </c>
    </row>
    <row r="2541" spans="1:19">
      <c r="A2541" t="s">
        <v>16</v>
      </c>
      <c r="B2541" t="s">
        <v>17</v>
      </c>
      <c r="C2541" t="s">
        <v>18</v>
      </c>
      <c r="D2541" t="s">
        <v>19</v>
      </c>
      <c r="E2541" t="s">
        <v>717</v>
      </c>
      <c r="F2541" t="s">
        <v>3662</v>
      </c>
      <c r="G2541" s="3" t="str">
        <f t="shared" si="41"/>
        <v>https://scholar.google.co.jp/scholar?as_vis=1&amp;q=Hieracium+"prenanthoides"+self+compatibility&amp;btnG=</v>
      </c>
      <c r="H2541" t="s">
        <v>23</v>
      </c>
      <c r="I2541" t="s">
        <v>137</v>
      </c>
      <c r="J2541" t="s">
        <v>8592</v>
      </c>
      <c r="L2541" t="s">
        <v>17722</v>
      </c>
      <c r="N2541" t="s">
        <v>14825</v>
      </c>
      <c r="O2541" t="s">
        <v>28</v>
      </c>
      <c r="Q2541" t="s">
        <v>18213</v>
      </c>
      <c r="R2541" t="s">
        <v>8565</v>
      </c>
      <c r="S2541">
        <v>0.90720000000000001</v>
      </c>
    </row>
    <row r="2542" spans="1:19">
      <c r="A2542" t="s">
        <v>16</v>
      </c>
      <c r="B2542" t="s">
        <v>17</v>
      </c>
      <c r="C2542" t="s">
        <v>18</v>
      </c>
      <c r="D2542" t="s">
        <v>19</v>
      </c>
      <c r="E2542" t="s">
        <v>717</v>
      </c>
      <c r="F2542" t="s">
        <v>844</v>
      </c>
      <c r="G2542" s="3" t="str">
        <f t="shared" si="41"/>
        <v>https://scholar.google.co.jp/scholar?as_vis=1&amp;q=Hieracium+"probum"+self+compatibility&amp;btnG=</v>
      </c>
      <c r="H2542" t="s">
        <v>726</v>
      </c>
      <c r="I2542" t="s">
        <v>23</v>
      </c>
      <c r="J2542" t="s">
        <v>23</v>
      </c>
      <c r="L2542" t="s">
        <v>17722</v>
      </c>
      <c r="N2542" t="s">
        <v>845</v>
      </c>
      <c r="O2542" t="s">
        <v>28</v>
      </c>
      <c r="Q2542" t="s">
        <v>18214</v>
      </c>
      <c r="R2542" t="s">
        <v>8568</v>
      </c>
      <c r="S2542">
        <v>0.75239999999999996</v>
      </c>
    </row>
    <row r="2543" spans="1:19">
      <c r="A2543" t="s">
        <v>16</v>
      </c>
      <c r="B2543" t="s">
        <v>17</v>
      </c>
      <c r="C2543" t="s">
        <v>18</v>
      </c>
      <c r="D2543" t="s">
        <v>19</v>
      </c>
      <c r="E2543" t="s">
        <v>717</v>
      </c>
      <c r="F2543" t="s">
        <v>14946</v>
      </c>
      <c r="G2543" s="3" t="str">
        <f>HYPERLINK(Q2543)</f>
        <v>https://scholar.google.co.jp/scholar?as_vis=1&amp;q=Hieracium+"promontoriale"+self+compatibility&amp;btnG=</v>
      </c>
      <c r="H2543" t="s">
        <v>4695</v>
      </c>
      <c r="I2543" t="s">
        <v>23</v>
      </c>
      <c r="J2543" t="s">
        <v>23</v>
      </c>
      <c r="L2543" t="s">
        <v>17722</v>
      </c>
      <c r="N2543" t="s">
        <v>14947</v>
      </c>
      <c r="O2543" t="s">
        <v>28</v>
      </c>
      <c r="Q2543" t="s">
        <v>18215</v>
      </c>
      <c r="R2543" t="s">
        <v>8571</v>
      </c>
      <c r="S2543">
        <v>0.81679999999999997</v>
      </c>
    </row>
    <row r="2544" spans="1:19">
      <c r="A2544" t="s">
        <v>16</v>
      </c>
      <c r="B2544" t="s">
        <v>17</v>
      </c>
      <c r="C2544" t="s">
        <v>18</v>
      </c>
      <c r="D2544" t="s">
        <v>19</v>
      </c>
      <c r="E2544" t="s">
        <v>717</v>
      </c>
      <c r="F2544" t="s">
        <v>14806</v>
      </c>
      <c r="G2544" s="3" t="str">
        <f t="shared" si="41"/>
        <v>https://scholar.google.co.jp/scholar?as_vis=1&amp;q=Hieracium+"proximum"+self+compatibility&amp;btnG=</v>
      </c>
      <c r="H2544" t="s">
        <v>733</v>
      </c>
      <c r="I2544" t="s">
        <v>23</v>
      </c>
      <c r="J2544" t="s">
        <v>23</v>
      </c>
      <c r="L2544" t="s">
        <v>17722</v>
      </c>
      <c r="N2544" t="s">
        <v>14807</v>
      </c>
      <c r="O2544" t="s">
        <v>28</v>
      </c>
      <c r="Q2544" t="s">
        <v>18216</v>
      </c>
      <c r="R2544" t="s">
        <v>8575</v>
      </c>
      <c r="S2544">
        <v>0.63064940000000003</v>
      </c>
    </row>
    <row r="2545" spans="1:19">
      <c r="A2545" t="s">
        <v>16</v>
      </c>
      <c r="B2545" t="s">
        <v>17</v>
      </c>
      <c r="C2545" t="s">
        <v>18</v>
      </c>
      <c r="D2545" t="s">
        <v>19</v>
      </c>
      <c r="E2545" t="s">
        <v>717</v>
      </c>
      <c r="F2545" t="s">
        <v>14800</v>
      </c>
      <c r="G2545" s="3" t="str">
        <f t="shared" ref="G2545:G2552" si="42">HYPERLINK(Q2545)</f>
        <v>https://scholar.google.co.jp/scholar?as_vis=1&amp;q=Hieracium+"pseudanglicum"+self+compatibility&amp;btnG=</v>
      </c>
      <c r="H2545" t="s">
        <v>752</v>
      </c>
      <c r="I2545" t="s">
        <v>23</v>
      </c>
      <c r="J2545" t="s">
        <v>23</v>
      </c>
      <c r="L2545" t="s">
        <v>17722</v>
      </c>
      <c r="N2545" t="s">
        <v>14801</v>
      </c>
      <c r="O2545" t="s">
        <v>28</v>
      </c>
      <c r="Q2545" t="s">
        <v>18217</v>
      </c>
      <c r="R2545" t="s">
        <v>8577</v>
      </c>
      <c r="S2545">
        <v>7.2894700000000007E-2</v>
      </c>
    </row>
    <row r="2546" spans="1:19">
      <c r="A2546" t="s">
        <v>16</v>
      </c>
      <c r="B2546" t="s">
        <v>17</v>
      </c>
      <c r="C2546" t="s">
        <v>18</v>
      </c>
      <c r="D2546" t="s">
        <v>19</v>
      </c>
      <c r="E2546" t="s">
        <v>717</v>
      </c>
      <c r="F2546" t="s">
        <v>14970</v>
      </c>
      <c r="G2546" s="3" t="str">
        <f t="shared" si="42"/>
        <v>https://scholar.google.co.jp/scholar?as_vis=1&amp;q=Hieracium+"pseudintegratum"+self+compatibility&amp;btnG=</v>
      </c>
      <c r="H2546" t="s">
        <v>14590</v>
      </c>
      <c r="I2546" t="s">
        <v>23</v>
      </c>
      <c r="J2546" t="s">
        <v>23</v>
      </c>
      <c r="L2546" t="s">
        <v>17722</v>
      </c>
      <c r="N2546" t="s">
        <v>14971</v>
      </c>
      <c r="O2546" t="s">
        <v>28</v>
      </c>
      <c r="Q2546" t="s">
        <v>18218</v>
      </c>
      <c r="R2546" t="s">
        <v>8580</v>
      </c>
      <c r="S2546">
        <v>0.56144579999999999</v>
      </c>
    </row>
    <row r="2547" spans="1:19">
      <c r="A2547" t="s">
        <v>16</v>
      </c>
      <c r="B2547" t="s">
        <v>17</v>
      </c>
      <c r="C2547" t="s">
        <v>18</v>
      </c>
      <c r="D2547" t="s">
        <v>19</v>
      </c>
      <c r="E2547" t="s">
        <v>717</v>
      </c>
      <c r="F2547" t="s">
        <v>10213</v>
      </c>
      <c r="G2547" s="3" t="str">
        <f t="shared" si="42"/>
        <v>https://scholar.google.co.jp/scholar?as_vis=1&amp;q=Hieracium+"pseudoleyi"+self+compatibility&amp;btnG=</v>
      </c>
      <c r="H2547" t="s">
        <v>798</v>
      </c>
      <c r="I2547" t="s">
        <v>23</v>
      </c>
      <c r="J2547" t="s">
        <v>23</v>
      </c>
      <c r="L2547" t="s">
        <v>17722</v>
      </c>
      <c r="N2547" t="s">
        <v>10214</v>
      </c>
      <c r="O2547" t="s">
        <v>28</v>
      </c>
      <c r="Q2547" t="s">
        <v>18219</v>
      </c>
      <c r="R2547" t="s">
        <v>8582</v>
      </c>
      <c r="S2547">
        <v>0.53</v>
      </c>
    </row>
    <row r="2548" spans="1:19">
      <c r="A2548" t="s">
        <v>16</v>
      </c>
      <c r="B2548" t="s">
        <v>17</v>
      </c>
      <c r="C2548" t="s">
        <v>18</v>
      </c>
      <c r="D2548" t="s">
        <v>19</v>
      </c>
      <c r="E2548" t="s">
        <v>717</v>
      </c>
      <c r="F2548" t="s">
        <v>14753</v>
      </c>
      <c r="G2548" s="3" t="str">
        <f t="shared" si="42"/>
        <v>https://scholar.google.co.jp/scholar?as_vis=1&amp;q=Hieracium+"pseudosarcophyllum"+self+compatibility&amp;btnG=</v>
      </c>
      <c r="H2548" t="s">
        <v>752</v>
      </c>
      <c r="I2548" t="s">
        <v>23</v>
      </c>
      <c r="J2548" t="s">
        <v>23</v>
      </c>
      <c r="L2548" t="s">
        <v>17722</v>
      </c>
      <c r="N2548" t="s">
        <v>14754</v>
      </c>
      <c r="O2548" t="s">
        <v>28</v>
      </c>
      <c r="Q2548" t="s">
        <v>18220</v>
      </c>
      <c r="R2548" t="s">
        <v>8584</v>
      </c>
      <c r="S2548">
        <v>0.38823530000000001</v>
      </c>
    </row>
    <row r="2549" spans="1:19">
      <c r="A2549" t="s">
        <v>16</v>
      </c>
      <c r="B2549" t="s">
        <v>17</v>
      </c>
      <c r="C2549" t="s">
        <v>18</v>
      </c>
      <c r="D2549" t="s">
        <v>19</v>
      </c>
      <c r="E2549" t="s">
        <v>717</v>
      </c>
      <c r="F2549" t="s">
        <v>14518</v>
      </c>
      <c r="G2549" s="3" t="str">
        <f t="shared" si="42"/>
        <v>https://scholar.google.co.jp/scholar?as_vis=1&amp;q=Hieracium+"pseudosvaneticum"+self+compatibility&amp;btnG=</v>
      </c>
      <c r="H2549" t="s">
        <v>14519</v>
      </c>
      <c r="I2549" t="s">
        <v>137</v>
      </c>
      <c r="J2549" t="s">
        <v>14520</v>
      </c>
      <c r="L2549" t="s">
        <v>17722</v>
      </c>
      <c r="N2549" t="s">
        <v>14521</v>
      </c>
      <c r="O2549" t="s">
        <v>28</v>
      </c>
      <c r="Q2549" t="s">
        <v>18221</v>
      </c>
      <c r="R2549" t="s">
        <v>8588</v>
      </c>
      <c r="S2549">
        <v>0.47120000000000001</v>
      </c>
    </row>
    <row r="2550" spans="1:19">
      <c r="A2550" t="s">
        <v>16</v>
      </c>
      <c r="B2550" t="s">
        <v>17</v>
      </c>
      <c r="C2550" t="s">
        <v>18</v>
      </c>
      <c r="D2550" t="s">
        <v>19</v>
      </c>
      <c r="E2550" t="s">
        <v>717</v>
      </c>
      <c r="F2550" t="s">
        <v>12491</v>
      </c>
      <c r="G2550" s="3" t="str">
        <f t="shared" si="42"/>
        <v>https://scholar.google.co.jp/scholar?as_vis=1&amp;q=Hieracium+"pugsleyi"+self+compatibility&amp;btnG=</v>
      </c>
      <c r="H2550" t="s">
        <v>726</v>
      </c>
      <c r="I2550" t="s">
        <v>23</v>
      </c>
      <c r="J2550" t="s">
        <v>23</v>
      </c>
      <c r="L2550" t="s">
        <v>17722</v>
      </c>
      <c r="N2550" t="s">
        <v>12492</v>
      </c>
      <c r="O2550" t="s">
        <v>28</v>
      </c>
      <c r="Q2550" t="s">
        <v>18222</v>
      </c>
      <c r="R2550" t="s">
        <v>8591</v>
      </c>
      <c r="S2550">
        <v>0.74239999999999995</v>
      </c>
    </row>
    <row r="2551" spans="1:19">
      <c r="A2551" t="s">
        <v>16</v>
      </c>
      <c r="B2551" t="s">
        <v>17</v>
      </c>
      <c r="C2551" t="s">
        <v>18</v>
      </c>
      <c r="D2551" t="s">
        <v>19</v>
      </c>
      <c r="E2551" t="s">
        <v>717</v>
      </c>
      <c r="F2551" t="s">
        <v>847</v>
      </c>
      <c r="G2551" s="3" t="str">
        <f t="shared" si="42"/>
        <v>https://scholar.google.co.jp/scholar?as_vis=1&amp;q=Hieracium+"pulchrius"+self+compatibility&amp;btnG=</v>
      </c>
      <c r="H2551" t="s">
        <v>848</v>
      </c>
      <c r="I2551" t="s">
        <v>23</v>
      </c>
      <c r="J2551" t="s">
        <v>23</v>
      </c>
      <c r="L2551" t="s">
        <v>17722</v>
      </c>
      <c r="N2551" t="s">
        <v>849</v>
      </c>
      <c r="O2551" t="s">
        <v>28</v>
      </c>
      <c r="Q2551" t="s">
        <v>18223</v>
      </c>
      <c r="R2551" t="s">
        <v>8595</v>
      </c>
      <c r="S2551">
        <v>0.63180000000000003</v>
      </c>
    </row>
    <row r="2552" spans="1:19">
      <c r="A2552" t="s">
        <v>16</v>
      </c>
      <c r="B2552" t="s">
        <v>17</v>
      </c>
      <c r="C2552" t="s">
        <v>18</v>
      </c>
      <c r="D2552" t="s">
        <v>19</v>
      </c>
      <c r="E2552" t="s">
        <v>717</v>
      </c>
      <c r="F2552" t="s">
        <v>4018</v>
      </c>
      <c r="G2552" s="3" t="str">
        <f t="shared" si="42"/>
        <v>https://scholar.google.co.jp/scholar?as_vis=1&amp;q=Hieracium+"racemosum"+self+compatibility&amp;btnG=</v>
      </c>
      <c r="H2552" t="s">
        <v>3822</v>
      </c>
      <c r="I2552" t="s">
        <v>23</v>
      </c>
      <c r="J2552" t="s">
        <v>23</v>
      </c>
      <c r="L2552" t="s">
        <v>17722</v>
      </c>
      <c r="N2552" t="s">
        <v>4019</v>
      </c>
      <c r="O2552" t="s">
        <v>28</v>
      </c>
      <c r="Q2552" t="s">
        <v>18224</v>
      </c>
      <c r="R2552" t="s">
        <v>8597</v>
      </c>
      <c r="S2552">
        <v>0.51100000000000001</v>
      </c>
    </row>
    <row r="2553" spans="1:19">
      <c r="A2553" t="s">
        <v>16</v>
      </c>
      <c r="B2553" t="s">
        <v>17</v>
      </c>
      <c r="C2553" t="s">
        <v>18</v>
      </c>
      <c r="D2553" t="s">
        <v>19</v>
      </c>
      <c r="E2553" t="s">
        <v>717</v>
      </c>
      <c r="F2553" t="s">
        <v>851</v>
      </c>
      <c r="G2553" s="3" t="str">
        <f t="shared" si="41"/>
        <v>https://scholar.google.co.jp/scholar?as_vis=1&amp;q=Hieracium+"radyrense"+self+compatibility&amp;btnG=</v>
      </c>
      <c r="H2553" t="s">
        <v>852</v>
      </c>
      <c r="I2553" t="s">
        <v>23</v>
      </c>
      <c r="J2553" t="s">
        <v>23</v>
      </c>
      <c r="L2553" t="s">
        <v>17722</v>
      </c>
      <c r="N2553" t="s">
        <v>853</v>
      </c>
      <c r="O2553" t="s">
        <v>28</v>
      </c>
      <c r="Q2553" t="s">
        <v>18225</v>
      </c>
      <c r="R2553" t="s">
        <v>8600</v>
      </c>
      <c r="S2553">
        <v>0.66</v>
      </c>
    </row>
    <row r="2554" spans="1:19">
      <c r="A2554" t="s">
        <v>16</v>
      </c>
      <c r="B2554" t="s">
        <v>17</v>
      </c>
      <c r="C2554" t="s">
        <v>18</v>
      </c>
      <c r="D2554" t="s">
        <v>19</v>
      </c>
      <c r="E2554" t="s">
        <v>717</v>
      </c>
      <c r="F2554" t="s">
        <v>8279</v>
      </c>
      <c r="G2554" s="3" t="str">
        <f t="shared" si="41"/>
        <v>https://scholar.google.co.jp/scholar?as_vis=1&amp;q=Hieracium+"ramosissimum"+self+compatibility&amp;btnG=</v>
      </c>
      <c r="H2554" t="s">
        <v>14428</v>
      </c>
      <c r="I2554" t="s">
        <v>23</v>
      </c>
      <c r="J2554" t="s">
        <v>23</v>
      </c>
      <c r="L2554" t="s">
        <v>17722</v>
      </c>
      <c r="N2554" t="s">
        <v>14429</v>
      </c>
      <c r="O2554" t="s">
        <v>28</v>
      </c>
      <c r="Q2554" t="s">
        <v>18226</v>
      </c>
      <c r="R2554" t="s">
        <v>8604</v>
      </c>
      <c r="S2554">
        <v>0.38879999999999998</v>
      </c>
    </row>
    <row r="2555" spans="1:19">
      <c r="A2555" t="s">
        <v>16</v>
      </c>
      <c r="B2555" t="s">
        <v>17</v>
      </c>
      <c r="C2555" t="s">
        <v>18</v>
      </c>
      <c r="D2555" t="s">
        <v>19</v>
      </c>
      <c r="E2555" t="s">
        <v>717</v>
      </c>
      <c r="F2555" t="s">
        <v>4728</v>
      </c>
      <c r="G2555" s="3" t="str">
        <f>HYPERLINK(Q2555)</f>
        <v>https://scholar.google.co.jp/scholar?as_vis=1&amp;q=Hieracium+"rectulum"+self+compatibility&amp;btnG=</v>
      </c>
      <c r="H2555" t="s">
        <v>4729</v>
      </c>
      <c r="I2555" t="s">
        <v>23</v>
      </c>
      <c r="J2555" t="s">
        <v>23</v>
      </c>
      <c r="L2555" t="s">
        <v>17722</v>
      </c>
      <c r="N2555" t="s">
        <v>4730</v>
      </c>
      <c r="O2555" t="s">
        <v>28</v>
      </c>
      <c r="Q2555" t="s">
        <v>18227</v>
      </c>
      <c r="R2555" t="s">
        <v>8607</v>
      </c>
      <c r="S2555">
        <v>0.46689999999999998</v>
      </c>
    </row>
    <row r="2556" spans="1:19">
      <c r="A2556" t="s">
        <v>16</v>
      </c>
      <c r="B2556" t="s">
        <v>17</v>
      </c>
      <c r="C2556" t="s">
        <v>18</v>
      </c>
      <c r="D2556" t="s">
        <v>19</v>
      </c>
      <c r="E2556" t="s">
        <v>717</v>
      </c>
      <c r="F2556" t="s">
        <v>10216</v>
      </c>
      <c r="G2556" s="3" t="str">
        <f t="shared" si="41"/>
        <v>https://scholar.google.co.jp/scholar?as_vis=1&amp;q=Hieracium+"rectulum (submutabile?)"+self+compatibility&amp;btnG=</v>
      </c>
      <c r="H2556" t="s">
        <v>23</v>
      </c>
      <c r="I2556" t="s">
        <v>23</v>
      </c>
      <c r="J2556" t="s">
        <v>23</v>
      </c>
      <c r="L2556" t="s">
        <v>17722</v>
      </c>
      <c r="N2556" t="s">
        <v>10217</v>
      </c>
      <c r="O2556" t="s">
        <v>28</v>
      </c>
      <c r="Q2556" t="s">
        <v>18228</v>
      </c>
      <c r="R2556" t="s">
        <v>8611</v>
      </c>
      <c r="S2556">
        <v>0.34529910000000003</v>
      </c>
    </row>
    <row r="2557" spans="1:19">
      <c r="A2557" t="s">
        <v>16</v>
      </c>
      <c r="B2557" t="s">
        <v>17</v>
      </c>
      <c r="C2557" t="s">
        <v>18</v>
      </c>
      <c r="D2557" t="s">
        <v>19</v>
      </c>
      <c r="E2557" t="s">
        <v>717</v>
      </c>
      <c r="F2557" t="s">
        <v>12494</v>
      </c>
      <c r="G2557" s="3" t="str">
        <f>HYPERLINK(Q2557)</f>
        <v>https://scholar.google.co.jp/scholar?as_vis=1&amp;q=Hieracium+"ronasii"+self+compatibility&amp;btnG=</v>
      </c>
      <c r="H2557" t="s">
        <v>4695</v>
      </c>
      <c r="I2557" t="s">
        <v>23</v>
      </c>
      <c r="J2557" t="s">
        <v>23</v>
      </c>
      <c r="L2557" t="s">
        <v>17722</v>
      </c>
      <c r="N2557" t="s">
        <v>12495</v>
      </c>
      <c r="O2557" t="s">
        <v>28</v>
      </c>
      <c r="Q2557" t="s">
        <v>18229</v>
      </c>
      <c r="R2557" t="s">
        <v>8614</v>
      </c>
      <c r="S2557">
        <v>0.48399999999999999</v>
      </c>
    </row>
    <row r="2558" spans="1:19">
      <c r="A2558" t="s">
        <v>16</v>
      </c>
      <c r="B2558" t="s">
        <v>17</v>
      </c>
      <c r="C2558" t="s">
        <v>18</v>
      </c>
      <c r="D2558" t="s">
        <v>19</v>
      </c>
      <c r="E2558" t="s">
        <v>717</v>
      </c>
      <c r="F2558" t="s">
        <v>7882</v>
      </c>
      <c r="G2558" s="3" t="str">
        <f t="shared" si="41"/>
        <v>https://scholar.google.co.jp/scholar?as_vis=1&amp;q=Hieracium+"rubicundiforme"+self+compatibility&amp;btnG=</v>
      </c>
      <c r="H2558" t="s">
        <v>798</v>
      </c>
      <c r="I2558" t="s">
        <v>23</v>
      </c>
      <c r="J2558" t="s">
        <v>23</v>
      </c>
      <c r="L2558" t="s">
        <v>17722</v>
      </c>
      <c r="N2558" t="s">
        <v>7883</v>
      </c>
      <c r="O2558" t="s">
        <v>28</v>
      </c>
      <c r="Q2558" t="s">
        <v>18230</v>
      </c>
      <c r="R2558" t="s">
        <v>8618</v>
      </c>
      <c r="S2558">
        <v>0.92</v>
      </c>
    </row>
    <row r="2559" spans="1:19">
      <c r="A2559" t="s">
        <v>16</v>
      </c>
      <c r="B2559" t="s">
        <v>17</v>
      </c>
      <c r="C2559" t="s">
        <v>18</v>
      </c>
      <c r="D2559" t="s">
        <v>19</v>
      </c>
      <c r="E2559" t="s">
        <v>717</v>
      </c>
      <c r="F2559" t="s">
        <v>855</v>
      </c>
      <c r="G2559" s="3" t="str">
        <f>HYPERLINK(Q2559)</f>
        <v>https://scholar.google.co.jp/scholar?as_vis=1&amp;q=Hieracium+"sabaudum"+self+compatibility&amp;btnG=</v>
      </c>
      <c r="H2559" t="s">
        <v>22</v>
      </c>
      <c r="I2559" t="s">
        <v>23</v>
      </c>
      <c r="J2559" t="s">
        <v>23</v>
      </c>
      <c r="L2559" t="s">
        <v>17722</v>
      </c>
      <c r="N2559" t="s">
        <v>856</v>
      </c>
      <c r="O2559" t="s">
        <v>28</v>
      </c>
      <c r="Q2559" t="s">
        <v>18231</v>
      </c>
      <c r="R2559" t="s">
        <v>8621</v>
      </c>
      <c r="S2559">
        <v>0.50760000000000005</v>
      </c>
    </row>
    <row r="2560" spans="1:19">
      <c r="A2560" t="s">
        <v>16</v>
      </c>
      <c r="B2560" t="s">
        <v>17</v>
      </c>
      <c r="C2560" t="s">
        <v>18</v>
      </c>
      <c r="D2560" t="s">
        <v>19</v>
      </c>
      <c r="E2560" t="s">
        <v>717</v>
      </c>
      <c r="F2560" t="s">
        <v>855</v>
      </c>
      <c r="G2560" s="3" t="str">
        <f t="shared" si="41"/>
        <v>https://scholar.google.co.jp/scholar?as_vis=1&amp;q=Hieracium+"sabaudum"+self+compatibility&amp;btnG=</v>
      </c>
      <c r="H2560" t="s">
        <v>22</v>
      </c>
      <c r="I2560" t="s">
        <v>137</v>
      </c>
      <c r="J2560" t="s">
        <v>12497</v>
      </c>
      <c r="L2560" t="s">
        <v>17722</v>
      </c>
      <c r="N2560" t="s">
        <v>12498</v>
      </c>
      <c r="O2560" t="s">
        <v>28</v>
      </c>
      <c r="Q2560" t="s">
        <v>18231</v>
      </c>
      <c r="R2560" t="s">
        <v>8624</v>
      </c>
      <c r="S2560">
        <v>0.51639999999999997</v>
      </c>
    </row>
    <row r="2561" spans="1:19">
      <c r="A2561" t="s">
        <v>16</v>
      </c>
      <c r="B2561" t="s">
        <v>17</v>
      </c>
      <c r="C2561" t="s">
        <v>18</v>
      </c>
      <c r="D2561" t="s">
        <v>19</v>
      </c>
      <c r="E2561" t="s">
        <v>717</v>
      </c>
      <c r="F2561" t="s">
        <v>855</v>
      </c>
      <c r="G2561" s="3" t="str">
        <f t="shared" si="41"/>
        <v>https://scholar.google.co.jp/scholar?as_vis=1&amp;q=Hieracium+"sabaudum"+self+compatibility&amp;btnG=</v>
      </c>
      <c r="H2561" t="s">
        <v>1778</v>
      </c>
      <c r="I2561" t="s">
        <v>759</v>
      </c>
      <c r="J2561" t="s">
        <v>12500</v>
      </c>
      <c r="L2561" t="s">
        <v>17722</v>
      </c>
      <c r="N2561" t="s">
        <v>12501</v>
      </c>
      <c r="O2561" t="s">
        <v>28</v>
      </c>
      <c r="Q2561" t="s">
        <v>18231</v>
      </c>
      <c r="R2561" t="s">
        <v>8628</v>
      </c>
      <c r="S2561">
        <v>0.36680000000000001</v>
      </c>
    </row>
    <row r="2562" spans="1:19">
      <c r="A2562" t="s">
        <v>16</v>
      </c>
      <c r="B2562" t="s">
        <v>17</v>
      </c>
      <c r="C2562" t="s">
        <v>18</v>
      </c>
      <c r="D2562" t="s">
        <v>19</v>
      </c>
      <c r="E2562" t="s">
        <v>717</v>
      </c>
      <c r="F2562" t="s">
        <v>855</v>
      </c>
      <c r="G2562" s="3" t="str">
        <f t="shared" ref="G2562:G2625" si="43">HYPERLINK(Q2562)</f>
        <v>https://scholar.google.co.jp/scholar?as_vis=1&amp;q=Hieracium+"sabaudum"+self+compatibility&amp;btnG=</v>
      </c>
      <c r="H2562" t="s">
        <v>22</v>
      </c>
      <c r="I2562" t="s">
        <v>137</v>
      </c>
      <c r="J2562" t="s">
        <v>14815</v>
      </c>
      <c r="L2562" t="s">
        <v>17722</v>
      </c>
      <c r="N2562" t="s">
        <v>14816</v>
      </c>
      <c r="O2562" t="s">
        <v>28</v>
      </c>
      <c r="Q2562" t="s">
        <v>18231</v>
      </c>
      <c r="R2562" t="s">
        <v>8631</v>
      </c>
      <c r="S2562">
        <v>0.39158880000000001</v>
      </c>
    </row>
    <row r="2563" spans="1:19">
      <c r="A2563" t="s">
        <v>16</v>
      </c>
      <c r="B2563" t="s">
        <v>17</v>
      </c>
      <c r="C2563" t="s">
        <v>18</v>
      </c>
      <c r="D2563" t="s">
        <v>19</v>
      </c>
      <c r="E2563" t="s">
        <v>717</v>
      </c>
      <c r="F2563" t="s">
        <v>4748</v>
      </c>
      <c r="G2563" s="3" t="str">
        <f>HYPERLINK(Q2563)</f>
        <v>https://scholar.google.co.jp/scholar?as_vis=1&amp;q=Hieracium+"sanguineum"+self+compatibility&amp;btnG=</v>
      </c>
      <c r="H2563" t="s">
        <v>4749</v>
      </c>
      <c r="I2563" t="s">
        <v>23</v>
      </c>
      <c r="J2563" t="s">
        <v>23</v>
      </c>
      <c r="L2563" t="s">
        <v>17722</v>
      </c>
      <c r="N2563" t="s">
        <v>4750</v>
      </c>
      <c r="O2563" t="s">
        <v>28</v>
      </c>
      <c r="Q2563" t="s">
        <v>18232</v>
      </c>
      <c r="R2563" t="s">
        <v>8633</v>
      </c>
      <c r="S2563">
        <v>0.52742999999999995</v>
      </c>
    </row>
    <row r="2564" spans="1:19">
      <c r="A2564" t="s">
        <v>16</v>
      </c>
      <c r="B2564" t="s">
        <v>17</v>
      </c>
      <c r="C2564" t="s">
        <v>18</v>
      </c>
      <c r="D2564" t="s">
        <v>19</v>
      </c>
      <c r="E2564" t="s">
        <v>717</v>
      </c>
      <c r="F2564" t="s">
        <v>7885</v>
      </c>
      <c r="G2564" s="3" t="str">
        <f t="shared" si="43"/>
        <v>https://scholar.google.co.jp/scholar?as_vis=1&amp;q=Hieracium+"sannoxense"+self+compatibility&amp;btnG=</v>
      </c>
      <c r="H2564" t="s">
        <v>4695</v>
      </c>
      <c r="I2564" t="s">
        <v>23</v>
      </c>
      <c r="J2564" t="s">
        <v>23</v>
      </c>
      <c r="L2564" t="s">
        <v>17722</v>
      </c>
      <c r="N2564" t="s">
        <v>7886</v>
      </c>
      <c r="O2564" t="s">
        <v>28</v>
      </c>
      <c r="Q2564" t="s">
        <v>18233</v>
      </c>
      <c r="R2564" t="s">
        <v>8635</v>
      </c>
      <c r="S2564">
        <v>0.80310000000000004</v>
      </c>
    </row>
    <row r="2565" spans="1:19">
      <c r="A2565" t="s">
        <v>16</v>
      </c>
      <c r="B2565" t="s">
        <v>17</v>
      </c>
      <c r="C2565" t="s">
        <v>18</v>
      </c>
      <c r="D2565" t="s">
        <v>19</v>
      </c>
      <c r="E2565" t="s">
        <v>717</v>
      </c>
      <c r="F2565" t="s">
        <v>10219</v>
      </c>
      <c r="G2565" s="3" t="str">
        <f t="shared" si="43"/>
        <v>https://scholar.google.co.jp/scholar?as_vis=1&amp;q=Hieracium+"saxorum"+self+compatibility&amp;btnG=</v>
      </c>
      <c r="H2565" t="s">
        <v>10220</v>
      </c>
      <c r="I2565" t="s">
        <v>23</v>
      </c>
      <c r="J2565" t="s">
        <v>23</v>
      </c>
      <c r="L2565" t="s">
        <v>17722</v>
      </c>
      <c r="N2565" t="s">
        <v>10221</v>
      </c>
      <c r="O2565" t="s">
        <v>28</v>
      </c>
      <c r="Q2565" t="s">
        <v>18234</v>
      </c>
      <c r="R2565" t="s">
        <v>8640</v>
      </c>
      <c r="S2565">
        <v>0.6</v>
      </c>
    </row>
    <row r="2566" spans="1:19">
      <c r="A2566" t="s">
        <v>16</v>
      </c>
      <c r="B2566" t="s">
        <v>17</v>
      </c>
      <c r="C2566" t="s">
        <v>18</v>
      </c>
      <c r="D2566" t="s">
        <v>19</v>
      </c>
      <c r="E2566" t="s">
        <v>717</v>
      </c>
      <c r="F2566" t="s">
        <v>858</v>
      </c>
      <c r="G2566" s="3" t="str">
        <f t="shared" si="43"/>
        <v>https://scholar.google.co.jp/scholar?as_vis=1&amp;q=Hieracium+"scabrum"+self+compatibility&amp;btnG=</v>
      </c>
      <c r="H2566" t="s">
        <v>62</v>
      </c>
      <c r="I2566" t="s">
        <v>23</v>
      </c>
      <c r="J2566" t="s">
        <v>23</v>
      </c>
      <c r="L2566" t="s">
        <v>17722</v>
      </c>
      <c r="N2566" t="s">
        <v>859</v>
      </c>
      <c r="O2566" t="s">
        <v>28</v>
      </c>
      <c r="Q2566" t="s">
        <v>18235</v>
      </c>
      <c r="R2566" t="s">
        <v>8642</v>
      </c>
      <c r="S2566">
        <v>0.33500000000000002</v>
      </c>
    </row>
    <row r="2567" spans="1:19">
      <c r="A2567" t="s">
        <v>16</v>
      </c>
      <c r="B2567" t="s">
        <v>17</v>
      </c>
      <c r="C2567" t="s">
        <v>18</v>
      </c>
      <c r="D2567" t="s">
        <v>19</v>
      </c>
      <c r="E2567" t="s">
        <v>717</v>
      </c>
      <c r="F2567" t="s">
        <v>14791</v>
      </c>
      <c r="G2567" s="3" t="str">
        <f t="shared" si="43"/>
        <v>https://scholar.google.co.jp/scholar?as_vis=1&amp;q=Hieracium+"scarpicum"+self+compatibility&amp;btnG=</v>
      </c>
      <c r="H2567" t="s">
        <v>752</v>
      </c>
      <c r="I2567" t="s">
        <v>23</v>
      </c>
      <c r="J2567" t="s">
        <v>23</v>
      </c>
      <c r="L2567" t="s">
        <v>17722</v>
      </c>
      <c r="N2567" t="s">
        <v>14792</v>
      </c>
      <c r="O2567" t="s">
        <v>28</v>
      </c>
      <c r="Q2567" t="s">
        <v>18236</v>
      </c>
      <c r="R2567" t="s">
        <v>8646</v>
      </c>
      <c r="S2567">
        <v>0.72399999999999998</v>
      </c>
    </row>
    <row r="2568" spans="1:19">
      <c r="A2568" t="s">
        <v>16</v>
      </c>
      <c r="B2568" t="s">
        <v>17</v>
      </c>
      <c r="C2568" t="s">
        <v>18</v>
      </c>
      <c r="D2568" t="s">
        <v>19</v>
      </c>
      <c r="E2568" t="s">
        <v>717</v>
      </c>
      <c r="F2568" t="s">
        <v>14712</v>
      </c>
      <c r="G2568" s="3" t="str">
        <f>HYPERLINK(Q2568)</f>
        <v>https://scholar.google.co.jp/scholar?as_vis=1&amp;q=Hieracium+"schmidtii"+self+compatibility&amp;btnG=</v>
      </c>
      <c r="H2568" t="s">
        <v>841</v>
      </c>
      <c r="I2568" t="s">
        <v>23</v>
      </c>
      <c r="J2568" t="s">
        <v>23</v>
      </c>
      <c r="L2568" t="s">
        <v>17722</v>
      </c>
      <c r="N2568" t="s">
        <v>14713</v>
      </c>
      <c r="O2568" t="s">
        <v>28</v>
      </c>
      <c r="Q2568" t="s">
        <v>18237</v>
      </c>
      <c r="R2568" t="s">
        <v>8651</v>
      </c>
      <c r="S2568">
        <v>0.7369</v>
      </c>
    </row>
    <row r="2569" spans="1:19">
      <c r="A2569" t="s">
        <v>16</v>
      </c>
      <c r="B2569" t="s">
        <v>17</v>
      </c>
      <c r="C2569" t="s">
        <v>18</v>
      </c>
      <c r="D2569" t="s">
        <v>19</v>
      </c>
      <c r="E2569" t="s">
        <v>717</v>
      </c>
      <c r="F2569" t="s">
        <v>14782</v>
      </c>
      <c r="G2569" s="3" t="str">
        <f>HYPERLINK(Q2569)</f>
        <v>https://scholar.google.co.jp/scholar?as_vis=1&amp;q=Hieracium+"scoticum"+self+compatibility&amp;btnG=</v>
      </c>
      <c r="H2569" t="s">
        <v>733</v>
      </c>
      <c r="I2569" t="s">
        <v>23</v>
      </c>
      <c r="J2569" t="s">
        <v>23</v>
      </c>
      <c r="L2569" t="s">
        <v>17722</v>
      </c>
      <c r="N2569" t="s">
        <v>14783</v>
      </c>
      <c r="O2569" t="s">
        <v>28</v>
      </c>
      <c r="Q2569" t="s">
        <v>18238</v>
      </c>
      <c r="R2569" t="s">
        <v>8655</v>
      </c>
      <c r="S2569">
        <v>0.90359999999999996</v>
      </c>
    </row>
    <row r="2570" spans="1:19">
      <c r="A2570" t="s">
        <v>16</v>
      </c>
      <c r="B2570" t="s">
        <v>17</v>
      </c>
      <c r="C2570" t="s">
        <v>18</v>
      </c>
      <c r="D2570" t="s">
        <v>19</v>
      </c>
      <c r="E2570" t="s">
        <v>717</v>
      </c>
      <c r="F2570" t="s">
        <v>10223</v>
      </c>
      <c r="G2570" s="3" t="str">
        <f>HYPERLINK(Q2570)</f>
        <v>https://scholar.google.co.jp/scholar?as_vis=1&amp;q=Hieracium+"scotostictum"+self+compatibility&amp;btnG=</v>
      </c>
      <c r="H2570" t="s">
        <v>10224</v>
      </c>
      <c r="I2570" t="s">
        <v>23</v>
      </c>
      <c r="J2570" t="s">
        <v>23</v>
      </c>
      <c r="L2570" t="s">
        <v>17722</v>
      </c>
      <c r="N2570" t="s">
        <v>10225</v>
      </c>
      <c r="O2570" t="s">
        <v>28</v>
      </c>
      <c r="Q2570" t="s">
        <v>18239</v>
      </c>
      <c r="R2570" t="s">
        <v>8658</v>
      </c>
      <c r="S2570">
        <v>0.45800000000000002</v>
      </c>
    </row>
    <row r="2571" spans="1:19">
      <c r="A2571" t="s">
        <v>16</v>
      </c>
      <c r="B2571" t="s">
        <v>17</v>
      </c>
      <c r="C2571" t="s">
        <v>18</v>
      </c>
      <c r="D2571" t="s">
        <v>19</v>
      </c>
      <c r="E2571" t="s">
        <v>717</v>
      </c>
      <c r="F2571" t="s">
        <v>10227</v>
      </c>
      <c r="G2571" s="3" t="str">
        <f t="shared" si="43"/>
        <v>https://scholar.google.co.jp/scholar?as_vis=1&amp;q=Hieracium+"scottii"+self+compatibility&amp;btnG=</v>
      </c>
      <c r="H2571" t="s">
        <v>4695</v>
      </c>
      <c r="I2571" t="s">
        <v>23</v>
      </c>
      <c r="J2571" t="s">
        <v>23</v>
      </c>
      <c r="L2571" t="s">
        <v>17722</v>
      </c>
      <c r="N2571" t="s">
        <v>10228</v>
      </c>
      <c r="O2571" t="s">
        <v>28</v>
      </c>
      <c r="Q2571" t="s">
        <v>18240</v>
      </c>
      <c r="R2571" t="s">
        <v>8661</v>
      </c>
      <c r="S2571">
        <v>0.8258065</v>
      </c>
    </row>
    <row r="2572" spans="1:19">
      <c r="A2572" t="s">
        <v>16</v>
      </c>
      <c r="B2572" t="s">
        <v>17</v>
      </c>
      <c r="C2572" t="s">
        <v>18</v>
      </c>
      <c r="D2572" t="s">
        <v>19</v>
      </c>
      <c r="E2572" t="s">
        <v>717</v>
      </c>
      <c r="F2572" t="s">
        <v>10230</v>
      </c>
      <c r="G2572" s="3" t="str">
        <f t="shared" si="43"/>
        <v>https://scholar.google.co.jp/scholar?as_vis=1&amp;q=Hieracium+"scouleri"+self+compatibility&amp;btnG=</v>
      </c>
      <c r="H2572" t="s">
        <v>719</v>
      </c>
      <c r="I2572" t="s">
        <v>23</v>
      </c>
      <c r="J2572" t="s">
        <v>23</v>
      </c>
      <c r="L2572" t="s">
        <v>17722</v>
      </c>
      <c r="N2572" t="s">
        <v>10231</v>
      </c>
      <c r="O2572" t="s">
        <v>28</v>
      </c>
      <c r="Q2572" t="s">
        <v>18241</v>
      </c>
      <c r="R2572" t="s">
        <v>8664</v>
      </c>
      <c r="S2572">
        <v>0.65239999999999998</v>
      </c>
    </row>
    <row r="2573" spans="1:19">
      <c r="A2573" t="s">
        <v>16</v>
      </c>
      <c r="B2573" t="s">
        <v>17</v>
      </c>
      <c r="C2573" t="s">
        <v>18</v>
      </c>
      <c r="D2573" t="s">
        <v>19</v>
      </c>
      <c r="E2573" t="s">
        <v>717</v>
      </c>
      <c r="F2573" t="s">
        <v>7888</v>
      </c>
      <c r="G2573" s="3" t="str">
        <f t="shared" si="43"/>
        <v>https://scholar.google.co.jp/scholar?as_vis=1&amp;q=Hieracium+"scullyi"+self+compatibility&amp;btnG=</v>
      </c>
      <c r="H2573" t="s">
        <v>814</v>
      </c>
      <c r="I2573" t="s">
        <v>23</v>
      </c>
      <c r="J2573" t="s">
        <v>23</v>
      </c>
      <c r="L2573" t="s">
        <v>17722</v>
      </c>
      <c r="N2573" t="s">
        <v>7889</v>
      </c>
      <c r="O2573" t="s">
        <v>28</v>
      </c>
      <c r="Q2573" t="s">
        <v>18242</v>
      </c>
      <c r="R2573" t="s">
        <v>8669</v>
      </c>
      <c r="S2573">
        <v>0.88984379999999996</v>
      </c>
    </row>
    <row r="2574" spans="1:19">
      <c r="A2574" t="s">
        <v>16</v>
      </c>
      <c r="B2574" t="s">
        <v>17</v>
      </c>
      <c r="C2574" t="s">
        <v>18</v>
      </c>
      <c r="D2574" t="s">
        <v>19</v>
      </c>
      <c r="E2574" t="s">
        <v>717</v>
      </c>
      <c r="F2574" t="s">
        <v>10233</v>
      </c>
      <c r="G2574" s="3" t="str">
        <f>HYPERLINK(Q2574)</f>
        <v>https://scholar.google.co.jp/scholar?as_vis=1&amp;q=Hieracium+"sect. Prenanthoidea"+self+compatibility&amp;btnG=</v>
      </c>
      <c r="H2574" t="s">
        <v>10234</v>
      </c>
      <c r="I2574" t="s">
        <v>23</v>
      </c>
      <c r="J2574" t="s">
        <v>23</v>
      </c>
      <c r="L2574" t="s">
        <v>17722</v>
      </c>
      <c r="N2574" t="s">
        <v>10235</v>
      </c>
      <c r="O2574" t="s">
        <v>28</v>
      </c>
      <c r="Q2574" t="s">
        <v>18243</v>
      </c>
      <c r="R2574" t="s">
        <v>8671</v>
      </c>
      <c r="S2574">
        <v>0.7016</v>
      </c>
    </row>
    <row r="2575" spans="1:19">
      <c r="A2575" t="s">
        <v>16</v>
      </c>
      <c r="B2575" t="s">
        <v>17</v>
      </c>
      <c r="C2575" t="s">
        <v>18</v>
      </c>
      <c r="D2575" t="s">
        <v>19</v>
      </c>
      <c r="E2575" t="s">
        <v>717</v>
      </c>
      <c r="F2575" t="s">
        <v>12503</v>
      </c>
      <c r="G2575" s="3" t="str">
        <f t="shared" si="43"/>
        <v>https://scholar.google.co.jp/scholar?as_vis=1&amp;q=Hieracium+"sect. Tridentata"+self+compatibility&amp;btnG=</v>
      </c>
      <c r="H2575" t="s">
        <v>12504</v>
      </c>
      <c r="I2575" t="s">
        <v>23</v>
      </c>
      <c r="J2575" t="s">
        <v>23</v>
      </c>
      <c r="L2575" t="s">
        <v>17722</v>
      </c>
      <c r="N2575" t="s">
        <v>12505</v>
      </c>
      <c r="O2575" t="s">
        <v>28</v>
      </c>
      <c r="Q2575" t="s">
        <v>18244</v>
      </c>
      <c r="R2575" t="s">
        <v>8673</v>
      </c>
      <c r="S2575">
        <v>0.35680000000000001</v>
      </c>
    </row>
    <row r="2576" spans="1:19">
      <c r="A2576" t="s">
        <v>16</v>
      </c>
      <c r="B2576" t="s">
        <v>17</v>
      </c>
      <c r="C2576" t="s">
        <v>18</v>
      </c>
      <c r="D2576" t="s">
        <v>19</v>
      </c>
      <c r="E2576" t="s">
        <v>717</v>
      </c>
      <c r="F2576" t="s">
        <v>861</v>
      </c>
      <c r="G2576" s="3" t="str">
        <f>HYPERLINK(Q2576)</f>
        <v>https://scholar.google.co.jp/scholar?as_vis=1&amp;q=Hieracium+"snowdoniense"+self+compatibility&amp;btnG=</v>
      </c>
      <c r="H2576" t="s">
        <v>726</v>
      </c>
      <c r="I2576" t="s">
        <v>23</v>
      </c>
      <c r="J2576" t="s">
        <v>23</v>
      </c>
      <c r="L2576" t="s">
        <v>17722</v>
      </c>
      <c r="N2576" t="s">
        <v>862</v>
      </c>
      <c r="O2576" t="s">
        <v>28</v>
      </c>
      <c r="Q2576" t="s">
        <v>18245</v>
      </c>
      <c r="R2576" t="s">
        <v>8676</v>
      </c>
      <c r="S2576">
        <v>0.40400000000000003</v>
      </c>
    </row>
    <row r="2577" spans="1:19">
      <c r="A2577" t="s">
        <v>16</v>
      </c>
      <c r="B2577" t="s">
        <v>17</v>
      </c>
      <c r="C2577" t="s">
        <v>18</v>
      </c>
      <c r="D2577" t="s">
        <v>19</v>
      </c>
      <c r="E2577" t="s">
        <v>717</v>
      </c>
      <c r="F2577" t="s">
        <v>4722</v>
      </c>
      <c r="G2577" s="3" t="str">
        <f t="shared" si="43"/>
        <v>https://scholar.google.co.jp/scholar?as_vis=1&amp;q=Hieracium+"solum"+self+compatibility&amp;btnG=</v>
      </c>
      <c r="H2577" t="s">
        <v>726</v>
      </c>
      <c r="I2577" t="s">
        <v>23</v>
      </c>
      <c r="J2577" t="s">
        <v>23</v>
      </c>
      <c r="L2577" t="s">
        <v>17722</v>
      </c>
      <c r="N2577" t="s">
        <v>4723</v>
      </c>
      <c r="O2577" t="s">
        <v>28</v>
      </c>
      <c r="Q2577" t="s">
        <v>18246</v>
      </c>
      <c r="R2577" t="s">
        <v>8681</v>
      </c>
      <c r="S2577">
        <v>3.6153846000000001</v>
      </c>
    </row>
    <row r="2578" spans="1:19">
      <c r="A2578" t="s">
        <v>16</v>
      </c>
      <c r="B2578" t="s">
        <v>17</v>
      </c>
      <c r="C2578" t="s">
        <v>18</v>
      </c>
      <c r="D2578" t="s">
        <v>19</v>
      </c>
      <c r="E2578" t="s">
        <v>717</v>
      </c>
      <c r="F2578" t="s">
        <v>14837</v>
      </c>
      <c r="G2578" s="3" t="str">
        <f t="shared" si="43"/>
        <v>https://scholar.google.co.jp/scholar?as_vis=1&amp;q=Hieracium+"sowadeense"+self+compatibility&amp;btnG=</v>
      </c>
      <c r="H2578" t="s">
        <v>4695</v>
      </c>
      <c r="I2578" t="s">
        <v>23</v>
      </c>
      <c r="J2578" t="s">
        <v>23</v>
      </c>
      <c r="L2578" t="s">
        <v>17722</v>
      </c>
      <c r="N2578" t="s">
        <v>14838</v>
      </c>
      <c r="O2578" t="s">
        <v>28</v>
      </c>
      <c r="Q2578" t="s">
        <v>18247</v>
      </c>
      <c r="R2578" t="s">
        <v>8686</v>
      </c>
      <c r="S2578">
        <v>0.71699999999999997</v>
      </c>
    </row>
    <row r="2579" spans="1:19">
      <c r="A2579" t="s">
        <v>16</v>
      </c>
      <c r="B2579" t="s">
        <v>17</v>
      </c>
      <c r="C2579" t="s">
        <v>18</v>
      </c>
      <c r="D2579" t="s">
        <v>19</v>
      </c>
      <c r="E2579" t="s">
        <v>717</v>
      </c>
      <c r="F2579" t="s">
        <v>864</v>
      </c>
      <c r="G2579" s="3" t="str">
        <f>HYPERLINK(Q2579)</f>
        <v>https://scholar.google.co.jp/scholar?as_vis=1&amp;q=Hieracium+"sparsifolium"+self+compatibility&amp;btnG=</v>
      </c>
      <c r="H2579" t="s">
        <v>865</v>
      </c>
      <c r="I2579" t="s">
        <v>23</v>
      </c>
      <c r="J2579" t="s">
        <v>23</v>
      </c>
      <c r="L2579" t="s">
        <v>17722</v>
      </c>
      <c r="N2579" t="s">
        <v>866</v>
      </c>
      <c r="O2579" t="s">
        <v>28</v>
      </c>
      <c r="Q2579" t="s">
        <v>18248</v>
      </c>
      <c r="R2579" t="s">
        <v>8689</v>
      </c>
      <c r="S2579">
        <v>0.73319999999999996</v>
      </c>
    </row>
    <row r="2580" spans="1:19">
      <c r="A2580" t="s">
        <v>16</v>
      </c>
      <c r="B2580" t="s">
        <v>17</v>
      </c>
      <c r="C2580" t="s">
        <v>18</v>
      </c>
      <c r="D2580" t="s">
        <v>19</v>
      </c>
      <c r="E2580" t="s">
        <v>717</v>
      </c>
      <c r="F2580" t="s">
        <v>4719</v>
      </c>
      <c r="G2580" s="3" t="str">
        <f t="shared" si="43"/>
        <v>https://scholar.google.co.jp/scholar?as_vis=1&amp;q=Hieracium+"sparsifrons"+self+compatibility&amp;btnG=</v>
      </c>
      <c r="H2580" t="s">
        <v>726</v>
      </c>
      <c r="I2580" t="s">
        <v>23</v>
      </c>
      <c r="J2580" t="s">
        <v>23</v>
      </c>
      <c r="L2580" t="s">
        <v>17722</v>
      </c>
      <c r="N2580" t="s">
        <v>4720</v>
      </c>
      <c r="O2580" t="s">
        <v>28</v>
      </c>
      <c r="Q2580" t="s">
        <v>18249</v>
      </c>
      <c r="R2580" t="s">
        <v>8692</v>
      </c>
      <c r="S2580">
        <v>0.69499999999999995</v>
      </c>
    </row>
    <row r="2581" spans="1:19">
      <c r="A2581" t="s">
        <v>16</v>
      </c>
      <c r="B2581" t="s">
        <v>17</v>
      </c>
      <c r="C2581" t="s">
        <v>18</v>
      </c>
      <c r="D2581" t="s">
        <v>19</v>
      </c>
      <c r="E2581" t="s">
        <v>717</v>
      </c>
      <c r="F2581" t="s">
        <v>868</v>
      </c>
      <c r="G2581" s="3" t="str">
        <f>HYPERLINK(Q2581)</f>
        <v>https://scholar.google.co.jp/scholar?as_vis=1&amp;q=Hieracium+"speluncarum"+self+compatibility&amp;btnG=</v>
      </c>
      <c r="H2581" t="s">
        <v>869</v>
      </c>
      <c r="I2581" t="s">
        <v>23</v>
      </c>
      <c r="J2581" t="s">
        <v>23</v>
      </c>
      <c r="L2581" t="s">
        <v>17722</v>
      </c>
      <c r="N2581" t="s">
        <v>870</v>
      </c>
      <c r="O2581" t="s">
        <v>28</v>
      </c>
      <c r="Q2581" t="s">
        <v>18250</v>
      </c>
      <c r="R2581" t="s">
        <v>8694</v>
      </c>
      <c r="S2581">
        <v>0.50119999999999998</v>
      </c>
    </row>
    <row r="2582" spans="1:19">
      <c r="A2582" t="s">
        <v>16</v>
      </c>
      <c r="B2582" t="s">
        <v>17</v>
      </c>
      <c r="C2582" t="s">
        <v>18</v>
      </c>
      <c r="D2582" t="s">
        <v>19</v>
      </c>
      <c r="E2582" t="s">
        <v>717</v>
      </c>
      <c r="F2582" t="s">
        <v>10237</v>
      </c>
      <c r="G2582" s="3" t="str">
        <f>HYPERLINK(Q2582)</f>
        <v>https://scholar.google.co.jp/scholar?as_vis=1&amp;q=Hieracium+"spenceanum"+self+compatibility&amp;btnG=</v>
      </c>
      <c r="H2582" t="s">
        <v>10238</v>
      </c>
      <c r="I2582" t="s">
        <v>23</v>
      </c>
      <c r="J2582" t="s">
        <v>23</v>
      </c>
      <c r="L2582" t="s">
        <v>20369</v>
      </c>
      <c r="N2582" t="s">
        <v>10239</v>
      </c>
      <c r="O2582" t="s">
        <v>28</v>
      </c>
      <c r="Q2582" t="s">
        <v>18251</v>
      </c>
      <c r="R2582" t="s">
        <v>8696</v>
      </c>
      <c r="S2582">
        <v>1.0105999999999999</v>
      </c>
    </row>
    <row r="2583" spans="1:19">
      <c r="A2583" t="s">
        <v>16</v>
      </c>
      <c r="B2583" t="s">
        <v>17</v>
      </c>
      <c r="C2583" t="s">
        <v>18</v>
      </c>
      <c r="D2583" t="s">
        <v>19</v>
      </c>
      <c r="E2583" t="s">
        <v>717</v>
      </c>
      <c r="F2583" t="s">
        <v>14715</v>
      </c>
      <c r="G2583" s="3" t="str">
        <f>HYPERLINK(Q2583)</f>
        <v>https://scholar.google.co.jp/scholar?as_vis=1&amp;q=Hieracium+"stenolepiforme"+self+compatibility&amp;btnG=</v>
      </c>
      <c r="H2583" t="s">
        <v>12450</v>
      </c>
      <c r="I2583" t="s">
        <v>23</v>
      </c>
      <c r="J2583" t="s">
        <v>23</v>
      </c>
      <c r="L2583" t="s">
        <v>20369</v>
      </c>
      <c r="N2583" t="s">
        <v>14716</v>
      </c>
      <c r="O2583" t="s">
        <v>28</v>
      </c>
      <c r="Q2583" t="s">
        <v>18252</v>
      </c>
      <c r="R2583" t="s">
        <v>8700</v>
      </c>
      <c r="S2583">
        <v>0.51329999999999998</v>
      </c>
    </row>
    <row r="2584" spans="1:19">
      <c r="A2584" t="s">
        <v>16</v>
      </c>
      <c r="B2584" t="s">
        <v>17</v>
      </c>
      <c r="C2584" t="s">
        <v>18</v>
      </c>
      <c r="D2584" t="s">
        <v>19</v>
      </c>
      <c r="E2584" t="s">
        <v>717</v>
      </c>
      <c r="F2584" t="s">
        <v>14769</v>
      </c>
      <c r="G2584" s="3" t="str">
        <f>HYPERLINK(Q2584)</f>
        <v>https://scholar.google.co.jp/scholar?as_vis=1&amp;q=Hieracium+"stenopholidium"+self+compatibility&amp;btnG=</v>
      </c>
      <c r="H2584" t="s">
        <v>14770</v>
      </c>
      <c r="I2584" t="s">
        <v>23</v>
      </c>
      <c r="J2584" t="s">
        <v>23</v>
      </c>
      <c r="L2584" t="s">
        <v>20369</v>
      </c>
      <c r="N2584" t="s">
        <v>14771</v>
      </c>
      <c r="O2584" t="s">
        <v>28</v>
      </c>
      <c r="Q2584" t="s">
        <v>18253</v>
      </c>
      <c r="R2584" t="s">
        <v>8704</v>
      </c>
      <c r="S2584">
        <v>0.71479999999999999</v>
      </c>
    </row>
    <row r="2585" spans="1:19">
      <c r="A2585" t="s">
        <v>16</v>
      </c>
      <c r="B2585" t="s">
        <v>17</v>
      </c>
      <c r="C2585" t="s">
        <v>18</v>
      </c>
      <c r="D2585" t="s">
        <v>19</v>
      </c>
      <c r="E2585" t="s">
        <v>717</v>
      </c>
      <c r="F2585" t="s">
        <v>4715</v>
      </c>
      <c r="G2585" s="3" t="str">
        <f t="shared" si="43"/>
        <v>https://scholar.google.co.jp/scholar?as_vis=1&amp;q=Hieracium+"stewartii"+self+compatibility&amp;btnG=</v>
      </c>
      <c r="H2585" t="s">
        <v>4716</v>
      </c>
      <c r="I2585" t="s">
        <v>23</v>
      </c>
      <c r="J2585" t="s">
        <v>23</v>
      </c>
      <c r="L2585" t="s">
        <v>20369</v>
      </c>
      <c r="N2585" t="s">
        <v>4717</v>
      </c>
      <c r="O2585" t="s">
        <v>28</v>
      </c>
      <c r="Q2585" t="s">
        <v>18254</v>
      </c>
      <c r="R2585" t="s">
        <v>8707</v>
      </c>
      <c r="S2585">
        <v>0.72760000000000002</v>
      </c>
    </row>
    <row r="2586" spans="1:19">
      <c r="A2586" t="s">
        <v>16</v>
      </c>
      <c r="B2586" t="s">
        <v>17</v>
      </c>
      <c r="C2586" t="s">
        <v>18</v>
      </c>
      <c r="D2586" t="s">
        <v>19</v>
      </c>
      <c r="E2586" t="s">
        <v>717</v>
      </c>
      <c r="F2586" t="s">
        <v>14840</v>
      </c>
      <c r="G2586" s="3" t="str">
        <f t="shared" si="43"/>
        <v>https://scholar.google.co.jp/scholar?as_vis=1&amp;q=Hieracium+"strictiforme"+self+compatibility&amp;btnG=</v>
      </c>
      <c r="H2586" t="s">
        <v>798</v>
      </c>
      <c r="I2586" t="s">
        <v>23</v>
      </c>
      <c r="J2586" t="s">
        <v>23</v>
      </c>
      <c r="L2586" t="s">
        <v>20369</v>
      </c>
      <c r="N2586" t="s">
        <v>14841</v>
      </c>
      <c r="O2586" t="s">
        <v>28</v>
      </c>
      <c r="Q2586" t="s">
        <v>18255</v>
      </c>
      <c r="R2586" t="s">
        <v>8711</v>
      </c>
      <c r="S2586">
        <v>0.87788460000000001</v>
      </c>
    </row>
    <row r="2587" spans="1:19">
      <c r="A2587" t="s">
        <v>16</v>
      </c>
      <c r="B2587" t="s">
        <v>17</v>
      </c>
      <c r="C2587" t="s">
        <v>18</v>
      </c>
      <c r="D2587" t="s">
        <v>19</v>
      </c>
      <c r="E2587" t="s">
        <v>717</v>
      </c>
      <c r="F2587" t="s">
        <v>872</v>
      </c>
      <c r="G2587" s="3" t="str">
        <f t="shared" si="43"/>
        <v>https://scholar.google.co.jp/scholar?as_vis=1&amp;q=Hieracium+"subbritannicum"+self+compatibility&amp;btnG=</v>
      </c>
      <c r="H2587" t="s">
        <v>873</v>
      </c>
      <c r="I2587" t="s">
        <v>23</v>
      </c>
      <c r="J2587" t="s">
        <v>23</v>
      </c>
      <c r="L2587" t="s">
        <v>20369</v>
      </c>
      <c r="N2587" t="s">
        <v>874</v>
      </c>
      <c r="O2587" t="s">
        <v>28</v>
      </c>
      <c r="Q2587" t="s">
        <v>18256</v>
      </c>
      <c r="R2587" t="s">
        <v>8713</v>
      </c>
      <c r="S2587">
        <v>0.39679999999999999</v>
      </c>
    </row>
    <row r="2588" spans="1:19">
      <c r="A2588" t="s">
        <v>16</v>
      </c>
      <c r="B2588" t="s">
        <v>17</v>
      </c>
      <c r="C2588" t="s">
        <v>18</v>
      </c>
      <c r="D2588" t="s">
        <v>19</v>
      </c>
      <c r="E2588" t="s">
        <v>717</v>
      </c>
      <c r="F2588" t="s">
        <v>14620</v>
      </c>
      <c r="G2588" s="3" t="str">
        <f t="shared" si="43"/>
        <v>https://scholar.google.co.jp/scholar?as_vis=1&amp;q=Hieracium+"subcrocatum"+self+compatibility&amp;btnG=</v>
      </c>
      <c r="H2588" t="s">
        <v>14621</v>
      </c>
      <c r="I2588" t="s">
        <v>23</v>
      </c>
      <c r="J2588" t="s">
        <v>23</v>
      </c>
      <c r="L2588" t="s">
        <v>20369</v>
      </c>
      <c r="N2588" t="s">
        <v>14622</v>
      </c>
      <c r="O2588" t="s">
        <v>28</v>
      </c>
      <c r="Q2588" t="s">
        <v>18257</v>
      </c>
      <c r="R2588" t="s">
        <v>8716</v>
      </c>
      <c r="S2588">
        <v>0.45707759999999997</v>
      </c>
    </row>
    <row r="2589" spans="1:19">
      <c r="A2589" t="s">
        <v>16</v>
      </c>
      <c r="B2589" t="s">
        <v>17</v>
      </c>
      <c r="C2589" t="s">
        <v>18</v>
      </c>
      <c r="D2589" t="s">
        <v>19</v>
      </c>
      <c r="E2589" t="s">
        <v>717</v>
      </c>
      <c r="F2589" t="s">
        <v>876</v>
      </c>
      <c r="G2589" s="3" t="str">
        <f t="shared" si="43"/>
        <v>https://scholar.google.co.jp/scholar?as_vis=1&amp;q=Hieracium+"sublepistoides"+self+compatibility&amp;btnG=</v>
      </c>
      <c r="H2589" t="s">
        <v>877</v>
      </c>
      <c r="I2589" t="s">
        <v>23</v>
      </c>
      <c r="J2589" t="s">
        <v>23</v>
      </c>
      <c r="L2589" t="s">
        <v>20369</v>
      </c>
      <c r="N2589" t="s">
        <v>878</v>
      </c>
      <c r="O2589" t="s">
        <v>28</v>
      </c>
      <c r="Q2589" t="s">
        <v>18258</v>
      </c>
      <c r="R2589" t="s">
        <v>8720</v>
      </c>
      <c r="S2589">
        <v>0.43790000000000001</v>
      </c>
    </row>
    <row r="2590" spans="1:19">
      <c r="A2590" t="s">
        <v>16</v>
      </c>
      <c r="B2590" t="s">
        <v>17</v>
      </c>
      <c r="C2590" t="s">
        <v>18</v>
      </c>
      <c r="D2590" t="s">
        <v>19</v>
      </c>
      <c r="E2590" t="s">
        <v>717</v>
      </c>
      <c r="F2590" t="s">
        <v>10241</v>
      </c>
      <c r="G2590" s="3" t="str">
        <f>HYPERLINK(Q2590)</f>
        <v>https://scholar.google.co.jp/scholar?as_vis=1&amp;q=Hieracium+"subminutidens"+self+compatibility&amp;btnG=</v>
      </c>
      <c r="H2590" t="s">
        <v>10242</v>
      </c>
      <c r="I2590" t="s">
        <v>23</v>
      </c>
      <c r="J2590" t="s">
        <v>23</v>
      </c>
      <c r="L2590" t="s">
        <v>20369</v>
      </c>
      <c r="N2590" t="s">
        <v>10243</v>
      </c>
      <c r="O2590" t="s">
        <v>28</v>
      </c>
      <c r="Q2590" t="s">
        <v>18259</v>
      </c>
      <c r="R2590" t="s">
        <v>8723</v>
      </c>
      <c r="S2590">
        <v>0.60358000000000001</v>
      </c>
    </row>
    <row r="2591" spans="1:19">
      <c r="A2591" t="s">
        <v>16</v>
      </c>
      <c r="B2591" t="s">
        <v>17</v>
      </c>
      <c r="C2591" t="s">
        <v>18</v>
      </c>
      <c r="D2591" t="s">
        <v>19</v>
      </c>
      <c r="E2591" t="s">
        <v>717</v>
      </c>
      <c r="F2591" t="s">
        <v>14821</v>
      </c>
      <c r="G2591" s="3" t="str">
        <f>HYPERLINK(Q2591)</f>
        <v>https://scholar.google.co.jp/scholar?as_vis=1&amp;q=Hieracium+"subramosum"+self+compatibility&amp;btnG=</v>
      </c>
      <c r="H2591" t="s">
        <v>23</v>
      </c>
      <c r="I2591" t="s">
        <v>137</v>
      </c>
      <c r="J2591" t="s">
        <v>14822</v>
      </c>
      <c r="L2591" t="s">
        <v>20369</v>
      </c>
      <c r="N2591" t="s">
        <v>14823</v>
      </c>
      <c r="O2591" t="s">
        <v>28</v>
      </c>
      <c r="Q2591" t="s">
        <v>18260</v>
      </c>
      <c r="R2591" t="s">
        <v>8726</v>
      </c>
      <c r="S2591">
        <v>0.4556</v>
      </c>
    </row>
    <row r="2592" spans="1:19">
      <c r="A2592" t="s">
        <v>16</v>
      </c>
      <c r="B2592" t="s">
        <v>17</v>
      </c>
      <c r="C2592" t="s">
        <v>18</v>
      </c>
      <c r="D2592" t="s">
        <v>19</v>
      </c>
      <c r="E2592" t="s">
        <v>717</v>
      </c>
      <c r="F2592" t="s">
        <v>10245</v>
      </c>
      <c r="G2592" s="3" t="str">
        <f t="shared" si="43"/>
        <v>https://scholar.google.co.jp/scholar?as_vis=1&amp;q=Hieracium+"subrubicundum"+self+compatibility&amp;btnG=</v>
      </c>
      <c r="H2592" t="s">
        <v>10246</v>
      </c>
      <c r="I2592" t="s">
        <v>23</v>
      </c>
      <c r="J2592" t="s">
        <v>23</v>
      </c>
      <c r="L2592" t="s">
        <v>20369</v>
      </c>
      <c r="N2592" t="s">
        <v>10247</v>
      </c>
      <c r="O2592" t="s">
        <v>28</v>
      </c>
      <c r="Q2592" t="s">
        <v>18261</v>
      </c>
      <c r="R2592" t="s">
        <v>8730</v>
      </c>
      <c r="S2592">
        <v>0.97499999999999998</v>
      </c>
    </row>
    <row r="2593" spans="1:19">
      <c r="A2593" t="s">
        <v>16</v>
      </c>
      <c r="B2593" t="s">
        <v>17</v>
      </c>
      <c r="C2593" t="s">
        <v>18</v>
      </c>
      <c r="D2593" t="s">
        <v>19</v>
      </c>
      <c r="E2593" t="s">
        <v>717</v>
      </c>
      <c r="F2593" t="s">
        <v>14788</v>
      </c>
      <c r="G2593" s="3" t="str">
        <f t="shared" si="43"/>
        <v>https://scholar.google.co.jp/scholar?as_vis=1&amp;q=Hieracium+"subscoticum"+self+compatibility&amp;btnG=</v>
      </c>
      <c r="H2593" t="s">
        <v>4695</v>
      </c>
      <c r="I2593" t="s">
        <v>23</v>
      </c>
      <c r="J2593" t="s">
        <v>23</v>
      </c>
      <c r="L2593" t="s">
        <v>20369</v>
      </c>
      <c r="N2593" t="s">
        <v>14789</v>
      </c>
      <c r="O2593" t="s">
        <v>28</v>
      </c>
      <c r="Q2593" t="s">
        <v>18262</v>
      </c>
      <c r="R2593" t="s">
        <v>8732</v>
      </c>
      <c r="S2593">
        <v>0.57199999999999995</v>
      </c>
    </row>
    <row r="2594" spans="1:19">
      <c r="A2594" t="s">
        <v>16</v>
      </c>
      <c r="B2594" t="s">
        <v>17</v>
      </c>
      <c r="C2594" t="s">
        <v>18</v>
      </c>
      <c r="D2594" t="s">
        <v>19</v>
      </c>
      <c r="E2594" t="s">
        <v>717</v>
      </c>
      <c r="F2594" t="s">
        <v>14859</v>
      </c>
      <c r="G2594" s="3" t="str">
        <f>HYPERLINK(Q2594)</f>
        <v>https://scholar.google.co.jp/scholar?as_vis=1&amp;q=Hieracium+"subtruncatum"+self+compatibility&amp;btnG=</v>
      </c>
      <c r="H2594" t="s">
        <v>12433</v>
      </c>
      <c r="I2594" t="s">
        <v>23</v>
      </c>
      <c r="J2594" t="s">
        <v>23</v>
      </c>
      <c r="L2594" t="s">
        <v>20369</v>
      </c>
      <c r="N2594" t="s">
        <v>14860</v>
      </c>
      <c r="O2594" t="s">
        <v>28</v>
      </c>
      <c r="Q2594" t="s">
        <v>18263</v>
      </c>
      <c r="R2594" t="s">
        <v>8735</v>
      </c>
      <c r="S2594">
        <v>0.5444</v>
      </c>
    </row>
    <row r="2595" spans="1:19">
      <c r="A2595" t="s">
        <v>16</v>
      </c>
      <c r="B2595" t="s">
        <v>17</v>
      </c>
      <c r="C2595" t="s">
        <v>18</v>
      </c>
      <c r="D2595" t="s">
        <v>19</v>
      </c>
      <c r="E2595" t="s">
        <v>717</v>
      </c>
      <c r="F2595" t="s">
        <v>10249</v>
      </c>
      <c r="G2595" s="3" t="str">
        <f t="shared" si="43"/>
        <v>https://scholar.google.co.jp/scholar?as_vis=1&amp;q=Hieracium+"surrejanum"+self+compatibility&amp;btnG=</v>
      </c>
      <c r="H2595" t="s">
        <v>733</v>
      </c>
      <c r="I2595" t="s">
        <v>23</v>
      </c>
      <c r="J2595" t="s">
        <v>23</v>
      </c>
      <c r="L2595" t="s">
        <v>20369</v>
      </c>
      <c r="N2595" t="s">
        <v>10250</v>
      </c>
      <c r="O2595" t="s">
        <v>28</v>
      </c>
      <c r="Q2595" t="s">
        <v>18264</v>
      </c>
      <c r="R2595" t="s">
        <v>8738</v>
      </c>
      <c r="S2595">
        <v>0.44800000000000001</v>
      </c>
    </row>
    <row r="2596" spans="1:19">
      <c r="A2596" t="s">
        <v>16</v>
      </c>
      <c r="B2596" t="s">
        <v>17</v>
      </c>
      <c r="C2596" t="s">
        <v>18</v>
      </c>
      <c r="D2596" t="s">
        <v>19</v>
      </c>
      <c r="E2596" t="s">
        <v>717</v>
      </c>
      <c r="F2596" t="s">
        <v>330</v>
      </c>
      <c r="G2596" s="3" t="str">
        <f t="shared" si="43"/>
        <v>https://scholar.google.co.jp/scholar?as_vis=1&amp;q=Hieracium+"sylvaticum"+self+compatibility&amp;btnG=</v>
      </c>
      <c r="H2596" t="s">
        <v>880</v>
      </c>
      <c r="I2596" t="s">
        <v>23</v>
      </c>
      <c r="J2596" t="s">
        <v>23</v>
      </c>
      <c r="L2596" t="s">
        <v>20369</v>
      </c>
      <c r="N2596" t="s">
        <v>881</v>
      </c>
      <c r="O2596" t="s">
        <v>28</v>
      </c>
      <c r="Q2596" t="s">
        <v>18265</v>
      </c>
      <c r="R2596" t="s">
        <v>8741</v>
      </c>
      <c r="S2596">
        <v>0.4</v>
      </c>
    </row>
    <row r="2597" spans="1:19">
      <c r="A2597" t="s">
        <v>16</v>
      </c>
      <c r="B2597" t="s">
        <v>17</v>
      </c>
      <c r="C2597" t="s">
        <v>18</v>
      </c>
      <c r="D2597" t="s">
        <v>19</v>
      </c>
      <c r="E2597" t="s">
        <v>717</v>
      </c>
      <c r="F2597" t="s">
        <v>330</v>
      </c>
      <c r="G2597" s="3" t="str">
        <f t="shared" si="43"/>
        <v>https://scholar.google.co.jp/scholar?as_vis=1&amp;q=Hieracium+"sylvaticum"+self+compatibility&amp;btnG=</v>
      </c>
      <c r="H2597" t="s">
        <v>4021</v>
      </c>
      <c r="I2597" t="s">
        <v>23</v>
      </c>
      <c r="J2597" t="s">
        <v>23</v>
      </c>
      <c r="L2597" t="s">
        <v>20369</v>
      </c>
      <c r="N2597" t="s">
        <v>4022</v>
      </c>
      <c r="O2597" t="s">
        <v>28</v>
      </c>
      <c r="Q2597" t="s">
        <v>18265</v>
      </c>
      <c r="R2597" t="s">
        <v>8743</v>
      </c>
      <c r="S2597">
        <v>0.375</v>
      </c>
    </row>
    <row r="2598" spans="1:19">
      <c r="A2598" t="s">
        <v>16</v>
      </c>
      <c r="B2598" t="s">
        <v>17</v>
      </c>
      <c r="C2598" t="s">
        <v>18</v>
      </c>
      <c r="D2598" t="s">
        <v>19</v>
      </c>
      <c r="E2598" t="s">
        <v>717</v>
      </c>
      <c r="F2598" t="s">
        <v>4711</v>
      </c>
      <c r="G2598" s="3" t="str">
        <f t="shared" si="43"/>
        <v>https://scholar.google.co.jp/scholar?as_vis=1&amp;q=Hieracium+"tenuifrons"+self+compatibility&amp;btnG=</v>
      </c>
      <c r="H2598" t="s">
        <v>4712</v>
      </c>
      <c r="I2598" t="s">
        <v>23</v>
      </c>
      <c r="J2598" t="s">
        <v>23</v>
      </c>
      <c r="L2598" t="s">
        <v>17722</v>
      </c>
      <c r="N2598" t="s">
        <v>4713</v>
      </c>
      <c r="O2598" t="s">
        <v>28</v>
      </c>
      <c r="Q2598" t="s">
        <v>18266</v>
      </c>
      <c r="R2598" t="s">
        <v>8747</v>
      </c>
      <c r="S2598">
        <v>0.87080000000000002</v>
      </c>
    </row>
    <row r="2599" spans="1:19">
      <c r="A2599" t="s">
        <v>16</v>
      </c>
      <c r="B2599" t="s">
        <v>17</v>
      </c>
      <c r="C2599" t="s">
        <v>18</v>
      </c>
      <c r="D2599" t="s">
        <v>19</v>
      </c>
      <c r="E2599" t="s">
        <v>717</v>
      </c>
      <c r="F2599" t="s">
        <v>10252</v>
      </c>
      <c r="G2599" s="3" t="str">
        <f t="shared" si="43"/>
        <v>https://scholar.google.co.jp/scholar?as_vis=1&amp;q=Hieracium+"thalassinum"+self+compatibility&amp;btnG=</v>
      </c>
      <c r="H2599" t="s">
        <v>4695</v>
      </c>
      <c r="I2599" t="s">
        <v>23</v>
      </c>
      <c r="J2599" t="s">
        <v>23</v>
      </c>
      <c r="L2599" t="s">
        <v>17722</v>
      </c>
      <c r="N2599" t="s">
        <v>10253</v>
      </c>
      <c r="O2599" t="s">
        <v>28</v>
      </c>
      <c r="Q2599" t="s">
        <v>18267</v>
      </c>
      <c r="R2599" t="s">
        <v>8751</v>
      </c>
      <c r="S2599">
        <v>0.73678999999999994</v>
      </c>
    </row>
    <row r="2600" spans="1:19">
      <c r="A2600" t="s">
        <v>16</v>
      </c>
      <c r="B2600" t="s">
        <v>17</v>
      </c>
      <c r="C2600" t="s">
        <v>18</v>
      </c>
      <c r="D2600" t="s">
        <v>19</v>
      </c>
      <c r="E2600" t="s">
        <v>717</v>
      </c>
      <c r="F2600" t="s">
        <v>3899</v>
      </c>
      <c r="G2600" s="3" t="str">
        <f t="shared" si="43"/>
        <v>https://scholar.google.co.jp/scholar?as_vis=1&amp;q=Hieracium+"tomentosum"+self+compatibility&amp;btnG=</v>
      </c>
      <c r="H2600" t="s">
        <v>22</v>
      </c>
      <c r="I2600" t="s">
        <v>23</v>
      </c>
      <c r="J2600" t="s">
        <v>23</v>
      </c>
      <c r="L2600" t="s">
        <v>20370</v>
      </c>
      <c r="N2600" t="s">
        <v>12507</v>
      </c>
      <c r="O2600" t="s">
        <v>28</v>
      </c>
      <c r="Q2600" t="s">
        <v>18268</v>
      </c>
      <c r="R2600" t="s">
        <v>8753</v>
      </c>
      <c r="S2600">
        <v>1.1739474000000001</v>
      </c>
    </row>
    <row r="2601" spans="1:19">
      <c r="A2601" t="s">
        <v>16</v>
      </c>
      <c r="B2601" t="s">
        <v>17</v>
      </c>
      <c r="C2601" t="s">
        <v>18</v>
      </c>
      <c r="D2601" t="s">
        <v>19</v>
      </c>
      <c r="E2601" t="s">
        <v>717</v>
      </c>
      <c r="F2601" t="s">
        <v>14464</v>
      </c>
      <c r="G2601" s="3" t="str">
        <f t="shared" si="43"/>
        <v>https://scholar.google.co.jp/scholar?as_vis=1&amp;q=Hieracium+"transylvanicum"+self+compatibility&amp;btnG=</v>
      </c>
      <c r="H2601" t="s">
        <v>14465</v>
      </c>
      <c r="I2601" t="s">
        <v>23</v>
      </c>
      <c r="J2601" t="s">
        <v>23</v>
      </c>
      <c r="L2601" t="s">
        <v>17722</v>
      </c>
      <c r="N2601" t="s">
        <v>14466</v>
      </c>
      <c r="O2601" t="s">
        <v>28</v>
      </c>
      <c r="Q2601" t="s">
        <v>18269</v>
      </c>
      <c r="R2601" t="s">
        <v>8756</v>
      </c>
      <c r="S2601">
        <v>0.31159999999999999</v>
      </c>
    </row>
    <row r="2602" spans="1:19">
      <c r="A2602" t="s">
        <v>16</v>
      </c>
      <c r="B2602" t="s">
        <v>17</v>
      </c>
      <c r="C2602" t="s">
        <v>18</v>
      </c>
      <c r="D2602" t="s">
        <v>19</v>
      </c>
      <c r="E2602" t="s">
        <v>717</v>
      </c>
      <c r="F2602" t="s">
        <v>12509</v>
      </c>
      <c r="G2602" s="3" t="str">
        <f>HYPERLINK(Q2602)</f>
        <v>https://scholar.google.co.jp/scholar?as_vis=1&amp;q=Hieracium+"trichocaulon"+self+compatibility&amp;btnG=</v>
      </c>
      <c r="H2602" t="s">
        <v>12510</v>
      </c>
      <c r="I2602" t="s">
        <v>23</v>
      </c>
      <c r="J2602" t="s">
        <v>23</v>
      </c>
      <c r="L2602" t="s">
        <v>17722</v>
      </c>
      <c r="N2602" t="s">
        <v>12511</v>
      </c>
      <c r="O2602" t="s">
        <v>28</v>
      </c>
      <c r="Q2602" t="s">
        <v>18270</v>
      </c>
      <c r="R2602" t="s">
        <v>8759</v>
      </c>
      <c r="S2602">
        <v>0.60350000000000004</v>
      </c>
    </row>
    <row r="2603" spans="1:19">
      <c r="A2603" t="s">
        <v>16</v>
      </c>
      <c r="B2603" t="s">
        <v>17</v>
      </c>
      <c r="C2603" t="s">
        <v>18</v>
      </c>
      <c r="D2603" t="s">
        <v>19</v>
      </c>
      <c r="E2603" t="s">
        <v>717</v>
      </c>
      <c r="F2603" t="s">
        <v>883</v>
      </c>
      <c r="G2603" s="3" t="str">
        <f t="shared" si="43"/>
        <v>https://scholar.google.co.jp/scholar?as_vis=1&amp;q=Hieracium+"triste"+self+compatibility&amp;btnG=</v>
      </c>
      <c r="H2603" t="s">
        <v>884</v>
      </c>
      <c r="I2603" t="s">
        <v>23</v>
      </c>
      <c r="J2603" t="s">
        <v>23</v>
      </c>
      <c r="L2603" t="s">
        <v>17722</v>
      </c>
      <c r="N2603" t="s">
        <v>885</v>
      </c>
      <c r="O2603" t="s">
        <v>28</v>
      </c>
      <c r="Q2603" t="s">
        <v>18271</v>
      </c>
      <c r="R2603" t="s">
        <v>8762</v>
      </c>
      <c r="S2603">
        <v>0.15479999999999999</v>
      </c>
    </row>
    <row r="2604" spans="1:19">
      <c r="A2604" t="s">
        <v>16</v>
      </c>
      <c r="B2604" t="s">
        <v>17</v>
      </c>
      <c r="C2604" t="s">
        <v>18</v>
      </c>
      <c r="D2604" t="s">
        <v>19</v>
      </c>
      <c r="E2604" t="s">
        <v>717</v>
      </c>
      <c r="F2604" t="s">
        <v>887</v>
      </c>
      <c r="G2604" s="3" t="str">
        <f t="shared" si="43"/>
        <v>https://scholar.google.co.jp/scholar?as_vis=1&amp;q=Hieracium+"umbellatum"+self+compatibility&amp;btnG=</v>
      </c>
      <c r="H2604" t="s">
        <v>22</v>
      </c>
      <c r="I2604" t="s">
        <v>23</v>
      </c>
      <c r="J2604" t="s">
        <v>23</v>
      </c>
      <c r="L2604" t="s">
        <v>24</v>
      </c>
      <c r="N2604" t="s">
        <v>888</v>
      </c>
      <c r="O2604" t="s">
        <v>26</v>
      </c>
      <c r="Q2604" t="s">
        <v>18272</v>
      </c>
      <c r="R2604" t="s">
        <v>8764</v>
      </c>
      <c r="S2604">
        <v>0.53</v>
      </c>
    </row>
    <row r="2605" spans="1:19">
      <c r="A2605" t="s">
        <v>16</v>
      </c>
      <c r="B2605" t="s">
        <v>17</v>
      </c>
      <c r="C2605" t="s">
        <v>18</v>
      </c>
      <c r="D2605" t="s">
        <v>19</v>
      </c>
      <c r="E2605" t="s">
        <v>717</v>
      </c>
      <c r="F2605" t="s">
        <v>887</v>
      </c>
      <c r="G2605" s="3" t="str">
        <f t="shared" si="43"/>
        <v>https://scholar.google.co.jp/scholar?as_vis=1&amp;q=Hieracium+"umbellatum"+self+compatibility&amp;btnG=</v>
      </c>
      <c r="H2605" t="s">
        <v>22</v>
      </c>
      <c r="I2605" t="s">
        <v>137</v>
      </c>
      <c r="J2605" t="s">
        <v>14507</v>
      </c>
      <c r="L2605" t="s">
        <v>24</v>
      </c>
      <c r="N2605" t="s">
        <v>14508</v>
      </c>
      <c r="O2605" t="s">
        <v>26</v>
      </c>
      <c r="Q2605" t="s">
        <v>18272</v>
      </c>
      <c r="R2605" t="s">
        <v>8767</v>
      </c>
      <c r="S2605">
        <v>0.39800000000000002</v>
      </c>
    </row>
    <row r="2606" spans="1:19">
      <c r="A2606" t="s">
        <v>16</v>
      </c>
      <c r="B2606" t="s">
        <v>17</v>
      </c>
      <c r="C2606" t="s">
        <v>18</v>
      </c>
      <c r="D2606" t="s">
        <v>19</v>
      </c>
      <c r="E2606" t="s">
        <v>717</v>
      </c>
      <c r="F2606" t="s">
        <v>4694</v>
      </c>
      <c r="G2606" s="3" t="str">
        <f>HYPERLINK(Q2606)</f>
        <v>https://scholar.google.co.jp/scholar?as_vis=1&amp;q=Hieracium+"vagicola"+self+compatibility&amp;btnG=</v>
      </c>
      <c r="H2606" t="s">
        <v>4695</v>
      </c>
      <c r="I2606" t="s">
        <v>23</v>
      </c>
      <c r="J2606" t="s">
        <v>23</v>
      </c>
      <c r="L2606" t="s">
        <v>17722</v>
      </c>
      <c r="N2606" t="s">
        <v>4696</v>
      </c>
      <c r="O2606" t="s">
        <v>28</v>
      </c>
      <c r="Q2606" t="s">
        <v>18273</v>
      </c>
      <c r="R2606" t="s">
        <v>8769</v>
      </c>
      <c r="S2606">
        <v>0.77839999999999998</v>
      </c>
    </row>
    <row r="2607" spans="1:19">
      <c r="A2607" t="s">
        <v>16</v>
      </c>
      <c r="B2607" t="s">
        <v>17</v>
      </c>
      <c r="C2607" t="s">
        <v>18</v>
      </c>
      <c r="D2607" t="s">
        <v>19</v>
      </c>
      <c r="E2607" t="s">
        <v>717</v>
      </c>
      <c r="F2607" t="s">
        <v>10255</v>
      </c>
      <c r="G2607" s="3" t="str">
        <f t="shared" si="43"/>
        <v>https://scholar.google.co.jp/scholar?as_vis=1&amp;q=Hieracium+"vagum"+self+compatibility&amp;btnG=</v>
      </c>
      <c r="H2607" t="s">
        <v>179</v>
      </c>
      <c r="I2607" t="s">
        <v>23</v>
      </c>
      <c r="J2607" t="s">
        <v>23</v>
      </c>
      <c r="L2607" t="s">
        <v>17722</v>
      </c>
      <c r="N2607" t="s">
        <v>10256</v>
      </c>
      <c r="O2607" t="s">
        <v>28</v>
      </c>
      <c r="Q2607" t="s">
        <v>18274</v>
      </c>
      <c r="R2607" t="s">
        <v>8772</v>
      </c>
      <c r="S2607">
        <v>0.51049999999999995</v>
      </c>
    </row>
    <row r="2608" spans="1:19">
      <c r="A2608" t="s">
        <v>16</v>
      </c>
      <c r="B2608" t="s">
        <v>17</v>
      </c>
      <c r="C2608" t="s">
        <v>18</v>
      </c>
      <c r="D2608" t="s">
        <v>19</v>
      </c>
      <c r="E2608" t="s">
        <v>717</v>
      </c>
      <c r="F2608" t="s">
        <v>10258</v>
      </c>
      <c r="G2608" s="3" t="str">
        <f t="shared" si="43"/>
        <v>https://scholar.google.co.jp/scholar?as_vis=1&amp;q=Hieracium+"veterascens"+self+compatibility&amp;btnG=</v>
      </c>
      <c r="H2608" t="s">
        <v>10246</v>
      </c>
      <c r="I2608" t="s">
        <v>23</v>
      </c>
      <c r="J2608" t="s">
        <v>23</v>
      </c>
      <c r="L2608" t="s">
        <v>17722</v>
      </c>
      <c r="N2608" t="s">
        <v>10259</v>
      </c>
      <c r="O2608" t="s">
        <v>28</v>
      </c>
      <c r="Q2608" t="s">
        <v>18275</v>
      </c>
      <c r="R2608" t="s">
        <v>8776</v>
      </c>
      <c r="S2608">
        <v>0.746</v>
      </c>
    </row>
    <row r="2609" spans="1:19">
      <c r="A2609" t="s">
        <v>16</v>
      </c>
      <c r="B2609" t="s">
        <v>17</v>
      </c>
      <c r="C2609" t="s">
        <v>18</v>
      </c>
      <c r="D2609" t="s">
        <v>19</v>
      </c>
      <c r="E2609" t="s">
        <v>717</v>
      </c>
      <c r="F2609" t="s">
        <v>12513</v>
      </c>
      <c r="G2609" s="3" t="str">
        <f>HYPERLINK(Q2609)</f>
        <v>https://scholar.google.co.jp/scholar?as_vis=1&amp;q=Hieracium+"vinicaule"+self+compatibility&amp;btnG=</v>
      </c>
      <c r="H2609" t="s">
        <v>726</v>
      </c>
      <c r="I2609" t="s">
        <v>23</v>
      </c>
      <c r="J2609" t="s">
        <v>23</v>
      </c>
      <c r="L2609" t="s">
        <v>17722</v>
      </c>
      <c r="N2609" t="s">
        <v>12514</v>
      </c>
      <c r="O2609" t="s">
        <v>28</v>
      </c>
      <c r="Q2609" t="s">
        <v>18276</v>
      </c>
      <c r="R2609" t="s">
        <v>8780</v>
      </c>
      <c r="S2609">
        <v>0.79920000000000002</v>
      </c>
    </row>
    <row r="2610" spans="1:19">
      <c r="A2610" t="s">
        <v>16</v>
      </c>
      <c r="B2610" t="s">
        <v>17</v>
      </c>
      <c r="C2610" t="s">
        <v>18</v>
      </c>
      <c r="D2610" t="s">
        <v>19</v>
      </c>
      <c r="E2610" t="s">
        <v>717</v>
      </c>
      <c r="F2610" t="s">
        <v>10261</v>
      </c>
      <c r="G2610" s="3" t="str">
        <f t="shared" si="43"/>
        <v>https://scholar.google.co.jp/scholar?as_vis=1&amp;q=Hieracium+"vinifolium"+self+compatibility&amp;btnG=</v>
      </c>
      <c r="H2610" t="s">
        <v>4695</v>
      </c>
      <c r="I2610" t="s">
        <v>23</v>
      </c>
      <c r="J2610" t="s">
        <v>23</v>
      </c>
      <c r="L2610" t="s">
        <v>17722</v>
      </c>
      <c r="N2610" t="s">
        <v>10262</v>
      </c>
      <c r="O2610" t="s">
        <v>28</v>
      </c>
      <c r="Q2610" t="s">
        <v>18277</v>
      </c>
      <c r="R2610" t="s">
        <v>8782</v>
      </c>
      <c r="S2610">
        <v>0.67724549999999994</v>
      </c>
    </row>
    <row r="2611" spans="1:19">
      <c r="A2611" t="s">
        <v>16</v>
      </c>
      <c r="B2611" t="s">
        <v>17</v>
      </c>
      <c r="C2611" t="s">
        <v>18</v>
      </c>
      <c r="D2611" t="s">
        <v>19</v>
      </c>
      <c r="E2611" t="s">
        <v>717</v>
      </c>
      <c r="F2611" t="s">
        <v>14145</v>
      </c>
      <c r="G2611" s="3" t="str">
        <f t="shared" si="43"/>
        <v>https://scholar.google.co.jp/scholar?as_vis=1&amp;q=Hieracium+"virosum"+self+compatibility&amp;btnG=</v>
      </c>
      <c r="H2611" t="s">
        <v>4527</v>
      </c>
      <c r="I2611" t="s">
        <v>23</v>
      </c>
      <c r="J2611" t="s">
        <v>23</v>
      </c>
      <c r="L2611" t="s">
        <v>17722</v>
      </c>
      <c r="N2611" t="s">
        <v>14146</v>
      </c>
      <c r="O2611" t="s">
        <v>28</v>
      </c>
      <c r="Q2611" t="s">
        <v>18278</v>
      </c>
      <c r="R2611" t="s">
        <v>8785</v>
      </c>
      <c r="S2611">
        <v>0.74280000000000002</v>
      </c>
    </row>
    <row r="2612" spans="1:19">
      <c r="A2612" t="s">
        <v>16</v>
      </c>
      <c r="B2612" t="s">
        <v>17</v>
      </c>
      <c r="C2612" t="s">
        <v>18</v>
      </c>
      <c r="D2612" t="s">
        <v>19</v>
      </c>
      <c r="E2612" t="s">
        <v>717</v>
      </c>
      <c r="F2612" t="s">
        <v>890</v>
      </c>
      <c r="G2612" s="3" t="str">
        <f t="shared" si="43"/>
        <v>https://scholar.google.co.jp/scholar?as_vis=1&amp;q=Hieracium+"vulgatum"+self+compatibility&amp;btnG=</v>
      </c>
      <c r="H2612" t="s">
        <v>784</v>
      </c>
      <c r="I2612" t="s">
        <v>23</v>
      </c>
      <c r="J2612" t="s">
        <v>23</v>
      </c>
      <c r="L2612" t="s">
        <v>17722</v>
      </c>
      <c r="N2612" t="s">
        <v>891</v>
      </c>
      <c r="O2612" t="s">
        <v>28</v>
      </c>
      <c r="Q2612" t="s">
        <v>18279</v>
      </c>
      <c r="R2612" t="s">
        <v>8787</v>
      </c>
      <c r="S2612">
        <v>0.35</v>
      </c>
    </row>
    <row r="2613" spans="1:19">
      <c r="A2613" t="s">
        <v>16</v>
      </c>
      <c r="B2613" t="s">
        <v>17</v>
      </c>
      <c r="C2613" t="s">
        <v>18</v>
      </c>
      <c r="D2613" t="s">
        <v>19</v>
      </c>
      <c r="E2613" t="s">
        <v>717</v>
      </c>
      <c r="F2613" t="s">
        <v>14513</v>
      </c>
      <c r="G2613" s="3" t="str">
        <f t="shared" si="43"/>
        <v>https://scholar.google.co.jp/scholar?as_vis=1&amp;q=Hieracium+"x bifurcum"+self+compatibility&amp;btnG=</v>
      </c>
      <c r="H2613" t="s">
        <v>3830</v>
      </c>
      <c r="I2613" t="s">
        <v>23</v>
      </c>
      <c r="J2613" t="s">
        <v>23</v>
      </c>
      <c r="L2613" t="s">
        <v>17722</v>
      </c>
      <c r="N2613" t="s">
        <v>14514</v>
      </c>
      <c r="O2613" t="s">
        <v>28</v>
      </c>
      <c r="Q2613" t="s">
        <v>18280</v>
      </c>
      <c r="R2613" t="s">
        <v>8791</v>
      </c>
      <c r="S2613">
        <v>0.1236</v>
      </c>
    </row>
    <row r="2614" spans="1:19">
      <c r="A2614" t="s">
        <v>16</v>
      </c>
      <c r="B2614" t="s">
        <v>17</v>
      </c>
      <c r="C2614" t="s">
        <v>18</v>
      </c>
      <c r="D2614" t="s">
        <v>19</v>
      </c>
      <c r="E2614" t="s">
        <v>717</v>
      </c>
      <c r="F2614" t="s">
        <v>12516</v>
      </c>
      <c r="G2614" s="3" t="str">
        <f>HYPERLINK(Q2614)</f>
        <v>https://scholar.google.co.jp/scholar?as_vis=1&amp;q=Hieracium+"zetlandicum"+self+compatibility&amp;btnG=</v>
      </c>
      <c r="H2614" t="s">
        <v>12433</v>
      </c>
      <c r="I2614" t="s">
        <v>23</v>
      </c>
      <c r="J2614" t="s">
        <v>23</v>
      </c>
      <c r="L2614" t="s">
        <v>17722</v>
      </c>
      <c r="N2614" t="s">
        <v>12517</v>
      </c>
      <c r="O2614" t="s">
        <v>28</v>
      </c>
      <c r="Q2614" t="s">
        <v>18281</v>
      </c>
      <c r="R2614" t="s">
        <v>8795</v>
      </c>
      <c r="S2614">
        <v>0.6976</v>
      </c>
    </row>
    <row r="2615" spans="1:19">
      <c r="A2615" t="s">
        <v>16</v>
      </c>
      <c r="B2615" t="s">
        <v>17</v>
      </c>
      <c r="C2615" t="s">
        <v>18</v>
      </c>
      <c r="D2615" t="s">
        <v>19</v>
      </c>
      <c r="E2615" t="s">
        <v>717</v>
      </c>
      <c r="F2615" t="s">
        <v>893</v>
      </c>
      <c r="G2615" s="3" t="str">
        <f>HYPERLINK(Q2615)</f>
        <v>https://scholar.google.co.jp/scholar?as_vis=1&amp;q=Hieracium+"zygophorum"+self+compatibility&amp;btnG=</v>
      </c>
      <c r="H2615" t="s">
        <v>23</v>
      </c>
      <c r="I2615" t="s">
        <v>23</v>
      </c>
      <c r="J2615" t="s">
        <v>23</v>
      </c>
      <c r="L2615" t="s">
        <v>17722</v>
      </c>
      <c r="N2615" t="s">
        <v>894</v>
      </c>
      <c r="O2615" t="s">
        <v>28</v>
      </c>
      <c r="Q2615" t="s">
        <v>18282</v>
      </c>
      <c r="R2615" t="s">
        <v>8798</v>
      </c>
      <c r="S2615">
        <v>0.47639999999999999</v>
      </c>
    </row>
    <row r="2616" spans="1:19">
      <c r="A2616" t="s">
        <v>16</v>
      </c>
      <c r="B2616" t="s">
        <v>17</v>
      </c>
      <c r="C2616" t="s">
        <v>18</v>
      </c>
      <c r="D2616" t="s">
        <v>19</v>
      </c>
      <c r="E2616" t="s">
        <v>14647</v>
      </c>
      <c r="F2616" t="s">
        <v>4486</v>
      </c>
      <c r="G2616" s="3" t="str">
        <f t="shared" si="43"/>
        <v>https://scholar.google.co.jp/scholar?as_vis=1&amp;q=Hippia+"pilosa"+self+compatibility&amp;btnG=</v>
      </c>
      <c r="H2616" t="s">
        <v>14648</v>
      </c>
      <c r="I2616" t="s">
        <v>23</v>
      </c>
      <c r="J2616" t="s">
        <v>23</v>
      </c>
      <c r="L2616" t="s">
        <v>17722</v>
      </c>
      <c r="N2616" t="s">
        <v>14649</v>
      </c>
      <c r="O2616" t="s">
        <v>28</v>
      </c>
      <c r="Q2616" t="s">
        <v>18283</v>
      </c>
      <c r="R2616" t="s">
        <v>8802</v>
      </c>
      <c r="S2616">
        <v>0.50487800000000005</v>
      </c>
    </row>
    <row r="2617" spans="1:19">
      <c r="A2617" t="s">
        <v>16</v>
      </c>
      <c r="B2617" t="s">
        <v>17</v>
      </c>
      <c r="C2617" t="s">
        <v>18</v>
      </c>
      <c r="D2617" t="s">
        <v>19</v>
      </c>
      <c r="E2617" t="s">
        <v>896</v>
      </c>
      <c r="F2617" t="s">
        <v>897</v>
      </c>
      <c r="G2617" s="3" t="str">
        <f t="shared" si="43"/>
        <v>https://scholar.google.co.jp/scholar?as_vis=1&amp;q=Hirpicium+"bechuanense"+self+compatibility&amp;btnG=</v>
      </c>
      <c r="H2617" t="s">
        <v>898</v>
      </c>
      <c r="I2617" t="s">
        <v>23</v>
      </c>
      <c r="J2617" t="s">
        <v>23</v>
      </c>
      <c r="L2617" t="s">
        <v>17722</v>
      </c>
      <c r="N2617" t="s">
        <v>899</v>
      </c>
      <c r="O2617" t="s">
        <v>28</v>
      </c>
      <c r="Q2617" t="s">
        <v>18284</v>
      </c>
      <c r="R2617" t="s">
        <v>8806</v>
      </c>
      <c r="S2617">
        <v>1.982</v>
      </c>
    </row>
    <row r="2618" spans="1:19">
      <c r="A2618" t="s">
        <v>16</v>
      </c>
      <c r="B2618" t="s">
        <v>17</v>
      </c>
      <c r="C2618" t="s">
        <v>18</v>
      </c>
      <c r="D2618" t="s">
        <v>19</v>
      </c>
      <c r="E2618" t="s">
        <v>896</v>
      </c>
      <c r="F2618" t="s">
        <v>901</v>
      </c>
      <c r="G2618" s="3" t="str">
        <f t="shared" si="43"/>
        <v>https://scholar.google.co.jp/scholar?as_vis=1&amp;q=Hirpicium+"echinus"+self+compatibility&amp;btnG=</v>
      </c>
      <c r="H2618" t="s">
        <v>92</v>
      </c>
      <c r="I2618" t="s">
        <v>23</v>
      </c>
      <c r="J2618" t="s">
        <v>23</v>
      </c>
      <c r="L2618" t="s">
        <v>17722</v>
      </c>
      <c r="N2618" t="s">
        <v>902</v>
      </c>
      <c r="O2618" t="s">
        <v>28</v>
      </c>
      <c r="Q2618" t="s">
        <v>18285</v>
      </c>
      <c r="R2618" t="s">
        <v>8810</v>
      </c>
      <c r="S2618">
        <v>2.1871999999999998</v>
      </c>
    </row>
    <row r="2619" spans="1:19">
      <c r="A2619" t="s">
        <v>16</v>
      </c>
      <c r="B2619" t="s">
        <v>17</v>
      </c>
      <c r="C2619" t="s">
        <v>18</v>
      </c>
      <c r="D2619" t="s">
        <v>19</v>
      </c>
      <c r="E2619" t="s">
        <v>896</v>
      </c>
      <c r="F2619" t="s">
        <v>904</v>
      </c>
      <c r="G2619" s="3" t="str">
        <f t="shared" si="43"/>
        <v>https://scholar.google.co.jp/scholar?as_vis=1&amp;q=Hirpicium+"gazanioides"+self+compatibility&amp;btnG=</v>
      </c>
      <c r="H2619" t="s">
        <v>905</v>
      </c>
      <c r="I2619" t="s">
        <v>23</v>
      </c>
      <c r="J2619" t="s">
        <v>23</v>
      </c>
      <c r="L2619" t="s">
        <v>17722</v>
      </c>
      <c r="N2619" t="s">
        <v>906</v>
      </c>
      <c r="O2619" t="s">
        <v>28</v>
      </c>
      <c r="Q2619" t="s">
        <v>18286</v>
      </c>
      <c r="R2619" t="s">
        <v>8813</v>
      </c>
      <c r="S2619">
        <v>8.0915999999999997</v>
      </c>
    </row>
    <row r="2620" spans="1:19">
      <c r="A2620" t="s">
        <v>16</v>
      </c>
      <c r="B2620" t="s">
        <v>17</v>
      </c>
      <c r="C2620" t="s">
        <v>18</v>
      </c>
      <c r="D2620" t="s">
        <v>19</v>
      </c>
      <c r="E2620" t="s">
        <v>896</v>
      </c>
      <c r="F2620" t="s">
        <v>4691</v>
      </c>
      <c r="G2620" s="3" t="str">
        <f t="shared" si="43"/>
        <v>https://scholar.google.co.jp/scholar?as_vis=1&amp;q=Hirpicium+"gorterioides"+self+compatibility&amp;btnG=</v>
      </c>
      <c r="H2620" t="s">
        <v>23</v>
      </c>
      <c r="I2620" t="s">
        <v>137</v>
      </c>
      <c r="J2620" t="s">
        <v>4691</v>
      </c>
      <c r="L2620" t="s">
        <v>17722</v>
      </c>
      <c r="N2620" t="s">
        <v>4692</v>
      </c>
      <c r="O2620" t="s">
        <v>28</v>
      </c>
      <c r="Q2620" t="s">
        <v>18287</v>
      </c>
      <c r="R2620" t="s">
        <v>8815</v>
      </c>
      <c r="S2620">
        <v>6.97</v>
      </c>
    </row>
    <row r="2621" spans="1:19">
      <c r="A2621" t="s">
        <v>16</v>
      </c>
      <c r="B2621" t="s">
        <v>17</v>
      </c>
      <c r="C2621" t="s">
        <v>18</v>
      </c>
      <c r="D2621" t="s">
        <v>19</v>
      </c>
      <c r="E2621" t="s">
        <v>896</v>
      </c>
      <c r="F2621" t="s">
        <v>908</v>
      </c>
      <c r="G2621" s="3" t="str">
        <f>HYPERLINK(Q2621)</f>
        <v>https://scholar.google.co.jp/scholar?as_vis=1&amp;q=Hirpicium+"integrifolium"+self+compatibility&amp;btnG=</v>
      </c>
      <c r="H2621" t="s">
        <v>909</v>
      </c>
      <c r="I2621" t="s">
        <v>23</v>
      </c>
      <c r="J2621" t="s">
        <v>23</v>
      </c>
      <c r="L2621" t="s">
        <v>17722</v>
      </c>
      <c r="N2621" t="s">
        <v>910</v>
      </c>
      <c r="O2621" t="s">
        <v>28</v>
      </c>
      <c r="Q2621" t="s">
        <v>18288</v>
      </c>
      <c r="R2621" t="s">
        <v>8817</v>
      </c>
      <c r="S2621">
        <v>3</v>
      </c>
    </row>
    <row r="2622" spans="1:19">
      <c r="A2622" t="s">
        <v>16</v>
      </c>
      <c r="B2622" t="s">
        <v>17</v>
      </c>
      <c r="C2622" t="s">
        <v>18</v>
      </c>
      <c r="D2622" t="s">
        <v>19</v>
      </c>
      <c r="E2622" t="s">
        <v>13978</v>
      </c>
      <c r="F2622" t="s">
        <v>2415</v>
      </c>
      <c r="G2622" s="3" t="str">
        <f t="shared" si="43"/>
        <v>https://scholar.google.co.jp/scholar?as_vis=1&amp;q=Hispidella+"hispanica"+self+compatibility&amp;btnG=</v>
      </c>
      <c r="H2622" t="s">
        <v>190</v>
      </c>
      <c r="I2622" t="s">
        <v>23</v>
      </c>
      <c r="J2622" t="s">
        <v>23</v>
      </c>
      <c r="L2622" t="s">
        <v>17722</v>
      </c>
      <c r="N2622" t="s">
        <v>13979</v>
      </c>
      <c r="O2622" t="s">
        <v>28</v>
      </c>
      <c r="Q2622" t="s">
        <v>18289</v>
      </c>
      <c r="R2622" t="s">
        <v>8821</v>
      </c>
      <c r="S2622">
        <v>0.17419999999999999</v>
      </c>
    </row>
    <row r="2623" spans="1:19">
      <c r="A2623" t="s">
        <v>16</v>
      </c>
      <c r="B2623" t="s">
        <v>17</v>
      </c>
      <c r="C2623" t="s">
        <v>18</v>
      </c>
      <c r="D2623" t="s">
        <v>19</v>
      </c>
      <c r="E2623" t="s">
        <v>912</v>
      </c>
      <c r="F2623" t="s">
        <v>670</v>
      </c>
      <c r="G2623" s="3" t="str">
        <f t="shared" si="43"/>
        <v>https://scholar.google.co.jp/scholar?as_vis=1&amp;q=Hofmeisteria+"fasciculata"+self+compatibility&amp;btnG=</v>
      </c>
      <c r="H2623" t="s">
        <v>7891</v>
      </c>
      <c r="I2623" t="s">
        <v>23</v>
      </c>
      <c r="J2623" t="s">
        <v>23</v>
      </c>
      <c r="L2623" t="s">
        <v>17722</v>
      </c>
      <c r="N2623" t="s">
        <v>7892</v>
      </c>
      <c r="O2623" t="s">
        <v>28</v>
      </c>
      <c r="Q2623" t="s">
        <v>18290</v>
      </c>
      <c r="R2623" t="s">
        <v>8824</v>
      </c>
      <c r="S2623">
        <v>0.2422</v>
      </c>
    </row>
    <row r="2624" spans="1:19">
      <c r="A2624" t="s">
        <v>16</v>
      </c>
      <c r="B2624" t="s">
        <v>17</v>
      </c>
      <c r="C2624" t="s">
        <v>18</v>
      </c>
      <c r="D2624" t="s">
        <v>19</v>
      </c>
      <c r="E2624" t="s">
        <v>912</v>
      </c>
      <c r="F2624" t="s">
        <v>670</v>
      </c>
      <c r="G2624" s="3" t="str">
        <f t="shared" si="43"/>
        <v>https://scholar.google.co.jp/scholar?as_vis=1&amp;q=Hofmeisteria+"fasciculata"+self+compatibility&amp;btnG=</v>
      </c>
      <c r="H2624" t="s">
        <v>7891</v>
      </c>
      <c r="I2624" t="s">
        <v>31</v>
      </c>
      <c r="J2624" t="s">
        <v>670</v>
      </c>
      <c r="L2624" t="s">
        <v>17722</v>
      </c>
      <c r="N2624" t="s">
        <v>7894</v>
      </c>
      <c r="O2624" t="s">
        <v>28</v>
      </c>
      <c r="Q2624" t="s">
        <v>18290</v>
      </c>
      <c r="R2624" t="s">
        <v>8828</v>
      </c>
      <c r="S2624">
        <v>0.24671999999999999</v>
      </c>
    </row>
    <row r="2625" spans="1:19">
      <c r="A2625" t="s">
        <v>16</v>
      </c>
      <c r="B2625" t="s">
        <v>17</v>
      </c>
      <c r="C2625" t="s">
        <v>18</v>
      </c>
      <c r="D2625" t="s">
        <v>19</v>
      </c>
      <c r="E2625" t="s">
        <v>912</v>
      </c>
      <c r="F2625" t="s">
        <v>913</v>
      </c>
      <c r="G2625" s="3" t="str">
        <f t="shared" si="43"/>
        <v>https://scholar.google.co.jp/scholar?as_vis=1&amp;q=Hofmeisteria+"malvaefolia"+self+compatibility&amp;btnG=</v>
      </c>
      <c r="H2625" t="s">
        <v>914</v>
      </c>
      <c r="I2625" t="s">
        <v>23</v>
      </c>
      <c r="J2625" t="s">
        <v>23</v>
      </c>
      <c r="L2625" t="s">
        <v>17722</v>
      </c>
      <c r="N2625" t="s">
        <v>915</v>
      </c>
      <c r="O2625" t="s">
        <v>28</v>
      </c>
      <c r="Q2625" t="s">
        <v>18291</v>
      </c>
      <c r="R2625" t="s">
        <v>8831</v>
      </c>
      <c r="S2625">
        <v>1.0884</v>
      </c>
    </row>
    <row r="2626" spans="1:19">
      <c r="A2626" t="s">
        <v>16</v>
      </c>
      <c r="B2626" t="s">
        <v>17</v>
      </c>
      <c r="C2626" t="s">
        <v>18</v>
      </c>
      <c r="D2626" t="s">
        <v>19</v>
      </c>
      <c r="E2626" t="s">
        <v>917</v>
      </c>
      <c r="F2626" t="s">
        <v>7896</v>
      </c>
      <c r="G2626" s="3" t="str">
        <f t="shared" ref="G2626:G2689" si="44">HYPERLINK(Q2626)</f>
        <v>https://scholar.google.co.jp/scholar?as_vis=1&amp;q=Holocarpha+"heermanii"+self+compatibility&amp;btnG=</v>
      </c>
      <c r="H2626" t="s">
        <v>7897</v>
      </c>
      <c r="I2626" t="s">
        <v>23</v>
      </c>
      <c r="J2626" t="s">
        <v>23</v>
      </c>
      <c r="L2626" t="s">
        <v>17722</v>
      </c>
      <c r="N2626" t="s">
        <v>7898</v>
      </c>
      <c r="O2626" t="s">
        <v>28</v>
      </c>
      <c r="Q2626" t="s">
        <v>18292</v>
      </c>
      <c r="R2626" t="s">
        <v>8835</v>
      </c>
      <c r="S2626">
        <v>2.4096000000000002</v>
      </c>
    </row>
    <row r="2627" spans="1:19">
      <c r="A2627" t="s">
        <v>16</v>
      </c>
      <c r="B2627" t="s">
        <v>17</v>
      </c>
      <c r="C2627" t="s">
        <v>18</v>
      </c>
      <c r="D2627" t="s">
        <v>19</v>
      </c>
      <c r="E2627" t="s">
        <v>917</v>
      </c>
      <c r="F2627" t="s">
        <v>918</v>
      </c>
      <c r="G2627" s="3" t="str">
        <f t="shared" si="44"/>
        <v>https://scholar.google.co.jp/scholar?as_vis=1&amp;q=Holocarpha+"obconica"+self+compatibility&amp;btnG=</v>
      </c>
      <c r="H2627" t="s">
        <v>919</v>
      </c>
      <c r="I2627" t="s">
        <v>23</v>
      </c>
      <c r="J2627" t="s">
        <v>23</v>
      </c>
      <c r="L2627" t="s">
        <v>24</v>
      </c>
      <c r="N2627" t="s">
        <v>920</v>
      </c>
      <c r="O2627" t="s">
        <v>26</v>
      </c>
      <c r="Q2627" t="s">
        <v>18293</v>
      </c>
      <c r="R2627" t="s">
        <v>8838</v>
      </c>
      <c r="S2627">
        <v>2.1080000000000001</v>
      </c>
    </row>
    <row r="2628" spans="1:19">
      <c r="A2628" t="s">
        <v>16</v>
      </c>
      <c r="B2628" t="s">
        <v>17</v>
      </c>
      <c r="C2628" t="s">
        <v>18</v>
      </c>
      <c r="D2628" t="s">
        <v>19</v>
      </c>
      <c r="E2628" t="s">
        <v>917</v>
      </c>
      <c r="F2628" t="s">
        <v>922</v>
      </c>
      <c r="G2628" s="3" t="str">
        <f t="shared" si="44"/>
        <v>https://scholar.google.co.jp/scholar?as_vis=1&amp;q=Holocarpha+"virgata"+self+compatibility&amp;btnG=</v>
      </c>
      <c r="H2628" t="s">
        <v>923</v>
      </c>
      <c r="I2628" t="s">
        <v>23</v>
      </c>
      <c r="J2628" t="s">
        <v>23</v>
      </c>
      <c r="L2628" t="s">
        <v>24</v>
      </c>
      <c r="N2628" t="s">
        <v>924</v>
      </c>
      <c r="O2628" t="s">
        <v>26</v>
      </c>
      <c r="Q2628" t="s">
        <v>18294</v>
      </c>
      <c r="R2628" t="s">
        <v>8841</v>
      </c>
      <c r="S2628">
        <v>1.252</v>
      </c>
    </row>
    <row r="2629" spans="1:19">
      <c r="A2629" t="s">
        <v>16</v>
      </c>
      <c r="B2629" t="s">
        <v>17</v>
      </c>
      <c r="C2629" t="s">
        <v>18</v>
      </c>
      <c r="D2629" t="s">
        <v>19</v>
      </c>
      <c r="E2629" t="s">
        <v>926</v>
      </c>
      <c r="F2629" t="s">
        <v>927</v>
      </c>
      <c r="G2629" s="3" t="str">
        <f t="shared" si="44"/>
        <v>https://scholar.google.co.jp/scholar?as_vis=1&amp;q=Homogyne+"alpina"+self+compatibility&amp;btnG=</v>
      </c>
      <c r="H2629" t="s">
        <v>928</v>
      </c>
      <c r="I2629" t="s">
        <v>23</v>
      </c>
      <c r="J2629" t="s">
        <v>23</v>
      </c>
      <c r="L2629" t="s">
        <v>17722</v>
      </c>
      <c r="N2629" t="s">
        <v>929</v>
      </c>
      <c r="O2629" t="s">
        <v>28</v>
      </c>
      <c r="Q2629" t="s">
        <v>18295</v>
      </c>
      <c r="R2629" t="s">
        <v>8845</v>
      </c>
      <c r="S2629">
        <v>0.94599999999999995</v>
      </c>
    </row>
    <row r="2630" spans="1:19">
      <c r="A2630" t="s">
        <v>16</v>
      </c>
      <c r="B2630" t="s">
        <v>17</v>
      </c>
      <c r="C2630" t="s">
        <v>18</v>
      </c>
      <c r="D2630" t="s">
        <v>19</v>
      </c>
      <c r="E2630" t="s">
        <v>926</v>
      </c>
      <c r="F2630" t="s">
        <v>5319</v>
      </c>
      <c r="G2630" s="3" t="str">
        <f t="shared" si="44"/>
        <v>https://scholar.google.co.jp/scholar?as_vis=1&amp;q=Homogyne+"discolor"+self+compatibility&amp;btnG=</v>
      </c>
      <c r="H2630" t="s">
        <v>3081</v>
      </c>
      <c r="I2630" t="s">
        <v>23</v>
      </c>
      <c r="J2630" t="s">
        <v>23</v>
      </c>
      <c r="L2630" t="s">
        <v>17722</v>
      </c>
      <c r="N2630" t="s">
        <v>12519</v>
      </c>
      <c r="O2630" t="s">
        <v>28</v>
      </c>
      <c r="Q2630" t="s">
        <v>18296</v>
      </c>
      <c r="R2630" t="s">
        <v>8849</v>
      </c>
      <c r="S2630">
        <v>0.81320000000000003</v>
      </c>
    </row>
    <row r="2631" spans="1:19">
      <c r="A2631" t="s">
        <v>16</v>
      </c>
      <c r="B2631" t="s">
        <v>17</v>
      </c>
      <c r="C2631" t="s">
        <v>18</v>
      </c>
      <c r="D2631" t="s">
        <v>19</v>
      </c>
      <c r="E2631" t="s">
        <v>926</v>
      </c>
      <c r="F2631" t="s">
        <v>4103</v>
      </c>
      <c r="G2631" s="3" t="str">
        <f t="shared" si="44"/>
        <v>https://scholar.google.co.jp/scholar?as_vis=1&amp;q=Homogyne+"sylvestris"+self+compatibility&amp;btnG=</v>
      </c>
      <c r="H2631" t="s">
        <v>1231</v>
      </c>
      <c r="I2631" t="s">
        <v>23</v>
      </c>
      <c r="J2631" t="s">
        <v>23</v>
      </c>
      <c r="L2631" t="s">
        <v>17722</v>
      </c>
      <c r="N2631" t="s">
        <v>12521</v>
      </c>
      <c r="O2631" t="s">
        <v>28</v>
      </c>
      <c r="Q2631" t="s">
        <v>18297</v>
      </c>
      <c r="R2631" t="s">
        <v>8851</v>
      </c>
      <c r="S2631">
        <v>1.19112</v>
      </c>
    </row>
    <row r="2632" spans="1:19">
      <c r="A2632" t="s">
        <v>16</v>
      </c>
      <c r="B2632" t="s">
        <v>17</v>
      </c>
      <c r="C2632" t="s">
        <v>18</v>
      </c>
      <c r="D2632" t="s">
        <v>19</v>
      </c>
      <c r="E2632" t="s">
        <v>13282</v>
      </c>
      <c r="F2632" t="s">
        <v>13283</v>
      </c>
      <c r="G2632" s="3" t="str">
        <f t="shared" si="44"/>
        <v>https://scholar.google.co.jp/scholar?as_vis=1&amp;q=Hubertia+"adenodonta"+self+compatibility&amp;btnG=</v>
      </c>
      <c r="H2632" t="s">
        <v>13284</v>
      </c>
      <c r="I2632" t="s">
        <v>23</v>
      </c>
      <c r="J2632" t="s">
        <v>23</v>
      </c>
      <c r="L2632" t="s">
        <v>17722</v>
      </c>
      <c r="N2632" t="s">
        <v>13285</v>
      </c>
      <c r="O2632" t="s">
        <v>28</v>
      </c>
      <c r="Q2632" t="s">
        <v>18298</v>
      </c>
      <c r="R2632" t="s">
        <v>8853</v>
      </c>
      <c r="S2632">
        <v>0.74960000000000004</v>
      </c>
    </row>
    <row r="2633" spans="1:19">
      <c r="A2633" t="s">
        <v>16</v>
      </c>
      <c r="B2633" t="s">
        <v>17</v>
      </c>
      <c r="C2633" t="s">
        <v>18</v>
      </c>
      <c r="D2633" t="s">
        <v>19</v>
      </c>
      <c r="E2633" t="s">
        <v>13282</v>
      </c>
      <c r="F2633" t="s">
        <v>13830</v>
      </c>
      <c r="G2633" s="3" t="str">
        <f t="shared" si="44"/>
        <v>https://scholar.google.co.jp/scholar?as_vis=1&amp;q=Hubertia+"faujasioides"+self+compatibility&amp;btnG=</v>
      </c>
      <c r="H2633" t="s">
        <v>13772</v>
      </c>
      <c r="I2633" t="s">
        <v>23</v>
      </c>
      <c r="J2633" t="s">
        <v>23</v>
      </c>
      <c r="L2633" t="s">
        <v>17722</v>
      </c>
      <c r="N2633" t="s">
        <v>13831</v>
      </c>
      <c r="O2633" t="s">
        <v>28</v>
      </c>
      <c r="Q2633" t="s">
        <v>18299</v>
      </c>
      <c r="R2633" t="s">
        <v>8855</v>
      </c>
      <c r="S2633">
        <v>0.23280000000000001</v>
      </c>
    </row>
    <row r="2634" spans="1:19">
      <c r="A2634" t="s">
        <v>16</v>
      </c>
      <c r="B2634" t="s">
        <v>17</v>
      </c>
      <c r="C2634" t="s">
        <v>18</v>
      </c>
      <c r="D2634" t="s">
        <v>19</v>
      </c>
      <c r="E2634" t="s">
        <v>13278</v>
      </c>
      <c r="F2634" t="s">
        <v>13279</v>
      </c>
      <c r="G2634" s="3" t="str">
        <f t="shared" si="44"/>
        <v>https://scholar.google.co.jp/scholar?as_vis=1&amp;q=Hullsia+"argillicola"+self+compatibility&amp;btnG=</v>
      </c>
      <c r="H2634" t="s">
        <v>6569</v>
      </c>
      <c r="I2634" t="s">
        <v>23</v>
      </c>
      <c r="J2634" t="s">
        <v>23</v>
      </c>
      <c r="L2634" t="s">
        <v>17722</v>
      </c>
      <c r="N2634" t="s">
        <v>13280</v>
      </c>
      <c r="O2634" t="s">
        <v>28</v>
      </c>
      <c r="Q2634" t="s">
        <v>18300</v>
      </c>
      <c r="R2634" t="s">
        <v>8859</v>
      </c>
      <c r="S2634">
        <v>0.77680000000000005</v>
      </c>
    </row>
    <row r="2635" spans="1:19">
      <c r="A2635" t="s">
        <v>16</v>
      </c>
      <c r="B2635" t="s">
        <v>17</v>
      </c>
      <c r="C2635" t="s">
        <v>18</v>
      </c>
      <c r="D2635" t="s">
        <v>19</v>
      </c>
      <c r="E2635" t="s">
        <v>931</v>
      </c>
      <c r="F2635" t="s">
        <v>932</v>
      </c>
      <c r="G2635" s="3" t="str">
        <f t="shared" si="44"/>
        <v>https://scholar.google.co.jp/scholar?as_vis=1&amp;q=Hulsea+"algida"+self+compatibility&amp;btnG=</v>
      </c>
      <c r="H2635" t="s">
        <v>438</v>
      </c>
      <c r="I2635" t="s">
        <v>23</v>
      </c>
      <c r="J2635" t="s">
        <v>23</v>
      </c>
      <c r="L2635" t="s">
        <v>24</v>
      </c>
      <c r="N2635" t="s">
        <v>933</v>
      </c>
      <c r="O2635" t="s">
        <v>26</v>
      </c>
      <c r="Q2635" t="s">
        <v>18301</v>
      </c>
      <c r="R2635" t="s">
        <v>8862</v>
      </c>
      <c r="S2635">
        <v>0.57599999999999996</v>
      </c>
    </row>
    <row r="2636" spans="1:19">
      <c r="A2636" t="s">
        <v>16</v>
      </c>
      <c r="B2636" t="s">
        <v>17</v>
      </c>
      <c r="C2636" t="s">
        <v>18</v>
      </c>
      <c r="D2636" t="s">
        <v>19</v>
      </c>
      <c r="E2636" t="s">
        <v>931</v>
      </c>
      <c r="F2636" t="s">
        <v>935</v>
      </c>
      <c r="G2636" s="3" t="str">
        <f t="shared" si="44"/>
        <v>https://scholar.google.co.jp/scholar?as_vis=1&amp;q=Hulsea+"heterochroma"+self+compatibility&amp;btnG=</v>
      </c>
      <c r="H2636" t="s">
        <v>438</v>
      </c>
      <c r="I2636" t="s">
        <v>23</v>
      </c>
      <c r="J2636" t="s">
        <v>23</v>
      </c>
      <c r="L2636" t="s">
        <v>24</v>
      </c>
      <c r="N2636" t="s">
        <v>936</v>
      </c>
      <c r="O2636" t="s">
        <v>26</v>
      </c>
      <c r="Q2636" t="s">
        <v>18302</v>
      </c>
      <c r="R2636" t="s">
        <v>8865</v>
      </c>
      <c r="S2636">
        <v>0.6</v>
      </c>
    </row>
    <row r="2637" spans="1:19">
      <c r="A2637" t="s">
        <v>16</v>
      </c>
      <c r="B2637" t="s">
        <v>17</v>
      </c>
      <c r="C2637" t="s">
        <v>18</v>
      </c>
      <c r="D2637" t="s">
        <v>19</v>
      </c>
      <c r="E2637" t="s">
        <v>4489</v>
      </c>
      <c r="F2637" t="s">
        <v>2133</v>
      </c>
      <c r="G2637" s="3" t="str">
        <f t="shared" si="44"/>
        <v>https://scholar.google.co.jp/scholar?as_vis=1&amp;q=Hyalosperma+"cotula"+self+compatibility&amp;btnG=</v>
      </c>
      <c r="H2637" t="s">
        <v>3806</v>
      </c>
      <c r="I2637" t="s">
        <v>23</v>
      </c>
      <c r="J2637" t="s">
        <v>23</v>
      </c>
      <c r="L2637" t="s">
        <v>17722</v>
      </c>
      <c r="N2637" t="s">
        <v>10264</v>
      </c>
      <c r="O2637" t="s">
        <v>28</v>
      </c>
      <c r="Q2637" t="s">
        <v>18303</v>
      </c>
      <c r="R2637" t="s">
        <v>8868</v>
      </c>
      <c r="S2637">
        <v>7.2016499999999997E-2</v>
      </c>
    </row>
    <row r="2638" spans="1:19">
      <c r="A2638" t="s">
        <v>16</v>
      </c>
      <c r="B2638" t="s">
        <v>17</v>
      </c>
      <c r="C2638" t="s">
        <v>18</v>
      </c>
      <c r="D2638" t="s">
        <v>19</v>
      </c>
      <c r="E2638" t="s">
        <v>4489</v>
      </c>
      <c r="F2638" t="s">
        <v>10266</v>
      </c>
      <c r="G2638" s="3" t="str">
        <f t="shared" si="44"/>
        <v>https://scholar.google.co.jp/scholar?as_vis=1&amp;q=Hyalosperma+"demissum"+self+compatibility&amp;btnG=</v>
      </c>
      <c r="H2638" t="s">
        <v>9873</v>
      </c>
      <c r="I2638" t="s">
        <v>23</v>
      </c>
      <c r="J2638" t="s">
        <v>23</v>
      </c>
      <c r="L2638" t="s">
        <v>17722</v>
      </c>
      <c r="N2638" t="s">
        <v>10267</v>
      </c>
      <c r="O2638" t="s">
        <v>28</v>
      </c>
      <c r="Q2638" t="s">
        <v>18304</v>
      </c>
      <c r="R2638" t="s">
        <v>8872</v>
      </c>
      <c r="S2638">
        <v>5.3999999999999999E-2</v>
      </c>
    </row>
    <row r="2639" spans="1:19">
      <c r="A2639" t="s">
        <v>16</v>
      </c>
      <c r="B2639" t="s">
        <v>17</v>
      </c>
      <c r="C2639" t="s">
        <v>18</v>
      </c>
      <c r="D2639" t="s">
        <v>19</v>
      </c>
      <c r="E2639" t="s">
        <v>4489</v>
      </c>
      <c r="F2639" t="s">
        <v>428</v>
      </c>
      <c r="G2639" s="3" t="str">
        <f t="shared" si="44"/>
        <v>https://scholar.google.co.jp/scholar?as_vis=1&amp;q=Hyalosperma+"glutinosum"+self+compatibility&amp;btnG=</v>
      </c>
      <c r="H2639" t="s">
        <v>23</v>
      </c>
      <c r="I2639" t="s">
        <v>137</v>
      </c>
      <c r="J2639" t="s">
        <v>428</v>
      </c>
      <c r="L2639" t="s">
        <v>17722</v>
      </c>
      <c r="N2639" t="s">
        <v>4490</v>
      </c>
      <c r="O2639" t="s">
        <v>28</v>
      </c>
      <c r="Q2639" t="s">
        <v>18305</v>
      </c>
      <c r="R2639" t="s">
        <v>8874</v>
      </c>
      <c r="S2639">
        <v>0.97760000000000002</v>
      </c>
    </row>
    <row r="2640" spans="1:19">
      <c r="A2640" t="s">
        <v>16</v>
      </c>
      <c r="B2640" t="s">
        <v>17</v>
      </c>
      <c r="C2640" t="s">
        <v>18</v>
      </c>
      <c r="D2640" t="s">
        <v>19</v>
      </c>
      <c r="E2640" t="s">
        <v>4489</v>
      </c>
      <c r="F2640" t="s">
        <v>428</v>
      </c>
      <c r="G2640" s="3" t="str">
        <f t="shared" si="44"/>
        <v>https://scholar.google.co.jp/scholar?as_vis=1&amp;q=Hyalosperma+"glutinosum"+self+compatibility&amp;btnG=</v>
      </c>
      <c r="H2640" t="s">
        <v>23</v>
      </c>
      <c r="I2640" t="s">
        <v>137</v>
      </c>
      <c r="J2640" t="s">
        <v>4494</v>
      </c>
      <c r="L2640" t="s">
        <v>17722</v>
      </c>
      <c r="N2640" t="s">
        <v>4495</v>
      </c>
      <c r="O2640" t="s">
        <v>28</v>
      </c>
      <c r="Q2640" t="s">
        <v>18305</v>
      </c>
      <c r="R2640" t="s">
        <v>8876</v>
      </c>
      <c r="S2640">
        <v>0.94276000000000004</v>
      </c>
    </row>
    <row r="2641" spans="1:19">
      <c r="A2641" t="s">
        <v>16</v>
      </c>
      <c r="B2641" t="s">
        <v>17</v>
      </c>
      <c r="C2641" t="s">
        <v>18</v>
      </c>
      <c r="D2641" t="s">
        <v>19</v>
      </c>
      <c r="E2641" t="s">
        <v>4489</v>
      </c>
      <c r="F2641" t="s">
        <v>10269</v>
      </c>
      <c r="G2641" s="3" t="str">
        <f t="shared" si="44"/>
        <v>https://scholar.google.co.jp/scholar?as_vis=1&amp;q=Hyalosperma+"semisterile"+self+compatibility&amp;btnG=</v>
      </c>
      <c r="H2641" t="s">
        <v>1177</v>
      </c>
      <c r="I2641" t="s">
        <v>23</v>
      </c>
      <c r="J2641" t="s">
        <v>23</v>
      </c>
      <c r="L2641" t="s">
        <v>17722</v>
      </c>
      <c r="N2641" t="s">
        <v>10270</v>
      </c>
      <c r="O2641" t="s">
        <v>28</v>
      </c>
      <c r="Q2641" t="s">
        <v>18306</v>
      </c>
      <c r="R2641" t="s">
        <v>8879</v>
      </c>
      <c r="S2641">
        <v>0.218</v>
      </c>
    </row>
    <row r="2642" spans="1:19">
      <c r="A2642" t="s">
        <v>16</v>
      </c>
      <c r="B2642" t="s">
        <v>17</v>
      </c>
      <c r="C2642" t="s">
        <v>18</v>
      </c>
      <c r="D2642" t="s">
        <v>19</v>
      </c>
      <c r="E2642" t="s">
        <v>13269</v>
      </c>
      <c r="F2642" t="s">
        <v>13270</v>
      </c>
      <c r="G2642" s="3" t="str">
        <f t="shared" si="44"/>
        <v>https://scholar.google.co.jp/scholar?as_vis=1&amp;q=Hybridella+"globosa"+self+compatibility&amp;btnG=</v>
      </c>
      <c r="H2642" t="s">
        <v>13271</v>
      </c>
      <c r="I2642" t="s">
        <v>23</v>
      </c>
      <c r="J2642" t="s">
        <v>23</v>
      </c>
      <c r="L2642" t="s">
        <v>17722</v>
      </c>
      <c r="N2642" t="s">
        <v>13272</v>
      </c>
      <c r="O2642" t="s">
        <v>28</v>
      </c>
      <c r="Q2642" t="s">
        <v>18307</v>
      </c>
      <c r="R2642" t="s">
        <v>8884</v>
      </c>
      <c r="S2642">
        <v>0.1996</v>
      </c>
    </row>
    <row r="2643" spans="1:19">
      <c r="A2643" t="s">
        <v>16</v>
      </c>
      <c r="B2643" t="s">
        <v>17</v>
      </c>
      <c r="C2643" t="s">
        <v>18</v>
      </c>
      <c r="D2643" t="s">
        <v>19</v>
      </c>
      <c r="E2643" t="s">
        <v>938</v>
      </c>
      <c r="F2643" t="s">
        <v>939</v>
      </c>
      <c r="G2643" s="3" t="str">
        <f t="shared" si="44"/>
        <v>https://scholar.google.co.jp/scholar?as_vis=1&amp;q=Hymenoclea+"monogyra"+self+compatibility&amp;btnG=</v>
      </c>
      <c r="H2643" t="s">
        <v>281</v>
      </c>
      <c r="I2643" t="s">
        <v>23</v>
      </c>
      <c r="J2643" t="s">
        <v>23</v>
      </c>
      <c r="L2643" t="s">
        <v>17722</v>
      </c>
      <c r="N2643" t="s">
        <v>940</v>
      </c>
      <c r="O2643" t="s">
        <v>28</v>
      </c>
      <c r="Q2643" t="s">
        <v>18308</v>
      </c>
      <c r="R2643" t="s">
        <v>8887</v>
      </c>
      <c r="S2643">
        <v>0.3</v>
      </c>
    </row>
    <row r="2644" spans="1:19">
      <c r="A2644" t="s">
        <v>16</v>
      </c>
      <c r="B2644" t="s">
        <v>17</v>
      </c>
      <c r="C2644" t="s">
        <v>18</v>
      </c>
      <c r="D2644" t="s">
        <v>19</v>
      </c>
      <c r="E2644" t="s">
        <v>938</v>
      </c>
      <c r="F2644" t="s">
        <v>942</v>
      </c>
      <c r="G2644" s="3" t="str">
        <f t="shared" si="44"/>
        <v>https://scholar.google.co.jp/scholar?as_vis=1&amp;q=Hymenoclea+"salsola"+self+compatibility&amp;btnG=</v>
      </c>
      <c r="H2644" t="s">
        <v>281</v>
      </c>
      <c r="I2644" t="s">
        <v>23</v>
      </c>
      <c r="J2644" t="s">
        <v>23</v>
      </c>
      <c r="L2644" t="s">
        <v>17722</v>
      </c>
      <c r="N2644" t="s">
        <v>943</v>
      </c>
      <c r="O2644" t="s">
        <v>28</v>
      </c>
      <c r="Q2644" t="s">
        <v>18309</v>
      </c>
      <c r="R2644" t="s">
        <v>8890</v>
      </c>
      <c r="S2644">
        <v>7.7270000000000003</v>
      </c>
    </row>
    <row r="2645" spans="1:19">
      <c r="A2645" t="s">
        <v>16</v>
      </c>
      <c r="B2645" t="s">
        <v>17</v>
      </c>
      <c r="C2645" t="s">
        <v>18</v>
      </c>
      <c r="D2645" t="s">
        <v>19</v>
      </c>
      <c r="E2645" t="s">
        <v>938</v>
      </c>
      <c r="F2645" t="s">
        <v>942</v>
      </c>
      <c r="G2645" s="3" t="str">
        <f t="shared" si="44"/>
        <v>https://scholar.google.co.jp/scholar?as_vis=1&amp;q=Hymenoclea+"salsola"+self+compatibility&amp;btnG=</v>
      </c>
      <c r="H2645" t="s">
        <v>23</v>
      </c>
      <c r="I2645" t="s">
        <v>31</v>
      </c>
      <c r="J2645" t="s">
        <v>942</v>
      </c>
      <c r="L2645" t="s">
        <v>17722</v>
      </c>
      <c r="N2645" t="s">
        <v>945</v>
      </c>
      <c r="O2645" t="s">
        <v>28</v>
      </c>
      <c r="Q2645" t="s">
        <v>18309</v>
      </c>
      <c r="R2645" t="s">
        <v>8893</v>
      </c>
      <c r="S2645">
        <v>7.3</v>
      </c>
    </row>
    <row r="2646" spans="1:19">
      <c r="A2646" t="s">
        <v>16</v>
      </c>
      <c r="B2646" t="s">
        <v>17</v>
      </c>
      <c r="C2646" t="s">
        <v>18</v>
      </c>
      <c r="D2646" t="s">
        <v>19</v>
      </c>
      <c r="E2646" t="s">
        <v>947</v>
      </c>
      <c r="F2646" t="s">
        <v>251</v>
      </c>
      <c r="G2646" s="3" t="str">
        <f t="shared" si="44"/>
        <v>https://scholar.google.co.jp/scholar?as_vis=1&amp;q=Hymenolepis+"parviflora"+self+compatibility&amp;btnG=</v>
      </c>
      <c r="H2646" t="s">
        <v>84</v>
      </c>
      <c r="I2646" t="s">
        <v>23</v>
      </c>
      <c r="J2646" t="s">
        <v>23</v>
      </c>
      <c r="L2646" t="s">
        <v>17722</v>
      </c>
      <c r="N2646" t="s">
        <v>948</v>
      </c>
      <c r="O2646" t="s">
        <v>28</v>
      </c>
      <c r="Q2646" t="s">
        <v>18310</v>
      </c>
      <c r="R2646" t="s">
        <v>8895</v>
      </c>
      <c r="S2646">
        <v>1.34</v>
      </c>
    </row>
    <row r="2647" spans="1:19">
      <c r="A2647" t="s">
        <v>16</v>
      </c>
      <c r="B2647" t="s">
        <v>17</v>
      </c>
      <c r="C2647" t="s">
        <v>18</v>
      </c>
      <c r="D2647" t="s">
        <v>19</v>
      </c>
      <c r="E2647" t="s">
        <v>950</v>
      </c>
      <c r="F2647" t="s">
        <v>951</v>
      </c>
      <c r="G2647" s="3" t="str">
        <f t="shared" si="44"/>
        <v>https://scholar.google.co.jp/scholar?as_vis=1&amp;q=Hymenonema+"laconicum"+self+compatibility&amp;btnG=</v>
      </c>
      <c r="H2647" t="s">
        <v>952</v>
      </c>
      <c r="I2647" t="s">
        <v>23</v>
      </c>
      <c r="J2647" t="s">
        <v>23</v>
      </c>
      <c r="L2647" t="s">
        <v>17722</v>
      </c>
      <c r="N2647" t="s">
        <v>953</v>
      </c>
      <c r="O2647" t="s">
        <v>28</v>
      </c>
      <c r="Q2647" t="s">
        <v>18311</v>
      </c>
      <c r="R2647" t="s">
        <v>8897</v>
      </c>
      <c r="S2647">
        <v>4.2287999999999997</v>
      </c>
    </row>
    <row r="2648" spans="1:19">
      <c r="A2648" t="s">
        <v>16</v>
      </c>
      <c r="B2648" t="s">
        <v>17</v>
      </c>
      <c r="C2648" t="s">
        <v>18</v>
      </c>
      <c r="D2648" t="s">
        <v>19</v>
      </c>
      <c r="E2648" t="s">
        <v>955</v>
      </c>
      <c r="F2648" t="s">
        <v>956</v>
      </c>
      <c r="G2648" s="3" t="str">
        <f t="shared" si="44"/>
        <v>https://scholar.google.co.jp/scholar?as_vis=1&amp;q=Hymenopappus+"artemisiifolius"+self+compatibility&amp;btnG=</v>
      </c>
      <c r="H2648" t="s">
        <v>104</v>
      </c>
      <c r="I2648" t="s">
        <v>23</v>
      </c>
      <c r="J2648" t="s">
        <v>23</v>
      </c>
      <c r="L2648" t="s">
        <v>17722</v>
      </c>
      <c r="N2648" t="s">
        <v>957</v>
      </c>
      <c r="O2648" t="s">
        <v>28</v>
      </c>
      <c r="Q2648" t="s">
        <v>18312</v>
      </c>
      <c r="R2648" t="s">
        <v>8900</v>
      </c>
      <c r="S2648">
        <v>2.2999999999999998</v>
      </c>
    </row>
    <row r="2649" spans="1:19">
      <c r="A2649" t="s">
        <v>16</v>
      </c>
      <c r="B2649" t="s">
        <v>17</v>
      </c>
      <c r="C2649" t="s">
        <v>18</v>
      </c>
      <c r="D2649" t="s">
        <v>19</v>
      </c>
      <c r="E2649" t="s">
        <v>955</v>
      </c>
      <c r="F2649" t="s">
        <v>3903</v>
      </c>
      <c r="G2649" s="3" t="str">
        <f t="shared" si="44"/>
        <v>https://scholar.google.co.jp/scholar?as_vis=1&amp;q=Hymenopappus+"filifolius"+self+compatibility&amp;btnG=</v>
      </c>
      <c r="H2649" t="s">
        <v>23</v>
      </c>
      <c r="I2649" t="s">
        <v>31</v>
      </c>
      <c r="J2649" t="s">
        <v>3903</v>
      </c>
      <c r="L2649" t="s">
        <v>17722</v>
      </c>
      <c r="N2649" t="s">
        <v>4464</v>
      </c>
      <c r="O2649" t="s">
        <v>28</v>
      </c>
      <c r="Q2649" t="s">
        <v>18313</v>
      </c>
      <c r="R2649" t="s">
        <v>8904</v>
      </c>
      <c r="S2649">
        <v>2.16</v>
      </c>
    </row>
    <row r="2650" spans="1:19">
      <c r="A2650" t="s">
        <v>16</v>
      </c>
      <c r="B2650" t="s">
        <v>17</v>
      </c>
      <c r="C2650" t="s">
        <v>18</v>
      </c>
      <c r="D2650" t="s">
        <v>19</v>
      </c>
      <c r="E2650" t="s">
        <v>955</v>
      </c>
      <c r="F2650" t="s">
        <v>1705</v>
      </c>
      <c r="G2650" s="3" t="str">
        <f t="shared" si="44"/>
        <v>https://scholar.google.co.jp/scholar?as_vis=1&amp;q=Hymenopappus+"flavescens"+self+compatibility&amp;btnG=</v>
      </c>
      <c r="H2650" t="s">
        <v>438</v>
      </c>
      <c r="I2650" t="s">
        <v>31</v>
      </c>
      <c r="J2650" t="s">
        <v>10272</v>
      </c>
      <c r="L2650" t="s">
        <v>17722</v>
      </c>
      <c r="N2650" t="s">
        <v>10273</v>
      </c>
      <c r="O2650" t="s">
        <v>28</v>
      </c>
      <c r="Q2650" t="s">
        <v>18314</v>
      </c>
      <c r="R2650" t="s">
        <v>8907</v>
      </c>
      <c r="S2650">
        <v>1.63344</v>
      </c>
    </row>
    <row r="2651" spans="1:19">
      <c r="A2651" t="s">
        <v>16</v>
      </c>
      <c r="B2651" t="s">
        <v>17</v>
      </c>
      <c r="C2651" t="s">
        <v>18</v>
      </c>
      <c r="D2651" t="s">
        <v>19</v>
      </c>
      <c r="E2651" t="s">
        <v>955</v>
      </c>
      <c r="F2651" t="s">
        <v>10275</v>
      </c>
      <c r="G2651" s="3" t="str">
        <f t="shared" si="44"/>
        <v>https://scholar.google.co.jp/scholar?as_vis=1&amp;q=Hymenopappus+"mexicanus"+self+compatibility&amp;btnG=</v>
      </c>
      <c r="H2651" t="s">
        <v>438</v>
      </c>
      <c r="I2651" t="s">
        <v>23</v>
      </c>
      <c r="J2651" t="s">
        <v>23</v>
      </c>
      <c r="L2651" t="s">
        <v>17722</v>
      </c>
      <c r="N2651" t="s">
        <v>10276</v>
      </c>
      <c r="O2651" t="s">
        <v>28</v>
      </c>
      <c r="Q2651" t="s">
        <v>18315</v>
      </c>
      <c r="R2651" t="s">
        <v>8910</v>
      </c>
      <c r="S2651">
        <v>2.9177200000000001</v>
      </c>
    </row>
    <row r="2652" spans="1:19">
      <c r="A2652" t="s">
        <v>16</v>
      </c>
      <c r="B2652" t="s">
        <v>17</v>
      </c>
      <c r="C2652" t="s">
        <v>18</v>
      </c>
      <c r="D2652" t="s">
        <v>19</v>
      </c>
      <c r="E2652" t="s">
        <v>955</v>
      </c>
      <c r="F2652" t="s">
        <v>20371</v>
      </c>
      <c r="G2652" s="3" t="str">
        <f t="shared" si="44"/>
        <v>https://scholar.google.co.jp/scholar?as_vis=1&amp;q=Hymenopappus+"scabiosaeus"+self+compatibility&amp;btnG=</v>
      </c>
      <c r="H2652" t="s">
        <v>2905</v>
      </c>
      <c r="I2652" t="s">
        <v>23</v>
      </c>
      <c r="J2652" t="s">
        <v>23</v>
      </c>
      <c r="L2652" t="s">
        <v>17722</v>
      </c>
      <c r="N2652" t="s">
        <v>4466</v>
      </c>
      <c r="O2652" t="s">
        <v>28</v>
      </c>
      <c r="Q2652" t="s">
        <v>18316</v>
      </c>
      <c r="R2652" t="s">
        <v>8912</v>
      </c>
      <c r="S2652">
        <v>1.3672</v>
      </c>
    </row>
    <row r="2653" spans="1:19">
      <c r="A2653" t="s">
        <v>16</v>
      </c>
      <c r="B2653" t="s">
        <v>17</v>
      </c>
      <c r="C2653" t="s">
        <v>18</v>
      </c>
      <c r="D2653" t="s">
        <v>19</v>
      </c>
      <c r="E2653" t="s">
        <v>7900</v>
      </c>
      <c r="F2653" t="s">
        <v>2384</v>
      </c>
      <c r="G2653" s="3" t="str">
        <f t="shared" si="44"/>
        <v>https://scholar.google.co.jp/scholar?as_vis=1&amp;q=Hymenothrix+"wrightii"+self+compatibility&amp;btnG=</v>
      </c>
      <c r="H2653" t="s">
        <v>438</v>
      </c>
      <c r="I2653" t="s">
        <v>23</v>
      </c>
      <c r="J2653" t="s">
        <v>23</v>
      </c>
      <c r="L2653" t="s">
        <v>17722</v>
      </c>
      <c r="N2653" t="s">
        <v>7901</v>
      </c>
      <c r="O2653" t="s">
        <v>28</v>
      </c>
      <c r="Q2653" t="s">
        <v>18317</v>
      </c>
      <c r="R2653" t="s">
        <v>8915</v>
      </c>
      <c r="S2653">
        <v>1.9057999999999999</v>
      </c>
    </row>
    <row r="2654" spans="1:19">
      <c r="A2654" t="s">
        <v>16</v>
      </c>
      <c r="B2654" t="s">
        <v>17</v>
      </c>
      <c r="C2654" t="s">
        <v>18</v>
      </c>
      <c r="D2654" t="s">
        <v>19</v>
      </c>
      <c r="E2654" t="s">
        <v>959</v>
      </c>
      <c r="F2654" t="s">
        <v>960</v>
      </c>
      <c r="G2654" s="3" t="str">
        <f t="shared" si="44"/>
        <v>https://scholar.google.co.jp/scholar?as_vis=1&amp;q=Hymenoxys+"cooperi"+self+compatibility&amp;btnG=</v>
      </c>
      <c r="H2654" t="s">
        <v>961</v>
      </c>
      <c r="I2654" t="s">
        <v>23</v>
      </c>
      <c r="J2654" t="s">
        <v>23</v>
      </c>
      <c r="L2654" t="s">
        <v>17722</v>
      </c>
      <c r="N2654" t="s">
        <v>962</v>
      </c>
      <c r="O2654" t="s">
        <v>28</v>
      </c>
      <c r="Q2654" t="s">
        <v>18318</v>
      </c>
      <c r="R2654" t="s">
        <v>8918</v>
      </c>
      <c r="S2654">
        <v>1.2376</v>
      </c>
    </row>
    <row r="2655" spans="1:19">
      <c r="A2655" t="s">
        <v>16</v>
      </c>
      <c r="B2655" t="s">
        <v>17</v>
      </c>
      <c r="C2655" t="s">
        <v>18</v>
      </c>
      <c r="D2655" t="s">
        <v>19</v>
      </c>
      <c r="E2655" t="s">
        <v>959</v>
      </c>
      <c r="F2655" t="s">
        <v>4468</v>
      </c>
      <c r="G2655" s="3" t="str">
        <f t="shared" si="44"/>
        <v>https://scholar.google.co.jp/scholar?as_vis=1&amp;q=Hymenoxys+"hoopesii"+self+compatibility&amp;btnG=</v>
      </c>
      <c r="H2655" t="s">
        <v>4469</v>
      </c>
      <c r="I2655" t="s">
        <v>23</v>
      </c>
      <c r="J2655" t="s">
        <v>23</v>
      </c>
      <c r="L2655" t="s">
        <v>17722</v>
      </c>
      <c r="N2655" t="s">
        <v>4470</v>
      </c>
      <c r="O2655" t="s">
        <v>28</v>
      </c>
      <c r="Q2655" t="s">
        <v>18319</v>
      </c>
      <c r="R2655" t="s">
        <v>8921</v>
      </c>
      <c r="S2655">
        <v>1.1788000000000001</v>
      </c>
    </row>
    <row r="2656" spans="1:19">
      <c r="A2656" t="s">
        <v>16</v>
      </c>
      <c r="B2656" t="s">
        <v>17</v>
      </c>
      <c r="C2656" t="s">
        <v>18</v>
      </c>
      <c r="D2656" t="s">
        <v>19</v>
      </c>
      <c r="E2656" t="s">
        <v>959</v>
      </c>
      <c r="F2656" t="s">
        <v>4472</v>
      </c>
      <c r="G2656" s="3" t="str">
        <f t="shared" si="44"/>
        <v>https://scholar.google.co.jp/scholar?as_vis=1&amp;q=Hymenoxys+"richardsonii"+self+compatibility&amp;btnG=</v>
      </c>
      <c r="H2656" t="s">
        <v>4473</v>
      </c>
      <c r="I2656" t="s">
        <v>23</v>
      </c>
      <c r="J2656" t="s">
        <v>23</v>
      </c>
      <c r="L2656" t="s">
        <v>17722</v>
      </c>
      <c r="N2656" t="s">
        <v>4474</v>
      </c>
      <c r="O2656" t="s">
        <v>28</v>
      </c>
      <c r="Q2656" t="s">
        <v>18320</v>
      </c>
      <c r="R2656" t="s">
        <v>8924</v>
      </c>
      <c r="S2656">
        <v>0.92159999999999997</v>
      </c>
    </row>
    <row r="2657" spans="1:19">
      <c r="A2657" t="s">
        <v>16</v>
      </c>
      <c r="B2657" t="s">
        <v>17</v>
      </c>
      <c r="C2657" t="s">
        <v>18</v>
      </c>
      <c r="D2657" t="s">
        <v>19</v>
      </c>
      <c r="E2657" t="s">
        <v>959</v>
      </c>
      <c r="F2657" t="s">
        <v>4472</v>
      </c>
      <c r="G2657" s="3" t="str">
        <f t="shared" si="44"/>
        <v>https://scholar.google.co.jp/scholar?as_vis=1&amp;q=Hymenoxys+"richardsonii"+self+compatibility&amp;btnG=</v>
      </c>
      <c r="H2657" t="s">
        <v>23</v>
      </c>
      <c r="I2657" t="s">
        <v>31</v>
      </c>
      <c r="J2657" t="s">
        <v>2291</v>
      </c>
      <c r="L2657" t="s">
        <v>17722</v>
      </c>
      <c r="N2657" t="s">
        <v>4476</v>
      </c>
      <c r="O2657" t="s">
        <v>28</v>
      </c>
      <c r="Q2657" t="s">
        <v>18320</v>
      </c>
      <c r="R2657" t="s">
        <v>8929</v>
      </c>
      <c r="S2657">
        <v>0.96240000000000003</v>
      </c>
    </row>
    <row r="2658" spans="1:19">
      <c r="A2658" t="s">
        <v>16</v>
      </c>
      <c r="B2658" t="s">
        <v>17</v>
      </c>
      <c r="C2658" t="s">
        <v>18</v>
      </c>
      <c r="D2658" t="s">
        <v>19</v>
      </c>
      <c r="E2658" t="s">
        <v>964</v>
      </c>
      <c r="F2658" t="s">
        <v>2879</v>
      </c>
      <c r="G2658" s="3" t="str">
        <f t="shared" si="44"/>
        <v>https://scholar.google.co.jp/scholar?as_vis=1&amp;q=Hyoseris+"lucida"+self+compatibility&amp;btnG=</v>
      </c>
      <c r="H2658" t="s">
        <v>22</v>
      </c>
      <c r="I2658" t="s">
        <v>23</v>
      </c>
      <c r="J2658" t="s">
        <v>23</v>
      </c>
      <c r="L2658" t="s">
        <v>17722</v>
      </c>
      <c r="N2658" t="s">
        <v>12523</v>
      </c>
      <c r="O2658" t="s">
        <v>28</v>
      </c>
      <c r="Q2658" t="s">
        <v>18321</v>
      </c>
      <c r="R2658" t="s">
        <v>8932</v>
      </c>
      <c r="S2658">
        <v>1.9771429</v>
      </c>
    </row>
    <row r="2659" spans="1:19">
      <c r="A2659" t="s">
        <v>16</v>
      </c>
      <c r="B2659" t="s">
        <v>17</v>
      </c>
      <c r="C2659" t="s">
        <v>18</v>
      </c>
      <c r="D2659" t="s">
        <v>19</v>
      </c>
      <c r="E2659" t="s">
        <v>964</v>
      </c>
      <c r="F2659" t="s">
        <v>965</v>
      </c>
      <c r="G2659" s="3" t="str">
        <f t="shared" si="44"/>
        <v>https://scholar.google.co.jp/scholar?as_vis=1&amp;q=Hyoseris+"radiata"+self+compatibility&amp;btnG=</v>
      </c>
      <c r="H2659" t="s">
        <v>22</v>
      </c>
      <c r="I2659" t="s">
        <v>23</v>
      </c>
      <c r="J2659" t="s">
        <v>23</v>
      </c>
      <c r="L2659" t="s">
        <v>17722</v>
      </c>
      <c r="N2659" t="s">
        <v>966</v>
      </c>
      <c r="O2659" t="s">
        <v>28</v>
      </c>
      <c r="Q2659" t="s">
        <v>18322</v>
      </c>
      <c r="R2659" t="s">
        <v>8936</v>
      </c>
      <c r="S2659">
        <v>1.3069999999999999</v>
      </c>
    </row>
    <row r="2660" spans="1:19">
      <c r="A2660" t="s">
        <v>16</v>
      </c>
      <c r="B2660" t="s">
        <v>17</v>
      </c>
      <c r="C2660" t="s">
        <v>18</v>
      </c>
      <c r="D2660" t="s">
        <v>19</v>
      </c>
      <c r="E2660" t="s">
        <v>964</v>
      </c>
      <c r="F2660" t="s">
        <v>12525</v>
      </c>
      <c r="G2660" s="3" t="str">
        <f t="shared" si="44"/>
        <v>https://scholar.google.co.jp/scholar?as_vis=1&amp;q=Hyoseris+"taurina"+self+compatibility&amp;btnG=</v>
      </c>
      <c r="H2660" t="s">
        <v>12526</v>
      </c>
      <c r="I2660" t="s">
        <v>23</v>
      </c>
      <c r="J2660" t="s">
        <v>23</v>
      </c>
      <c r="L2660" t="s">
        <v>17722</v>
      </c>
      <c r="N2660" t="s">
        <v>12527</v>
      </c>
      <c r="O2660" t="s">
        <v>28</v>
      </c>
      <c r="Q2660" t="s">
        <v>18323</v>
      </c>
      <c r="R2660" t="s">
        <v>8938</v>
      </c>
      <c r="S2660">
        <v>1.9212</v>
      </c>
    </row>
    <row r="2661" spans="1:19">
      <c r="A2661" t="s">
        <v>16</v>
      </c>
      <c r="B2661" t="s">
        <v>17</v>
      </c>
      <c r="C2661" t="s">
        <v>18</v>
      </c>
      <c r="D2661" t="s">
        <v>19</v>
      </c>
      <c r="E2661" t="s">
        <v>4478</v>
      </c>
      <c r="F2661" t="s">
        <v>10278</v>
      </c>
      <c r="G2661" s="3" t="str">
        <f t="shared" si="44"/>
        <v>https://scholar.google.co.jp/scholar?as_vis=1&amp;q=Hypericophyllum+"compositarum"+self+compatibility&amp;btnG=</v>
      </c>
      <c r="H2661" t="s">
        <v>2389</v>
      </c>
      <c r="I2661" t="s">
        <v>23</v>
      </c>
      <c r="J2661" t="s">
        <v>23</v>
      </c>
      <c r="L2661" t="s">
        <v>17722</v>
      </c>
      <c r="N2661" t="s">
        <v>10279</v>
      </c>
      <c r="O2661" t="s">
        <v>28</v>
      </c>
      <c r="Q2661" t="s">
        <v>18324</v>
      </c>
      <c r="R2661" t="s">
        <v>8941</v>
      </c>
      <c r="S2661">
        <v>4.6208</v>
      </c>
    </row>
    <row r="2662" spans="1:19">
      <c r="A2662" t="s">
        <v>16</v>
      </c>
      <c r="B2662" t="s">
        <v>17</v>
      </c>
      <c r="C2662" t="s">
        <v>18</v>
      </c>
      <c r="D2662" t="s">
        <v>19</v>
      </c>
      <c r="E2662" t="s">
        <v>4478</v>
      </c>
      <c r="F2662" t="s">
        <v>4479</v>
      </c>
      <c r="G2662" s="3" t="str">
        <f t="shared" si="44"/>
        <v>https://scholar.google.co.jp/scholar?as_vis=1&amp;q=Hypericophyllum+"elatum"+self+compatibility&amp;btnG=</v>
      </c>
      <c r="H2662" t="s">
        <v>4480</v>
      </c>
      <c r="I2662" t="s">
        <v>23</v>
      </c>
      <c r="J2662" t="s">
        <v>23</v>
      </c>
      <c r="L2662" t="s">
        <v>17722</v>
      </c>
      <c r="N2662" t="s">
        <v>4481</v>
      </c>
      <c r="O2662" t="s">
        <v>28</v>
      </c>
      <c r="Q2662" t="s">
        <v>18325</v>
      </c>
      <c r="R2662" t="s">
        <v>8946</v>
      </c>
      <c r="S2662">
        <v>6.3444000000000003</v>
      </c>
    </row>
    <row r="2663" spans="1:19">
      <c r="A2663" t="s">
        <v>16</v>
      </c>
      <c r="B2663" t="s">
        <v>17</v>
      </c>
      <c r="C2663" t="s">
        <v>18</v>
      </c>
      <c r="D2663" t="s">
        <v>19</v>
      </c>
      <c r="E2663" t="s">
        <v>968</v>
      </c>
      <c r="F2663" t="s">
        <v>690</v>
      </c>
      <c r="G2663" s="3" t="str">
        <f t="shared" si="44"/>
        <v>https://scholar.google.co.jp/scholar?as_vis=1&amp;q=Hypochaeris+"acaulis"+self+compatibility&amp;btnG=</v>
      </c>
      <c r="H2663" t="s">
        <v>10281</v>
      </c>
      <c r="I2663" t="s">
        <v>23</v>
      </c>
      <c r="J2663" t="s">
        <v>23</v>
      </c>
      <c r="L2663" t="s">
        <v>17722</v>
      </c>
      <c r="N2663" t="s">
        <v>10282</v>
      </c>
      <c r="O2663" t="s">
        <v>28</v>
      </c>
      <c r="Q2663" t="s">
        <v>18326</v>
      </c>
      <c r="R2663" t="s">
        <v>8949</v>
      </c>
      <c r="S2663">
        <v>0.76400000000000001</v>
      </c>
    </row>
    <row r="2664" spans="1:19">
      <c r="A2664" t="s">
        <v>16</v>
      </c>
      <c r="B2664" t="s">
        <v>17</v>
      </c>
      <c r="C2664" t="s">
        <v>18</v>
      </c>
      <c r="D2664" t="s">
        <v>19</v>
      </c>
      <c r="E2664" t="s">
        <v>968</v>
      </c>
      <c r="F2664" t="s">
        <v>10284</v>
      </c>
      <c r="G2664" s="3" t="str">
        <f t="shared" si="44"/>
        <v>https://scholar.google.co.jp/scholar?as_vis=1&amp;q=Hypochaeris+"achyrophorus"+self+compatibility&amp;btnG=</v>
      </c>
      <c r="H2664" t="s">
        <v>22</v>
      </c>
      <c r="I2664" t="s">
        <v>23</v>
      </c>
      <c r="J2664" t="s">
        <v>23</v>
      </c>
      <c r="L2664" t="s">
        <v>17722</v>
      </c>
      <c r="N2664" t="s">
        <v>10285</v>
      </c>
      <c r="O2664" t="s">
        <v>28</v>
      </c>
      <c r="Q2664" t="s">
        <v>18327</v>
      </c>
      <c r="R2664" t="s">
        <v>8951</v>
      </c>
      <c r="S2664">
        <v>0.28560000000000002</v>
      </c>
    </row>
    <row r="2665" spans="1:19">
      <c r="A2665" t="s">
        <v>16</v>
      </c>
      <c r="B2665" t="s">
        <v>17</v>
      </c>
      <c r="C2665" t="s">
        <v>18</v>
      </c>
      <c r="D2665" t="s">
        <v>19</v>
      </c>
      <c r="E2665" t="s">
        <v>968</v>
      </c>
      <c r="F2665" t="s">
        <v>7268</v>
      </c>
      <c r="G2665" s="3" t="str">
        <f t="shared" si="44"/>
        <v>https://scholar.google.co.jp/scholar?as_vis=1&amp;q=Hypochaeris+"arenaria"+self+compatibility&amp;btnG=</v>
      </c>
      <c r="H2665" t="s">
        <v>9242</v>
      </c>
      <c r="I2665" t="s">
        <v>23</v>
      </c>
      <c r="J2665" t="s">
        <v>23</v>
      </c>
      <c r="L2665" t="s">
        <v>54</v>
      </c>
      <c r="N2665" t="s">
        <v>10287</v>
      </c>
      <c r="O2665" t="s">
        <v>26</v>
      </c>
      <c r="Q2665" t="s">
        <v>18328</v>
      </c>
      <c r="R2665" t="s">
        <v>8954</v>
      </c>
      <c r="S2665">
        <v>0.86699999999999999</v>
      </c>
    </row>
    <row r="2666" spans="1:19">
      <c r="A2666" t="s">
        <v>16</v>
      </c>
      <c r="B2666" t="s">
        <v>17</v>
      </c>
      <c r="C2666" t="s">
        <v>18</v>
      </c>
      <c r="D2666" t="s">
        <v>19</v>
      </c>
      <c r="E2666" t="s">
        <v>968</v>
      </c>
      <c r="F2666" t="s">
        <v>982</v>
      </c>
      <c r="G2666" s="3" t="str">
        <f t="shared" si="44"/>
        <v>https://scholar.google.co.jp/scholar?as_vis=1&amp;q=Hypochaeris+"caespitosa"+self+compatibility&amp;btnG=</v>
      </c>
      <c r="H2666" t="s">
        <v>480</v>
      </c>
      <c r="I2666" t="s">
        <v>23</v>
      </c>
      <c r="J2666" t="s">
        <v>23</v>
      </c>
      <c r="L2666" t="s">
        <v>17722</v>
      </c>
      <c r="N2666" t="s">
        <v>983</v>
      </c>
      <c r="O2666" t="s">
        <v>28</v>
      </c>
      <c r="Q2666" t="s">
        <v>18329</v>
      </c>
      <c r="R2666" t="s">
        <v>8957</v>
      </c>
      <c r="S2666">
        <v>1.1659999999999999</v>
      </c>
    </row>
    <row r="2667" spans="1:19">
      <c r="A2667" t="s">
        <v>16</v>
      </c>
      <c r="B2667" t="s">
        <v>17</v>
      </c>
      <c r="C2667" t="s">
        <v>18</v>
      </c>
      <c r="D2667" t="s">
        <v>19</v>
      </c>
      <c r="E2667" t="s">
        <v>968</v>
      </c>
      <c r="F2667" t="s">
        <v>12529</v>
      </c>
      <c r="G2667" s="3" t="str">
        <f t="shared" si="44"/>
        <v>https://scholar.google.co.jp/scholar?as_vis=1&amp;q=Hypochaeris+"cretensis"+self+compatibility&amp;btnG=</v>
      </c>
      <c r="H2667" t="s">
        <v>12530</v>
      </c>
      <c r="I2667" t="s">
        <v>23</v>
      </c>
      <c r="J2667" t="s">
        <v>23</v>
      </c>
      <c r="L2667" t="s">
        <v>17722</v>
      </c>
      <c r="N2667" t="s">
        <v>12531</v>
      </c>
      <c r="O2667" t="s">
        <v>28</v>
      </c>
      <c r="Q2667" t="s">
        <v>18330</v>
      </c>
      <c r="R2667" t="s">
        <v>8961</v>
      </c>
      <c r="S2667">
        <v>0.42759999999999998</v>
      </c>
    </row>
    <row r="2668" spans="1:19">
      <c r="A2668" t="s">
        <v>16</v>
      </c>
      <c r="B2668" t="s">
        <v>17</v>
      </c>
      <c r="C2668" t="s">
        <v>18</v>
      </c>
      <c r="D2668" t="s">
        <v>19</v>
      </c>
      <c r="E2668" t="s">
        <v>968</v>
      </c>
      <c r="F2668" t="s">
        <v>4506</v>
      </c>
      <c r="G2668" s="3" t="str">
        <f t="shared" si="44"/>
        <v>https://scholar.google.co.jp/scholar?as_vis=1&amp;q=Hypochaeris+"facchiniana"+self+compatibility&amp;btnG=</v>
      </c>
      <c r="H2668" t="s">
        <v>4507</v>
      </c>
      <c r="I2668" t="s">
        <v>23</v>
      </c>
      <c r="J2668" t="s">
        <v>23</v>
      </c>
      <c r="L2668" t="s">
        <v>17722</v>
      </c>
      <c r="N2668" t="s">
        <v>4508</v>
      </c>
      <c r="O2668" t="s">
        <v>28</v>
      </c>
      <c r="Q2668" t="s">
        <v>18331</v>
      </c>
      <c r="R2668" t="s">
        <v>8965</v>
      </c>
      <c r="S2668">
        <v>3.9255</v>
      </c>
    </row>
    <row r="2669" spans="1:19">
      <c r="A2669" t="s">
        <v>16</v>
      </c>
      <c r="B2669" t="s">
        <v>17</v>
      </c>
      <c r="C2669" t="s">
        <v>18</v>
      </c>
      <c r="D2669" t="s">
        <v>19</v>
      </c>
      <c r="E2669" t="s">
        <v>968</v>
      </c>
      <c r="F2669" t="s">
        <v>969</v>
      </c>
      <c r="G2669" s="3" t="str">
        <f t="shared" si="44"/>
        <v>https://scholar.google.co.jp/scholar?as_vis=1&amp;q=Hypochaeris+"glabra"+self+compatibility&amp;btnG=</v>
      </c>
      <c r="H2669" t="s">
        <v>22</v>
      </c>
      <c r="I2669" t="s">
        <v>23</v>
      </c>
      <c r="J2669" t="s">
        <v>23</v>
      </c>
      <c r="L2669" t="s">
        <v>54</v>
      </c>
      <c r="N2669" t="s">
        <v>970</v>
      </c>
      <c r="O2669" t="s">
        <v>26</v>
      </c>
      <c r="Q2669" t="s">
        <v>18332</v>
      </c>
      <c r="R2669" t="s">
        <v>8968</v>
      </c>
      <c r="S2669">
        <v>0.68</v>
      </c>
    </row>
    <row r="2670" spans="1:19">
      <c r="A2670" t="s">
        <v>16</v>
      </c>
      <c r="B2670" t="s">
        <v>17</v>
      </c>
      <c r="C2670" t="s">
        <v>18</v>
      </c>
      <c r="D2670" t="s">
        <v>19</v>
      </c>
      <c r="E2670" t="s">
        <v>968</v>
      </c>
      <c r="F2670" t="s">
        <v>972</v>
      </c>
      <c r="G2670" s="3" t="str">
        <f t="shared" si="44"/>
        <v>https://scholar.google.co.jp/scholar?as_vis=1&amp;q=Hypochaeris+"maculata"+self+compatibility&amp;btnG=</v>
      </c>
      <c r="H2670" t="s">
        <v>22</v>
      </c>
      <c r="I2670" t="s">
        <v>23</v>
      </c>
      <c r="J2670" t="s">
        <v>23</v>
      </c>
      <c r="L2670" t="s">
        <v>24</v>
      </c>
      <c r="N2670" t="s">
        <v>973</v>
      </c>
      <c r="O2670" t="s">
        <v>26</v>
      </c>
      <c r="Q2670" t="s">
        <v>18333</v>
      </c>
      <c r="R2670" t="s">
        <v>8970</v>
      </c>
      <c r="S2670">
        <v>1.45</v>
      </c>
    </row>
    <row r="2671" spans="1:19">
      <c r="A2671" t="s">
        <v>16</v>
      </c>
      <c r="B2671" t="s">
        <v>17</v>
      </c>
      <c r="C2671" t="s">
        <v>18</v>
      </c>
      <c r="D2671" t="s">
        <v>19</v>
      </c>
      <c r="E2671" t="s">
        <v>968</v>
      </c>
      <c r="F2671" t="s">
        <v>7903</v>
      </c>
      <c r="G2671" s="3" t="str">
        <f t="shared" si="44"/>
        <v>https://scholar.google.co.jp/scholar?as_vis=1&amp;q=Hypochaeris+"oligocephala"+self+compatibility&amp;btnG=</v>
      </c>
      <c r="H2671" t="s">
        <v>7904</v>
      </c>
      <c r="I2671" t="s">
        <v>23</v>
      </c>
      <c r="J2671" t="s">
        <v>23</v>
      </c>
      <c r="L2671" t="s">
        <v>17722</v>
      </c>
      <c r="N2671" t="s">
        <v>7905</v>
      </c>
      <c r="O2671" t="s">
        <v>28</v>
      </c>
      <c r="Q2671" t="s">
        <v>18334</v>
      </c>
      <c r="R2671" t="s">
        <v>8973</v>
      </c>
      <c r="S2671">
        <v>0.59299999999999997</v>
      </c>
    </row>
    <row r="2672" spans="1:19">
      <c r="A2672" t="s">
        <v>16</v>
      </c>
      <c r="B2672" t="s">
        <v>17</v>
      </c>
      <c r="C2672" t="s">
        <v>18</v>
      </c>
      <c r="D2672" t="s">
        <v>19</v>
      </c>
      <c r="E2672" t="s">
        <v>968</v>
      </c>
      <c r="F2672" t="s">
        <v>975</v>
      </c>
      <c r="G2672" s="3" t="str">
        <f t="shared" si="44"/>
        <v>https://scholar.google.co.jp/scholar?as_vis=1&amp;q=Hypochaeris+"radicata"+self+compatibility&amp;btnG=</v>
      </c>
      <c r="H2672" t="s">
        <v>22</v>
      </c>
      <c r="I2672" t="s">
        <v>23</v>
      </c>
      <c r="J2672" t="s">
        <v>23</v>
      </c>
      <c r="L2672" t="s">
        <v>24</v>
      </c>
      <c r="N2672" t="s">
        <v>976</v>
      </c>
      <c r="O2672" t="s">
        <v>26</v>
      </c>
      <c r="Q2672" t="s">
        <v>18335</v>
      </c>
      <c r="R2672" t="s">
        <v>8976</v>
      </c>
      <c r="S2672">
        <v>0.8</v>
      </c>
    </row>
    <row r="2673" spans="1:19">
      <c r="A2673" t="s">
        <v>16</v>
      </c>
      <c r="B2673" t="s">
        <v>17</v>
      </c>
      <c r="C2673" t="s">
        <v>18</v>
      </c>
      <c r="D2673" t="s">
        <v>19</v>
      </c>
      <c r="E2673" t="s">
        <v>968</v>
      </c>
      <c r="F2673" t="s">
        <v>10289</v>
      </c>
      <c r="G2673" s="3" t="str">
        <f t="shared" si="44"/>
        <v>https://scholar.google.co.jp/scholar?as_vis=1&amp;q=Hypochaeris+"robertia"+self+compatibility&amp;btnG=</v>
      </c>
      <c r="H2673" t="s">
        <v>10290</v>
      </c>
      <c r="I2673" t="s">
        <v>23</v>
      </c>
      <c r="J2673" t="s">
        <v>23</v>
      </c>
      <c r="L2673" t="s">
        <v>17722</v>
      </c>
      <c r="N2673" t="s">
        <v>10291</v>
      </c>
      <c r="O2673" t="s">
        <v>28</v>
      </c>
      <c r="Q2673" t="s">
        <v>18336</v>
      </c>
      <c r="R2673" t="s">
        <v>8979</v>
      </c>
      <c r="S2673">
        <v>0.84660000000000002</v>
      </c>
    </row>
    <row r="2674" spans="1:19">
      <c r="A2674" t="s">
        <v>16</v>
      </c>
      <c r="B2674" t="s">
        <v>17</v>
      </c>
      <c r="C2674" t="s">
        <v>18</v>
      </c>
      <c r="D2674" t="s">
        <v>19</v>
      </c>
      <c r="E2674" t="s">
        <v>968</v>
      </c>
      <c r="F2674" t="s">
        <v>4512</v>
      </c>
      <c r="G2674" s="3" t="str">
        <f t="shared" si="44"/>
        <v>https://scholar.google.co.jp/scholar?as_vis=1&amp;q=Hypochaeris+"salzmanniana"+self+compatibility&amp;btnG=</v>
      </c>
      <c r="H2674" t="s">
        <v>104</v>
      </c>
      <c r="I2674" t="s">
        <v>23</v>
      </c>
      <c r="J2674" t="s">
        <v>23</v>
      </c>
      <c r="L2674" t="s">
        <v>54</v>
      </c>
      <c r="N2674" t="s">
        <v>4513</v>
      </c>
      <c r="O2674" t="s">
        <v>26</v>
      </c>
      <c r="Q2674" t="s">
        <v>18337</v>
      </c>
      <c r="R2674" t="s">
        <v>8982</v>
      </c>
      <c r="S2674">
        <v>0.71279999999999999</v>
      </c>
    </row>
    <row r="2675" spans="1:19">
      <c r="A2675" t="s">
        <v>16</v>
      </c>
      <c r="B2675" t="s">
        <v>17</v>
      </c>
      <c r="C2675" t="s">
        <v>18</v>
      </c>
      <c r="D2675" t="s">
        <v>19</v>
      </c>
      <c r="E2675" t="s">
        <v>968</v>
      </c>
      <c r="F2675" t="s">
        <v>4515</v>
      </c>
      <c r="G2675" s="3" t="str">
        <f t="shared" si="44"/>
        <v>https://scholar.google.co.jp/scholar?as_vis=1&amp;q=Hypochaeris+"scorzonerae"+self+compatibility&amp;btnG=</v>
      </c>
      <c r="H2675" t="s">
        <v>577</v>
      </c>
      <c r="I2675" t="s">
        <v>23</v>
      </c>
      <c r="J2675" t="s">
        <v>23</v>
      </c>
      <c r="L2675" t="s">
        <v>17722</v>
      </c>
      <c r="N2675" t="s">
        <v>4516</v>
      </c>
      <c r="O2675" t="s">
        <v>28</v>
      </c>
      <c r="Q2675" t="s">
        <v>18338</v>
      </c>
      <c r="R2675" t="s">
        <v>8986</v>
      </c>
      <c r="S2675">
        <v>3.3899599999999999</v>
      </c>
    </row>
    <row r="2676" spans="1:19">
      <c r="A2676" t="s">
        <v>16</v>
      </c>
      <c r="B2676" t="s">
        <v>17</v>
      </c>
      <c r="C2676" t="s">
        <v>18</v>
      </c>
      <c r="D2676" t="s">
        <v>19</v>
      </c>
      <c r="E2676" t="s">
        <v>968</v>
      </c>
      <c r="F2676" t="s">
        <v>10293</v>
      </c>
      <c r="G2676" s="3" t="str">
        <f t="shared" si="44"/>
        <v>https://scholar.google.co.jp/scholar?as_vis=1&amp;q=Hypochaeris+"tenerifolia"+self+compatibility&amp;btnG=</v>
      </c>
      <c r="H2676" t="s">
        <v>10294</v>
      </c>
      <c r="I2676" t="s">
        <v>23</v>
      </c>
      <c r="J2676" t="s">
        <v>23</v>
      </c>
      <c r="L2676" t="s">
        <v>17722</v>
      </c>
      <c r="N2676" t="s">
        <v>10295</v>
      </c>
      <c r="O2676" t="s">
        <v>28</v>
      </c>
      <c r="Q2676" t="s">
        <v>18339</v>
      </c>
      <c r="R2676" t="s">
        <v>8988</v>
      </c>
      <c r="S2676">
        <v>2.41</v>
      </c>
    </row>
    <row r="2677" spans="1:19">
      <c r="A2677" t="s">
        <v>16</v>
      </c>
      <c r="B2677" t="s">
        <v>17</v>
      </c>
      <c r="C2677" t="s">
        <v>18</v>
      </c>
      <c r="D2677" t="s">
        <v>19</v>
      </c>
      <c r="E2677" t="s">
        <v>968</v>
      </c>
      <c r="F2677" t="s">
        <v>20372</v>
      </c>
      <c r="G2677" s="3" t="str">
        <f t="shared" si="44"/>
        <v>https://scholar.google.co.jp/scholar?as_vis=1&amp;q=Hypochaeris+"tenuifolia"+self+compatibility&amp;btnG=</v>
      </c>
      <c r="H2677" t="s">
        <v>10297</v>
      </c>
      <c r="I2677" t="s">
        <v>23</v>
      </c>
      <c r="J2677" t="s">
        <v>23</v>
      </c>
      <c r="L2677" t="s">
        <v>17722</v>
      </c>
      <c r="N2677" t="s">
        <v>10298</v>
      </c>
      <c r="O2677" t="s">
        <v>28</v>
      </c>
      <c r="Q2677" t="s">
        <v>18340</v>
      </c>
      <c r="R2677" t="s">
        <v>8990</v>
      </c>
      <c r="S2677">
        <v>4.4771999999999998</v>
      </c>
    </row>
    <row r="2678" spans="1:19">
      <c r="A2678" t="s">
        <v>16</v>
      </c>
      <c r="B2678" t="s">
        <v>17</v>
      </c>
      <c r="C2678" t="s">
        <v>18</v>
      </c>
      <c r="D2678" t="s">
        <v>19</v>
      </c>
      <c r="E2678" t="s">
        <v>968</v>
      </c>
      <c r="F2678" t="s">
        <v>4832</v>
      </c>
      <c r="G2678" s="3" t="str">
        <f t="shared" si="44"/>
        <v>https://scholar.google.co.jp/scholar?as_vis=1&amp;q=Hypochaeris+"uniflora"+self+compatibility&amp;btnG=</v>
      </c>
      <c r="H2678" t="s">
        <v>7879</v>
      </c>
      <c r="I2678" t="s">
        <v>23</v>
      </c>
      <c r="J2678" t="s">
        <v>23</v>
      </c>
      <c r="L2678" t="s">
        <v>17722</v>
      </c>
      <c r="N2678" t="s">
        <v>10300</v>
      </c>
      <c r="O2678" t="s">
        <v>28</v>
      </c>
      <c r="Q2678" t="s">
        <v>18341</v>
      </c>
      <c r="R2678" t="s">
        <v>8993</v>
      </c>
      <c r="S2678">
        <v>3.3102</v>
      </c>
    </row>
    <row r="2679" spans="1:19">
      <c r="A2679" t="s">
        <v>16</v>
      </c>
      <c r="B2679" t="s">
        <v>17</v>
      </c>
      <c r="C2679" t="s">
        <v>18</v>
      </c>
      <c r="D2679" t="s">
        <v>19</v>
      </c>
      <c r="E2679" t="s">
        <v>978</v>
      </c>
      <c r="F2679" t="s">
        <v>979</v>
      </c>
      <c r="G2679" s="3" t="str">
        <f t="shared" si="44"/>
        <v>https://scholar.google.co.jp/scholar?as_vis=1&amp;q=Hypochoeris+"argentina"+self+compatibility&amp;btnG=</v>
      </c>
      <c r="H2679" t="s">
        <v>480</v>
      </c>
      <c r="I2679" t="s">
        <v>23</v>
      </c>
      <c r="J2679" t="s">
        <v>23</v>
      </c>
      <c r="L2679" t="s">
        <v>17722</v>
      </c>
      <c r="N2679" t="s">
        <v>980</v>
      </c>
      <c r="O2679" t="s">
        <v>28</v>
      </c>
      <c r="Q2679" t="s">
        <v>18342</v>
      </c>
      <c r="R2679" t="s">
        <v>8996</v>
      </c>
      <c r="S2679">
        <v>0.92</v>
      </c>
    </row>
    <row r="2680" spans="1:19">
      <c r="A2680" t="s">
        <v>16</v>
      </c>
      <c r="B2680" t="s">
        <v>17</v>
      </c>
      <c r="C2680" t="s">
        <v>18</v>
      </c>
      <c r="D2680" t="s">
        <v>19</v>
      </c>
      <c r="E2680" t="s">
        <v>978</v>
      </c>
      <c r="F2680" t="s">
        <v>972</v>
      </c>
      <c r="G2680" s="3" t="str">
        <f t="shared" si="44"/>
        <v>https://scholar.google.co.jp/scholar?as_vis=1&amp;q=Hypochoeris+"maculata"+self+compatibility&amp;btnG=</v>
      </c>
      <c r="H2680" t="s">
        <v>22</v>
      </c>
      <c r="I2680" t="s">
        <v>23</v>
      </c>
      <c r="J2680" t="s">
        <v>23</v>
      </c>
      <c r="L2680" t="s">
        <v>54</v>
      </c>
      <c r="N2680" t="s">
        <v>985</v>
      </c>
      <c r="O2680" t="s">
        <v>26</v>
      </c>
      <c r="Q2680" t="s">
        <v>18343</v>
      </c>
      <c r="R2680" t="s">
        <v>9001</v>
      </c>
      <c r="S2680">
        <v>1.1120000000000001</v>
      </c>
    </row>
    <row r="2681" spans="1:19">
      <c r="A2681" t="s">
        <v>16</v>
      </c>
      <c r="B2681" t="s">
        <v>17</v>
      </c>
      <c r="C2681" t="s">
        <v>18</v>
      </c>
      <c r="D2681" t="s">
        <v>19</v>
      </c>
      <c r="E2681" t="s">
        <v>978</v>
      </c>
      <c r="F2681" t="s">
        <v>975</v>
      </c>
      <c r="G2681" s="3" t="str">
        <f t="shared" si="44"/>
        <v>https://scholar.google.co.jp/scholar?as_vis=1&amp;q=Hypochoeris+"radicata"+self+compatibility&amp;btnG=</v>
      </c>
      <c r="H2681" t="s">
        <v>22</v>
      </c>
      <c r="I2681" t="s">
        <v>23</v>
      </c>
      <c r="J2681" t="s">
        <v>23</v>
      </c>
      <c r="L2681" t="s">
        <v>24</v>
      </c>
      <c r="N2681" t="s">
        <v>987</v>
      </c>
      <c r="O2681" t="s">
        <v>26</v>
      </c>
      <c r="Q2681" t="s">
        <v>18344</v>
      </c>
      <c r="R2681" t="s">
        <v>9005</v>
      </c>
      <c r="S2681">
        <v>1.04</v>
      </c>
    </row>
    <row r="2682" spans="1:19">
      <c r="A2682" t="s">
        <v>16</v>
      </c>
      <c r="B2682" t="s">
        <v>17</v>
      </c>
      <c r="C2682" t="s">
        <v>18</v>
      </c>
      <c r="D2682" t="s">
        <v>19</v>
      </c>
      <c r="E2682" t="s">
        <v>4500</v>
      </c>
      <c r="F2682" t="s">
        <v>4341</v>
      </c>
      <c r="G2682" s="3" t="str">
        <f t="shared" si="44"/>
        <v>https://scholar.google.co.jp/scholar?as_vis=1&amp;q=Ifloga+"anomala"+self+compatibility&amp;btnG=</v>
      </c>
      <c r="H2682" t="s">
        <v>4761</v>
      </c>
      <c r="I2682" t="s">
        <v>23</v>
      </c>
      <c r="J2682" t="s">
        <v>23</v>
      </c>
      <c r="L2682" t="s">
        <v>17722</v>
      </c>
      <c r="N2682" t="s">
        <v>12533</v>
      </c>
      <c r="O2682" t="s">
        <v>28</v>
      </c>
      <c r="Q2682" t="s">
        <v>18345</v>
      </c>
      <c r="R2682" t="s">
        <v>9008</v>
      </c>
      <c r="S2682">
        <v>7.7200000000000005E-2</v>
      </c>
    </row>
    <row r="2683" spans="1:19">
      <c r="A2683" t="s">
        <v>16</v>
      </c>
      <c r="B2683" t="s">
        <v>17</v>
      </c>
      <c r="C2683" t="s">
        <v>18</v>
      </c>
      <c r="D2683" t="s">
        <v>19</v>
      </c>
      <c r="E2683" t="s">
        <v>4500</v>
      </c>
      <c r="F2683" t="s">
        <v>10302</v>
      </c>
      <c r="G2683" s="3" t="str">
        <f t="shared" si="44"/>
        <v>https://scholar.google.co.jp/scholar?as_vis=1&amp;q=Ifloga+"molluginoides"+self+compatibility&amp;btnG=</v>
      </c>
      <c r="H2683" t="s">
        <v>10303</v>
      </c>
      <c r="I2683" t="s">
        <v>23</v>
      </c>
      <c r="J2683" t="s">
        <v>23</v>
      </c>
      <c r="L2683" t="s">
        <v>17722</v>
      </c>
      <c r="N2683" t="s">
        <v>10304</v>
      </c>
      <c r="O2683" t="s">
        <v>28</v>
      </c>
      <c r="Q2683" t="s">
        <v>18346</v>
      </c>
      <c r="R2683" t="s">
        <v>9012</v>
      </c>
      <c r="S2683">
        <v>3.32E-2</v>
      </c>
    </row>
    <row r="2684" spans="1:19">
      <c r="A2684" t="s">
        <v>16</v>
      </c>
      <c r="B2684" t="s">
        <v>17</v>
      </c>
      <c r="C2684" t="s">
        <v>18</v>
      </c>
      <c r="D2684" t="s">
        <v>19</v>
      </c>
      <c r="E2684" t="s">
        <v>4500</v>
      </c>
      <c r="F2684" t="s">
        <v>6942</v>
      </c>
      <c r="G2684" s="3" t="str">
        <f t="shared" si="44"/>
        <v>https://scholar.google.co.jp/scholar?as_vis=1&amp;q=Ifloga+"repens"+self+compatibility&amp;btnG=</v>
      </c>
      <c r="H2684" t="s">
        <v>2156</v>
      </c>
      <c r="I2684" t="s">
        <v>23</v>
      </c>
      <c r="J2684" t="s">
        <v>23</v>
      </c>
      <c r="L2684" t="s">
        <v>17722</v>
      </c>
      <c r="N2684" t="s">
        <v>12535</v>
      </c>
      <c r="O2684" t="s">
        <v>28</v>
      </c>
      <c r="Q2684" t="s">
        <v>18347</v>
      </c>
      <c r="R2684" t="s">
        <v>9014</v>
      </c>
      <c r="S2684">
        <v>6.2E-2</v>
      </c>
    </row>
    <row r="2685" spans="1:19">
      <c r="A2685" t="s">
        <v>16</v>
      </c>
      <c r="B2685" t="s">
        <v>17</v>
      </c>
      <c r="C2685" t="s">
        <v>18</v>
      </c>
      <c r="D2685" t="s">
        <v>19</v>
      </c>
      <c r="E2685" t="s">
        <v>4500</v>
      </c>
      <c r="F2685" t="s">
        <v>1116</v>
      </c>
      <c r="G2685" s="3" t="str">
        <f t="shared" si="44"/>
        <v>https://scholar.google.co.jp/scholar?as_vis=1&amp;q=Ifloga+"spicata"+self+compatibility&amp;btnG=</v>
      </c>
      <c r="H2685" t="s">
        <v>4501</v>
      </c>
      <c r="I2685" t="s">
        <v>23</v>
      </c>
      <c r="J2685" t="s">
        <v>23</v>
      </c>
      <c r="L2685" t="s">
        <v>17722</v>
      </c>
      <c r="N2685" t="s">
        <v>4502</v>
      </c>
      <c r="O2685" t="s">
        <v>28</v>
      </c>
      <c r="Q2685" t="s">
        <v>18348</v>
      </c>
      <c r="R2685" t="s">
        <v>9017</v>
      </c>
      <c r="S2685">
        <v>8.5999999999999993E-2</v>
      </c>
    </row>
    <row r="2686" spans="1:19">
      <c r="A2686" t="s">
        <v>16</v>
      </c>
      <c r="B2686" t="s">
        <v>17</v>
      </c>
      <c r="C2686" t="s">
        <v>18</v>
      </c>
      <c r="D2686" t="s">
        <v>19</v>
      </c>
      <c r="E2686" t="s">
        <v>989</v>
      </c>
      <c r="F2686" t="s">
        <v>4421</v>
      </c>
      <c r="G2686" s="3" t="str">
        <f t="shared" si="44"/>
        <v>https://scholar.google.co.jp/scholar?as_vis=1&amp;q=Inula+"aschersoniana"+self+compatibility&amp;btnG=</v>
      </c>
      <c r="H2686" t="s">
        <v>4422</v>
      </c>
      <c r="I2686" t="s">
        <v>23</v>
      </c>
      <c r="J2686" t="s">
        <v>23</v>
      </c>
      <c r="L2686" t="s">
        <v>17722</v>
      </c>
      <c r="N2686" t="s">
        <v>4423</v>
      </c>
      <c r="O2686" t="s">
        <v>28</v>
      </c>
      <c r="Q2686" t="s">
        <v>18349</v>
      </c>
      <c r="R2686" t="s">
        <v>9019</v>
      </c>
      <c r="S2686">
        <v>0.58879999999999999</v>
      </c>
    </row>
    <row r="2687" spans="1:19">
      <c r="A2687" t="s">
        <v>16</v>
      </c>
      <c r="B2687" t="s">
        <v>17</v>
      </c>
      <c r="C2687" t="s">
        <v>18</v>
      </c>
      <c r="D2687" t="s">
        <v>19</v>
      </c>
      <c r="E2687" t="s">
        <v>989</v>
      </c>
      <c r="F2687" t="s">
        <v>1340</v>
      </c>
      <c r="G2687" s="3" t="str">
        <f t="shared" si="44"/>
        <v>https://scholar.google.co.jp/scholar?as_vis=1&amp;q=Inula+"aspera"+self+compatibility&amp;btnG=</v>
      </c>
      <c r="H2687" t="s">
        <v>2427</v>
      </c>
      <c r="I2687" t="s">
        <v>23</v>
      </c>
      <c r="J2687" t="s">
        <v>23</v>
      </c>
      <c r="L2687" t="s">
        <v>17722</v>
      </c>
      <c r="N2687" t="s">
        <v>14234</v>
      </c>
      <c r="O2687" t="s">
        <v>28</v>
      </c>
      <c r="Q2687" t="s">
        <v>18350</v>
      </c>
      <c r="R2687" t="s">
        <v>9022</v>
      </c>
      <c r="S2687">
        <v>0.16639999999999999</v>
      </c>
    </row>
    <row r="2688" spans="1:19">
      <c r="A2688" t="s">
        <v>16</v>
      </c>
      <c r="B2688" t="s">
        <v>17</v>
      </c>
      <c r="C2688" t="s">
        <v>18</v>
      </c>
      <c r="D2688" t="s">
        <v>19</v>
      </c>
      <c r="E2688" t="s">
        <v>989</v>
      </c>
      <c r="F2688" t="s">
        <v>12537</v>
      </c>
      <c r="G2688" s="3" t="str">
        <f t="shared" si="44"/>
        <v>https://scholar.google.co.jp/scholar?as_vis=1&amp;q=Inula+"aucheriana"+self+compatibility&amp;btnG=</v>
      </c>
      <c r="H2688" t="s">
        <v>104</v>
      </c>
      <c r="I2688" t="s">
        <v>23</v>
      </c>
      <c r="J2688" t="s">
        <v>23</v>
      </c>
      <c r="L2688" t="s">
        <v>17722</v>
      </c>
      <c r="N2688" t="s">
        <v>12538</v>
      </c>
      <c r="O2688" t="s">
        <v>28</v>
      </c>
      <c r="Q2688" t="s">
        <v>18351</v>
      </c>
      <c r="R2688" t="s">
        <v>9024</v>
      </c>
      <c r="S2688">
        <v>0.1948</v>
      </c>
    </row>
    <row r="2689" spans="1:19">
      <c r="A2689" t="s">
        <v>16</v>
      </c>
      <c r="B2689" t="s">
        <v>17</v>
      </c>
      <c r="C2689" t="s">
        <v>18</v>
      </c>
      <c r="D2689" t="s">
        <v>19</v>
      </c>
      <c r="E2689" t="s">
        <v>989</v>
      </c>
      <c r="F2689" t="s">
        <v>7494</v>
      </c>
      <c r="G2689" s="3" t="str">
        <f t="shared" si="44"/>
        <v>https://scholar.google.co.jp/scholar?as_vis=1&amp;q=Inula+"auriculata"+self+compatibility&amp;btnG=</v>
      </c>
      <c r="H2689" t="s">
        <v>12540</v>
      </c>
      <c r="I2689" t="s">
        <v>23</v>
      </c>
      <c r="J2689" t="s">
        <v>23</v>
      </c>
      <c r="L2689" t="s">
        <v>17722</v>
      </c>
      <c r="N2689" t="s">
        <v>12541</v>
      </c>
      <c r="O2689" t="s">
        <v>28</v>
      </c>
      <c r="Q2689" t="s">
        <v>18352</v>
      </c>
      <c r="R2689" t="s">
        <v>9027</v>
      </c>
      <c r="S2689">
        <v>0.1124</v>
      </c>
    </row>
    <row r="2690" spans="1:19">
      <c r="A2690" t="s">
        <v>16</v>
      </c>
      <c r="B2690" t="s">
        <v>17</v>
      </c>
      <c r="C2690" t="s">
        <v>18</v>
      </c>
      <c r="D2690" t="s">
        <v>19</v>
      </c>
      <c r="E2690" t="s">
        <v>989</v>
      </c>
      <c r="F2690" t="s">
        <v>4024</v>
      </c>
      <c r="G2690" s="3" t="str">
        <f t="shared" ref="G2690:G2753" si="45">HYPERLINK(Q2690)</f>
        <v>https://scholar.google.co.jp/scholar?as_vis=1&amp;q=Inula+"britannica"+self+compatibility&amp;btnG=</v>
      </c>
      <c r="H2690" t="s">
        <v>22</v>
      </c>
      <c r="I2690" t="s">
        <v>23</v>
      </c>
      <c r="J2690" t="s">
        <v>23</v>
      </c>
      <c r="L2690" t="s">
        <v>17722</v>
      </c>
      <c r="N2690" t="s">
        <v>4025</v>
      </c>
      <c r="O2690" t="s">
        <v>28</v>
      </c>
      <c r="Q2690" t="s">
        <v>18353</v>
      </c>
      <c r="R2690" t="s">
        <v>9031</v>
      </c>
      <c r="S2690">
        <v>8.3199999999999996E-2</v>
      </c>
    </row>
    <row r="2691" spans="1:19">
      <c r="A2691" t="s">
        <v>16</v>
      </c>
      <c r="B2691" t="s">
        <v>17</v>
      </c>
      <c r="C2691" t="s">
        <v>18</v>
      </c>
      <c r="D2691" t="s">
        <v>19</v>
      </c>
      <c r="E2691" t="s">
        <v>989</v>
      </c>
      <c r="F2691" t="s">
        <v>10306</v>
      </c>
      <c r="G2691" s="3" t="str">
        <f t="shared" si="45"/>
        <v>https://scholar.google.co.jp/scholar?as_vis=1&amp;q=Inula+"candida"+self+compatibility&amp;btnG=</v>
      </c>
      <c r="H2691" t="s">
        <v>928</v>
      </c>
      <c r="I2691" t="s">
        <v>23</v>
      </c>
      <c r="J2691" t="s">
        <v>23</v>
      </c>
      <c r="L2691" t="s">
        <v>17722</v>
      </c>
      <c r="N2691" t="s">
        <v>10307</v>
      </c>
      <c r="O2691" t="s">
        <v>28</v>
      </c>
      <c r="Q2691" t="s">
        <v>18354</v>
      </c>
      <c r="R2691" t="s">
        <v>9034</v>
      </c>
      <c r="S2691">
        <v>0.18640000000000001</v>
      </c>
    </row>
    <row r="2692" spans="1:19">
      <c r="A2692" t="s">
        <v>16</v>
      </c>
      <c r="B2692" t="s">
        <v>17</v>
      </c>
      <c r="C2692" t="s">
        <v>18</v>
      </c>
      <c r="D2692" t="s">
        <v>19</v>
      </c>
      <c r="E2692" t="s">
        <v>989</v>
      </c>
      <c r="F2692" t="s">
        <v>990</v>
      </c>
      <c r="G2692" s="3" t="str">
        <f t="shared" si="45"/>
        <v>https://scholar.google.co.jp/scholar?as_vis=1&amp;q=Inula+"conyza"+self+compatibility&amp;btnG=</v>
      </c>
      <c r="H2692" t="s">
        <v>104</v>
      </c>
      <c r="I2692" t="s">
        <v>23</v>
      </c>
      <c r="J2692" t="s">
        <v>23</v>
      </c>
      <c r="L2692" t="s">
        <v>17722</v>
      </c>
      <c r="N2692" t="s">
        <v>991</v>
      </c>
      <c r="O2692" t="s">
        <v>28</v>
      </c>
      <c r="Q2692" t="s">
        <v>18355</v>
      </c>
      <c r="R2692" t="s">
        <v>9038</v>
      </c>
      <c r="S2692">
        <v>0.21</v>
      </c>
    </row>
    <row r="2693" spans="1:19">
      <c r="A2693" t="s">
        <v>16</v>
      </c>
      <c r="B2693" t="s">
        <v>17</v>
      </c>
      <c r="C2693" t="s">
        <v>18</v>
      </c>
      <c r="D2693" t="s">
        <v>19</v>
      </c>
      <c r="E2693" t="s">
        <v>989</v>
      </c>
      <c r="F2693" t="s">
        <v>20373</v>
      </c>
      <c r="G2693" s="3" t="str">
        <f t="shared" si="45"/>
        <v>https://scholar.google.co.jp/scholar?as_vis=1&amp;q=Inula+"conyzae"+self+compatibility&amp;btnG=</v>
      </c>
      <c r="H2693" t="s">
        <v>993</v>
      </c>
      <c r="I2693" t="s">
        <v>23</v>
      </c>
      <c r="J2693" t="s">
        <v>23</v>
      </c>
      <c r="L2693" t="s">
        <v>17722</v>
      </c>
      <c r="N2693" t="s">
        <v>994</v>
      </c>
      <c r="O2693" t="s">
        <v>28</v>
      </c>
      <c r="Q2693" t="s">
        <v>18356</v>
      </c>
      <c r="R2693" t="s">
        <v>9041</v>
      </c>
      <c r="S2693">
        <v>0.23400000000000001</v>
      </c>
    </row>
    <row r="2694" spans="1:19">
      <c r="A2694" t="s">
        <v>16</v>
      </c>
      <c r="B2694" t="s">
        <v>17</v>
      </c>
      <c r="C2694" t="s">
        <v>18</v>
      </c>
      <c r="D2694" t="s">
        <v>19</v>
      </c>
      <c r="E2694" t="s">
        <v>989</v>
      </c>
      <c r="F2694" t="s">
        <v>996</v>
      </c>
      <c r="G2694" s="3" t="str">
        <f t="shared" si="45"/>
        <v>https://scholar.google.co.jp/scholar?as_vis=1&amp;q=Inula+"crithmoides"+self+compatibility&amp;btnG=</v>
      </c>
      <c r="H2694" t="s">
        <v>22</v>
      </c>
      <c r="I2694" t="s">
        <v>23</v>
      </c>
      <c r="J2694" t="s">
        <v>23</v>
      </c>
      <c r="L2694" t="s">
        <v>17722</v>
      </c>
      <c r="N2694" t="s">
        <v>997</v>
      </c>
      <c r="O2694" t="s">
        <v>28</v>
      </c>
      <c r="Q2694" t="s">
        <v>18357</v>
      </c>
      <c r="R2694" t="s">
        <v>9045</v>
      </c>
      <c r="S2694">
        <v>0.30959999999999999</v>
      </c>
    </row>
    <row r="2695" spans="1:19">
      <c r="A2695" t="s">
        <v>16</v>
      </c>
      <c r="B2695" t="s">
        <v>17</v>
      </c>
      <c r="C2695" t="s">
        <v>18</v>
      </c>
      <c r="D2695" t="s">
        <v>19</v>
      </c>
      <c r="E2695" t="s">
        <v>989</v>
      </c>
      <c r="F2695" t="s">
        <v>4027</v>
      </c>
      <c r="G2695" s="3" t="str">
        <f t="shared" si="45"/>
        <v>https://scholar.google.co.jp/scholar?as_vis=1&amp;q=Inula+"ensifolia"+self+compatibility&amp;btnG=</v>
      </c>
      <c r="H2695" t="s">
        <v>22</v>
      </c>
      <c r="I2695" t="s">
        <v>23</v>
      </c>
      <c r="J2695" t="s">
        <v>23</v>
      </c>
      <c r="L2695" t="s">
        <v>17722</v>
      </c>
      <c r="N2695" t="s">
        <v>4028</v>
      </c>
      <c r="O2695" t="s">
        <v>28</v>
      </c>
      <c r="Q2695" t="s">
        <v>18358</v>
      </c>
      <c r="R2695" t="s">
        <v>9049</v>
      </c>
      <c r="S2695">
        <v>0.51800000000000002</v>
      </c>
    </row>
    <row r="2696" spans="1:19">
      <c r="A2696" t="s">
        <v>16</v>
      </c>
      <c r="B2696" t="s">
        <v>17</v>
      </c>
      <c r="C2696" t="s">
        <v>18</v>
      </c>
      <c r="D2696" t="s">
        <v>19</v>
      </c>
      <c r="E2696" t="s">
        <v>989</v>
      </c>
      <c r="F2696" t="s">
        <v>4030</v>
      </c>
      <c r="G2696" s="3" t="str">
        <f t="shared" si="45"/>
        <v>https://scholar.google.co.jp/scholar?as_vis=1&amp;q=Inula+"germanica"+self+compatibility&amp;btnG=</v>
      </c>
      <c r="H2696" t="s">
        <v>22</v>
      </c>
      <c r="I2696" t="s">
        <v>23</v>
      </c>
      <c r="J2696" t="s">
        <v>23</v>
      </c>
      <c r="L2696" t="s">
        <v>17722</v>
      </c>
      <c r="N2696" t="s">
        <v>4031</v>
      </c>
      <c r="O2696" t="s">
        <v>28</v>
      </c>
      <c r="Q2696" t="s">
        <v>18359</v>
      </c>
      <c r="R2696" t="s">
        <v>9052</v>
      </c>
      <c r="S2696">
        <v>0.10299999999999999</v>
      </c>
    </row>
    <row r="2697" spans="1:19">
      <c r="A2697" t="s">
        <v>16</v>
      </c>
      <c r="B2697" t="s">
        <v>17</v>
      </c>
      <c r="C2697" t="s">
        <v>18</v>
      </c>
      <c r="D2697" t="s">
        <v>19</v>
      </c>
      <c r="E2697" t="s">
        <v>989</v>
      </c>
      <c r="F2697" t="s">
        <v>2709</v>
      </c>
      <c r="G2697" s="3" t="str">
        <f t="shared" si="45"/>
        <v>https://scholar.google.co.jp/scholar?as_vis=1&amp;q=Inula+"grandis"+self+compatibility&amp;btnG=</v>
      </c>
      <c r="H2697" t="s">
        <v>4429</v>
      </c>
      <c r="I2697" t="s">
        <v>23</v>
      </c>
      <c r="J2697" t="s">
        <v>23</v>
      </c>
      <c r="L2697" t="s">
        <v>17722</v>
      </c>
      <c r="N2697" t="s">
        <v>10309</v>
      </c>
      <c r="O2697" t="s">
        <v>28</v>
      </c>
      <c r="Q2697" t="s">
        <v>18360</v>
      </c>
      <c r="R2697" t="s">
        <v>9055</v>
      </c>
      <c r="S2697">
        <v>1.7668999999999999</v>
      </c>
    </row>
    <row r="2698" spans="1:19">
      <c r="A2698" t="s">
        <v>16</v>
      </c>
      <c r="B2698" t="s">
        <v>17</v>
      </c>
      <c r="C2698" t="s">
        <v>18</v>
      </c>
      <c r="D2698" t="s">
        <v>19</v>
      </c>
      <c r="E2698" t="s">
        <v>989</v>
      </c>
      <c r="F2698" t="s">
        <v>592</v>
      </c>
      <c r="G2698" s="3" t="str">
        <f t="shared" si="45"/>
        <v>https://scholar.google.co.jp/scholar?as_vis=1&amp;q=Inula+"graveolens"+self+compatibility&amp;btnG=</v>
      </c>
      <c r="H2698" t="s">
        <v>999</v>
      </c>
      <c r="I2698" t="s">
        <v>23</v>
      </c>
      <c r="J2698" t="s">
        <v>23</v>
      </c>
      <c r="L2698" t="s">
        <v>17722</v>
      </c>
      <c r="N2698" t="s">
        <v>1000</v>
      </c>
      <c r="O2698" t="s">
        <v>28</v>
      </c>
      <c r="Q2698" t="s">
        <v>18361</v>
      </c>
      <c r="R2698" t="s">
        <v>9058</v>
      </c>
      <c r="S2698">
        <v>0.4</v>
      </c>
    </row>
    <row r="2699" spans="1:19">
      <c r="A2699" t="s">
        <v>16</v>
      </c>
      <c r="B2699" t="s">
        <v>17</v>
      </c>
      <c r="C2699" t="s">
        <v>18</v>
      </c>
      <c r="D2699" t="s">
        <v>19</v>
      </c>
      <c r="E2699" t="s">
        <v>989</v>
      </c>
      <c r="F2699" t="s">
        <v>3546</v>
      </c>
      <c r="G2699" s="3" t="str">
        <f t="shared" si="45"/>
        <v>https://scholar.google.co.jp/scholar?as_vis=1&amp;q=Inula+"helenioides"+self+compatibility&amp;btnG=</v>
      </c>
      <c r="H2699" t="s">
        <v>104</v>
      </c>
      <c r="I2699" t="s">
        <v>23</v>
      </c>
      <c r="J2699" t="s">
        <v>23</v>
      </c>
      <c r="L2699" t="s">
        <v>17722</v>
      </c>
      <c r="N2699" t="s">
        <v>14339</v>
      </c>
      <c r="O2699" t="s">
        <v>28</v>
      </c>
      <c r="Q2699" t="s">
        <v>18362</v>
      </c>
      <c r="R2699" t="s">
        <v>9062</v>
      </c>
      <c r="S2699">
        <v>7.1480000000000002E-2</v>
      </c>
    </row>
    <row r="2700" spans="1:19">
      <c r="A2700" t="s">
        <v>16</v>
      </c>
      <c r="B2700" t="s">
        <v>17</v>
      </c>
      <c r="C2700" t="s">
        <v>18</v>
      </c>
      <c r="D2700" t="s">
        <v>19</v>
      </c>
      <c r="E2700" t="s">
        <v>989</v>
      </c>
      <c r="F2700" t="s">
        <v>1002</v>
      </c>
      <c r="G2700" s="3" t="str">
        <f t="shared" si="45"/>
        <v>https://scholar.google.co.jp/scholar?as_vis=1&amp;q=Inula+"helenium"+self+compatibility&amp;btnG=</v>
      </c>
      <c r="H2700" t="s">
        <v>22</v>
      </c>
      <c r="I2700" t="s">
        <v>23</v>
      </c>
      <c r="J2700" t="s">
        <v>23</v>
      </c>
      <c r="L2700" t="s">
        <v>17722</v>
      </c>
      <c r="N2700" t="s">
        <v>1003</v>
      </c>
      <c r="O2700" t="s">
        <v>28</v>
      </c>
      <c r="Q2700" t="s">
        <v>18363</v>
      </c>
      <c r="R2700" t="s">
        <v>9066</v>
      </c>
      <c r="S2700">
        <v>1.22</v>
      </c>
    </row>
    <row r="2701" spans="1:19">
      <c r="A2701" t="s">
        <v>16</v>
      </c>
      <c r="B2701" t="s">
        <v>17</v>
      </c>
      <c r="C2701" t="s">
        <v>18</v>
      </c>
      <c r="D2701" t="s">
        <v>19</v>
      </c>
      <c r="E2701" t="s">
        <v>989</v>
      </c>
      <c r="F2701" t="s">
        <v>1005</v>
      </c>
      <c r="G2701" s="3" t="str">
        <f t="shared" si="45"/>
        <v>https://scholar.google.co.jp/scholar?as_vis=1&amp;q=Inula+"hirta"+self+compatibility&amp;btnG=</v>
      </c>
      <c r="H2701" t="s">
        <v>22</v>
      </c>
      <c r="I2701" t="s">
        <v>23</v>
      </c>
      <c r="J2701" t="s">
        <v>23</v>
      </c>
      <c r="L2701" t="s">
        <v>17722</v>
      </c>
      <c r="N2701" t="s">
        <v>1006</v>
      </c>
      <c r="O2701" t="s">
        <v>28</v>
      </c>
      <c r="Q2701" t="s">
        <v>18364</v>
      </c>
      <c r="R2701" t="s">
        <v>9068</v>
      </c>
      <c r="S2701">
        <v>0.62</v>
      </c>
    </row>
    <row r="2702" spans="1:19">
      <c r="A2702" t="s">
        <v>16</v>
      </c>
      <c r="B2702" t="s">
        <v>17</v>
      </c>
      <c r="C2702" t="s">
        <v>18</v>
      </c>
      <c r="D2702" t="s">
        <v>19</v>
      </c>
      <c r="E2702" t="s">
        <v>989</v>
      </c>
      <c r="F2702" t="s">
        <v>7907</v>
      </c>
      <c r="G2702" s="3" t="str">
        <f t="shared" si="45"/>
        <v>https://scholar.google.co.jp/scholar?as_vis=1&amp;q=Inula+"magnifica"+self+compatibility&amp;btnG=</v>
      </c>
      <c r="H2702" t="s">
        <v>7908</v>
      </c>
      <c r="I2702" t="s">
        <v>23</v>
      </c>
      <c r="J2702" t="s">
        <v>23</v>
      </c>
      <c r="L2702" t="s">
        <v>17722</v>
      </c>
      <c r="N2702" t="s">
        <v>7909</v>
      </c>
      <c r="O2702" t="s">
        <v>28</v>
      </c>
      <c r="Q2702" t="s">
        <v>18365</v>
      </c>
      <c r="R2702" t="s">
        <v>9070</v>
      </c>
      <c r="S2702">
        <v>1.2367999999999999</v>
      </c>
    </row>
    <row r="2703" spans="1:19">
      <c r="A2703" t="s">
        <v>16</v>
      </c>
      <c r="B2703" t="s">
        <v>17</v>
      </c>
      <c r="C2703" t="s">
        <v>18</v>
      </c>
      <c r="D2703" t="s">
        <v>19</v>
      </c>
      <c r="E2703" t="s">
        <v>989</v>
      </c>
      <c r="F2703" t="s">
        <v>4425</v>
      </c>
      <c r="G2703" s="3" t="str">
        <f t="shared" si="45"/>
        <v>https://scholar.google.co.jp/scholar?as_vis=1&amp;q=Inula+"mannii"+self+compatibility&amp;btnG=</v>
      </c>
      <c r="H2703" t="s">
        <v>4171</v>
      </c>
      <c r="I2703" t="s">
        <v>23</v>
      </c>
      <c r="J2703" t="s">
        <v>23</v>
      </c>
      <c r="L2703" t="s">
        <v>17722</v>
      </c>
      <c r="N2703" t="s">
        <v>4426</v>
      </c>
      <c r="O2703" t="s">
        <v>28</v>
      </c>
      <c r="Q2703" t="s">
        <v>18366</v>
      </c>
      <c r="R2703" t="s">
        <v>9074</v>
      </c>
      <c r="S2703">
        <v>0.19600000000000001</v>
      </c>
    </row>
    <row r="2704" spans="1:19">
      <c r="A2704" t="s">
        <v>16</v>
      </c>
      <c r="B2704" t="s">
        <v>17</v>
      </c>
      <c r="C2704" t="s">
        <v>18</v>
      </c>
      <c r="D2704" t="s">
        <v>19</v>
      </c>
      <c r="E2704" t="s">
        <v>989</v>
      </c>
      <c r="F2704" t="s">
        <v>3127</v>
      </c>
      <c r="G2704" s="3" t="str">
        <f t="shared" si="45"/>
        <v>https://scholar.google.co.jp/scholar?as_vis=1&amp;q=Inula+"montana"+self+compatibility&amp;btnG=</v>
      </c>
      <c r="H2704" t="s">
        <v>22</v>
      </c>
      <c r="I2704" t="s">
        <v>23</v>
      </c>
      <c r="J2704" t="s">
        <v>23</v>
      </c>
      <c r="L2704" t="s">
        <v>17722</v>
      </c>
      <c r="N2704" t="s">
        <v>12543</v>
      </c>
      <c r="O2704" t="s">
        <v>28</v>
      </c>
      <c r="Q2704" t="s">
        <v>18367</v>
      </c>
      <c r="R2704" t="s">
        <v>9076</v>
      </c>
      <c r="S2704">
        <v>0.26100000000000001</v>
      </c>
    </row>
    <row r="2705" spans="1:19">
      <c r="A2705" t="s">
        <v>16</v>
      </c>
      <c r="B2705" t="s">
        <v>17</v>
      </c>
      <c r="C2705" t="s">
        <v>18</v>
      </c>
      <c r="D2705" t="s">
        <v>19</v>
      </c>
      <c r="E2705" t="s">
        <v>989</v>
      </c>
      <c r="F2705" t="s">
        <v>12545</v>
      </c>
      <c r="G2705" s="3" t="str">
        <f t="shared" si="45"/>
        <v>https://scholar.google.co.jp/scholar?as_vis=1&amp;q=Inula+"oculus-christi"+self+compatibility&amp;btnG=</v>
      </c>
      <c r="H2705" t="s">
        <v>22</v>
      </c>
      <c r="I2705" t="s">
        <v>23</v>
      </c>
      <c r="J2705" t="s">
        <v>23</v>
      </c>
      <c r="L2705" t="s">
        <v>17722</v>
      </c>
      <c r="N2705" t="s">
        <v>12546</v>
      </c>
      <c r="O2705" t="s">
        <v>28</v>
      </c>
      <c r="Q2705" t="s">
        <v>18368</v>
      </c>
      <c r="R2705" t="s">
        <v>9078</v>
      </c>
      <c r="S2705">
        <v>0.15728</v>
      </c>
    </row>
    <row r="2706" spans="1:19">
      <c r="A2706" t="s">
        <v>16</v>
      </c>
      <c r="B2706" t="s">
        <v>17</v>
      </c>
      <c r="C2706" t="s">
        <v>18</v>
      </c>
      <c r="D2706" t="s">
        <v>19</v>
      </c>
      <c r="E2706" t="s">
        <v>989</v>
      </c>
      <c r="F2706" t="s">
        <v>2576</v>
      </c>
      <c r="G2706" s="3" t="str">
        <f t="shared" si="45"/>
        <v>https://scholar.google.co.jp/scholar?as_vis=1&amp;q=Inula+"orientalis"+self+compatibility&amp;btnG=</v>
      </c>
      <c r="H2706" t="s">
        <v>190</v>
      </c>
      <c r="I2706" t="s">
        <v>23</v>
      </c>
      <c r="J2706" t="s">
        <v>23</v>
      </c>
      <c r="L2706" t="s">
        <v>17722</v>
      </c>
      <c r="N2706" t="s">
        <v>7911</v>
      </c>
      <c r="O2706" t="s">
        <v>28</v>
      </c>
      <c r="Q2706" t="s">
        <v>18369</v>
      </c>
      <c r="R2706" t="s">
        <v>9081</v>
      </c>
      <c r="S2706">
        <v>0.34100000000000003</v>
      </c>
    </row>
    <row r="2707" spans="1:19">
      <c r="A2707" t="s">
        <v>16</v>
      </c>
      <c r="B2707" t="s">
        <v>17</v>
      </c>
      <c r="C2707" t="s">
        <v>18</v>
      </c>
      <c r="D2707" t="s">
        <v>19</v>
      </c>
      <c r="E2707" t="s">
        <v>989</v>
      </c>
      <c r="F2707" t="s">
        <v>1008</v>
      </c>
      <c r="G2707" s="3" t="str">
        <f t="shared" si="45"/>
        <v>https://scholar.google.co.jp/scholar?as_vis=1&amp;q=Inula+"paniculata"+self+compatibility&amp;btnG=</v>
      </c>
      <c r="H2707" t="s">
        <v>1009</v>
      </c>
      <c r="I2707" t="s">
        <v>23</v>
      </c>
      <c r="J2707" t="s">
        <v>23</v>
      </c>
      <c r="L2707" t="s">
        <v>17722</v>
      </c>
      <c r="N2707" t="s">
        <v>1010</v>
      </c>
      <c r="O2707" t="s">
        <v>28</v>
      </c>
      <c r="Q2707" t="s">
        <v>18370</v>
      </c>
      <c r="R2707" t="s">
        <v>9086</v>
      </c>
      <c r="S2707">
        <v>0.18428</v>
      </c>
    </row>
    <row r="2708" spans="1:19">
      <c r="A2708" t="s">
        <v>16</v>
      </c>
      <c r="B2708" t="s">
        <v>17</v>
      </c>
      <c r="C2708" t="s">
        <v>18</v>
      </c>
      <c r="D2708" t="s">
        <v>19</v>
      </c>
      <c r="E2708" t="s">
        <v>989</v>
      </c>
      <c r="F2708" t="s">
        <v>4428</v>
      </c>
      <c r="G2708" s="3" t="str">
        <f t="shared" si="45"/>
        <v>https://scholar.google.co.jp/scholar?as_vis=1&amp;q=Inula+"rhizocephala"+self+compatibility&amp;btnG=</v>
      </c>
      <c r="H2708" t="s">
        <v>4429</v>
      </c>
      <c r="I2708" t="s">
        <v>23</v>
      </c>
      <c r="J2708" t="s">
        <v>23</v>
      </c>
      <c r="L2708" t="s">
        <v>17722</v>
      </c>
      <c r="N2708" t="s">
        <v>4430</v>
      </c>
      <c r="O2708" t="s">
        <v>28</v>
      </c>
      <c r="Q2708" t="s">
        <v>18371</v>
      </c>
      <c r="R2708" t="s">
        <v>9090</v>
      </c>
      <c r="S2708">
        <v>0.31709999999999999</v>
      </c>
    </row>
    <row r="2709" spans="1:19">
      <c r="A2709" t="s">
        <v>16</v>
      </c>
      <c r="B2709" t="s">
        <v>17</v>
      </c>
      <c r="C2709" t="s">
        <v>18</v>
      </c>
      <c r="D2709" t="s">
        <v>19</v>
      </c>
      <c r="E2709" t="s">
        <v>989</v>
      </c>
      <c r="F2709" t="s">
        <v>1012</v>
      </c>
      <c r="G2709" s="3" t="str">
        <f t="shared" si="45"/>
        <v>https://scholar.google.co.jp/scholar?as_vis=1&amp;q=Inula+"salicina"+self+compatibility&amp;btnG=</v>
      </c>
      <c r="H2709" t="s">
        <v>22</v>
      </c>
      <c r="I2709" t="s">
        <v>23</v>
      </c>
      <c r="J2709" t="s">
        <v>23</v>
      </c>
      <c r="L2709" t="s">
        <v>17722</v>
      </c>
      <c r="N2709" t="s">
        <v>1013</v>
      </c>
      <c r="O2709" t="s">
        <v>28</v>
      </c>
      <c r="Q2709" t="s">
        <v>18372</v>
      </c>
      <c r="R2709" t="s">
        <v>9093</v>
      </c>
      <c r="S2709">
        <v>0.32400000000000001</v>
      </c>
    </row>
    <row r="2710" spans="1:19">
      <c r="A2710" t="s">
        <v>16</v>
      </c>
      <c r="B2710" t="s">
        <v>17</v>
      </c>
      <c r="C2710" t="s">
        <v>18</v>
      </c>
      <c r="D2710" t="s">
        <v>19</v>
      </c>
      <c r="E2710" t="s">
        <v>989</v>
      </c>
      <c r="F2710" t="s">
        <v>7913</v>
      </c>
      <c r="G2710" s="3" t="str">
        <f t="shared" si="45"/>
        <v>https://scholar.google.co.jp/scholar?as_vis=1&amp;q=Inula+"shirensis"+self+compatibility&amp;btnG=</v>
      </c>
      <c r="H2710" t="s">
        <v>4670</v>
      </c>
      <c r="I2710" t="s">
        <v>23</v>
      </c>
      <c r="J2710" t="s">
        <v>23</v>
      </c>
      <c r="L2710" t="s">
        <v>17722</v>
      </c>
      <c r="N2710" t="s">
        <v>7914</v>
      </c>
      <c r="O2710" t="s">
        <v>28</v>
      </c>
      <c r="Q2710" t="s">
        <v>18373</v>
      </c>
      <c r="R2710" t="s">
        <v>9096</v>
      </c>
      <c r="S2710">
        <v>0.59519999999999995</v>
      </c>
    </row>
    <row r="2711" spans="1:19">
      <c r="A2711" t="s">
        <v>16</v>
      </c>
      <c r="B2711" t="s">
        <v>17</v>
      </c>
      <c r="C2711" t="s">
        <v>18</v>
      </c>
      <c r="D2711" t="s">
        <v>19</v>
      </c>
      <c r="E2711" t="s">
        <v>989</v>
      </c>
      <c r="F2711" t="s">
        <v>4033</v>
      </c>
      <c r="G2711" s="3" t="str">
        <f t="shared" si="45"/>
        <v>https://scholar.google.co.jp/scholar?as_vis=1&amp;q=Inula+"spiraeifolia"+self+compatibility&amp;btnG=</v>
      </c>
      <c r="H2711" t="s">
        <v>22</v>
      </c>
      <c r="I2711" t="s">
        <v>23</v>
      </c>
      <c r="J2711" t="s">
        <v>23</v>
      </c>
      <c r="L2711" t="s">
        <v>17722</v>
      </c>
      <c r="N2711" t="s">
        <v>4034</v>
      </c>
      <c r="O2711" t="s">
        <v>28</v>
      </c>
      <c r="Q2711" t="s">
        <v>18374</v>
      </c>
      <c r="R2711" t="s">
        <v>9099</v>
      </c>
      <c r="S2711">
        <v>0.19500000000000001</v>
      </c>
    </row>
    <row r="2712" spans="1:19">
      <c r="A2712" t="s">
        <v>16</v>
      </c>
      <c r="B2712" t="s">
        <v>17</v>
      </c>
      <c r="C2712" t="s">
        <v>18</v>
      </c>
      <c r="D2712" t="s">
        <v>19</v>
      </c>
      <c r="E2712" t="s">
        <v>989</v>
      </c>
      <c r="F2712" t="s">
        <v>1015</v>
      </c>
      <c r="G2712" s="3" t="str">
        <f t="shared" si="45"/>
        <v>https://scholar.google.co.jp/scholar?as_vis=1&amp;q=Inula+"verbascifolia"+self+compatibility&amp;btnG=</v>
      </c>
      <c r="H2712" t="s">
        <v>1016</v>
      </c>
      <c r="I2712" t="s">
        <v>23</v>
      </c>
      <c r="J2712" t="s">
        <v>23</v>
      </c>
      <c r="L2712" t="s">
        <v>17722</v>
      </c>
      <c r="N2712" t="s">
        <v>1017</v>
      </c>
      <c r="O2712" t="s">
        <v>28</v>
      </c>
      <c r="Q2712" t="s">
        <v>18375</v>
      </c>
      <c r="R2712" t="s">
        <v>9102</v>
      </c>
      <c r="S2712">
        <v>0.13320000000000001</v>
      </c>
    </row>
    <row r="2713" spans="1:19">
      <c r="A2713" t="s">
        <v>16</v>
      </c>
      <c r="B2713" t="s">
        <v>17</v>
      </c>
      <c r="C2713" t="s">
        <v>18</v>
      </c>
      <c r="D2713" t="s">
        <v>19</v>
      </c>
      <c r="E2713" t="s">
        <v>989</v>
      </c>
      <c r="F2713" t="s">
        <v>1019</v>
      </c>
      <c r="G2713" s="3" t="str">
        <f t="shared" si="45"/>
        <v>https://scholar.google.co.jp/scholar?as_vis=1&amp;q=Inula+"viscosa"+self+compatibility&amp;btnG=</v>
      </c>
      <c r="H2713" t="s">
        <v>1020</v>
      </c>
      <c r="I2713" t="s">
        <v>23</v>
      </c>
      <c r="J2713" t="s">
        <v>23</v>
      </c>
      <c r="L2713" t="s">
        <v>17722</v>
      </c>
      <c r="N2713" t="s">
        <v>1021</v>
      </c>
      <c r="O2713" t="s">
        <v>28</v>
      </c>
      <c r="Q2713" t="s">
        <v>18376</v>
      </c>
      <c r="R2713" t="s">
        <v>9104</v>
      </c>
      <c r="S2713">
        <v>0.3</v>
      </c>
    </row>
    <row r="2714" spans="1:19">
      <c r="A2714" t="s">
        <v>16</v>
      </c>
      <c r="B2714" t="s">
        <v>17</v>
      </c>
      <c r="C2714" t="s">
        <v>18</v>
      </c>
      <c r="D2714" t="s">
        <v>19</v>
      </c>
      <c r="E2714" t="s">
        <v>13265</v>
      </c>
      <c r="F2714" t="s">
        <v>13221</v>
      </c>
      <c r="G2714" s="3" t="str">
        <f t="shared" si="45"/>
        <v>https://scholar.google.co.jp/scholar?as_vis=1&amp;q=Inulanthera+"brownii"+self+compatibility&amp;btnG=</v>
      </c>
      <c r="H2714" t="s">
        <v>13685</v>
      </c>
      <c r="I2714" t="s">
        <v>23</v>
      </c>
      <c r="J2714" t="s">
        <v>23</v>
      </c>
      <c r="L2714" t="s">
        <v>17722</v>
      </c>
      <c r="N2714" t="s">
        <v>13686</v>
      </c>
      <c r="O2714" t="s">
        <v>28</v>
      </c>
      <c r="Q2714" t="s">
        <v>18377</v>
      </c>
      <c r="R2714" t="s">
        <v>9107</v>
      </c>
      <c r="S2714">
        <v>0.15079999999999999</v>
      </c>
    </row>
    <row r="2715" spans="1:19">
      <c r="A2715" t="s">
        <v>16</v>
      </c>
      <c r="B2715" t="s">
        <v>17</v>
      </c>
      <c r="C2715" t="s">
        <v>18</v>
      </c>
      <c r="D2715" t="s">
        <v>19</v>
      </c>
      <c r="E2715" t="s">
        <v>13265</v>
      </c>
      <c r="F2715" t="s">
        <v>2687</v>
      </c>
      <c r="G2715" s="3" t="str">
        <f t="shared" si="45"/>
        <v>https://scholar.google.co.jp/scholar?as_vis=1&amp;q=Inulanthera+"calva"+self+compatibility&amp;btnG=</v>
      </c>
      <c r="H2715" t="s">
        <v>13266</v>
      </c>
      <c r="I2715" t="s">
        <v>23</v>
      </c>
      <c r="J2715" t="s">
        <v>23</v>
      </c>
      <c r="L2715" t="s">
        <v>17722</v>
      </c>
      <c r="N2715" t="s">
        <v>13267</v>
      </c>
      <c r="O2715" t="s">
        <v>28</v>
      </c>
      <c r="Q2715" t="s">
        <v>18378</v>
      </c>
      <c r="R2715" t="s">
        <v>9109</v>
      </c>
      <c r="S2715">
        <v>0.21079999999999999</v>
      </c>
    </row>
    <row r="2716" spans="1:19">
      <c r="A2716" t="s">
        <v>16</v>
      </c>
      <c r="B2716" t="s">
        <v>17</v>
      </c>
      <c r="C2716" t="s">
        <v>18</v>
      </c>
      <c r="D2716" t="s">
        <v>19</v>
      </c>
      <c r="E2716" t="s">
        <v>4432</v>
      </c>
      <c r="F2716" t="s">
        <v>927</v>
      </c>
      <c r="G2716" s="3" t="str">
        <f t="shared" si="45"/>
        <v>https://scholar.google.co.jp/scholar?as_vis=1&amp;q=Ionactis+"alpina"+self+compatibility&amp;btnG=</v>
      </c>
      <c r="H2716" t="s">
        <v>115</v>
      </c>
      <c r="I2716" t="s">
        <v>23</v>
      </c>
      <c r="J2716" t="s">
        <v>23</v>
      </c>
      <c r="L2716" t="s">
        <v>17722</v>
      </c>
      <c r="N2716" t="s">
        <v>4433</v>
      </c>
      <c r="O2716" t="s">
        <v>28</v>
      </c>
      <c r="Q2716" t="s">
        <v>18379</v>
      </c>
      <c r="R2716" t="s">
        <v>9112</v>
      </c>
      <c r="S2716">
        <v>1.4232</v>
      </c>
    </row>
    <row r="2717" spans="1:19">
      <c r="A2717" t="s">
        <v>16</v>
      </c>
      <c r="B2717" t="s">
        <v>17</v>
      </c>
      <c r="C2717" t="s">
        <v>18</v>
      </c>
      <c r="D2717" t="s">
        <v>19</v>
      </c>
      <c r="E2717" t="s">
        <v>1023</v>
      </c>
      <c r="F2717" t="s">
        <v>123</v>
      </c>
      <c r="G2717" s="3" t="str">
        <f t="shared" si="45"/>
        <v>https://scholar.google.co.jp/scholar?as_vis=1&amp;q=Iostephane+"heterophylla"+self+compatibility&amp;btnG=</v>
      </c>
      <c r="H2717" t="s">
        <v>1024</v>
      </c>
      <c r="I2717" t="s">
        <v>23</v>
      </c>
      <c r="J2717" t="s">
        <v>23</v>
      </c>
      <c r="L2717" t="s">
        <v>17722</v>
      </c>
      <c r="N2717" t="s">
        <v>1025</v>
      </c>
      <c r="O2717" t="s">
        <v>28</v>
      </c>
      <c r="Q2717" t="s">
        <v>18380</v>
      </c>
      <c r="R2717" t="s">
        <v>9114</v>
      </c>
      <c r="S2717">
        <v>9.6</v>
      </c>
    </row>
    <row r="2718" spans="1:19">
      <c r="A2718" t="s">
        <v>16</v>
      </c>
      <c r="B2718" t="s">
        <v>17</v>
      </c>
      <c r="C2718" t="s">
        <v>18</v>
      </c>
      <c r="D2718" t="s">
        <v>19</v>
      </c>
      <c r="E2718" t="s">
        <v>1027</v>
      </c>
      <c r="F2718" t="s">
        <v>7916</v>
      </c>
      <c r="G2718" s="3" t="str">
        <f t="shared" si="45"/>
        <v>https://scholar.google.co.jp/scholar?as_vis=1&amp;q=Iphiona+"aucheri"+self+compatibility&amp;btnG=</v>
      </c>
      <c r="H2718" t="s">
        <v>7917</v>
      </c>
      <c r="I2718" t="s">
        <v>23</v>
      </c>
      <c r="J2718" t="s">
        <v>23</v>
      </c>
      <c r="L2718" t="s">
        <v>17722</v>
      </c>
      <c r="N2718" t="s">
        <v>7918</v>
      </c>
      <c r="O2718" t="s">
        <v>28</v>
      </c>
      <c r="Q2718" t="s">
        <v>18381</v>
      </c>
      <c r="R2718" t="s">
        <v>9118</v>
      </c>
      <c r="S2718">
        <v>0.48359999999999997</v>
      </c>
    </row>
    <row r="2719" spans="1:19">
      <c r="A2719" t="s">
        <v>16</v>
      </c>
      <c r="B2719" t="s">
        <v>17</v>
      </c>
      <c r="C2719" t="s">
        <v>18</v>
      </c>
      <c r="D2719" t="s">
        <v>19</v>
      </c>
      <c r="E2719" t="s">
        <v>1027</v>
      </c>
      <c r="F2719" t="s">
        <v>4435</v>
      </c>
      <c r="G2719" s="3" t="str">
        <f t="shared" si="45"/>
        <v>https://scholar.google.co.jp/scholar?as_vis=1&amp;q=Iphiona+"maris-mortui"+self+compatibility&amp;btnG=</v>
      </c>
      <c r="H2719" t="s">
        <v>4436</v>
      </c>
      <c r="I2719" t="s">
        <v>23</v>
      </c>
      <c r="J2719" t="s">
        <v>23</v>
      </c>
      <c r="L2719" t="s">
        <v>17722</v>
      </c>
      <c r="N2719" t="s">
        <v>4437</v>
      </c>
      <c r="O2719" t="s">
        <v>28</v>
      </c>
      <c r="Q2719" t="s">
        <v>18382</v>
      </c>
      <c r="R2719" t="s">
        <v>9121</v>
      </c>
      <c r="S2719">
        <v>0.8</v>
      </c>
    </row>
    <row r="2720" spans="1:19">
      <c r="A2720" t="s">
        <v>16</v>
      </c>
      <c r="B2720" t="s">
        <v>17</v>
      </c>
      <c r="C2720" t="s">
        <v>18</v>
      </c>
      <c r="D2720" t="s">
        <v>19</v>
      </c>
      <c r="E2720" t="s">
        <v>1027</v>
      </c>
      <c r="F2720" t="s">
        <v>396</v>
      </c>
      <c r="G2720" s="3" t="str">
        <f t="shared" si="45"/>
        <v>https://scholar.google.co.jp/scholar?as_vis=1&amp;q=Iphiona+"scabra"+self+compatibility&amp;btnG=</v>
      </c>
      <c r="H2720" t="s">
        <v>1028</v>
      </c>
      <c r="I2720" t="s">
        <v>23</v>
      </c>
      <c r="J2720" t="s">
        <v>23</v>
      </c>
      <c r="L2720" t="s">
        <v>17722</v>
      </c>
      <c r="N2720" t="s">
        <v>1029</v>
      </c>
      <c r="O2720" t="s">
        <v>28</v>
      </c>
      <c r="Q2720" t="s">
        <v>18383</v>
      </c>
      <c r="R2720" t="s">
        <v>9124</v>
      </c>
      <c r="S2720">
        <v>0.84309999999999996</v>
      </c>
    </row>
    <row r="2721" spans="1:19">
      <c r="A2721" t="s">
        <v>16</v>
      </c>
      <c r="B2721" t="s">
        <v>17</v>
      </c>
      <c r="C2721" t="s">
        <v>18</v>
      </c>
      <c r="D2721" t="s">
        <v>19</v>
      </c>
      <c r="E2721" t="s">
        <v>1027</v>
      </c>
      <c r="F2721" t="s">
        <v>1031</v>
      </c>
      <c r="G2721" s="3" t="str">
        <f t="shared" si="45"/>
        <v>https://scholar.google.co.jp/scholar?as_vis=1&amp;q=Iphiona+"senecionoides"+self+compatibility&amp;btnG=</v>
      </c>
      <c r="H2721" t="s">
        <v>1032</v>
      </c>
      <c r="I2721" t="s">
        <v>23</v>
      </c>
      <c r="J2721" t="s">
        <v>23</v>
      </c>
      <c r="L2721" t="s">
        <v>17722</v>
      </c>
      <c r="N2721" t="s">
        <v>1033</v>
      </c>
      <c r="O2721" t="s">
        <v>28</v>
      </c>
      <c r="Q2721" t="s">
        <v>18384</v>
      </c>
      <c r="R2721" t="s">
        <v>9127</v>
      </c>
      <c r="S2721">
        <v>1.2427999999999999</v>
      </c>
    </row>
    <row r="2722" spans="1:19">
      <c r="A2722" t="s">
        <v>16</v>
      </c>
      <c r="B2722" t="s">
        <v>17</v>
      </c>
      <c r="C2722" t="s">
        <v>18</v>
      </c>
      <c r="D2722" t="s">
        <v>19</v>
      </c>
      <c r="E2722" t="s">
        <v>7920</v>
      </c>
      <c r="F2722" t="s">
        <v>12548</v>
      </c>
      <c r="G2722" s="3" t="str">
        <f t="shared" si="45"/>
        <v>https://scholar.google.co.jp/scholar?as_vis=1&amp;q=Iranecio+"kubensis"+self+compatibility&amp;btnG=</v>
      </c>
      <c r="H2722" t="s">
        <v>12549</v>
      </c>
      <c r="I2722" t="s">
        <v>23</v>
      </c>
      <c r="J2722" t="s">
        <v>23</v>
      </c>
      <c r="L2722" t="s">
        <v>17722</v>
      </c>
      <c r="N2722" t="s">
        <v>12550</v>
      </c>
      <c r="O2722" t="s">
        <v>28</v>
      </c>
      <c r="Q2722" t="s">
        <v>18385</v>
      </c>
      <c r="R2722" t="s">
        <v>9130</v>
      </c>
      <c r="S2722">
        <v>1.2036</v>
      </c>
    </row>
    <row r="2723" spans="1:19">
      <c r="A2723" t="s">
        <v>16</v>
      </c>
      <c r="B2723" t="s">
        <v>17</v>
      </c>
      <c r="C2723" t="s">
        <v>18</v>
      </c>
      <c r="D2723" t="s">
        <v>19</v>
      </c>
      <c r="E2723" t="s">
        <v>7920</v>
      </c>
      <c r="F2723" t="s">
        <v>10311</v>
      </c>
      <c r="G2723" s="3" t="str">
        <f t="shared" si="45"/>
        <v>https://scholar.google.co.jp/scholar?as_vis=1&amp;q=Iranecio+"pandurifolius"+self+compatibility&amp;btnG=</v>
      </c>
      <c r="H2723" t="s">
        <v>10312</v>
      </c>
      <c r="I2723" t="s">
        <v>23</v>
      </c>
      <c r="J2723" t="s">
        <v>23</v>
      </c>
      <c r="L2723" t="s">
        <v>17722</v>
      </c>
      <c r="N2723" t="s">
        <v>10313</v>
      </c>
      <c r="O2723" t="s">
        <v>28</v>
      </c>
      <c r="Q2723" t="s">
        <v>18386</v>
      </c>
      <c r="R2723" t="s">
        <v>9133</v>
      </c>
      <c r="S2723">
        <v>1.6155999999999999</v>
      </c>
    </row>
    <row r="2724" spans="1:19">
      <c r="A2724" t="s">
        <v>16</v>
      </c>
      <c r="B2724" t="s">
        <v>17</v>
      </c>
      <c r="C2724" t="s">
        <v>18</v>
      </c>
      <c r="D2724" t="s">
        <v>19</v>
      </c>
      <c r="E2724" t="s">
        <v>7920</v>
      </c>
      <c r="F2724" t="s">
        <v>7921</v>
      </c>
      <c r="G2724" s="3" t="str">
        <f t="shared" si="45"/>
        <v>https://scholar.google.co.jp/scholar?as_vis=1&amp;q=Iranecio+"taraxacifolius"+self+compatibility&amp;btnG=</v>
      </c>
      <c r="H2724" t="s">
        <v>7922</v>
      </c>
      <c r="I2724" t="s">
        <v>23</v>
      </c>
      <c r="J2724" t="s">
        <v>23</v>
      </c>
      <c r="L2724" t="s">
        <v>17722</v>
      </c>
      <c r="N2724" t="s">
        <v>7923</v>
      </c>
      <c r="O2724" t="s">
        <v>28</v>
      </c>
      <c r="Q2724" t="s">
        <v>18387</v>
      </c>
      <c r="R2724" t="s">
        <v>9135</v>
      </c>
      <c r="S2724">
        <v>2.04</v>
      </c>
    </row>
    <row r="2725" spans="1:19">
      <c r="A2725" t="s">
        <v>16</v>
      </c>
      <c r="B2725" t="s">
        <v>17</v>
      </c>
      <c r="C2725" t="s">
        <v>18</v>
      </c>
      <c r="D2725" t="s">
        <v>19</v>
      </c>
      <c r="E2725" t="s">
        <v>1035</v>
      </c>
      <c r="F2725" t="s">
        <v>1036</v>
      </c>
      <c r="G2725" s="3" t="str">
        <f t="shared" si="45"/>
        <v>https://scholar.google.co.jp/scholar?as_vis=1&amp;q=Isocoma+"acradenia"+self+compatibility&amp;btnG=</v>
      </c>
      <c r="H2725" t="s">
        <v>1037</v>
      </c>
      <c r="I2725" t="s">
        <v>23</v>
      </c>
      <c r="J2725" t="s">
        <v>23</v>
      </c>
      <c r="L2725" t="s">
        <v>17722</v>
      </c>
      <c r="N2725" t="s">
        <v>1038</v>
      </c>
      <c r="O2725" t="s">
        <v>28</v>
      </c>
      <c r="Q2725" t="s">
        <v>18388</v>
      </c>
      <c r="R2725" t="s">
        <v>9138</v>
      </c>
      <c r="S2725">
        <v>0.54700000000000004</v>
      </c>
    </row>
    <row r="2726" spans="1:19">
      <c r="A2726" t="s">
        <v>16</v>
      </c>
      <c r="B2726" t="s">
        <v>17</v>
      </c>
      <c r="C2726" t="s">
        <v>18</v>
      </c>
      <c r="D2726" t="s">
        <v>19</v>
      </c>
      <c r="E2726" t="s">
        <v>1035</v>
      </c>
      <c r="F2726" t="s">
        <v>1036</v>
      </c>
      <c r="G2726" s="3" t="str">
        <f t="shared" si="45"/>
        <v>https://scholar.google.co.jp/scholar?as_vis=1&amp;q=Isocoma+"acradenia"+self+compatibility&amp;btnG=</v>
      </c>
      <c r="H2726" t="s">
        <v>23</v>
      </c>
      <c r="I2726" t="s">
        <v>137</v>
      </c>
      <c r="J2726" t="s">
        <v>1040</v>
      </c>
      <c r="L2726" t="s">
        <v>17722</v>
      </c>
      <c r="N2726" t="s">
        <v>1041</v>
      </c>
      <c r="O2726" t="s">
        <v>28</v>
      </c>
      <c r="Q2726" t="s">
        <v>18388</v>
      </c>
      <c r="R2726" t="s">
        <v>9140</v>
      </c>
      <c r="S2726">
        <v>0.81599999999999995</v>
      </c>
    </row>
    <row r="2727" spans="1:19">
      <c r="A2727" t="s">
        <v>16</v>
      </c>
      <c r="B2727" t="s">
        <v>17</v>
      </c>
      <c r="C2727" t="s">
        <v>18</v>
      </c>
      <c r="D2727" t="s">
        <v>19</v>
      </c>
      <c r="E2727" t="s">
        <v>1035</v>
      </c>
      <c r="F2727" t="s">
        <v>1036</v>
      </c>
      <c r="G2727" s="3" t="str">
        <f t="shared" si="45"/>
        <v>https://scholar.google.co.jp/scholar?as_vis=1&amp;q=Isocoma+"acradenia"+self+compatibility&amp;btnG=</v>
      </c>
      <c r="H2727" t="s">
        <v>23</v>
      </c>
      <c r="I2727" t="s">
        <v>31</v>
      </c>
      <c r="J2727" t="s">
        <v>1040</v>
      </c>
      <c r="L2727" t="s">
        <v>17722</v>
      </c>
      <c r="N2727" t="s">
        <v>1043</v>
      </c>
      <c r="O2727" t="s">
        <v>28</v>
      </c>
      <c r="Q2727" t="s">
        <v>18388</v>
      </c>
      <c r="R2727" t="s">
        <v>9143</v>
      </c>
      <c r="S2727">
        <v>1.9448000000000001</v>
      </c>
    </row>
    <row r="2728" spans="1:19">
      <c r="A2728" t="s">
        <v>16</v>
      </c>
      <c r="B2728" t="s">
        <v>17</v>
      </c>
      <c r="C2728" t="s">
        <v>18</v>
      </c>
      <c r="D2728" t="s">
        <v>19</v>
      </c>
      <c r="E2728" t="s">
        <v>1035</v>
      </c>
      <c r="F2728" t="s">
        <v>1045</v>
      </c>
      <c r="G2728" s="3" t="str">
        <f t="shared" si="45"/>
        <v>https://scholar.google.co.jp/scholar?as_vis=1&amp;q=Isocoma+"drummondii"+self+compatibility&amp;btnG=</v>
      </c>
      <c r="H2728" t="s">
        <v>1046</v>
      </c>
      <c r="I2728" t="s">
        <v>23</v>
      </c>
      <c r="J2728" t="s">
        <v>23</v>
      </c>
      <c r="L2728" t="s">
        <v>17722</v>
      </c>
      <c r="N2728" t="s">
        <v>1047</v>
      </c>
      <c r="O2728" t="s">
        <v>28</v>
      </c>
      <c r="Q2728" t="s">
        <v>18389</v>
      </c>
      <c r="R2728" t="s">
        <v>9147</v>
      </c>
      <c r="S2728">
        <v>0.85599999999999998</v>
      </c>
    </row>
    <row r="2729" spans="1:19">
      <c r="A2729" t="s">
        <v>16</v>
      </c>
      <c r="B2729" t="s">
        <v>17</v>
      </c>
      <c r="C2729" t="s">
        <v>18</v>
      </c>
      <c r="D2729" t="s">
        <v>19</v>
      </c>
      <c r="E2729" t="s">
        <v>1035</v>
      </c>
      <c r="F2729" t="s">
        <v>2522</v>
      </c>
      <c r="G2729" s="3" t="str">
        <f t="shared" si="45"/>
        <v>https://scholar.google.co.jp/scholar?as_vis=1&amp;q=Isocoma+"hartwegii"+self+compatibility&amp;btnG=</v>
      </c>
      <c r="H2729" t="s">
        <v>695</v>
      </c>
      <c r="I2729" t="s">
        <v>23</v>
      </c>
      <c r="J2729" t="s">
        <v>23</v>
      </c>
      <c r="L2729" t="s">
        <v>17722</v>
      </c>
      <c r="N2729" t="s">
        <v>10315</v>
      </c>
      <c r="O2729" t="s">
        <v>28</v>
      </c>
      <c r="Q2729" t="s">
        <v>18390</v>
      </c>
      <c r="R2729" t="s">
        <v>9151</v>
      </c>
      <c r="S2729">
        <v>0.39190000000000003</v>
      </c>
    </row>
    <row r="2730" spans="1:19">
      <c r="A2730" t="s">
        <v>16</v>
      </c>
      <c r="B2730" t="s">
        <v>17</v>
      </c>
      <c r="C2730" t="s">
        <v>18</v>
      </c>
      <c r="D2730" t="s">
        <v>19</v>
      </c>
      <c r="E2730" t="s">
        <v>1035</v>
      </c>
      <c r="F2730" t="s">
        <v>4444</v>
      </c>
      <c r="G2730" s="3" t="str">
        <f t="shared" si="45"/>
        <v>https://scholar.google.co.jp/scholar?as_vis=1&amp;q=Isocoma+"menziesii"+self+compatibility&amp;btnG=</v>
      </c>
      <c r="H2730" t="s">
        <v>23</v>
      </c>
      <c r="I2730" t="s">
        <v>31</v>
      </c>
      <c r="J2730" t="s">
        <v>4445</v>
      </c>
      <c r="L2730" t="s">
        <v>17722</v>
      </c>
      <c r="N2730" t="s">
        <v>4446</v>
      </c>
      <c r="O2730" t="s">
        <v>28</v>
      </c>
      <c r="Q2730" t="s">
        <v>18391</v>
      </c>
      <c r="R2730" t="s">
        <v>9154</v>
      </c>
      <c r="S2730">
        <v>0.56640000000000001</v>
      </c>
    </row>
    <row r="2731" spans="1:19">
      <c r="A2731" t="s">
        <v>16</v>
      </c>
      <c r="B2731" t="s">
        <v>17</v>
      </c>
      <c r="C2731" t="s">
        <v>18</v>
      </c>
      <c r="D2731" t="s">
        <v>19</v>
      </c>
      <c r="E2731" t="s">
        <v>1035</v>
      </c>
      <c r="F2731" t="s">
        <v>4444</v>
      </c>
      <c r="G2731" s="3" t="str">
        <f t="shared" si="45"/>
        <v>https://scholar.google.co.jp/scholar?as_vis=1&amp;q=Isocoma+"menziesii"+self+compatibility&amp;btnG=</v>
      </c>
      <c r="H2731" t="s">
        <v>12552</v>
      </c>
      <c r="I2731" t="s">
        <v>23</v>
      </c>
      <c r="J2731" t="s">
        <v>23</v>
      </c>
      <c r="L2731" t="s">
        <v>17722</v>
      </c>
      <c r="N2731" t="s">
        <v>12553</v>
      </c>
      <c r="O2731" t="s">
        <v>28</v>
      </c>
      <c r="Q2731" t="s">
        <v>18391</v>
      </c>
      <c r="R2731" t="s">
        <v>9156</v>
      </c>
      <c r="S2731">
        <v>0.65280000000000005</v>
      </c>
    </row>
    <row r="2732" spans="1:19">
      <c r="A2732" t="s">
        <v>16</v>
      </c>
      <c r="B2732" t="s">
        <v>17</v>
      </c>
      <c r="C2732" t="s">
        <v>18</v>
      </c>
      <c r="D2732" t="s">
        <v>19</v>
      </c>
      <c r="E2732" t="s">
        <v>1035</v>
      </c>
      <c r="F2732" t="s">
        <v>7925</v>
      </c>
      <c r="G2732" s="3" t="str">
        <f t="shared" si="45"/>
        <v>https://scholar.google.co.jp/scholar?as_vis=1&amp;q=Isocoma+"pluriflora"+self+compatibility&amp;btnG=</v>
      </c>
      <c r="H2732" t="s">
        <v>1046</v>
      </c>
      <c r="I2732" t="s">
        <v>23</v>
      </c>
      <c r="J2732" t="s">
        <v>23</v>
      </c>
      <c r="L2732" t="s">
        <v>17722</v>
      </c>
      <c r="N2732" t="s">
        <v>7926</v>
      </c>
      <c r="O2732" t="s">
        <v>28</v>
      </c>
      <c r="Q2732" t="s">
        <v>18392</v>
      </c>
      <c r="R2732" t="s">
        <v>9158</v>
      </c>
      <c r="S2732">
        <v>1.2767999999999999</v>
      </c>
    </row>
    <row r="2733" spans="1:19">
      <c r="A2733" t="s">
        <v>16</v>
      </c>
      <c r="B2733" t="s">
        <v>17</v>
      </c>
      <c r="C2733" t="s">
        <v>18</v>
      </c>
      <c r="D2733" t="s">
        <v>19</v>
      </c>
      <c r="E2733" t="s">
        <v>1035</v>
      </c>
      <c r="F2733" t="s">
        <v>4448</v>
      </c>
      <c r="G2733" s="3" t="str">
        <f t="shared" si="45"/>
        <v>https://scholar.google.co.jp/scholar?as_vis=1&amp;q=Isocoma+"tenuisecta"+self+compatibility&amp;btnG=</v>
      </c>
      <c r="H2733" t="s">
        <v>120</v>
      </c>
      <c r="I2733" t="s">
        <v>23</v>
      </c>
      <c r="J2733" t="s">
        <v>23</v>
      </c>
      <c r="L2733" t="s">
        <v>17722</v>
      </c>
      <c r="N2733" t="s">
        <v>4449</v>
      </c>
      <c r="O2733" t="s">
        <v>28</v>
      </c>
      <c r="Q2733" t="s">
        <v>18393</v>
      </c>
      <c r="R2733" t="s">
        <v>9160</v>
      </c>
      <c r="S2733">
        <v>2.5099999999999998</v>
      </c>
    </row>
    <row r="2734" spans="1:19">
      <c r="A2734" t="s">
        <v>16</v>
      </c>
      <c r="B2734" t="s">
        <v>17</v>
      </c>
      <c r="C2734" t="s">
        <v>18</v>
      </c>
      <c r="D2734" t="s">
        <v>19</v>
      </c>
      <c r="E2734" t="s">
        <v>1035</v>
      </c>
      <c r="F2734" t="s">
        <v>4451</v>
      </c>
      <c r="G2734" s="3" t="str">
        <f t="shared" si="45"/>
        <v>https://scholar.google.co.jp/scholar?as_vis=1&amp;q=Isocoma+"veneta"+self+compatibility&amp;btnG=</v>
      </c>
      <c r="H2734" t="s">
        <v>120</v>
      </c>
      <c r="I2734" t="s">
        <v>23</v>
      </c>
      <c r="J2734" t="s">
        <v>23</v>
      </c>
      <c r="L2734" t="s">
        <v>17722</v>
      </c>
      <c r="N2734" t="s">
        <v>4452</v>
      </c>
      <c r="O2734" t="s">
        <v>28</v>
      </c>
      <c r="Q2734" t="s">
        <v>18394</v>
      </c>
      <c r="R2734" t="s">
        <v>9163</v>
      </c>
      <c r="S2734">
        <v>0.60019999999999996</v>
      </c>
    </row>
    <row r="2735" spans="1:19">
      <c r="A2735" t="s">
        <v>16</v>
      </c>
      <c r="B2735" t="s">
        <v>17</v>
      </c>
      <c r="C2735" t="s">
        <v>18</v>
      </c>
      <c r="D2735" t="s">
        <v>19</v>
      </c>
      <c r="E2735" t="s">
        <v>13740</v>
      </c>
      <c r="F2735" t="s">
        <v>2745</v>
      </c>
      <c r="G2735" s="3" t="str">
        <f t="shared" si="45"/>
        <v>https://scholar.google.co.jp/scholar?as_vis=1&amp;q=Isoetopsis+"graminifolia"+self+compatibility&amp;btnG=</v>
      </c>
      <c r="H2735" t="s">
        <v>565</v>
      </c>
      <c r="I2735" t="s">
        <v>23</v>
      </c>
      <c r="J2735" t="s">
        <v>23</v>
      </c>
      <c r="L2735" t="s">
        <v>17722</v>
      </c>
      <c r="N2735" t="s">
        <v>13741</v>
      </c>
      <c r="O2735" t="s">
        <v>28</v>
      </c>
      <c r="Q2735" t="s">
        <v>18395</v>
      </c>
      <c r="R2735" t="s">
        <v>9167</v>
      </c>
      <c r="S2735">
        <v>0.51319999999999999</v>
      </c>
    </row>
    <row r="2736" spans="1:19">
      <c r="A2736" t="s">
        <v>16</v>
      </c>
      <c r="B2736" t="s">
        <v>17</v>
      </c>
      <c r="C2736" t="s">
        <v>18</v>
      </c>
      <c r="D2736" t="s">
        <v>19</v>
      </c>
      <c r="E2736" t="s">
        <v>1049</v>
      </c>
      <c r="F2736" t="s">
        <v>381</v>
      </c>
      <c r="G2736" s="3" t="str">
        <f t="shared" si="45"/>
        <v>https://scholar.google.co.jp/scholar?as_vis=1&amp;q=Iva+"angustifolia"+self+compatibility&amp;btnG=</v>
      </c>
      <c r="H2736" t="s">
        <v>6337</v>
      </c>
      <c r="I2736" t="s">
        <v>23</v>
      </c>
      <c r="J2736" t="s">
        <v>23</v>
      </c>
      <c r="L2736" t="s">
        <v>17722</v>
      </c>
      <c r="N2736" t="s">
        <v>7928</v>
      </c>
      <c r="O2736" t="s">
        <v>28</v>
      </c>
      <c r="Q2736" t="s">
        <v>18396</v>
      </c>
      <c r="R2736" t="s">
        <v>9170</v>
      </c>
      <c r="S2736">
        <v>1.0648</v>
      </c>
    </row>
    <row r="2737" spans="1:19">
      <c r="A2737" t="s">
        <v>16</v>
      </c>
      <c r="B2737" t="s">
        <v>17</v>
      </c>
      <c r="C2737" t="s">
        <v>18</v>
      </c>
      <c r="D2737" t="s">
        <v>19</v>
      </c>
      <c r="E2737" t="s">
        <v>1049</v>
      </c>
      <c r="F2737" t="s">
        <v>1375</v>
      </c>
      <c r="G2737" s="3" t="str">
        <f t="shared" si="45"/>
        <v>https://scholar.google.co.jp/scholar?as_vis=1&amp;q=Iva+"annua"+self+compatibility&amp;btnG=</v>
      </c>
      <c r="H2737" t="s">
        <v>22</v>
      </c>
      <c r="I2737" t="s">
        <v>23</v>
      </c>
      <c r="J2737" t="s">
        <v>23</v>
      </c>
      <c r="L2737" t="s">
        <v>17722</v>
      </c>
      <c r="N2737" t="s">
        <v>4504</v>
      </c>
      <c r="O2737" t="s">
        <v>28</v>
      </c>
      <c r="Q2737" t="s">
        <v>18397</v>
      </c>
      <c r="R2737" t="s">
        <v>9174</v>
      </c>
      <c r="S2737">
        <v>3.0684</v>
      </c>
    </row>
    <row r="2738" spans="1:19">
      <c r="A2738" t="s">
        <v>16</v>
      </c>
      <c r="B2738" t="s">
        <v>17</v>
      </c>
      <c r="C2738" t="s">
        <v>18</v>
      </c>
      <c r="D2738" t="s">
        <v>19</v>
      </c>
      <c r="E2738" t="s">
        <v>1049</v>
      </c>
      <c r="F2738" t="s">
        <v>1050</v>
      </c>
      <c r="G2738" s="3" t="str">
        <f t="shared" si="45"/>
        <v>https://scholar.google.co.jp/scholar?as_vis=1&amp;q=Iva+"axillaris"+self+compatibility&amp;btnG=</v>
      </c>
      <c r="H2738" t="s">
        <v>223</v>
      </c>
      <c r="I2738" t="s">
        <v>23</v>
      </c>
      <c r="J2738" t="s">
        <v>23</v>
      </c>
      <c r="L2738" t="s">
        <v>17722</v>
      </c>
      <c r="N2738" t="s">
        <v>1051</v>
      </c>
      <c r="O2738" t="s">
        <v>28</v>
      </c>
      <c r="Q2738" t="s">
        <v>18398</v>
      </c>
      <c r="R2738" t="s">
        <v>9177</v>
      </c>
      <c r="S2738">
        <v>1.6</v>
      </c>
    </row>
    <row r="2739" spans="1:19">
      <c r="A2739" t="s">
        <v>16</v>
      </c>
      <c r="B2739" t="s">
        <v>17</v>
      </c>
      <c r="C2739" t="s">
        <v>18</v>
      </c>
      <c r="D2739" t="s">
        <v>19</v>
      </c>
      <c r="E2739" t="s">
        <v>1049</v>
      </c>
      <c r="F2739" t="s">
        <v>1053</v>
      </c>
      <c r="G2739" s="3" t="str">
        <f t="shared" si="45"/>
        <v>https://scholar.google.co.jp/scholar?as_vis=1&amp;q=Iva+"frutescens"+self+compatibility&amp;btnG=</v>
      </c>
      <c r="H2739" t="s">
        <v>22</v>
      </c>
      <c r="I2739" t="s">
        <v>23</v>
      </c>
      <c r="J2739" t="s">
        <v>23</v>
      </c>
      <c r="L2739" t="s">
        <v>17722</v>
      </c>
      <c r="N2739" t="s">
        <v>1054</v>
      </c>
      <c r="O2739" t="s">
        <v>28</v>
      </c>
      <c r="Q2739" t="s">
        <v>18399</v>
      </c>
      <c r="R2739" t="s">
        <v>9179</v>
      </c>
      <c r="S2739">
        <v>1.6</v>
      </c>
    </row>
    <row r="2740" spans="1:19">
      <c r="A2740" t="s">
        <v>16</v>
      </c>
      <c r="B2740" t="s">
        <v>17</v>
      </c>
      <c r="C2740" t="s">
        <v>18</v>
      </c>
      <c r="D2740" t="s">
        <v>19</v>
      </c>
      <c r="E2740" t="s">
        <v>1049</v>
      </c>
      <c r="F2740" t="s">
        <v>1056</v>
      </c>
      <c r="G2740" s="3" t="str">
        <f t="shared" si="45"/>
        <v>https://scholar.google.co.jp/scholar?as_vis=1&amp;q=Iva+"xanthiifolia"+self+compatibility&amp;btnG=</v>
      </c>
      <c r="H2740" t="s">
        <v>172</v>
      </c>
      <c r="I2740" t="s">
        <v>23</v>
      </c>
      <c r="J2740" t="s">
        <v>23</v>
      </c>
      <c r="L2740" t="s">
        <v>17722</v>
      </c>
      <c r="N2740" t="s">
        <v>1057</v>
      </c>
      <c r="O2740" t="s">
        <v>28</v>
      </c>
      <c r="Q2740" t="s">
        <v>18400</v>
      </c>
      <c r="R2740" t="s">
        <v>9182</v>
      </c>
      <c r="S2740">
        <v>0.7</v>
      </c>
    </row>
    <row r="2741" spans="1:19">
      <c r="A2741" t="s">
        <v>16</v>
      </c>
      <c r="B2741" t="s">
        <v>17</v>
      </c>
      <c r="C2741" t="s">
        <v>18</v>
      </c>
      <c r="D2741" t="s">
        <v>19</v>
      </c>
      <c r="E2741" t="s">
        <v>13877</v>
      </c>
      <c r="F2741" t="s">
        <v>12439</v>
      </c>
      <c r="G2741" s="3" t="str">
        <f t="shared" si="45"/>
        <v>https://scholar.google.co.jp/scholar?as_vis=1&amp;q=Ixeridium+"dentatum"+self+compatibility&amp;btnG=</v>
      </c>
      <c r="H2741" t="s">
        <v>14501</v>
      </c>
      <c r="I2741" t="s">
        <v>23</v>
      </c>
      <c r="J2741" t="s">
        <v>23</v>
      </c>
      <c r="L2741" t="s">
        <v>17722</v>
      </c>
      <c r="N2741" t="s">
        <v>14502</v>
      </c>
      <c r="O2741" t="s">
        <v>28</v>
      </c>
      <c r="Q2741" t="s">
        <v>18401</v>
      </c>
      <c r="R2741" t="s">
        <v>9185</v>
      </c>
      <c r="S2741">
        <v>9.2799999999999994E-2</v>
      </c>
    </row>
    <row r="2742" spans="1:19">
      <c r="A2742" t="s">
        <v>16</v>
      </c>
      <c r="B2742" t="s">
        <v>17</v>
      </c>
      <c r="C2742" t="s">
        <v>18</v>
      </c>
      <c r="D2742" t="s">
        <v>19</v>
      </c>
      <c r="E2742" t="s">
        <v>13877</v>
      </c>
      <c r="F2742" t="s">
        <v>2065</v>
      </c>
      <c r="G2742" s="3" t="str">
        <f t="shared" si="45"/>
        <v>https://scholar.google.co.jp/scholar?as_vis=1&amp;q=Ixeridium+"gracile"+self+compatibility&amp;btnG=</v>
      </c>
      <c r="H2742" t="s">
        <v>13878</v>
      </c>
      <c r="I2742" t="s">
        <v>23</v>
      </c>
      <c r="J2742" t="s">
        <v>23</v>
      </c>
      <c r="L2742" t="s">
        <v>17722</v>
      </c>
      <c r="N2742" t="s">
        <v>13879</v>
      </c>
      <c r="O2742" t="s">
        <v>28</v>
      </c>
      <c r="Q2742" t="s">
        <v>18402</v>
      </c>
      <c r="R2742" t="s">
        <v>9188</v>
      </c>
      <c r="S2742">
        <v>0.1196</v>
      </c>
    </row>
    <row r="2743" spans="1:19">
      <c r="A2743" t="s">
        <v>16</v>
      </c>
      <c r="B2743" t="s">
        <v>17</v>
      </c>
      <c r="C2743" t="s">
        <v>18</v>
      </c>
      <c r="D2743" t="s">
        <v>19</v>
      </c>
      <c r="E2743" t="s">
        <v>13798</v>
      </c>
      <c r="F2743" t="s">
        <v>4598</v>
      </c>
      <c r="G2743" s="3" t="str">
        <f t="shared" si="45"/>
        <v>https://scholar.google.co.jp/scholar?as_vis=1&amp;q=Ixeris+"polycephala"+self+compatibility&amp;btnG=</v>
      </c>
      <c r="H2743" t="s">
        <v>1231</v>
      </c>
      <c r="I2743" t="s">
        <v>23</v>
      </c>
      <c r="J2743" t="s">
        <v>23</v>
      </c>
      <c r="L2743" t="s">
        <v>17722</v>
      </c>
      <c r="N2743" t="s">
        <v>13799</v>
      </c>
      <c r="O2743" t="s">
        <v>28</v>
      </c>
      <c r="Q2743" t="s">
        <v>18403</v>
      </c>
      <c r="R2743" t="s">
        <v>9192</v>
      </c>
      <c r="S2743">
        <v>0.22320000000000001</v>
      </c>
    </row>
    <row r="2744" spans="1:19">
      <c r="A2744" t="s">
        <v>16</v>
      </c>
      <c r="B2744" t="s">
        <v>17</v>
      </c>
      <c r="C2744" t="s">
        <v>18</v>
      </c>
      <c r="D2744" t="s">
        <v>19</v>
      </c>
      <c r="E2744" t="s">
        <v>4561</v>
      </c>
      <c r="F2744" t="s">
        <v>4562</v>
      </c>
      <c r="G2744" s="3" t="str">
        <f t="shared" si="45"/>
        <v>https://scholar.google.co.jp/scholar?as_vis=1&amp;q=Ixiochlamys+"filicifolia"+self+compatibility&amp;btnG=</v>
      </c>
      <c r="H2744" t="s">
        <v>4563</v>
      </c>
      <c r="I2744" t="s">
        <v>23</v>
      </c>
      <c r="J2744" t="s">
        <v>23</v>
      </c>
      <c r="L2744" t="s">
        <v>17722</v>
      </c>
      <c r="N2744" t="s">
        <v>4564</v>
      </c>
      <c r="O2744" t="s">
        <v>28</v>
      </c>
      <c r="Q2744" t="s">
        <v>18404</v>
      </c>
      <c r="R2744" t="s">
        <v>9195</v>
      </c>
      <c r="S2744">
        <v>0.19</v>
      </c>
    </row>
    <row r="2745" spans="1:19">
      <c r="A2745" t="s">
        <v>16</v>
      </c>
      <c r="B2745" t="s">
        <v>17</v>
      </c>
      <c r="C2745" t="s">
        <v>18</v>
      </c>
      <c r="D2745" t="s">
        <v>19</v>
      </c>
      <c r="E2745" t="s">
        <v>4561</v>
      </c>
      <c r="F2745" t="s">
        <v>6364</v>
      </c>
      <c r="G2745" s="3" t="str">
        <f t="shared" si="45"/>
        <v>https://scholar.google.co.jp/scholar?as_vis=1&amp;q=Ixiochlamys+"integerrima"+self+compatibility&amp;btnG=</v>
      </c>
      <c r="H2745" t="s">
        <v>4563</v>
      </c>
      <c r="I2745" t="s">
        <v>23</v>
      </c>
      <c r="J2745" t="s">
        <v>23</v>
      </c>
      <c r="L2745" t="s">
        <v>17722</v>
      </c>
      <c r="N2745" t="s">
        <v>10317</v>
      </c>
      <c r="O2745" t="s">
        <v>28</v>
      </c>
      <c r="Q2745" t="s">
        <v>18405</v>
      </c>
      <c r="R2745" t="s">
        <v>9198</v>
      </c>
      <c r="S2745">
        <v>0.19839999999999999</v>
      </c>
    </row>
    <row r="2746" spans="1:19">
      <c r="A2746" t="s">
        <v>16</v>
      </c>
      <c r="B2746" t="s">
        <v>17</v>
      </c>
      <c r="C2746" t="s">
        <v>18</v>
      </c>
      <c r="D2746" t="s">
        <v>19</v>
      </c>
      <c r="E2746" t="s">
        <v>1059</v>
      </c>
      <c r="F2746" t="s">
        <v>1060</v>
      </c>
      <c r="G2746" s="3" t="str">
        <f t="shared" si="45"/>
        <v>https://scholar.google.co.jp/scholar?as_vis=1&amp;q=Ixiolaena+"chloroleuca"+self+compatibility&amp;btnG=</v>
      </c>
      <c r="H2746" t="s">
        <v>1061</v>
      </c>
      <c r="I2746" t="s">
        <v>23</v>
      </c>
      <c r="J2746" t="s">
        <v>23</v>
      </c>
      <c r="L2746" t="s">
        <v>17722</v>
      </c>
      <c r="N2746" t="s">
        <v>1062</v>
      </c>
      <c r="O2746" t="s">
        <v>28</v>
      </c>
      <c r="Q2746" t="s">
        <v>18406</v>
      </c>
      <c r="R2746" t="s">
        <v>9202</v>
      </c>
      <c r="S2746">
        <v>0.35759999999999997</v>
      </c>
    </row>
    <row r="2747" spans="1:19">
      <c r="A2747" t="s">
        <v>16</v>
      </c>
      <c r="B2747" t="s">
        <v>17</v>
      </c>
      <c r="C2747" t="s">
        <v>18</v>
      </c>
      <c r="D2747" t="s">
        <v>19</v>
      </c>
      <c r="E2747" t="s">
        <v>4566</v>
      </c>
      <c r="F2747" t="s">
        <v>4567</v>
      </c>
      <c r="G2747" s="3" t="str">
        <f t="shared" si="45"/>
        <v>https://scholar.google.co.jp/scholar?as_vis=1&amp;q=Ixodia+"achillaeoides"+self+compatibility&amp;btnG=</v>
      </c>
      <c r="H2747" t="s">
        <v>23</v>
      </c>
      <c r="I2747" t="s">
        <v>137</v>
      </c>
      <c r="J2747" t="s">
        <v>4568</v>
      </c>
      <c r="L2747" t="s">
        <v>17722</v>
      </c>
      <c r="N2747" t="s">
        <v>4569</v>
      </c>
      <c r="O2747" t="s">
        <v>28</v>
      </c>
      <c r="Q2747" t="s">
        <v>18407</v>
      </c>
      <c r="R2747" t="s">
        <v>9205</v>
      </c>
      <c r="S2747">
        <v>0.27200000000000002</v>
      </c>
    </row>
    <row r="2748" spans="1:19">
      <c r="A2748" t="s">
        <v>16</v>
      </c>
      <c r="B2748" t="s">
        <v>17</v>
      </c>
      <c r="C2748" t="s">
        <v>18</v>
      </c>
      <c r="D2748" t="s">
        <v>19</v>
      </c>
      <c r="E2748" t="s">
        <v>4566</v>
      </c>
      <c r="F2748" t="s">
        <v>4567</v>
      </c>
      <c r="G2748" s="3" t="str">
        <f t="shared" si="45"/>
        <v>https://scholar.google.co.jp/scholar?as_vis=1&amp;q=Ixodia+"achillaeoides"+self+compatibility&amp;btnG=</v>
      </c>
      <c r="H2748" t="s">
        <v>1651</v>
      </c>
      <c r="I2748" t="s">
        <v>137</v>
      </c>
      <c r="J2748" t="s">
        <v>10319</v>
      </c>
      <c r="L2748" t="s">
        <v>17722</v>
      </c>
      <c r="N2748" t="s">
        <v>10320</v>
      </c>
      <c r="O2748" t="s">
        <v>28</v>
      </c>
      <c r="Q2748" t="s">
        <v>18407</v>
      </c>
      <c r="R2748" t="s">
        <v>9209</v>
      </c>
      <c r="S2748">
        <v>0.19159999999999999</v>
      </c>
    </row>
    <row r="2749" spans="1:19">
      <c r="A2749" t="s">
        <v>16</v>
      </c>
      <c r="B2749" t="s">
        <v>17</v>
      </c>
      <c r="C2749" t="s">
        <v>18</v>
      </c>
      <c r="D2749" t="s">
        <v>19</v>
      </c>
      <c r="E2749" t="s">
        <v>4566</v>
      </c>
      <c r="F2749" t="s">
        <v>7930</v>
      </c>
      <c r="G2749" s="3" t="str">
        <f t="shared" si="45"/>
        <v>https://scholar.google.co.jp/scholar?as_vis=1&amp;q=Ixodia+"flindersica"+self+compatibility&amp;btnG=</v>
      </c>
      <c r="H2749" t="s">
        <v>7931</v>
      </c>
      <c r="I2749" t="s">
        <v>23</v>
      </c>
      <c r="J2749" t="s">
        <v>23</v>
      </c>
      <c r="L2749" t="s">
        <v>17722</v>
      </c>
      <c r="N2749" t="s">
        <v>7932</v>
      </c>
      <c r="O2749" t="s">
        <v>28</v>
      </c>
      <c r="Q2749" t="s">
        <v>18408</v>
      </c>
      <c r="R2749" t="s">
        <v>9213</v>
      </c>
      <c r="S2749">
        <v>0.188</v>
      </c>
    </row>
    <row r="2750" spans="1:19">
      <c r="A2750" t="s">
        <v>16</v>
      </c>
      <c r="B2750" t="s">
        <v>17</v>
      </c>
      <c r="C2750" t="s">
        <v>18</v>
      </c>
      <c r="D2750" t="s">
        <v>19</v>
      </c>
      <c r="E2750" t="s">
        <v>1064</v>
      </c>
      <c r="F2750" t="s">
        <v>1065</v>
      </c>
      <c r="G2750" s="3" t="str">
        <f t="shared" si="45"/>
        <v>https://scholar.google.co.jp/scholar?as_vis=1&amp;q=Jaumea+"carnosa"+self+compatibility&amp;btnG=</v>
      </c>
      <c r="H2750" t="s">
        <v>1066</v>
      </c>
      <c r="I2750" t="s">
        <v>23</v>
      </c>
      <c r="J2750" t="s">
        <v>23</v>
      </c>
      <c r="L2750" t="s">
        <v>17722</v>
      </c>
      <c r="N2750" t="s">
        <v>1067</v>
      </c>
      <c r="O2750" t="s">
        <v>28</v>
      </c>
      <c r="Q2750" t="s">
        <v>18409</v>
      </c>
      <c r="R2750" t="s">
        <v>9216</v>
      </c>
      <c r="S2750">
        <v>0.54500000000000004</v>
      </c>
    </row>
    <row r="2751" spans="1:19">
      <c r="A2751" t="s">
        <v>16</v>
      </c>
      <c r="B2751" t="s">
        <v>17</v>
      </c>
      <c r="C2751" t="s">
        <v>18</v>
      </c>
      <c r="D2751" t="s">
        <v>19</v>
      </c>
      <c r="E2751" t="s">
        <v>1069</v>
      </c>
      <c r="F2751" t="s">
        <v>7934</v>
      </c>
      <c r="G2751" s="3" t="str">
        <f t="shared" si="45"/>
        <v>https://scholar.google.co.jp/scholar?as_vis=1&amp;q=Jefea+"lantanifolia"+self+compatibility&amp;btnG=</v>
      </c>
      <c r="H2751" t="s">
        <v>7935</v>
      </c>
      <c r="I2751" t="s">
        <v>23</v>
      </c>
      <c r="J2751" t="s">
        <v>23</v>
      </c>
      <c r="L2751" t="s">
        <v>17722</v>
      </c>
      <c r="N2751" t="s">
        <v>7936</v>
      </c>
      <c r="O2751" t="s">
        <v>28</v>
      </c>
      <c r="Q2751" t="s">
        <v>18410</v>
      </c>
      <c r="R2751" t="s">
        <v>9219</v>
      </c>
      <c r="S2751">
        <v>0.92200000000000004</v>
      </c>
    </row>
    <row r="2752" spans="1:19">
      <c r="A2752" t="s">
        <v>16</v>
      </c>
      <c r="B2752" t="s">
        <v>17</v>
      </c>
      <c r="C2752" t="s">
        <v>18</v>
      </c>
      <c r="D2752" t="s">
        <v>19</v>
      </c>
      <c r="E2752" t="s">
        <v>1069</v>
      </c>
      <c r="F2752" t="s">
        <v>202</v>
      </c>
      <c r="G2752" s="3" t="str">
        <f t="shared" si="45"/>
        <v>https://scholar.google.co.jp/scholar?as_vis=1&amp;q=Jefea+"pringlei"+self+compatibility&amp;btnG=</v>
      </c>
      <c r="H2752" t="s">
        <v>1070</v>
      </c>
      <c r="I2752" t="s">
        <v>23</v>
      </c>
      <c r="J2752" t="s">
        <v>23</v>
      </c>
      <c r="L2752" t="s">
        <v>17722</v>
      </c>
      <c r="N2752" t="s">
        <v>1071</v>
      </c>
      <c r="O2752" t="s">
        <v>28</v>
      </c>
      <c r="Q2752" t="s">
        <v>18411</v>
      </c>
      <c r="R2752" t="s">
        <v>9222</v>
      </c>
      <c r="S2752">
        <v>1.04</v>
      </c>
    </row>
    <row r="2753" spans="1:19">
      <c r="A2753" t="s">
        <v>16</v>
      </c>
      <c r="B2753" t="s">
        <v>17</v>
      </c>
      <c r="C2753" t="s">
        <v>18</v>
      </c>
      <c r="D2753" t="s">
        <v>19</v>
      </c>
      <c r="E2753" t="s">
        <v>1073</v>
      </c>
      <c r="F2753" t="s">
        <v>4574</v>
      </c>
      <c r="G2753" s="3" t="str">
        <f t="shared" si="45"/>
        <v>https://scholar.google.co.jp/scholar?as_vis=1&amp;q=Jurinea+"albicaulis"+self+compatibility&amp;btnG=</v>
      </c>
      <c r="H2753" t="s">
        <v>23</v>
      </c>
      <c r="I2753" t="s">
        <v>137</v>
      </c>
      <c r="J2753" t="s">
        <v>4575</v>
      </c>
      <c r="L2753" t="s">
        <v>17722</v>
      </c>
      <c r="N2753" t="s">
        <v>4576</v>
      </c>
      <c r="O2753" t="s">
        <v>28</v>
      </c>
      <c r="Q2753" t="s">
        <v>18412</v>
      </c>
      <c r="R2753" t="s">
        <v>9225</v>
      </c>
      <c r="S2753">
        <v>7.8730000000000002</v>
      </c>
    </row>
    <row r="2754" spans="1:19">
      <c r="A2754" t="s">
        <v>16</v>
      </c>
      <c r="B2754" t="s">
        <v>17</v>
      </c>
      <c r="C2754" t="s">
        <v>18</v>
      </c>
      <c r="D2754" t="s">
        <v>19</v>
      </c>
      <c r="E2754" t="s">
        <v>1073</v>
      </c>
      <c r="F2754" t="s">
        <v>1074</v>
      </c>
      <c r="G2754" s="3" t="str">
        <f t="shared" ref="G2754:G2817" si="46">HYPERLINK(Q2754)</f>
        <v>https://scholar.google.co.jp/scholar?as_vis=1&amp;q=Jurinea+"anatolica"+self+compatibility&amp;btnG=</v>
      </c>
      <c r="H2754" t="s">
        <v>821</v>
      </c>
      <c r="I2754" t="s">
        <v>23</v>
      </c>
      <c r="J2754" t="s">
        <v>23</v>
      </c>
      <c r="L2754" t="s">
        <v>17722</v>
      </c>
      <c r="N2754" t="s">
        <v>1075</v>
      </c>
      <c r="O2754" t="s">
        <v>28</v>
      </c>
      <c r="Q2754" t="s">
        <v>18413</v>
      </c>
      <c r="R2754" t="s">
        <v>9229</v>
      </c>
      <c r="S2754">
        <v>3.7</v>
      </c>
    </row>
    <row r="2755" spans="1:19">
      <c r="A2755" t="s">
        <v>16</v>
      </c>
      <c r="B2755" t="s">
        <v>17</v>
      </c>
      <c r="C2755" t="s">
        <v>18</v>
      </c>
      <c r="D2755" t="s">
        <v>19</v>
      </c>
      <c r="E2755" t="s">
        <v>1073</v>
      </c>
      <c r="F2755" t="s">
        <v>4571</v>
      </c>
      <c r="G2755" s="3" t="str">
        <f t="shared" si="46"/>
        <v>https://scholar.google.co.jp/scholar?as_vis=1&amp;q=Jurinea+"blanda"+self+compatibility&amp;btnG=</v>
      </c>
      <c r="H2755" t="s">
        <v>1758</v>
      </c>
      <c r="I2755" t="s">
        <v>23</v>
      </c>
      <c r="J2755" t="s">
        <v>23</v>
      </c>
      <c r="L2755" t="s">
        <v>17722</v>
      </c>
      <c r="N2755" t="s">
        <v>4572</v>
      </c>
      <c r="O2755" t="s">
        <v>28</v>
      </c>
      <c r="Q2755" t="s">
        <v>18414</v>
      </c>
      <c r="R2755" t="s">
        <v>9232</v>
      </c>
      <c r="S2755">
        <v>3.0939999999999999</v>
      </c>
    </row>
    <row r="2756" spans="1:19">
      <c r="A2756" t="s">
        <v>16</v>
      </c>
      <c r="B2756" t="s">
        <v>17</v>
      </c>
      <c r="C2756" t="s">
        <v>18</v>
      </c>
      <c r="D2756" t="s">
        <v>19</v>
      </c>
      <c r="E2756" t="s">
        <v>1073</v>
      </c>
      <c r="F2756" t="s">
        <v>10322</v>
      </c>
      <c r="G2756" s="3" t="str">
        <f t="shared" si="46"/>
        <v>https://scholar.google.co.jp/scholar?as_vis=1&amp;q=Jurinea+"capusi"+self+compatibility&amp;btnG=</v>
      </c>
      <c r="H2756" t="s">
        <v>3686</v>
      </c>
      <c r="I2756" t="s">
        <v>23</v>
      </c>
      <c r="J2756" t="s">
        <v>23</v>
      </c>
      <c r="L2756" t="s">
        <v>17722</v>
      </c>
      <c r="N2756" t="s">
        <v>10323</v>
      </c>
      <c r="O2756" t="s">
        <v>28</v>
      </c>
      <c r="Q2756" t="s">
        <v>18415</v>
      </c>
      <c r="R2756" t="s">
        <v>9235</v>
      </c>
      <c r="S2756">
        <v>14.816800000000001</v>
      </c>
    </row>
    <row r="2757" spans="1:19">
      <c r="A2757" t="s">
        <v>16</v>
      </c>
      <c r="B2757" t="s">
        <v>17</v>
      </c>
      <c r="C2757" t="s">
        <v>18</v>
      </c>
      <c r="D2757" t="s">
        <v>19</v>
      </c>
      <c r="E2757" t="s">
        <v>1073</v>
      </c>
      <c r="F2757" t="s">
        <v>10325</v>
      </c>
      <c r="G2757" s="3" t="str">
        <f t="shared" si="46"/>
        <v>https://scholar.google.co.jp/scholar?as_vis=1&amp;q=Jurinea+"cartaliniana"+self+compatibility&amp;btnG=</v>
      </c>
      <c r="H2757" t="s">
        <v>821</v>
      </c>
      <c r="I2757" t="s">
        <v>23</v>
      </c>
      <c r="J2757" t="s">
        <v>23</v>
      </c>
      <c r="L2757" t="s">
        <v>17722</v>
      </c>
      <c r="N2757" t="s">
        <v>10326</v>
      </c>
      <c r="O2757" t="s">
        <v>28</v>
      </c>
      <c r="Q2757" t="s">
        <v>18416</v>
      </c>
      <c r="R2757" t="s">
        <v>9238</v>
      </c>
      <c r="S2757">
        <v>2.4500000000000002</v>
      </c>
    </row>
    <row r="2758" spans="1:19">
      <c r="A2758" t="s">
        <v>16</v>
      </c>
      <c r="B2758" t="s">
        <v>17</v>
      </c>
      <c r="C2758" t="s">
        <v>18</v>
      </c>
      <c r="D2758" t="s">
        <v>19</v>
      </c>
      <c r="E2758" t="s">
        <v>1073</v>
      </c>
      <c r="F2758" t="s">
        <v>3743</v>
      </c>
      <c r="G2758" s="3" t="str">
        <f t="shared" si="46"/>
        <v>https://scholar.google.co.jp/scholar?as_vis=1&amp;q=Jurinea+"consanguinea"+self+compatibility&amp;btnG=</v>
      </c>
      <c r="H2758" t="s">
        <v>104</v>
      </c>
      <c r="I2758" t="s">
        <v>137</v>
      </c>
      <c r="J2758" t="s">
        <v>4289</v>
      </c>
      <c r="L2758" t="s">
        <v>17722</v>
      </c>
      <c r="N2758" t="s">
        <v>7938</v>
      </c>
      <c r="O2758" t="s">
        <v>28</v>
      </c>
      <c r="Q2758" t="s">
        <v>18417</v>
      </c>
      <c r="R2758" t="s">
        <v>9241</v>
      </c>
      <c r="S2758">
        <v>3.7772000000000001</v>
      </c>
    </row>
    <row r="2759" spans="1:19">
      <c r="A2759" t="s">
        <v>16</v>
      </c>
      <c r="B2759" t="s">
        <v>17</v>
      </c>
      <c r="C2759" t="s">
        <v>18</v>
      </c>
      <c r="D2759" t="s">
        <v>19</v>
      </c>
      <c r="E2759" t="s">
        <v>1073</v>
      </c>
      <c r="F2759" t="s">
        <v>12555</v>
      </c>
      <c r="G2759" s="3" t="str">
        <f t="shared" si="46"/>
        <v>https://scholar.google.co.jp/scholar?as_vis=1&amp;q=Jurinea+"cypria"+self+compatibility&amp;btnG=</v>
      </c>
      <c r="H2759" t="s">
        <v>821</v>
      </c>
      <c r="I2759" t="s">
        <v>23</v>
      </c>
      <c r="J2759" t="s">
        <v>23</v>
      </c>
      <c r="L2759" t="s">
        <v>17722</v>
      </c>
      <c r="N2759" t="s">
        <v>12556</v>
      </c>
      <c r="O2759" t="s">
        <v>28</v>
      </c>
      <c r="Q2759" t="s">
        <v>18418</v>
      </c>
      <c r="R2759" t="s">
        <v>9244</v>
      </c>
      <c r="S2759">
        <v>9.6861999999999995</v>
      </c>
    </row>
    <row r="2760" spans="1:19">
      <c r="A2760" t="s">
        <v>16</v>
      </c>
      <c r="B2760" t="s">
        <v>17</v>
      </c>
      <c r="C2760" t="s">
        <v>18</v>
      </c>
      <c r="D2760" t="s">
        <v>19</v>
      </c>
      <c r="E2760" t="s">
        <v>1073</v>
      </c>
      <c r="F2760" t="s">
        <v>1409</v>
      </c>
      <c r="G2760" s="3" t="str">
        <f t="shared" si="46"/>
        <v>https://scholar.google.co.jp/scholar?as_vis=1&amp;q=Jurinea+"elegans"+self+compatibility&amp;btnG=</v>
      </c>
      <c r="H2760" t="s">
        <v>10328</v>
      </c>
      <c r="I2760" t="s">
        <v>23</v>
      </c>
      <c r="J2760" t="s">
        <v>23</v>
      </c>
      <c r="L2760" t="s">
        <v>17722</v>
      </c>
      <c r="N2760" t="s">
        <v>10329</v>
      </c>
      <c r="O2760" t="s">
        <v>28</v>
      </c>
      <c r="Q2760" t="s">
        <v>18419</v>
      </c>
      <c r="R2760" t="s">
        <v>9246</v>
      </c>
      <c r="S2760">
        <v>4.625</v>
      </c>
    </row>
    <row r="2761" spans="1:19">
      <c r="A2761" t="s">
        <v>16</v>
      </c>
      <c r="B2761" t="s">
        <v>17</v>
      </c>
      <c r="C2761" t="s">
        <v>18</v>
      </c>
      <c r="D2761" t="s">
        <v>19</v>
      </c>
      <c r="E2761" t="s">
        <v>1073</v>
      </c>
      <c r="F2761" t="s">
        <v>10331</v>
      </c>
      <c r="G2761" s="3" t="str">
        <f t="shared" si="46"/>
        <v>https://scholar.google.co.jp/scholar?as_vis=1&amp;q=Jurinea+"glycacantha"+self+compatibility&amp;btnG=</v>
      </c>
      <c r="H2761" t="s">
        <v>10332</v>
      </c>
      <c r="I2761" t="s">
        <v>23</v>
      </c>
      <c r="J2761" t="s">
        <v>23</v>
      </c>
      <c r="L2761" t="s">
        <v>17722</v>
      </c>
      <c r="N2761" t="s">
        <v>10333</v>
      </c>
      <c r="O2761" t="s">
        <v>28</v>
      </c>
      <c r="Q2761" t="s">
        <v>18420</v>
      </c>
      <c r="R2761" t="s">
        <v>9250</v>
      </c>
      <c r="S2761">
        <v>4.6760000000000002</v>
      </c>
    </row>
    <row r="2762" spans="1:19">
      <c r="A2762" t="s">
        <v>16</v>
      </c>
      <c r="B2762" t="s">
        <v>17</v>
      </c>
      <c r="C2762" t="s">
        <v>18</v>
      </c>
      <c r="D2762" t="s">
        <v>19</v>
      </c>
      <c r="E2762" t="s">
        <v>1073</v>
      </c>
      <c r="F2762" t="s">
        <v>2418</v>
      </c>
      <c r="G2762" s="3" t="str">
        <f t="shared" si="46"/>
        <v>https://scholar.google.co.jp/scholar?as_vis=1&amp;q=Jurinea+"humilis"+self+compatibility&amp;btnG=</v>
      </c>
      <c r="H2762" t="s">
        <v>10335</v>
      </c>
      <c r="I2762" t="s">
        <v>23</v>
      </c>
      <c r="J2762" t="s">
        <v>23</v>
      </c>
      <c r="L2762" t="s">
        <v>17722</v>
      </c>
      <c r="N2762" t="s">
        <v>10336</v>
      </c>
      <c r="O2762" t="s">
        <v>28</v>
      </c>
      <c r="Q2762" t="s">
        <v>18421</v>
      </c>
      <c r="R2762" t="s">
        <v>9253</v>
      </c>
      <c r="S2762">
        <v>5.4063999999999997</v>
      </c>
    </row>
    <row r="2763" spans="1:19">
      <c r="A2763" t="s">
        <v>16</v>
      </c>
      <c r="B2763" t="s">
        <v>17</v>
      </c>
      <c r="C2763" t="s">
        <v>18</v>
      </c>
      <c r="D2763" t="s">
        <v>19</v>
      </c>
      <c r="E2763" t="s">
        <v>1073</v>
      </c>
      <c r="F2763" t="s">
        <v>7940</v>
      </c>
      <c r="G2763" s="3" t="str">
        <f t="shared" si="46"/>
        <v>https://scholar.google.co.jp/scholar?as_vis=1&amp;q=Jurinea+"ledebourii"+self+compatibility&amp;btnG=</v>
      </c>
      <c r="H2763" t="s">
        <v>3629</v>
      </c>
      <c r="I2763" t="s">
        <v>23</v>
      </c>
      <c r="J2763" t="s">
        <v>23</v>
      </c>
      <c r="L2763" t="s">
        <v>17722</v>
      </c>
      <c r="N2763" t="s">
        <v>7941</v>
      </c>
      <c r="O2763" t="s">
        <v>28</v>
      </c>
      <c r="Q2763" t="s">
        <v>18422</v>
      </c>
      <c r="R2763" t="s">
        <v>9256</v>
      </c>
      <c r="S2763">
        <v>4.2847999999999997</v>
      </c>
    </row>
    <row r="2764" spans="1:19">
      <c r="A2764" t="s">
        <v>16</v>
      </c>
      <c r="B2764" t="s">
        <v>17</v>
      </c>
      <c r="C2764" t="s">
        <v>18</v>
      </c>
      <c r="D2764" t="s">
        <v>19</v>
      </c>
      <c r="E2764" t="s">
        <v>1073</v>
      </c>
      <c r="F2764" t="s">
        <v>10338</v>
      </c>
      <c r="G2764" s="3" t="str">
        <f t="shared" si="46"/>
        <v>https://scholar.google.co.jp/scholar?as_vis=1&amp;q=Jurinea+"modesti"+self+compatibility&amp;btnG=</v>
      </c>
      <c r="H2764" t="s">
        <v>10339</v>
      </c>
      <c r="I2764" t="s">
        <v>23</v>
      </c>
      <c r="J2764" t="s">
        <v>23</v>
      </c>
      <c r="L2764" t="s">
        <v>17722</v>
      </c>
      <c r="N2764" t="s">
        <v>10340</v>
      </c>
      <c r="O2764" t="s">
        <v>28</v>
      </c>
      <c r="Q2764" t="s">
        <v>18423</v>
      </c>
      <c r="R2764" t="s">
        <v>9260</v>
      </c>
      <c r="S2764">
        <v>7.2183999999999999</v>
      </c>
    </row>
    <row r="2765" spans="1:19">
      <c r="A2765" t="s">
        <v>16</v>
      </c>
      <c r="B2765" t="s">
        <v>17</v>
      </c>
      <c r="C2765" t="s">
        <v>18</v>
      </c>
      <c r="D2765" t="s">
        <v>19</v>
      </c>
      <c r="E2765" t="s">
        <v>1073</v>
      </c>
      <c r="F2765" t="s">
        <v>533</v>
      </c>
      <c r="G2765" s="3" t="str">
        <f t="shared" si="46"/>
        <v>https://scholar.google.co.jp/scholar?as_vis=1&amp;q=Jurinea+"mollis"+self+compatibility&amp;btnG=</v>
      </c>
      <c r="H2765" t="s">
        <v>2233</v>
      </c>
      <c r="I2765" t="s">
        <v>23</v>
      </c>
      <c r="J2765" t="s">
        <v>23</v>
      </c>
      <c r="L2765" t="s">
        <v>17722</v>
      </c>
      <c r="N2765" t="s">
        <v>7943</v>
      </c>
      <c r="O2765" t="s">
        <v>28</v>
      </c>
      <c r="Q2765" t="s">
        <v>18424</v>
      </c>
      <c r="R2765" t="s">
        <v>9262</v>
      </c>
      <c r="S2765">
        <v>4.4340000000000002</v>
      </c>
    </row>
    <row r="2766" spans="1:19">
      <c r="A2766" t="s">
        <v>16</v>
      </c>
      <c r="B2766" t="s">
        <v>17</v>
      </c>
      <c r="C2766" t="s">
        <v>18</v>
      </c>
      <c r="D2766" t="s">
        <v>19</v>
      </c>
      <c r="E2766" t="s">
        <v>1073</v>
      </c>
      <c r="F2766" t="s">
        <v>14490</v>
      </c>
      <c r="G2766" s="3" t="str">
        <f t="shared" si="46"/>
        <v>https://scholar.google.co.jp/scholar?as_vis=1&amp;q=Jurinea+"moschus"+self+compatibility&amp;btnG=</v>
      </c>
      <c r="H2766" t="s">
        <v>14491</v>
      </c>
      <c r="I2766" t="s">
        <v>137</v>
      </c>
      <c r="J2766" t="s">
        <v>7030</v>
      </c>
      <c r="L2766" t="s">
        <v>17722</v>
      </c>
      <c r="N2766" t="s">
        <v>14492</v>
      </c>
      <c r="O2766" t="s">
        <v>28</v>
      </c>
      <c r="Q2766" t="s">
        <v>18425</v>
      </c>
      <c r="R2766" t="s">
        <v>9265</v>
      </c>
      <c r="S2766">
        <v>10.507999999999999</v>
      </c>
    </row>
    <row r="2767" spans="1:19">
      <c r="A2767" t="s">
        <v>16</v>
      </c>
      <c r="B2767" t="s">
        <v>17</v>
      </c>
      <c r="C2767" t="s">
        <v>18</v>
      </c>
      <c r="D2767" t="s">
        <v>19</v>
      </c>
      <c r="E2767" t="s">
        <v>1073</v>
      </c>
      <c r="F2767" t="s">
        <v>10342</v>
      </c>
      <c r="G2767" s="3" t="str">
        <f t="shared" si="46"/>
        <v>https://scholar.google.co.jp/scholar?as_vis=1&amp;q=Jurinea+"nivea"+self+compatibility&amp;btnG=</v>
      </c>
      <c r="H2767" t="s">
        <v>9631</v>
      </c>
      <c r="I2767" t="s">
        <v>23</v>
      </c>
      <c r="J2767" t="s">
        <v>23</v>
      </c>
      <c r="L2767" t="s">
        <v>17722</v>
      </c>
      <c r="N2767" t="s">
        <v>10343</v>
      </c>
      <c r="O2767" t="s">
        <v>28</v>
      </c>
      <c r="Q2767" t="s">
        <v>18426</v>
      </c>
      <c r="R2767" t="s">
        <v>9267</v>
      </c>
      <c r="S2767">
        <v>5.6190476</v>
      </c>
    </row>
    <row r="2768" spans="1:19">
      <c r="A2768" t="s">
        <v>16</v>
      </c>
      <c r="B2768" t="s">
        <v>17</v>
      </c>
      <c r="C2768" t="s">
        <v>18</v>
      </c>
      <c r="D2768" t="s">
        <v>19</v>
      </c>
      <c r="E2768" t="s">
        <v>1073</v>
      </c>
      <c r="F2768" t="s">
        <v>10345</v>
      </c>
      <c r="G2768" s="3" t="str">
        <f t="shared" si="46"/>
        <v>https://scholar.google.co.jp/scholar?as_vis=1&amp;q=Jurinea+"poacea"+self+compatibility&amp;btnG=</v>
      </c>
      <c r="H2768" t="s">
        <v>8963</v>
      </c>
      <c r="I2768" t="s">
        <v>23</v>
      </c>
      <c r="J2768" t="s">
        <v>23</v>
      </c>
      <c r="L2768" t="s">
        <v>17722</v>
      </c>
      <c r="N2768" t="s">
        <v>10346</v>
      </c>
      <c r="O2768" t="s">
        <v>28</v>
      </c>
      <c r="Q2768" t="s">
        <v>18427</v>
      </c>
      <c r="R2768" t="s">
        <v>9271</v>
      </c>
      <c r="S2768">
        <v>6.9333333000000001</v>
      </c>
    </row>
    <row r="2769" spans="1:19">
      <c r="A2769" t="s">
        <v>16</v>
      </c>
      <c r="B2769" t="s">
        <v>17</v>
      </c>
      <c r="C2769" t="s">
        <v>18</v>
      </c>
      <c r="D2769" t="s">
        <v>19</v>
      </c>
      <c r="E2769" t="s">
        <v>1073</v>
      </c>
      <c r="F2769" t="s">
        <v>10348</v>
      </c>
      <c r="G2769" s="3" t="str">
        <f t="shared" si="46"/>
        <v>https://scholar.google.co.jp/scholar?as_vis=1&amp;q=Jurinea+"staehelinae"+self+compatibility&amp;btnG=</v>
      </c>
      <c r="H2769" t="s">
        <v>821</v>
      </c>
      <c r="I2769" t="s">
        <v>23</v>
      </c>
      <c r="J2769" t="s">
        <v>23</v>
      </c>
      <c r="L2769" t="s">
        <v>17722</v>
      </c>
      <c r="N2769" t="s">
        <v>10349</v>
      </c>
      <c r="O2769" t="s">
        <v>28</v>
      </c>
      <c r="Q2769" t="s">
        <v>18428</v>
      </c>
      <c r="R2769" t="s">
        <v>9274</v>
      </c>
      <c r="S2769">
        <v>6.7935999999999996</v>
      </c>
    </row>
    <row r="2770" spans="1:19">
      <c r="A2770" t="s">
        <v>16</v>
      </c>
      <c r="B2770" t="s">
        <v>17</v>
      </c>
      <c r="C2770" t="s">
        <v>18</v>
      </c>
      <c r="D2770" t="s">
        <v>19</v>
      </c>
      <c r="E2770" t="s">
        <v>1073</v>
      </c>
      <c r="F2770" t="s">
        <v>10151</v>
      </c>
      <c r="G2770" s="3" t="str">
        <f t="shared" si="46"/>
        <v>https://scholar.google.co.jp/scholar?as_vis=1&amp;q=Jurinea+"stenophylla"+self+compatibility&amp;btnG=</v>
      </c>
      <c r="H2770" t="s">
        <v>8963</v>
      </c>
      <c r="I2770" t="s">
        <v>23</v>
      </c>
      <c r="J2770" t="s">
        <v>23</v>
      </c>
      <c r="L2770" t="s">
        <v>17722</v>
      </c>
      <c r="N2770" t="s">
        <v>10351</v>
      </c>
      <c r="O2770" t="s">
        <v>28</v>
      </c>
      <c r="Q2770" t="s">
        <v>18429</v>
      </c>
      <c r="R2770" t="s">
        <v>9276</v>
      </c>
      <c r="S2770">
        <v>3.9</v>
      </c>
    </row>
    <row r="2771" spans="1:19">
      <c r="A2771" t="s">
        <v>16</v>
      </c>
      <c r="B2771" t="s">
        <v>17</v>
      </c>
      <c r="C2771" t="s">
        <v>18</v>
      </c>
      <c r="D2771" t="s">
        <v>19</v>
      </c>
      <c r="E2771" t="s">
        <v>1077</v>
      </c>
      <c r="F2771" t="s">
        <v>233</v>
      </c>
      <c r="G2771" s="3" t="str">
        <f t="shared" si="46"/>
        <v>https://scholar.google.co.jp/scholar?as_vis=1&amp;q=Kalimeris+"pinnatifida"+self+compatibility&amp;btnG=</v>
      </c>
      <c r="H2771" t="s">
        <v>1078</v>
      </c>
      <c r="I2771" t="s">
        <v>23</v>
      </c>
      <c r="J2771" t="s">
        <v>23</v>
      </c>
      <c r="L2771" t="s">
        <v>17722</v>
      </c>
      <c r="N2771" t="s">
        <v>1079</v>
      </c>
      <c r="O2771" t="s">
        <v>28</v>
      </c>
      <c r="Q2771" t="s">
        <v>18430</v>
      </c>
      <c r="R2771" t="s">
        <v>9279</v>
      </c>
      <c r="S2771">
        <v>0.65</v>
      </c>
    </row>
    <row r="2772" spans="1:19">
      <c r="A2772" t="s">
        <v>16</v>
      </c>
      <c r="B2772" t="s">
        <v>17</v>
      </c>
      <c r="C2772" t="s">
        <v>18</v>
      </c>
      <c r="D2772" t="s">
        <v>19</v>
      </c>
      <c r="E2772" t="s">
        <v>13261</v>
      </c>
      <c r="F2772" t="s">
        <v>7011</v>
      </c>
      <c r="G2772" s="3" t="str">
        <f t="shared" si="46"/>
        <v>https://scholar.google.co.jp/scholar?as_vis=1&amp;q=Kemulariella+"caucasica"+self+compatibility&amp;btnG=</v>
      </c>
      <c r="H2772" t="s">
        <v>13262</v>
      </c>
      <c r="I2772" t="s">
        <v>23</v>
      </c>
      <c r="J2772" t="s">
        <v>23</v>
      </c>
      <c r="L2772" t="s">
        <v>17722</v>
      </c>
      <c r="N2772" t="s">
        <v>13263</v>
      </c>
      <c r="O2772" t="s">
        <v>28</v>
      </c>
      <c r="Q2772" t="s">
        <v>18431</v>
      </c>
      <c r="R2772" t="s">
        <v>9282</v>
      </c>
      <c r="S2772">
        <v>0.69599999999999995</v>
      </c>
    </row>
    <row r="2773" spans="1:19">
      <c r="A2773" t="s">
        <v>16</v>
      </c>
      <c r="B2773" t="s">
        <v>17</v>
      </c>
      <c r="C2773" t="s">
        <v>18</v>
      </c>
      <c r="D2773" t="s">
        <v>19</v>
      </c>
      <c r="E2773" t="s">
        <v>13261</v>
      </c>
      <c r="F2773" t="s">
        <v>14018</v>
      </c>
      <c r="G2773" s="3" t="str">
        <f t="shared" si="46"/>
        <v>https://scholar.google.co.jp/scholar?as_vis=1&amp;q=Kemulariella+"colchica"+self+compatibility&amp;btnG=</v>
      </c>
      <c r="H2773" t="s">
        <v>14019</v>
      </c>
      <c r="I2773" t="s">
        <v>23</v>
      </c>
      <c r="J2773" t="s">
        <v>23</v>
      </c>
      <c r="L2773" t="s">
        <v>17722</v>
      </c>
      <c r="N2773" t="s">
        <v>14020</v>
      </c>
      <c r="O2773" t="s">
        <v>28</v>
      </c>
      <c r="Q2773" t="s">
        <v>18432</v>
      </c>
      <c r="R2773" t="s">
        <v>9285</v>
      </c>
      <c r="S2773">
        <v>0.2630769</v>
      </c>
    </row>
    <row r="2774" spans="1:19">
      <c r="A2774" t="s">
        <v>16</v>
      </c>
      <c r="B2774" t="s">
        <v>17</v>
      </c>
      <c r="C2774" t="s">
        <v>18</v>
      </c>
      <c r="D2774" t="s">
        <v>19</v>
      </c>
      <c r="E2774" t="s">
        <v>13261</v>
      </c>
      <c r="F2774" t="s">
        <v>1180</v>
      </c>
      <c r="G2774" s="3" t="str">
        <f t="shared" si="46"/>
        <v>https://scholar.google.co.jp/scholar?as_vis=1&amp;q=Kemulariella+"rosea"+self+compatibility&amp;btnG=</v>
      </c>
      <c r="H2774" t="s">
        <v>14215</v>
      </c>
      <c r="I2774" t="s">
        <v>23</v>
      </c>
      <c r="J2774" t="s">
        <v>23</v>
      </c>
      <c r="L2774" t="s">
        <v>17722</v>
      </c>
      <c r="N2774" t="s">
        <v>14216</v>
      </c>
      <c r="O2774" t="s">
        <v>28</v>
      </c>
      <c r="Q2774" t="s">
        <v>18433</v>
      </c>
      <c r="R2774" t="s">
        <v>9289</v>
      </c>
      <c r="S2774">
        <v>0.3896</v>
      </c>
    </row>
    <row r="2775" spans="1:19">
      <c r="A2775" t="s">
        <v>16</v>
      </c>
      <c r="B2775" t="s">
        <v>17</v>
      </c>
      <c r="C2775" t="s">
        <v>18</v>
      </c>
      <c r="D2775" t="s">
        <v>19</v>
      </c>
      <c r="E2775" t="s">
        <v>7945</v>
      </c>
      <c r="F2775" t="s">
        <v>5450</v>
      </c>
      <c r="G2775" s="3" t="str">
        <f t="shared" si="46"/>
        <v>https://scholar.google.co.jp/scholar?as_vis=1&amp;q=Kinghamia+"macrocephala"+self+compatibility&amp;btnG=</v>
      </c>
      <c r="H2775" t="s">
        <v>10353</v>
      </c>
      <c r="I2775" t="s">
        <v>23</v>
      </c>
      <c r="J2775" t="s">
        <v>23</v>
      </c>
      <c r="L2775" t="s">
        <v>17722</v>
      </c>
      <c r="N2775" t="s">
        <v>10354</v>
      </c>
      <c r="O2775" t="s">
        <v>28</v>
      </c>
      <c r="Q2775" t="s">
        <v>18434</v>
      </c>
      <c r="R2775" t="s">
        <v>9292</v>
      </c>
      <c r="S2775">
        <v>0.72599999999999998</v>
      </c>
    </row>
    <row r="2776" spans="1:19">
      <c r="A2776" t="s">
        <v>16</v>
      </c>
      <c r="B2776" t="s">
        <v>17</v>
      </c>
      <c r="C2776" t="s">
        <v>18</v>
      </c>
      <c r="D2776" t="s">
        <v>19</v>
      </c>
      <c r="E2776" t="s">
        <v>7945</v>
      </c>
      <c r="F2776" t="s">
        <v>7946</v>
      </c>
      <c r="G2776" s="3" t="str">
        <f t="shared" si="46"/>
        <v>https://scholar.google.co.jp/scholar?as_vis=1&amp;q=Kinghamia+"nigritana"+self+compatibility&amp;btnG=</v>
      </c>
      <c r="H2776" t="s">
        <v>7947</v>
      </c>
      <c r="I2776" t="s">
        <v>23</v>
      </c>
      <c r="J2776" t="s">
        <v>23</v>
      </c>
      <c r="L2776" t="s">
        <v>17722</v>
      </c>
      <c r="N2776" t="s">
        <v>7948</v>
      </c>
      <c r="O2776" t="s">
        <v>28</v>
      </c>
      <c r="Q2776" t="s">
        <v>18435</v>
      </c>
      <c r="R2776" t="s">
        <v>9296</v>
      </c>
      <c r="S2776">
        <v>0.80320000000000003</v>
      </c>
    </row>
    <row r="2777" spans="1:19">
      <c r="A2777" t="s">
        <v>16</v>
      </c>
      <c r="B2777" t="s">
        <v>17</v>
      </c>
      <c r="C2777" t="s">
        <v>18</v>
      </c>
      <c r="D2777" t="s">
        <v>19</v>
      </c>
      <c r="E2777" t="s">
        <v>4522</v>
      </c>
      <c r="F2777" t="s">
        <v>4523</v>
      </c>
      <c r="G2777" s="3" t="str">
        <f t="shared" si="46"/>
        <v>https://scholar.google.co.jp/scholar?as_vis=1&amp;q=Kippistia+"suaedifolia"+self+compatibility&amp;btnG=</v>
      </c>
      <c r="H2777" t="s">
        <v>577</v>
      </c>
      <c r="I2777" t="s">
        <v>23</v>
      </c>
      <c r="J2777" t="s">
        <v>23</v>
      </c>
      <c r="L2777" t="s">
        <v>17722</v>
      </c>
      <c r="N2777" t="s">
        <v>4524</v>
      </c>
      <c r="O2777" t="s">
        <v>28</v>
      </c>
      <c r="Q2777" t="s">
        <v>18436</v>
      </c>
      <c r="R2777" t="s">
        <v>9300</v>
      </c>
      <c r="S2777">
        <v>5.1200000000000002E-2</v>
      </c>
    </row>
    <row r="2778" spans="1:19">
      <c r="A2778" t="s">
        <v>16</v>
      </c>
      <c r="B2778" t="s">
        <v>17</v>
      </c>
      <c r="C2778" t="s">
        <v>18</v>
      </c>
      <c r="D2778" t="s">
        <v>19</v>
      </c>
      <c r="E2778" t="s">
        <v>13247</v>
      </c>
      <c r="F2778" t="s">
        <v>13257</v>
      </c>
      <c r="G2778" s="3" t="str">
        <f t="shared" si="46"/>
        <v>https://scholar.google.co.jp/scholar?as_vis=1&amp;q=Klasea+"cerinthifolia"+self+compatibility&amp;btnG=</v>
      </c>
      <c r="H2778" t="s">
        <v>13258</v>
      </c>
      <c r="I2778" t="s">
        <v>23</v>
      </c>
      <c r="J2778" t="s">
        <v>23</v>
      </c>
      <c r="L2778" t="s">
        <v>17722</v>
      </c>
      <c r="N2778" t="s">
        <v>13259</v>
      </c>
      <c r="O2778" t="s">
        <v>28</v>
      </c>
      <c r="Q2778" t="s">
        <v>18437</v>
      </c>
      <c r="R2778" t="s">
        <v>9303</v>
      </c>
      <c r="S2778">
        <v>23.0764</v>
      </c>
    </row>
    <row r="2779" spans="1:19">
      <c r="A2779" t="s">
        <v>16</v>
      </c>
      <c r="B2779" t="s">
        <v>17</v>
      </c>
      <c r="C2779" t="s">
        <v>18</v>
      </c>
      <c r="D2779" t="s">
        <v>19</v>
      </c>
      <c r="E2779" t="s">
        <v>13247</v>
      </c>
      <c r="F2779" t="s">
        <v>1705</v>
      </c>
      <c r="G2779" s="3" t="str">
        <f t="shared" si="46"/>
        <v>https://scholar.google.co.jp/scholar?as_vis=1&amp;q=Klasea+"flavescens"+self+compatibility&amp;btnG=</v>
      </c>
      <c r="H2779" t="s">
        <v>1365</v>
      </c>
      <c r="I2779" t="s">
        <v>23</v>
      </c>
      <c r="J2779" t="s">
        <v>23</v>
      </c>
      <c r="L2779" t="s">
        <v>17722</v>
      </c>
      <c r="N2779" t="s">
        <v>14206</v>
      </c>
      <c r="O2779" t="s">
        <v>28</v>
      </c>
      <c r="Q2779" t="s">
        <v>18438</v>
      </c>
      <c r="R2779" t="s">
        <v>9306</v>
      </c>
      <c r="S2779">
        <v>5.3155999999999999</v>
      </c>
    </row>
    <row r="2780" spans="1:19">
      <c r="A2780" t="s">
        <v>16</v>
      </c>
      <c r="B2780" t="s">
        <v>17</v>
      </c>
      <c r="C2780" t="s">
        <v>18</v>
      </c>
      <c r="D2780" t="s">
        <v>19</v>
      </c>
      <c r="E2780" t="s">
        <v>13247</v>
      </c>
      <c r="F2780" t="s">
        <v>7903</v>
      </c>
      <c r="G2780" s="3" t="str">
        <f t="shared" si="46"/>
        <v>https://scholar.google.co.jp/scholar?as_vis=1&amp;q=Klasea+"oligocephala"+self+compatibility&amp;btnG=</v>
      </c>
      <c r="H2780" t="s">
        <v>13254</v>
      </c>
      <c r="I2780" t="s">
        <v>23</v>
      </c>
      <c r="J2780" t="s">
        <v>23</v>
      </c>
      <c r="L2780" t="s">
        <v>17722</v>
      </c>
      <c r="N2780" t="s">
        <v>13255</v>
      </c>
      <c r="O2780" t="s">
        <v>28</v>
      </c>
      <c r="Q2780" t="s">
        <v>18439</v>
      </c>
      <c r="R2780" t="s">
        <v>9310</v>
      </c>
      <c r="S2780">
        <v>31.444400000000002</v>
      </c>
    </row>
    <row r="2781" spans="1:19">
      <c r="A2781" t="s">
        <v>16</v>
      </c>
      <c r="B2781" t="s">
        <v>17</v>
      </c>
      <c r="C2781" t="s">
        <v>18</v>
      </c>
      <c r="D2781" t="s">
        <v>19</v>
      </c>
      <c r="E2781" t="s">
        <v>13247</v>
      </c>
      <c r="F2781" t="s">
        <v>233</v>
      </c>
      <c r="G2781" s="3" t="str">
        <f t="shared" si="46"/>
        <v>https://scholar.google.co.jp/scholar?as_vis=1&amp;q=Klasea+"pinnatifida"+self+compatibility&amp;btnG=</v>
      </c>
      <c r="H2781" t="s">
        <v>13981</v>
      </c>
      <c r="I2781" t="s">
        <v>23</v>
      </c>
      <c r="J2781" t="s">
        <v>23</v>
      </c>
      <c r="L2781" t="s">
        <v>17722</v>
      </c>
      <c r="N2781" t="s">
        <v>13982</v>
      </c>
      <c r="O2781" t="s">
        <v>28</v>
      </c>
      <c r="Q2781" t="s">
        <v>18440</v>
      </c>
      <c r="R2781" t="s">
        <v>9312</v>
      </c>
      <c r="S2781">
        <v>6.05</v>
      </c>
    </row>
    <row r="2782" spans="1:19">
      <c r="A2782" t="s">
        <v>16</v>
      </c>
      <c r="B2782" t="s">
        <v>17</v>
      </c>
      <c r="C2782" t="s">
        <v>18</v>
      </c>
      <c r="D2782" t="s">
        <v>19</v>
      </c>
      <c r="E2782" t="s">
        <v>13247</v>
      </c>
      <c r="F2782" t="s">
        <v>6419</v>
      </c>
      <c r="G2782" s="3" t="str">
        <f t="shared" si="46"/>
        <v>https://scholar.google.co.jp/scholar?as_vis=1&amp;q=Klasea+"pusilla"+self+compatibility&amp;btnG=</v>
      </c>
      <c r="H2782" t="s">
        <v>13251</v>
      </c>
      <c r="I2782" t="s">
        <v>23</v>
      </c>
      <c r="J2782" t="s">
        <v>23</v>
      </c>
      <c r="L2782" t="s">
        <v>17722</v>
      </c>
      <c r="N2782" t="s">
        <v>13252</v>
      </c>
      <c r="O2782" t="s">
        <v>28</v>
      </c>
      <c r="Q2782" t="s">
        <v>18441</v>
      </c>
      <c r="R2782" t="s">
        <v>9316</v>
      </c>
      <c r="S2782">
        <v>11.847200000000001</v>
      </c>
    </row>
    <row r="2783" spans="1:19">
      <c r="A2783" t="s">
        <v>16</v>
      </c>
      <c r="B2783" t="s">
        <v>17</v>
      </c>
      <c r="C2783" t="s">
        <v>18</v>
      </c>
      <c r="D2783" t="s">
        <v>19</v>
      </c>
      <c r="E2783" t="s">
        <v>13247</v>
      </c>
      <c r="F2783" t="s">
        <v>2649</v>
      </c>
      <c r="G2783" s="3" t="str">
        <f t="shared" si="46"/>
        <v>https://scholar.google.co.jp/scholar?as_vis=1&amp;q=Klasea+"quinquefolia"+self+compatibility&amp;btnG=</v>
      </c>
      <c r="H2783" t="s">
        <v>13667</v>
      </c>
      <c r="I2783" t="s">
        <v>23</v>
      </c>
      <c r="J2783" t="s">
        <v>23</v>
      </c>
      <c r="L2783" t="s">
        <v>17722</v>
      </c>
      <c r="N2783" t="s">
        <v>13668</v>
      </c>
      <c r="O2783" t="s">
        <v>28</v>
      </c>
      <c r="Q2783" t="s">
        <v>18442</v>
      </c>
      <c r="R2783" t="s">
        <v>9319</v>
      </c>
      <c r="S2783">
        <v>5.3710000000000004</v>
      </c>
    </row>
    <row r="2784" spans="1:19">
      <c r="A2784" t="s">
        <v>16</v>
      </c>
      <c r="B2784" t="s">
        <v>17</v>
      </c>
      <c r="C2784" t="s">
        <v>18</v>
      </c>
      <c r="D2784" t="s">
        <v>19</v>
      </c>
      <c r="E2784" t="s">
        <v>13247</v>
      </c>
      <c r="F2784" t="s">
        <v>965</v>
      </c>
      <c r="G2784" s="3" t="str">
        <f t="shared" si="46"/>
        <v>https://scholar.google.co.jp/scholar?as_vis=1&amp;q=Klasea+"radiata"+self+compatibility&amp;btnG=</v>
      </c>
      <c r="H2784" t="s">
        <v>13248</v>
      </c>
      <c r="I2784" t="s">
        <v>23</v>
      </c>
      <c r="J2784" t="s">
        <v>23</v>
      </c>
      <c r="L2784" t="s">
        <v>17722</v>
      </c>
      <c r="N2784" t="s">
        <v>13249</v>
      </c>
      <c r="O2784" t="s">
        <v>28</v>
      </c>
      <c r="Q2784" t="s">
        <v>18443</v>
      </c>
      <c r="R2784" t="s">
        <v>9321</v>
      </c>
      <c r="S2784">
        <v>3.02</v>
      </c>
    </row>
    <row r="2785" spans="1:19">
      <c r="A2785" t="s">
        <v>16</v>
      </c>
      <c r="B2785" t="s">
        <v>17</v>
      </c>
      <c r="C2785" t="s">
        <v>18</v>
      </c>
      <c r="D2785" t="s">
        <v>19</v>
      </c>
      <c r="E2785" t="s">
        <v>1081</v>
      </c>
      <c r="F2785" t="s">
        <v>392</v>
      </c>
      <c r="G2785" s="3" t="str">
        <f t="shared" si="46"/>
        <v>https://scholar.google.co.jp/scholar?as_vis=1&amp;q=Kleinia+"abyssinica"+self+compatibility&amp;btnG=</v>
      </c>
      <c r="H2785" t="s">
        <v>23</v>
      </c>
      <c r="I2785" t="s">
        <v>31</v>
      </c>
      <c r="J2785" t="s">
        <v>392</v>
      </c>
      <c r="L2785" t="s">
        <v>17722</v>
      </c>
      <c r="N2785" t="s">
        <v>1082</v>
      </c>
      <c r="O2785" t="s">
        <v>28</v>
      </c>
      <c r="Q2785" t="s">
        <v>18444</v>
      </c>
      <c r="R2785" t="s">
        <v>9324</v>
      </c>
      <c r="S2785">
        <v>2.694</v>
      </c>
    </row>
    <row r="2786" spans="1:19">
      <c r="A2786" t="s">
        <v>16</v>
      </c>
      <c r="B2786" t="s">
        <v>17</v>
      </c>
      <c r="C2786" t="s">
        <v>18</v>
      </c>
      <c r="D2786" t="s">
        <v>19</v>
      </c>
      <c r="E2786" t="s">
        <v>1081</v>
      </c>
      <c r="F2786" t="s">
        <v>392</v>
      </c>
      <c r="G2786" s="3" t="str">
        <f t="shared" si="46"/>
        <v>https://scholar.google.co.jp/scholar?as_vis=1&amp;q=Kleinia+"abyssinica"+self+compatibility&amp;btnG=</v>
      </c>
      <c r="H2786" t="s">
        <v>10356</v>
      </c>
      <c r="I2786" t="s">
        <v>31</v>
      </c>
      <c r="J2786" t="s">
        <v>4461</v>
      </c>
      <c r="L2786" t="s">
        <v>17722</v>
      </c>
      <c r="N2786" t="s">
        <v>10357</v>
      </c>
      <c r="O2786" t="s">
        <v>28</v>
      </c>
      <c r="Q2786" t="s">
        <v>18444</v>
      </c>
      <c r="R2786" t="s">
        <v>9327</v>
      </c>
      <c r="S2786">
        <v>6.55</v>
      </c>
    </row>
    <row r="2787" spans="1:19">
      <c r="A2787" t="s">
        <v>16</v>
      </c>
      <c r="B2787" t="s">
        <v>17</v>
      </c>
      <c r="C2787" t="s">
        <v>18</v>
      </c>
      <c r="D2787" t="s">
        <v>19</v>
      </c>
      <c r="E2787" t="s">
        <v>1081</v>
      </c>
      <c r="F2787" t="s">
        <v>14694</v>
      </c>
      <c r="G2787" s="3" t="str">
        <f t="shared" si="46"/>
        <v>https://scholar.google.co.jp/scholar?as_vis=1&amp;q=Kleinia+"aizoides"+self+compatibility&amp;btnG=</v>
      </c>
      <c r="H2787" t="s">
        <v>104</v>
      </c>
      <c r="I2787" t="s">
        <v>23</v>
      </c>
      <c r="J2787" t="s">
        <v>23</v>
      </c>
      <c r="L2787" t="s">
        <v>17722</v>
      </c>
      <c r="N2787" t="s">
        <v>14695</v>
      </c>
      <c r="O2787" t="s">
        <v>28</v>
      </c>
      <c r="Q2787" t="s">
        <v>18445</v>
      </c>
      <c r="R2787" t="s">
        <v>9329</v>
      </c>
      <c r="S2787">
        <v>1.286</v>
      </c>
    </row>
    <row r="2788" spans="1:19">
      <c r="A2788" t="s">
        <v>16</v>
      </c>
      <c r="B2788" t="s">
        <v>17</v>
      </c>
      <c r="C2788" t="s">
        <v>18</v>
      </c>
      <c r="D2788" t="s">
        <v>19</v>
      </c>
      <c r="E2788" t="s">
        <v>1081</v>
      </c>
      <c r="F2788" t="s">
        <v>6047</v>
      </c>
      <c r="G2788" s="3" t="str">
        <f t="shared" si="46"/>
        <v>https://scholar.google.co.jp/scholar?as_vis=1&amp;q=Kleinia+"cephalophora"+self+compatibility&amp;btnG=</v>
      </c>
      <c r="H2788" t="s">
        <v>6331</v>
      </c>
      <c r="I2788" t="s">
        <v>23</v>
      </c>
      <c r="J2788" t="s">
        <v>23</v>
      </c>
      <c r="L2788" t="s">
        <v>17722</v>
      </c>
      <c r="N2788" t="s">
        <v>13777</v>
      </c>
      <c r="O2788" t="s">
        <v>28</v>
      </c>
      <c r="Q2788" t="s">
        <v>18446</v>
      </c>
      <c r="R2788" t="s">
        <v>9331</v>
      </c>
      <c r="S2788">
        <v>11.5678378</v>
      </c>
    </row>
    <row r="2789" spans="1:19">
      <c r="A2789" t="s">
        <v>16</v>
      </c>
      <c r="B2789" t="s">
        <v>17</v>
      </c>
      <c r="C2789" t="s">
        <v>18</v>
      </c>
      <c r="D2789" t="s">
        <v>19</v>
      </c>
      <c r="E2789" t="s">
        <v>1081</v>
      </c>
      <c r="F2789" t="s">
        <v>10359</v>
      </c>
      <c r="G2789" s="3" t="str">
        <f t="shared" si="46"/>
        <v>https://scholar.google.co.jp/scholar?as_vis=1&amp;q=Kleinia+"fulgens"+self+compatibility&amp;btnG=</v>
      </c>
      <c r="H2789" t="s">
        <v>1696</v>
      </c>
      <c r="I2789" t="s">
        <v>23</v>
      </c>
      <c r="J2789" t="s">
        <v>23</v>
      </c>
      <c r="L2789" t="s">
        <v>17722</v>
      </c>
      <c r="N2789" t="s">
        <v>10360</v>
      </c>
      <c r="O2789" t="s">
        <v>28</v>
      </c>
      <c r="Q2789" t="s">
        <v>18447</v>
      </c>
      <c r="R2789" t="s">
        <v>9334</v>
      </c>
      <c r="S2789">
        <v>3.3826581999999998</v>
      </c>
    </row>
    <row r="2790" spans="1:19">
      <c r="A2790" t="s">
        <v>16</v>
      </c>
      <c r="B2790" t="s">
        <v>17</v>
      </c>
      <c r="C2790" t="s">
        <v>18</v>
      </c>
      <c r="D2790" t="s">
        <v>19</v>
      </c>
      <c r="E2790" t="s">
        <v>1081</v>
      </c>
      <c r="F2790" t="s">
        <v>3103</v>
      </c>
      <c r="G2790" s="3" t="str">
        <f t="shared" si="46"/>
        <v>https://scholar.google.co.jp/scholar?as_vis=1&amp;q=Kleinia+"longifolia"+self+compatibility&amp;btnG=</v>
      </c>
      <c r="H2790" t="s">
        <v>104</v>
      </c>
      <c r="I2790" t="s">
        <v>23</v>
      </c>
      <c r="J2790" t="s">
        <v>23</v>
      </c>
      <c r="L2790" t="s">
        <v>17722</v>
      </c>
      <c r="N2790" t="s">
        <v>7950</v>
      </c>
      <c r="O2790" t="s">
        <v>28</v>
      </c>
      <c r="Q2790" t="s">
        <v>18448</v>
      </c>
      <c r="R2790" t="s">
        <v>9337</v>
      </c>
      <c r="S2790">
        <v>3.3948</v>
      </c>
    </row>
    <row r="2791" spans="1:19">
      <c r="A2791" t="s">
        <v>16</v>
      </c>
      <c r="B2791" t="s">
        <v>17</v>
      </c>
      <c r="C2791" t="s">
        <v>18</v>
      </c>
      <c r="D2791" t="s">
        <v>19</v>
      </c>
      <c r="E2791" t="s">
        <v>1081</v>
      </c>
      <c r="F2791" t="s">
        <v>4518</v>
      </c>
      <c r="G2791" s="3" t="str">
        <f t="shared" si="46"/>
        <v>https://scholar.google.co.jp/scholar?as_vis=1&amp;q=Kleinia+"petraea"+self+compatibility&amp;btnG=</v>
      </c>
      <c r="H2791" t="s">
        <v>4519</v>
      </c>
      <c r="I2791" t="s">
        <v>23</v>
      </c>
      <c r="J2791" t="s">
        <v>23</v>
      </c>
      <c r="L2791" t="s">
        <v>17722</v>
      </c>
      <c r="N2791" t="s">
        <v>4520</v>
      </c>
      <c r="O2791" t="s">
        <v>28</v>
      </c>
      <c r="Q2791" t="s">
        <v>18449</v>
      </c>
      <c r="R2791" t="s">
        <v>9339</v>
      </c>
      <c r="S2791">
        <v>1.91</v>
      </c>
    </row>
    <row r="2792" spans="1:19">
      <c r="A2792" t="s">
        <v>16</v>
      </c>
      <c r="B2792" t="s">
        <v>17</v>
      </c>
      <c r="C2792" t="s">
        <v>18</v>
      </c>
      <c r="D2792" t="s">
        <v>19</v>
      </c>
      <c r="E2792" t="s">
        <v>7952</v>
      </c>
      <c r="F2792" t="s">
        <v>12558</v>
      </c>
      <c r="G2792" s="3" t="str">
        <f t="shared" si="46"/>
        <v>https://scholar.google.co.jp/scholar?as_vis=1&amp;q=Koanophyllon+"polyodon"+self+compatibility&amp;btnG=</v>
      </c>
      <c r="H2792" t="s">
        <v>11865</v>
      </c>
      <c r="I2792" t="s">
        <v>23</v>
      </c>
      <c r="J2792" t="s">
        <v>23</v>
      </c>
      <c r="L2792" t="s">
        <v>17722</v>
      </c>
      <c r="N2792" t="s">
        <v>12559</v>
      </c>
      <c r="O2792" t="s">
        <v>28</v>
      </c>
      <c r="Q2792" t="s">
        <v>18450</v>
      </c>
      <c r="R2792" t="s">
        <v>9341</v>
      </c>
      <c r="S2792">
        <v>0.17199999999999999</v>
      </c>
    </row>
    <row r="2793" spans="1:19">
      <c r="A2793" t="s">
        <v>16</v>
      </c>
      <c r="B2793" t="s">
        <v>17</v>
      </c>
      <c r="C2793" t="s">
        <v>18</v>
      </c>
      <c r="D2793" t="s">
        <v>19</v>
      </c>
      <c r="E2793" t="s">
        <v>7952</v>
      </c>
      <c r="F2793" t="s">
        <v>7953</v>
      </c>
      <c r="G2793" s="3" t="str">
        <f t="shared" si="46"/>
        <v>https://scholar.google.co.jp/scholar?as_vis=1&amp;q=Koanophyllon+"solidaginifolium"+self+compatibility&amp;btnG=</v>
      </c>
      <c r="H2793" t="s">
        <v>7954</v>
      </c>
      <c r="I2793" t="s">
        <v>23</v>
      </c>
      <c r="J2793" t="s">
        <v>23</v>
      </c>
      <c r="L2793" t="s">
        <v>17722</v>
      </c>
      <c r="N2793" t="s">
        <v>7955</v>
      </c>
      <c r="O2793" t="s">
        <v>28</v>
      </c>
      <c r="Q2793" t="s">
        <v>18451</v>
      </c>
      <c r="R2793" t="s">
        <v>9343</v>
      </c>
      <c r="S2793">
        <v>0.4864</v>
      </c>
    </row>
    <row r="2794" spans="1:19">
      <c r="A2794" t="s">
        <v>16</v>
      </c>
      <c r="B2794" t="s">
        <v>17</v>
      </c>
      <c r="C2794" t="s">
        <v>18</v>
      </c>
      <c r="D2794" t="s">
        <v>19</v>
      </c>
      <c r="E2794" t="s">
        <v>4526</v>
      </c>
      <c r="F2794" t="s">
        <v>99</v>
      </c>
      <c r="G2794" s="3" t="str">
        <f t="shared" si="46"/>
        <v>https://scholar.google.co.jp/scholar?as_vis=1&amp;q=Koelpinia+"linearis"+self+compatibility&amp;btnG=</v>
      </c>
      <c r="H2794" t="s">
        <v>4527</v>
      </c>
      <c r="I2794" t="s">
        <v>23</v>
      </c>
      <c r="J2794" t="s">
        <v>23</v>
      </c>
      <c r="L2794" t="s">
        <v>17722</v>
      </c>
      <c r="N2794" t="s">
        <v>4528</v>
      </c>
      <c r="O2794" t="s">
        <v>28</v>
      </c>
      <c r="Q2794" t="s">
        <v>18452</v>
      </c>
      <c r="R2794" t="s">
        <v>9347</v>
      </c>
      <c r="S2794">
        <v>5.3175999999999997</v>
      </c>
    </row>
    <row r="2795" spans="1:19">
      <c r="A2795" t="s">
        <v>16</v>
      </c>
      <c r="B2795" t="s">
        <v>17</v>
      </c>
      <c r="C2795" t="s">
        <v>18</v>
      </c>
      <c r="D2795" t="s">
        <v>19</v>
      </c>
      <c r="E2795" t="s">
        <v>1084</v>
      </c>
      <c r="F2795" t="s">
        <v>1494</v>
      </c>
      <c r="G2795" s="3" t="str">
        <f t="shared" si="46"/>
        <v>https://scholar.google.co.jp/scholar?as_vis=1&amp;q=Krigia+"biflora"+self+compatibility&amp;btnG=</v>
      </c>
      <c r="H2795" t="s">
        <v>7957</v>
      </c>
      <c r="I2795" t="s">
        <v>23</v>
      </c>
      <c r="J2795" t="s">
        <v>23</v>
      </c>
      <c r="L2795" t="s">
        <v>17722</v>
      </c>
      <c r="N2795" t="s">
        <v>7958</v>
      </c>
      <c r="O2795" t="s">
        <v>28</v>
      </c>
      <c r="Q2795" t="s">
        <v>18453</v>
      </c>
      <c r="R2795" t="s">
        <v>9350</v>
      </c>
      <c r="S2795">
        <v>0.40600000000000003</v>
      </c>
    </row>
    <row r="2796" spans="1:19">
      <c r="A2796" t="s">
        <v>16</v>
      </c>
      <c r="B2796" t="s">
        <v>17</v>
      </c>
      <c r="C2796" t="s">
        <v>18</v>
      </c>
      <c r="D2796" t="s">
        <v>19</v>
      </c>
      <c r="E2796" t="s">
        <v>1084</v>
      </c>
      <c r="F2796" t="s">
        <v>1085</v>
      </c>
      <c r="G2796" s="3" t="str">
        <f t="shared" si="46"/>
        <v>https://scholar.google.co.jp/scholar?as_vis=1&amp;q=Krigia+"virginica"+self+compatibility&amp;btnG=</v>
      </c>
      <c r="H2796" t="s">
        <v>589</v>
      </c>
      <c r="I2796" t="s">
        <v>23</v>
      </c>
      <c r="J2796" t="s">
        <v>23</v>
      </c>
      <c r="L2796" t="s">
        <v>17722</v>
      </c>
      <c r="N2796" t="s">
        <v>1086</v>
      </c>
      <c r="O2796" t="s">
        <v>28</v>
      </c>
      <c r="Q2796" t="s">
        <v>18454</v>
      </c>
      <c r="R2796" t="s">
        <v>9352</v>
      </c>
      <c r="S2796">
        <v>0.41599999999999998</v>
      </c>
    </row>
    <row r="2797" spans="1:19">
      <c r="A2797" t="s">
        <v>16</v>
      </c>
      <c r="B2797" t="s">
        <v>17</v>
      </c>
      <c r="C2797" t="s">
        <v>18</v>
      </c>
      <c r="D2797" t="s">
        <v>19</v>
      </c>
      <c r="E2797" t="s">
        <v>13913</v>
      </c>
      <c r="F2797" t="s">
        <v>13914</v>
      </c>
      <c r="G2797" s="3" t="str">
        <f t="shared" si="46"/>
        <v>https://scholar.google.co.jp/scholar?as_vis=1&amp;q=Lachnophyllum+"noeanum"+self+compatibility&amp;btnG=</v>
      </c>
      <c r="H2797" t="s">
        <v>821</v>
      </c>
      <c r="I2797" t="s">
        <v>23</v>
      </c>
      <c r="J2797" t="s">
        <v>23</v>
      </c>
      <c r="L2797" t="s">
        <v>17722</v>
      </c>
      <c r="N2797" t="s">
        <v>13915</v>
      </c>
      <c r="O2797" t="s">
        <v>28</v>
      </c>
      <c r="Q2797" t="s">
        <v>18455</v>
      </c>
      <c r="R2797" t="s">
        <v>9354</v>
      </c>
      <c r="S2797">
        <v>0.214</v>
      </c>
    </row>
    <row r="2798" spans="1:19">
      <c r="A2798" t="s">
        <v>16</v>
      </c>
      <c r="B2798" t="s">
        <v>17</v>
      </c>
      <c r="C2798" t="s">
        <v>18</v>
      </c>
      <c r="D2798" t="s">
        <v>19</v>
      </c>
      <c r="E2798" t="s">
        <v>13242</v>
      </c>
      <c r="F2798" t="s">
        <v>13243</v>
      </c>
      <c r="G2798" s="3" t="str">
        <f t="shared" si="46"/>
        <v>https://scholar.google.co.jp/scholar?as_vis=1&amp;q=Lachnospermum+"fasciculatum"+self+compatibility&amp;btnG=</v>
      </c>
      <c r="H2798" t="s">
        <v>13244</v>
      </c>
      <c r="I2798" t="s">
        <v>23</v>
      </c>
      <c r="J2798" t="s">
        <v>23</v>
      </c>
      <c r="L2798" t="s">
        <v>17722</v>
      </c>
      <c r="N2798" t="s">
        <v>13245</v>
      </c>
      <c r="O2798" t="s">
        <v>28</v>
      </c>
      <c r="Q2798" t="s">
        <v>18456</v>
      </c>
      <c r="R2798" t="s">
        <v>9357</v>
      </c>
      <c r="S2798">
        <v>0.66800000000000004</v>
      </c>
    </row>
    <row r="2799" spans="1:19">
      <c r="A2799" t="s">
        <v>16</v>
      </c>
      <c r="B2799" t="s">
        <v>17</v>
      </c>
      <c r="C2799" t="s">
        <v>18</v>
      </c>
      <c r="D2799" t="s">
        <v>19</v>
      </c>
      <c r="E2799" t="s">
        <v>13242</v>
      </c>
      <c r="F2799" t="s">
        <v>6656</v>
      </c>
      <c r="G2799" s="3" t="str">
        <f t="shared" si="46"/>
        <v>https://scholar.google.co.jp/scholar?as_vis=1&amp;q=Lachnospermum+"imbricatum"+self+compatibility&amp;btnG=</v>
      </c>
      <c r="H2799" t="s">
        <v>13711</v>
      </c>
      <c r="I2799" t="s">
        <v>23</v>
      </c>
      <c r="J2799" t="s">
        <v>23</v>
      </c>
      <c r="L2799" t="s">
        <v>17722</v>
      </c>
      <c r="N2799" t="s">
        <v>13712</v>
      </c>
      <c r="O2799" t="s">
        <v>28</v>
      </c>
      <c r="Q2799" t="s">
        <v>18457</v>
      </c>
      <c r="R2799" t="s">
        <v>9360</v>
      </c>
      <c r="S2799">
        <v>0.48799999999999999</v>
      </c>
    </row>
    <row r="2800" spans="1:19">
      <c r="A2800" t="s">
        <v>16</v>
      </c>
      <c r="B2800" t="s">
        <v>17</v>
      </c>
      <c r="C2800" t="s">
        <v>18</v>
      </c>
      <c r="D2800" t="s">
        <v>19</v>
      </c>
      <c r="E2800" t="s">
        <v>1088</v>
      </c>
      <c r="F2800" t="s">
        <v>9921</v>
      </c>
      <c r="G2800" s="3" t="str">
        <f t="shared" si="46"/>
        <v>https://scholar.google.co.jp/scholar?as_vis=1&amp;q=Lactuca+"aculeata"+self+compatibility&amp;btnG=</v>
      </c>
      <c r="H2800" t="s">
        <v>10362</v>
      </c>
      <c r="I2800" t="s">
        <v>23</v>
      </c>
      <c r="J2800" t="s">
        <v>23</v>
      </c>
      <c r="L2800" t="s">
        <v>17722</v>
      </c>
      <c r="N2800" t="s">
        <v>10363</v>
      </c>
      <c r="O2800" t="s">
        <v>28</v>
      </c>
      <c r="Q2800" t="s">
        <v>18458</v>
      </c>
      <c r="R2800" t="s">
        <v>9363</v>
      </c>
      <c r="S2800">
        <v>0.44140000000000001</v>
      </c>
    </row>
    <row r="2801" spans="1:19">
      <c r="A2801" t="s">
        <v>16</v>
      </c>
      <c r="B2801" t="s">
        <v>17</v>
      </c>
      <c r="C2801" t="s">
        <v>18</v>
      </c>
      <c r="D2801" t="s">
        <v>19</v>
      </c>
      <c r="E2801" t="s">
        <v>1088</v>
      </c>
      <c r="F2801" t="s">
        <v>9367</v>
      </c>
      <c r="G2801" s="3" t="str">
        <f t="shared" si="46"/>
        <v>https://scholar.google.co.jp/scholar?as_vis=1&amp;q=Lactuca+"alaica"+self+compatibility&amp;btnG=</v>
      </c>
      <c r="H2801" t="s">
        <v>8649</v>
      </c>
      <c r="I2801" t="s">
        <v>23</v>
      </c>
      <c r="J2801" t="s">
        <v>23</v>
      </c>
      <c r="L2801" t="s">
        <v>17722</v>
      </c>
      <c r="N2801" t="s">
        <v>10365</v>
      </c>
      <c r="O2801" t="s">
        <v>28</v>
      </c>
      <c r="Q2801" t="s">
        <v>18459</v>
      </c>
      <c r="R2801" t="s">
        <v>9366</v>
      </c>
      <c r="S2801">
        <v>1.1225806</v>
      </c>
    </row>
    <row r="2802" spans="1:19">
      <c r="A2802" t="s">
        <v>16</v>
      </c>
      <c r="B2802" t="s">
        <v>17</v>
      </c>
      <c r="C2802" t="s">
        <v>18</v>
      </c>
      <c r="D2802" t="s">
        <v>19</v>
      </c>
      <c r="E2802" t="s">
        <v>1088</v>
      </c>
      <c r="F2802" t="s">
        <v>1089</v>
      </c>
      <c r="G2802" s="3" t="str">
        <f t="shared" si="46"/>
        <v>https://scholar.google.co.jp/scholar?as_vis=1&amp;q=Lactuca+"biennis"+self+compatibility&amp;btnG=</v>
      </c>
      <c r="H2802" t="s">
        <v>1090</v>
      </c>
      <c r="I2802" t="s">
        <v>23</v>
      </c>
      <c r="J2802" t="s">
        <v>23</v>
      </c>
      <c r="L2802" t="s">
        <v>17722</v>
      </c>
      <c r="N2802" t="s">
        <v>1091</v>
      </c>
      <c r="O2802" t="s">
        <v>28</v>
      </c>
      <c r="Q2802" t="s">
        <v>18460</v>
      </c>
      <c r="R2802" t="s">
        <v>9369</v>
      </c>
      <c r="S2802">
        <v>0.98</v>
      </c>
    </row>
    <row r="2803" spans="1:19">
      <c r="A2803" t="s">
        <v>16</v>
      </c>
      <c r="B2803" t="s">
        <v>17</v>
      </c>
      <c r="C2803" t="s">
        <v>18</v>
      </c>
      <c r="D2803" t="s">
        <v>19</v>
      </c>
      <c r="E2803" t="s">
        <v>1088</v>
      </c>
      <c r="F2803" t="s">
        <v>10367</v>
      </c>
      <c r="G2803" s="3" t="str">
        <f t="shared" si="46"/>
        <v>https://scholar.google.co.jp/scholar?as_vis=1&amp;q=Lactuca+"bourgaei"+self+compatibility&amp;btnG=</v>
      </c>
      <c r="H2803" t="s">
        <v>10368</v>
      </c>
      <c r="I2803" t="s">
        <v>23</v>
      </c>
      <c r="J2803" t="s">
        <v>23</v>
      </c>
      <c r="L2803" t="s">
        <v>17722</v>
      </c>
      <c r="N2803" t="s">
        <v>10369</v>
      </c>
      <c r="O2803" t="s">
        <v>28</v>
      </c>
      <c r="Q2803" t="s">
        <v>18461</v>
      </c>
      <c r="R2803" t="s">
        <v>9373</v>
      </c>
      <c r="S2803">
        <v>0.9556</v>
      </c>
    </row>
    <row r="2804" spans="1:19">
      <c r="A2804" t="s">
        <v>16</v>
      </c>
      <c r="B2804" t="s">
        <v>17</v>
      </c>
      <c r="C2804" t="s">
        <v>18</v>
      </c>
      <c r="D2804" t="s">
        <v>19</v>
      </c>
      <c r="E2804" t="s">
        <v>1088</v>
      </c>
      <c r="F2804" t="s">
        <v>7960</v>
      </c>
      <c r="G2804" s="3" t="str">
        <f t="shared" si="46"/>
        <v>https://scholar.google.co.jp/scholar?as_vis=1&amp;q=Lactuca+"brachyrrhyncha"+self+compatibility&amp;btnG=</v>
      </c>
      <c r="H2804" t="s">
        <v>3766</v>
      </c>
      <c r="I2804" t="s">
        <v>23</v>
      </c>
      <c r="J2804" t="s">
        <v>23</v>
      </c>
      <c r="L2804" t="s">
        <v>17722</v>
      </c>
      <c r="N2804" t="s">
        <v>7961</v>
      </c>
      <c r="O2804" t="s">
        <v>28</v>
      </c>
      <c r="Q2804" t="s">
        <v>18462</v>
      </c>
      <c r="R2804" t="s">
        <v>9376</v>
      </c>
      <c r="S2804">
        <v>0.51239999999999997</v>
      </c>
    </row>
    <row r="2805" spans="1:19">
      <c r="A2805" t="s">
        <v>16</v>
      </c>
      <c r="B2805" t="s">
        <v>17</v>
      </c>
      <c r="C2805" t="s">
        <v>18</v>
      </c>
      <c r="D2805" t="s">
        <v>19</v>
      </c>
      <c r="E2805" t="s">
        <v>1088</v>
      </c>
      <c r="F2805" t="s">
        <v>2722</v>
      </c>
      <c r="G2805" s="3" t="str">
        <f t="shared" si="46"/>
        <v>https://scholar.google.co.jp/scholar?as_vis=1&amp;q=Lactuca+"canadensis"+self+compatibility&amp;btnG=</v>
      </c>
      <c r="H2805" t="s">
        <v>22</v>
      </c>
      <c r="I2805" t="s">
        <v>23</v>
      </c>
      <c r="J2805" t="s">
        <v>23</v>
      </c>
      <c r="L2805" t="s">
        <v>17722</v>
      </c>
      <c r="N2805" t="s">
        <v>7963</v>
      </c>
      <c r="O2805" t="s">
        <v>28</v>
      </c>
      <c r="Q2805" t="s">
        <v>18463</v>
      </c>
      <c r="R2805" t="s">
        <v>9379</v>
      </c>
      <c r="S2805">
        <v>1.4787999999999999</v>
      </c>
    </row>
    <row r="2806" spans="1:19">
      <c r="A2806" t="s">
        <v>16</v>
      </c>
      <c r="B2806" t="s">
        <v>17</v>
      </c>
      <c r="C2806" t="s">
        <v>18</v>
      </c>
      <c r="D2806" t="s">
        <v>19</v>
      </c>
      <c r="E2806" t="s">
        <v>1088</v>
      </c>
      <c r="F2806" t="s">
        <v>1093</v>
      </c>
      <c r="G2806" s="3" t="str">
        <f t="shared" si="46"/>
        <v>https://scholar.google.co.jp/scholar?as_vis=1&amp;q=Lactuca+"cretica"+self+compatibility&amp;btnG=</v>
      </c>
      <c r="H2806" t="s">
        <v>1094</v>
      </c>
      <c r="I2806" t="s">
        <v>23</v>
      </c>
      <c r="J2806" t="s">
        <v>23</v>
      </c>
      <c r="L2806" t="s">
        <v>17722</v>
      </c>
      <c r="N2806" t="s">
        <v>1095</v>
      </c>
      <c r="O2806" t="s">
        <v>28</v>
      </c>
      <c r="Q2806" t="s">
        <v>18464</v>
      </c>
      <c r="R2806" t="s">
        <v>9382</v>
      </c>
      <c r="S2806">
        <v>1.5</v>
      </c>
    </row>
    <row r="2807" spans="1:19">
      <c r="A2807" t="s">
        <v>16</v>
      </c>
      <c r="B2807" t="s">
        <v>17</v>
      </c>
      <c r="C2807" t="s">
        <v>18</v>
      </c>
      <c r="D2807" t="s">
        <v>19</v>
      </c>
      <c r="E2807" t="s">
        <v>1088</v>
      </c>
      <c r="F2807" t="s">
        <v>5369</v>
      </c>
      <c r="G2807" s="3" t="str">
        <f t="shared" si="46"/>
        <v>https://scholar.google.co.jp/scholar?as_vis=1&amp;q=Lactuca+"deltoidea"+self+compatibility&amp;btnG=</v>
      </c>
      <c r="H2807" t="s">
        <v>14526</v>
      </c>
      <c r="I2807" t="s">
        <v>23</v>
      </c>
      <c r="J2807" t="s">
        <v>23</v>
      </c>
      <c r="L2807" t="s">
        <v>17722</v>
      </c>
      <c r="N2807" t="s">
        <v>14527</v>
      </c>
      <c r="O2807" t="s">
        <v>28</v>
      </c>
      <c r="Q2807" t="s">
        <v>18465</v>
      </c>
      <c r="R2807" t="s">
        <v>9385</v>
      </c>
      <c r="S2807">
        <v>1.1004</v>
      </c>
    </row>
    <row r="2808" spans="1:19">
      <c r="A2808" t="s">
        <v>16</v>
      </c>
      <c r="B2808" t="s">
        <v>17</v>
      </c>
      <c r="C2808" t="s">
        <v>18</v>
      </c>
      <c r="D2808" t="s">
        <v>19</v>
      </c>
      <c r="E2808" t="s">
        <v>1088</v>
      </c>
      <c r="F2808" t="s">
        <v>4558</v>
      </c>
      <c r="G2808" s="3" t="str">
        <f t="shared" si="46"/>
        <v>https://scholar.google.co.jp/scholar?as_vis=1&amp;q=Lactuca+"floridana"+self+compatibility&amp;btnG=</v>
      </c>
      <c r="H2808" t="s">
        <v>1918</v>
      </c>
      <c r="I2808" t="s">
        <v>23</v>
      </c>
      <c r="J2808" t="s">
        <v>23</v>
      </c>
      <c r="L2808" t="s">
        <v>17722</v>
      </c>
      <c r="N2808" t="s">
        <v>4559</v>
      </c>
      <c r="O2808" t="s">
        <v>28</v>
      </c>
      <c r="Q2808" t="s">
        <v>18466</v>
      </c>
      <c r="R2808" t="s">
        <v>9389</v>
      </c>
      <c r="S2808">
        <v>1.5748</v>
      </c>
    </row>
    <row r="2809" spans="1:19">
      <c r="A2809" t="s">
        <v>16</v>
      </c>
      <c r="B2809" t="s">
        <v>17</v>
      </c>
      <c r="C2809" t="s">
        <v>18</v>
      </c>
      <c r="D2809" t="s">
        <v>19</v>
      </c>
      <c r="E2809" t="s">
        <v>1088</v>
      </c>
      <c r="F2809" t="s">
        <v>12561</v>
      </c>
      <c r="G2809" s="3" t="str">
        <f t="shared" si="46"/>
        <v>https://scholar.google.co.jp/scholar?as_vis=1&amp;q=Lactuca+"georgica"+self+compatibility&amp;btnG=</v>
      </c>
      <c r="H2809" t="s">
        <v>7304</v>
      </c>
      <c r="I2809" t="s">
        <v>23</v>
      </c>
      <c r="J2809" t="s">
        <v>23</v>
      </c>
      <c r="L2809" t="s">
        <v>17722</v>
      </c>
      <c r="N2809" t="s">
        <v>12562</v>
      </c>
      <c r="O2809" t="s">
        <v>28</v>
      </c>
      <c r="Q2809" t="s">
        <v>18467</v>
      </c>
      <c r="R2809" t="s">
        <v>9393</v>
      </c>
      <c r="S2809">
        <v>0.89700000000000002</v>
      </c>
    </row>
    <row r="2810" spans="1:19">
      <c r="A2810" t="s">
        <v>16</v>
      </c>
      <c r="B2810" t="s">
        <v>17</v>
      </c>
      <c r="C2810" t="s">
        <v>18</v>
      </c>
      <c r="D2810" t="s">
        <v>19</v>
      </c>
      <c r="E2810" t="s">
        <v>1088</v>
      </c>
      <c r="F2810" t="s">
        <v>1097</v>
      </c>
      <c r="G2810" s="3" t="str">
        <f t="shared" si="46"/>
        <v>https://scholar.google.co.jp/scholar?as_vis=1&amp;q=Lactuca+"indica"+self+compatibility&amp;btnG=</v>
      </c>
      <c r="H2810" t="s">
        <v>23</v>
      </c>
      <c r="I2810" t="s">
        <v>31</v>
      </c>
      <c r="J2810" t="s">
        <v>1098</v>
      </c>
      <c r="L2810" t="s">
        <v>17722</v>
      </c>
      <c r="N2810" t="s">
        <v>1099</v>
      </c>
      <c r="O2810" t="s">
        <v>28</v>
      </c>
      <c r="Q2810" t="s">
        <v>18468</v>
      </c>
      <c r="R2810" t="s">
        <v>9397</v>
      </c>
      <c r="S2810">
        <v>0.85</v>
      </c>
    </row>
    <row r="2811" spans="1:19">
      <c r="A2811" t="s">
        <v>16</v>
      </c>
      <c r="B2811" t="s">
        <v>17</v>
      </c>
      <c r="C2811" t="s">
        <v>18</v>
      </c>
      <c r="D2811" t="s">
        <v>19</v>
      </c>
      <c r="E2811" t="s">
        <v>1088</v>
      </c>
      <c r="F2811" t="s">
        <v>1097</v>
      </c>
      <c r="G2811" s="3" t="str">
        <f t="shared" si="46"/>
        <v>https://scholar.google.co.jp/scholar?as_vis=1&amp;q=Lactuca+"indica"+self+compatibility&amp;btnG=</v>
      </c>
      <c r="H2811" t="s">
        <v>22</v>
      </c>
      <c r="I2811" t="s">
        <v>23</v>
      </c>
      <c r="J2811" t="s">
        <v>23</v>
      </c>
      <c r="L2811" t="s">
        <v>17722</v>
      </c>
      <c r="N2811" t="s">
        <v>7965</v>
      </c>
      <c r="O2811" t="s">
        <v>28</v>
      </c>
      <c r="Q2811" t="s">
        <v>18468</v>
      </c>
      <c r="R2811" t="s">
        <v>9400</v>
      </c>
      <c r="S2811">
        <v>0.62239999999999995</v>
      </c>
    </row>
    <row r="2812" spans="1:19">
      <c r="A2812" t="s">
        <v>16</v>
      </c>
      <c r="B2812" t="s">
        <v>17</v>
      </c>
      <c r="C2812" t="s">
        <v>18</v>
      </c>
      <c r="D2812" t="s">
        <v>19</v>
      </c>
      <c r="E2812" t="s">
        <v>1088</v>
      </c>
      <c r="F2812" t="s">
        <v>14064</v>
      </c>
      <c r="G2812" s="3" t="str">
        <f t="shared" si="46"/>
        <v>https://scholar.google.co.jp/scholar?as_vis=1&amp;q=Lactuca+"inermis"+self+compatibility&amp;btnG=</v>
      </c>
      <c r="H2812" t="s">
        <v>11803</v>
      </c>
      <c r="I2812" t="s">
        <v>23</v>
      </c>
      <c r="J2812" t="s">
        <v>23</v>
      </c>
      <c r="L2812" t="s">
        <v>17722</v>
      </c>
      <c r="N2812" t="s">
        <v>14065</v>
      </c>
      <c r="O2812" t="s">
        <v>28</v>
      </c>
      <c r="Q2812" t="s">
        <v>18469</v>
      </c>
      <c r="R2812" t="s">
        <v>9404</v>
      </c>
      <c r="S2812">
        <v>0.88360000000000005</v>
      </c>
    </row>
    <row r="2813" spans="1:19">
      <c r="A2813" t="s">
        <v>16</v>
      </c>
      <c r="B2813" t="s">
        <v>17</v>
      </c>
      <c r="C2813" t="s">
        <v>18</v>
      </c>
      <c r="D2813" t="s">
        <v>19</v>
      </c>
      <c r="E2813" t="s">
        <v>1088</v>
      </c>
      <c r="F2813" t="s">
        <v>12564</v>
      </c>
      <c r="G2813" s="3" t="str">
        <f t="shared" si="46"/>
        <v>https://scholar.google.co.jp/scholar?as_vis=1&amp;q=Lactuca+"lasiorhiza"+self+compatibility&amp;btnG=</v>
      </c>
      <c r="H2813" t="s">
        <v>4380</v>
      </c>
      <c r="I2813" t="s">
        <v>23</v>
      </c>
      <c r="J2813" t="s">
        <v>23</v>
      </c>
      <c r="L2813" t="s">
        <v>17722</v>
      </c>
      <c r="N2813" t="s">
        <v>12565</v>
      </c>
      <c r="O2813" t="s">
        <v>28</v>
      </c>
      <c r="Q2813" t="s">
        <v>18470</v>
      </c>
      <c r="R2813" t="s">
        <v>9408</v>
      </c>
      <c r="S2813">
        <v>2.2145833000000001</v>
      </c>
    </row>
    <row r="2814" spans="1:19">
      <c r="A2814" t="s">
        <v>16</v>
      </c>
      <c r="B2814" t="s">
        <v>17</v>
      </c>
      <c r="C2814" t="s">
        <v>18</v>
      </c>
      <c r="D2814" t="s">
        <v>19</v>
      </c>
      <c r="E2814" t="s">
        <v>1088</v>
      </c>
      <c r="F2814" t="s">
        <v>3253</v>
      </c>
      <c r="G2814" s="3" t="str">
        <f t="shared" si="46"/>
        <v>https://scholar.google.co.jp/scholar?as_vis=1&amp;q=Lactuca+"ludoviciana"+self+compatibility&amp;btnG=</v>
      </c>
      <c r="H2814" t="s">
        <v>4555</v>
      </c>
      <c r="I2814" t="s">
        <v>23</v>
      </c>
      <c r="J2814" t="s">
        <v>23</v>
      </c>
      <c r="L2814" t="s">
        <v>17722</v>
      </c>
      <c r="N2814" t="s">
        <v>4556</v>
      </c>
      <c r="O2814" t="s">
        <v>28</v>
      </c>
      <c r="Q2814" t="s">
        <v>18471</v>
      </c>
      <c r="R2814" t="s">
        <v>9410</v>
      </c>
      <c r="S2814">
        <v>1.2376</v>
      </c>
    </row>
    <row r="2815" spans="1:19">
      <c r="A2815" t="s">
        <v>16</v>
      </c>
      <c r="B2815" t="s">
        <v>17</v>
      </c>
      <c r="C2815" t="s">
        <v>18</v>
      </c>
      <c r="D2815" t="s">
        <v>19</v>
      </c>
      <c r="E2815" t="s">
        <v>1088</v>
      </c>
      <c r="F2815" t="s">
        <v>3779</v>
      </c>
      <c r="G2815" s="3" t="str">
        <f t="shared" si="46"/>
        <v>https://scholar.google.co.jp/scholar?as_vis=1&amp;q=Lactuca+"macrophylla"+self+compatibility&amp;btnG=</v>
      </c>
      <c r="H2815" t="s">
        <v>10371</v>
      </c>
      <c r="I2815" t="s">
        <v>23</v>
      </c>
      <c r="J2815" t="s">
        <v>23</v>
      </c>
      <c r="L2815" t="s">
        <v>17722</v>
      </c>
      <c r="N2815" t="s">
        <v>10372</v>
      </c>
      <c r="O2815" t="s">
        <v>28</v>
      </c>
      <c r="Q2815" t="s">
        <v>18472</v>
      </c>
      <c r="R2815" t="s">
        <v>9414</v>
      </c>
      <c r="S2815">
        <v>1.355</v>
      </c>
    </row>
    <row r="2816" spans="1:19">
      <c r="A2816" t="s">
        <v>16</v>
      </c>
      <c r="B2816" t="s">
        <v>17</v>
      </c>
      <c r="C2816" t="s">
        <v>18</v>
      </c>
      <c r="D2816" t="s">
        <v>19</v>
      </c>
      <c r="E2816" t="s">
        <v>1088</v>
      </c>
      <c r="F2816" t="s">
        <v>12567</v>
      </c>
      <c r="G2816" s="3" t="str">
        <f t="shared" si="46"/>
        <v>https://scholar.google.co.jp/scholar?as_vis=1&amp;q=Lactuca+"marschallii"+self+compatibility&amp;btnG=</v>
      </c>
      <c r="H2816" t="s">
        <v>12568</v>
      </c>
      <c r="I2816" t="s">
        <v>23</v>
      </c>
      <c r="J2816" t="s">
        <v>23</v>
      </c>
      <c r="L2816" t="s">
        <v>17722</v>
      </c>
      <c r="N2816" t="s">
        <v>12569</v>
      </c>
      <c r="O2816" t="s">
        <v>28</v>
      </c>
      <c r="Q2816" t="s">
        <v>18473</v>
      </c>
      <c r="R2816" t="s">
        <v>9418</v>
      </c>
      <c r="S2816">
        <v>1.6456</v>
      </c>
    </row>
    <row r="2817" spans="1:19">
      <c r="A2817" t="s">
        <v>16</v>
      </c>
      <c r="B2817" t="s">
        <v>17</v>
      </c>
      <c r="C2817" t="s">
        <v>18</v>
      </c>
      <c r="D2817" t="s">
        <v>19</v>
      </c>
      <c r="E2817" t="s">
        <v>1088</v>
      </c>
      <c r="F2817" t="s">
        <v>2576</v>
      </c>
      <c r="G2817" s="3" t="str">
        <f t="shared" si="46"/>
        <v>https://scholar.google.co.jp/scholar?as_vis=1&amp;q=Lactuca+"orientalis"+self+compatibility&amp;btnG=</v>
      </c>
      <c r="H2817" t="s">
        <v>10374</v>
      </c>
      <c r="I2817" t="s">
        <v>23</v>
      </c>
      <c r="J2817" t="s">
        <v>23</v>
      </c>
      <c r="L2817" t="s">
        <v>17722</v>
      </c>
      <c r="N2817" t="s">
        <v>10375</v>
      </c>
      <c r="O2817" t="s">
        <v>28</v>
      </c>
      <c r="Q2817" t="s">
        <v>18474</v>
      </c>
      <c r="R2817" t="s">
        <v>9420</v>
      </c>
      <c r="S2817">
        <v>1.2192000000000001</v>
      </c>
    </row>
    <row r="2818" spans="1:19">
      <c r="A2818" t="s">
        <v>16</v>
      </c>
      <c r="B2818" t="s">
        <v>17</v>
      </c>
      <c r="C2818" t="s">
        <v>18</v>
      </c>
      <c r="D2818" t="s">
        <v>19</v>
      </c>
      <c r="E2818" t="s">
        <v>1088</v>
      </c>
      <c r="F2818" t="s">
        <v>1101</v>
      </c>
      <c r="G2818" s="3" t="str">
        <f t="shared" ref="G2818:G2881" si="47">HYPERLINK(Q2818)</f>
        <v>https://scholar.google.co.jp/scholar?as_vis=1&amp;q=Lactuca+"perennis"+self+compatibility&amp;btnG=</v>
      </c>
      <c r="H2818" t="s">
        <v>22</v>
      </c>
      <c r="I2818" t="s">
        <v>23</v>
      </c>
      <c r="J2818" t="s">
        <v>23</v>
      </c>
      <c r="L2818" t="s">
        <v>24</v>
      </c>
      <c r="N2818" t="s">
        <v>1102</v>
      </c>
      <c r="O2818" t="s">
        <v>26</v>
      </c>
      <c r="Q2818" t="s">
        <v>18475</v>
      </c>
      <c r="R2818" t="s">
        <v>9422</v>
      </c>
      <c r="S2818">
        <v>1.1754</v>
      </c>
    </row>
    <row r="2819" spans="1:19">
      <c r="A2819" t="s">
        <v>16</v>
      </c>
      <c r="B2819" t="s">
        <v>17</v>
      </c>
      <c r="C2819" t="s">
        <v>18</v>
      </c>
      <c r="D2819" t="s">
        <v>19</v>
      </c>
      <c r="E2819" t="s">
        <v>1088</v>
      </c>
      <c r="F2819" t="s">
        <v>4036</v>
      </c>
      <c r="G2819" s="3" t="str">
        <f t="shared" si="47"/>
        <v>https://scholar.google.co.jp/scholar?as_vis=1&amp;q=Lactuca+"quercina"+self+compatibility&amp;btnG=</v>
      </c>
      <c r="H2819" t="s">
        <v>22</v>
      </c>
      <c r="I2819" t="s">
        <v>23</v>
      </c>
      <c r="J2819" t="s">
        <v>23</v>
      </c>
      <c r="L2819" t="s">
        <v>17722</v>
      </c>
      <c r="N2819" t="s">
        <v>4037</v>
      </c>
      <c r="O2819" t="s">
        <v>28</v>
      </c>
      <c r="Q2819" t="s">
        <v>18476</v>
      </c>
      <c r="R2819" t="s">
        <v>9425</v>
      </c>
      <c r="S2819">
        <v>1.3951</v>
      </c>
    </row>
    <row r="2820" spans="1:19">
      <c r="A2820" t="s">
        <v>16</v>
      </c>
      <c r="B2820" t="s">
        <v>17</v>
      </c>
      <c r="C2820" t="s">
        <v>18</v>
      </c>
      <c r="D2820" t="s">
        <v>19</v>
      </c>
      <c r="E2820" t="s">
        <v>1088</v>
      </c>
      <c r="F2820" t="s">
        <v>4036</v>
      </c>
      <c r="G2820" s="3" t="str">
        <f t="shared" si="47"/>
        <v>https://scholar.google.co.jp/scholar?as_vis=1&amp;q=Lactuca+"quercina"+self+compatibility&amp;btnG=</v>
      </c>
      <c r="H2820" t="s">
        <v>22</v>
      </c>
      <c r="I2820" t="s">
        <v>137</v>
      </c>
      <c r="J2820" t="s">
        <v>7967</v>
      </c>
      <c r="L2820" t="s">
        <v>17722</v>
      </c>
      <c r="N2820" t="s">
        <v>7968</v>
      </c>
      <c r="O2820" t="s">
        <v>28</v>
      </c>
      <c r="Q2820" t="s">
        <v>18476</v>
      </c>
      <c r="R2820" t="s">
        <v>9429</v>
      </c>
      <c r="S2820">
        <v>1.0620000000000001</v>
      </c>
    </row>
    <row r="2821" spans="1:19">
      <c r="A2821" t="s">
        <v>16</v>
      </c>
      <c r="B2821" t="s">
        <v>17</v>
      </c>
      <c r="C2821" t="s">
        <v>18</v>
      </c>
      <c r="D2821" t="s">
        <v>19</v>
      </c>
      <c r="E2821" t="s">
        <v>1088</v>
      </c>
      <c r="F2821" t="s">
        <v>2121</v>
      </c>
      <c r="G2821" s="3" t="str">
        <f t="shared" si="47"/>
        <v>https://scholar.google.co.jp/scholar?as_vis=1&amp;q=Lactuca+"racemosa"+self+compatibility&amp;btnG=</v>
      </c>
      <c r="H2821" t="s">
        <v>791</v>
      </c>
      <c r="I2821" t="s">
        <v>23</v>
      </c>
      <c r="J2821" t="s">
        <v>23</v>
      </c>
      <c r="L2821" t="s">
        <v>17722</v>
      </c>
      <c r="N2821" t="s">
        <v>12571</v>
      </c>
      <c r="O2821" t="s">
        <v>28</v>
      </c>
      <c r="Q2821" t="s">
        <v>18477</v>
      </c>
      <c r="R2821" t="s">
        <v>9433</v>
      </c>
      <c r="S2821">
        <v>0.85199999999999998</v>
      </c>
    </row>
    <row r="2822" spans="1:19">
      <c r="A2822" t="s">
        <v>16</v>
      </c>
      <c r="B2822" t="s">
        <v>17</v>
      </c>
      <c r="C2822" t="s">
        <v>18</v>
      </c>
      <c r="D2822" t="s">
        <v>19</v>
      </c>
      <c r="E2822" t="s">
        <v>1088</v>
      </c>
      <c r="F2822" t="s">
        <v>1104</v>
      </c>
      <c r="G2822" s="3" t="str">
        <f t="shared" si="47"/>
        <v>https://scholar.google.co.jp/scholar?as_vis=1&amp;q=Lactuca+"saligna"+self+compatibility&amp;btnG=</v>
      </c>
      <c r="H2822" t="s">
        <v>22</v>
      </c>
      <c r="I2822" t="s">
        <v>23</v>
      </c>
      <c r="J2822" t="s">
        <v>23</v>
      </c>
      <c r="L2822" t="s">
        <v>54</v>
      </c>
      <c r="N2822" t="s">
        <v>1105</v>
      </c>
      <c r="O2822" t="s">
        <v>26</v>
      </c>
      <c r="Q2822" t="s">
        <v>18478</v>
      </c>
      <c r="R2822" t="s">
        <v>9435</v>
      </c>
      <c r="S2822">
        <v>0.73</v>
      </c>
    </row>
    <row r="2823" spans="1:19">
      <c r="A2823" t="s">
        <v>16</v>
      </c>
      <c r="B2823" t="s">
        <v>17</v>
      </c>
      <c r="C2823" t="s">
        <v>18</v>
      </c>
      <c r="D2823" t="s">
        <v>19</v>
      </c>
      <c r="E2823" t="s">
        <v>1088</v>
      </c>
      <c r="F2823" t="s">
        <v>1107</v>
      </c>
      <c r="G2823" s="3" t="str">
        <f t="shared" si="47"/>
        <v>https://scholar.google.co.jp/scholar?as_vis=1&amp;q=Lactuca+"sativa"+self+compatibility&amp;btnG=</v>
      </c>
      <c r="H2823" t="s">
        <v>22</v>
      </c>
      <c r="I2823" t="s">
        <v>23</v>
      </c>
      <c r="J2823" t="s">
        <v>23</v>
      </c>
      <c r="L2823" t="s">
        <v>17722</v>
      </c>
      <c r="N2823" t="s">
        <v>1108</v>
      </c>
      <c r="O2823" t="s">
        <v>28</v>
      </c>
      <c r="Q2823" t="s">
        <v>18479</v>
      </c>
      <c r="R2823" t="s">
        <v>9440</v>
      </c>
      <c r="S2823">
        <v>1</v>
      </c>
    </row>
    <row r="2824" spans="1:19">
      <c r="A2824" t="s">
        <v>16</v>
      </c>
      <c r="B2824" t="s">
        <v>17</v>
      </c>
      <c r="C2824" t="s">
        <v>18</v>
      </c>
      <c r="D2824" t="s">
        <v>19</v>
      </c>
      <c r="E2824" t="s">
        <v>1088</v>
      </c>
      <c r="F2824" t="s">
        <v>1110</v>
      </c>
      <c r="G2824" s="3" t="str">
        <f t="shared" si="47"/>
        <v>https://scholar.google.co.jp/scholar?as_vis=1&amp;q=Lactuca+"scariola"+self+compatibility&amp;btnG=</v>
      </c>
      <c r="H2824" t="s">
        <v>22</v>
      </c>
      <c r="I2824" t="s">
        <v>23</v>
      </c>
      <c r="J2824" t="s">
        <v>23</v>
      </c>
      <c r="L2824" t="s">
        <v>17722</v>
      </c>
      <c r="N2824" t="s">
        <v>1111</v>
      </c>
      <c r="O2824" t="s">
        <v>28</v>
      </c>
      <c r="Q2824" t="s">
        <v>18480</v>
      </c>
      <c r="R2824" t="s">
        <v>9443</v>
      </c>
      <c r="S2824">
        <v>0.4</v>
      </c>
    </row>
    <row r="2825" spans="1:19">
      <c r="A2825" t="s">
        <v>16</v>
      </c>
      <c r="B2825" t="s">
        <v>17</v>
      </c>
      <c r="C2825" t="s">
        <v>18</v>
      </c>
      <c r="D2825" t="s">
        <v>19</v>
      </c>
      <c r="E2825" t="s">
        <v>1088</v>
      </c>
      <c r="F2825" t="s">
        <v>1113</v>
      </c>
      <c r="G2825" s="3" t="str">
        <f t="shared" si="47"/>
        <v>https://scholar.google.co.jp/scholar?as_vis=1&amp;q=Lactuca+"serriola"+self+compatibility&amp;btnG=</v>
      </c>
      <c r="H2825" t="s">
        <v>22</v>
      </c>
      <c r="I2825" t="s">
        <v>23</v>
      </c>
      <c r="J2825" t="s">
        <v>23</v>
      </c>
      <c r="L2825" t="s">
        <v>54</v>
      </c>
      <c r="N2825" t="s">
        <v>1114</v>
      </c>
      <c r="O2825" t="s">
        <v>26</v>
      </c>
      <c r="Q2825" t="s">
        <v>18481</v>
      </c>
      <c r="R2825" t="s">
        <v>9445</v>
      </c>
      <c r="S2825">
        <v>0.57999999999999996</v>
      </c>
    </row>
    <row r="2826" spans="1:19">
      <c r="A2826" t="s">
        <v>16</v>
      </c>
      <c r="B2826" t="s">
        <v>17</v>
      </c>
      <c r="C2826" t="s">
        <v>18</v>
      </c>
      <c r="D2826" t="s">
        <v>19</v>
      </c>
      <c r="E2826" t="s">
        <v>1088</v>
      </c>
      <c r="F2826" t="s">
        <v>1116</v>
      </c>
      <c r="G2826" s="3" t="str">
        <f t="shared" si="47"/>
        <v>https://scholar.google.co.jp/scholar?as_vis=1&amp;q=Lactuca+"spicata"+self+compatibility&amp;btnG=</v>
      </c>
      <c r="H2826" t="s">
        <v>1117</v>
      </c>
      <c r="I2826" t="s">
        <v>23</v>
      </c>
      <c r="J2826" t="s">
        <v>23</v>
      </c>
      <c r="L2826" t="s">
        <v>17722</v>
      </c>
      <c r="N2826" t="s">
        <v>1118</v>
      </c>
      <c r="O2826" t="s">
        <v>28</v>
      </c>
      <c r="Q2826" t="s">
        <v>18482</v>
      </c>
      <c r="R2826" t="s">
        <v>9447</v>
      </c>
      <c r="S2826">
        <v>0.92300000000000004</v>
      </c>
    </row>
    <row r="2827" spans="1:19">
      <c r="A2827" t="s">
        <v>16</v>
      </c>
      <c r="B2827" t="s">
        <v>17</v>
      </c>
      <c r="C2827" t="s">
        <v>18</v>
      </c>
      <c r="D2827" t="s">
        <v>19</v>
      </c>
      <c r="E2827" t="s">
        <v>1088</v>
      </c>
      <c r="F2827" t="s">
        <v>10377</v>
      </c>
      <c r="G2827" s="3" t="str">
        <f t="shared" si="47"/>
        <v>https://scholar.google.co.jp/scholar?as_vis=1&amp;q=Lactuca+"tatarica"+self+compatibility&amp;btnG=</v>
      </c>
      <c r="H2827" t="s">
        <v>10378</v>
      </c>
      <c r="I2827" t="s">
        <v>23</v>
      </c>
      <c r="J2827" t="s">
        <v>23</v>
      </c>
      <c r="L2827" t="s">
        <v>17722</v>
      </c>
      <c r="N2827" t="s">
        <v>10379</v>
      </c>
      <c r="O2827" t="s">
        <v>28</v>
      </c>
      <c r="Q2827" t="s">
        <v>18483</v>
      </c>
      <c r="R2827" t="s">
        <v>9451</v>
      </c>
      <c r="S2827">
        <v>0.30416670000000001</v>
      </c>
    </row>
    <row r="2828" spans="1:19">
      <c r="A2828" t="s">
        <v>16</v>
      </c>
      <c r="B2828" t="s">
        <v>17</v>
      </c>
      <c r="C2828" t="s">
        <v>18</v>
      </c>
      <c r="D2828" t="s">
        <v>19</v>
      </c>
      <c r="E2828" t="s">
        <v>1088</v>
      </c>
      <c r="F2828" t="s">
        <v>12573</v>
      </c>
      <c r="G2828" s="3" t="str">
        <f t="shared" si="47"/>
        <v>https://scholar.google.co.jp/scholar?as_vis=1&amp;q=Lactuca+"triquetra"+self+compatibility&amp;btnG=</v>
      </c>
      <c r="H2828" t="s">
        <v>12574</v>
      </c>
      <c r="I2828" t="s">
        <v>23</v>
      </c>
      <c r="J2828" t="s">
        <v>23</v>
      </c>
      <c r="L2828" t="s">
        <v>17722</v>
      </c>
      <c r="N2828" t="s">
        <v>12575</v>
      </c>
      <c r="O2828" t="s">
        <v>28</v>
      </c>
      <c r="Q2828" t="s">
        <v>18484</v>
      </c>
      <c r="R2828" t="s">
        <v>9455</v>
      </c>
      <c r="S2828">
        <v>0.45634730000000001</v>
      </c>
    </row>
    <row r="2829" spans="1:19">
      <c r="A2829" t="s">
        <v>16</v>
      </c>
      <c r="B2829" t="s">
        <v>17</v>
      </c>
      <c r="C2829" t="s">
        <v>18</v>
      </c>
      <c r="D2829" t="s">
        <v>19</v>
      </c>
      <c r="E2829" t="s">
        <v>1088</v>
      </c>
      <c r="F2829" t="s">
        <v>2240</v>
      </c>
      <c r="G2829" s="3" t="str">
        <f t="shared" si="47"/>
        <v>https://scholar.google.co.jp/scholar?as_vis=1&amp;q=Lactuca+"undulata"+self+compatibility&amp;btnG=</v>
      </c>
      <c r="H2829" t="s">
        <v>2368</v>
      </c>
      <c r="I2829" t="s">
        <v>23</v>
      </c>
      <c r="J2829" t="s">
        <v>23</v>
      </c>
      <c r="L2829" t="s">
        <v>17722</v>
      </c>
      <c r="N2829" t="s">
        <v>10381</v>
      </c>
      <c r="O2829" t="s">
        <v>28</v>
      </c>
      <c r="Q2829" t="s">
        <v>18485</v>
      </c>
      <c r="R2829" t="s">
        <v>9458</v>
      </c>
      <c r="S2829">
        <v>0.4708</v>
      </c>
    </row>
    <row r="2830" spans="1:19">
      <c r="A2830" t="s">
        <v>16</v>
      </c>
      <c r="B2830" t="s">
        <v>17</v>
      </c>
      <c r="C2830" t="s">
        <v>18</v>
      </c>
      <c r="D2830" t="s">
        <v>19</v>
      </c>
      <c r="E2830" t="s">
        <v>1088</v>
      </c>
      <c r="F2830" t="s">
        <v>713</v>
      </c>
      <c r="G2830" s="3" t="str">
        <f t="shared" si="47"/>
        <v>https://scholar.google.co.jp/scholar?as_vis=1&amp;q=Lactuca+"villosa"+self+compatibility&amp;btnG=</v>
      </c>
      <c r="H2830" t="s">
        <v>1120</v>
      </c>
      <c r="I2830" t="s">
        <v>23</v>
      </c>
      <c r="J2830" t="s">
        <v>23</v>
      </c>
      <c r="L2830" t="s">
        <v>17722</v>
      </c>
      <c r="N2830" t="s">
        <v>1121</v>
      </c>
      <c r="O2830" t="s">
        <v>28</v>
      </c>
      <c r="Q2830" t="s">
        <v>18486</v>
      </c>
      <c r="R2830" t="s">
        <v>9461</v>
      </c>
      <c r="S2830">
        <v>1.48</v>
      </c>
    </row>
    <row r="2831" spans="1:19">
      <c r="A2831" t="s">
        <v>16</v>
      </c>
      <c r="B2831" t="s">
        <v>17</v>
      </c>
      <c r="C2831" t="s">
        <v>18</v>
      </c>
      <c r="D2831" t="s">
        <v>19</v>
      </c>
      <c r="E2831" t="s">
        <v>1088</v>
      </c>
      <c r="F2831" t="s">
        <v>1123</v>
      </c>
      <c r="G2831" s="3" t="str">
        <f t="shared" si="47"/>
        <v>https://scholar.google.co.jp/scholar?as_vis=1&amp;q=Lactuca+"viminea"+self+compatibility&amp;btnG=</v>
      </c>
      <c r="H2831" t="s">
        <v>1124</v>
      </c>
      <c r="I2831" t="s">
        <v>23</v>
      </c>
      <c r="J2831" t="s">
        <v>23</v>
      </c>
      <c r="L2831" t="s">
        <v>54</v>
      </c>
      <c r="N2831" t="s">
        <v>1125</v>
      </c>
      <c r="O2831" t="s">
        <v>26</v>
      </c>
      <c r="Q2831" t="s">
        <v>18487</v>
      </c>
      <c r="R2831" t="s">
        <v>9464</v>
      </c>
      <c r="S2831">
        <v>2.1587999999999998</v>
      </c>
    </row>
    <row r="2832" spans="1:19">
      <c r="A2832" t="s">
        <v>16</v>
      </c>
      <c r="B2832" t="s">
        <v>17</v>
      </c>
      <c r="C2832" t="s">
        <v>18</v>
      </c>
      <c r="D2832" t="s">
        <v>19</v>
      </c>
      <c r="E2832" t="s">
        <v>1088</v>
      </c>
      <c r="F2832" t="s">
        <v>1127</v>
      </c>
      <c r="G2832" s="3" t="str">
        <f t="shared" si="47"/>
        <v>https://scholar.google.co.jp/scholar?as_vis=1&amp;q=Lactuca+"virosa"+self+compatibility&amp;btnG=</v>
      </c>
      <c r="H2832" t="s">
        <v>22</v>
      </c>
      <c r="I2832" t="s">
        <v>23</v>
      </c>
      <c r="J2832" t="s">
        <v>23</v>
      </c>
      <c r="L2832" t="s">
        <v>54</v>
      </c>
      <c r="N2832" t="s">
        <v>1128</v>
      </c>
      <c r="O2832" t="s">
        <v>26</v>
      </c>
      <c r="Q2832" t="s">
        <v>18488</v>
      </c>
      <c r="R2832" t="s">
        <v>9467</v>
      </c>
      <c r="S2832">
        <v>0.89710000000000001</v>
      </c>
    </row>
    <row r="2833" spans="1:19">
      <c r="A2833" t="s">
        <v>16</v>
      </c>
      <c r="B2833" t="s">
        <v>17</v>
      </c>
      <c r="C2833" t="s">
        <v>18</v>
      </c>
      <c r="D2833" t="s">
        <v>19</v>
      </c>
      <c r="E2833" t="s">
        <v>7970</v>
      </c>
      <c r="F2833" t="s">
        <v>1448</v>
      </c>
      <c r="G2833" s="3" t="str">
        <f t="shared" si="47"/>
        <v>https://scholar.google.co.jp/scholar?as_vis=1&amp;q=Laennecia+"coulteri"+self+compatibility&amp;btnG=</v>
      </c>
      <c r="H2833" t="s">
        <v>7634</v>
      </c>
      <c r="I2833" t="s">
        <v>23</v>
      </c>
      <c r="J2833" t="s">
        <v>23</v>
      </c>
      <c r="L2833" t="s">
        <v>17722</v>
      </c>
      <c r="N2833" t="s">
        <v>10383</v>
      </c>
      <c r="O2833" t="s">
        <v>28</v>
      </c>
      <c r="Q2833" t="s">
        <v>18489</v>
      </c>
      <c r="R2833" t="s">
        <v>9470</v>
      </c>
      <c r="S2833">
        <v>6.4000000000000001E-2</v>
      </c>
    </row>
    <row r="2834" spans="1:19">
      <c r="A2834" t="s">
        <v>16</v>
      </c>
      <c r="B2834" t="s">
        <v>17</v>
      </c>
      <c r="C2834" t="s">
        <v>18</v>
      </c>
      <c r="D2834" t="s">
        <v>19</v>
      </c>
      <c r="E2834" t="s">
        <v>7970</v>
      </c>
      <c r="F2834" t="s">
        <v>2496</v>
      </c>
      <c r="G2834" s="3" t="str">
        <f t="shared" si="47"/>
        <v>https://scholar.google.co.jp/scholar?as_vis=1&amp;q=Laennecia+"filaginoides"+self+compatibility&amp;btnG=</v>
      </c>
      <c r="H2834" t="s">
        <v>104</v>
      </c>
      <c r="I2834" t="s">
        <v>23</v>
      </c>
      <c r="J2834" t="s">
        <v>23</v>
      </c>
      <c r="L2834" t="s">
        <v>17722</v>
      </c>
      <c r="N2834" t="s">
        <v>13240</v>
      </c>
      <c r="O2834" t="s">
        <v>28</v>
      </c>
      <c r="Q2834" t="s">
        <v>18490</v>
      </c>
      <c r="R2834" t="s">
        <v>9473</v>
      </c>
      <c r="S2834">
        <v>0.16919999999999999</v>
      </c>
    </row>
    <row r="2835" spans="1:19">
      <c r="A2835" t="s">
        <v>16</v>
      </c>
      <c r="B2835" t="s">
        <v>17</v>
      </c>
      <c r="C2835" t="s">
        <v>18</v>
      </c>
      <c r="D2835" t="s">
        <v>19</v>
      </c>
      <c r="E2835" t="s">
        <v>7970</v>
      </c>
      <c r="F2835" t="s">
        <v>7971</v>
      </c>
      <c r="G2835" s="3" t="str">
        <f t="shared" si="47"/>
        <v>https://scholar.google.co.jp/scholar?as_vis=1&amp;q=Laennecia+"sophiifolia"+self+compatibility&amp;btnG=</v>
      </c>
      <c r="H2835" t="s">
        <v>7972</v>
      </c>
      <c r="I2835" t="s">
        <v>23</v>
      </c>
      <c r="J2835" t="s">
        <v>23</v>
      </c>
      <c r="L2835" t="s">
        <v>17722</v>
      </c>
      <c r="N2835" t="s">
        <v>7973</v>
      </c>
      <c r="O2835" t="s">
        <v>28</v>
      </c>
      <c r="Q2835" t="s">
        <v>18491</v>
      </c>
      <c r="R2835" t="s">
        <v>9477</v>
      </c>
      <c r="S2835">
        <v>1.4880000000000001E-2</v>
      </c>
    </row>
    <row r="2836" spans="1:19">
      <c r="A2836" t="s">
        <v>16</v>
      </c>
      <c r="B2836" t="s">
        <v>17</v>
      </c>
      <c r="C2836" t="s">
        <v>18</v>
      </c>
      <c r="D2836" t="s">
        <v>19</v>
      </c>
      <c r="E2836" t="s">
        <v>4551</v>
      </c>
      <c r="F2836" t="s">
        <v>4552</v>
      </c>
      <c r="G2836" s="3" t="str">
        <f t="shared" si="47"/>
        <v>https://scholar.google.co.jp/scholar?as_vis=1&amp;q=Lagascea+"helianthifolia"+self+compatibility&amp;btnG=</v>
      </c>
      <c r="H2836" t="s">
        <v>23</v>
      </c>
      <c r="I2836" t="s">
        <v>31</v>
      </c>
      <c r="J2836" t="s">
        <v>4552</v>
      </c>
      <c r="L2836" t="s">
        <v>17722</v>
      </c>
      <c r="N2836" t="s">
        <v>4553</v>
      </c>
      <c r="O2836" t="s">
        <v>28</v>
      </c>
      <c r="Q2836" t="s">
        <v>18492</v>
      </c>
      <c r="R2836" t="s">
        <v>9479</v>
      </c>
      <c r="S2836">
        <v>4.4870000000000001</v>
      </c>
    </row>
    <row r="2837" spans="1:19">
      <c r="A2837" t="s">
        <v>16</v>
      </c>
      <c r="B2837" t="s">
        <v>17</v>
      </c>
      <c r="C2837" t="s">
        <v>18</v>
      </c>
      <c r="D2837" t="s">
        <v>19</v>
      </c>
      <c r="E2837" t="s">
        <v>4537</v>
      </c>
      <c r="F2837" t="s">
        <v>1393</v>
      </c>
      <c r="G2837" s="3" t="str">
        <f t="shared" si="47"/>
        <v>https://scholar.google.co.jp/scholar?as_vis=1&amp;q=Lagenophora+"gracilis"+self+compatibility&amp;btnG=</v>
      </c>
      <c r="H2837" t="s">
        <v>2389</v>
      </c>
      <c r="I2837" t="s">
        <v>23</v>
      </c>
      <c r="J2837" t="s">
        <v>23</v>
      </c>
      <c r="L2837" t="s">
        <v>17722</v>
      </c>
      <c r="N2837" t="s">
        <v>4549</v>
      </c>
      <c r="O2837" t="s">
        <v>28</v>
      </c>
      <c r="Q2837" t="s">
        <v>18493</v>
      </c>
      <c r="R2837" t="s">
        <v>9482</v>
      </c>
      <c r="S2837">
        <v>0.3296</v>
      </c>
    </row>
    <row r="2838" spans="1:19">
      <c r="A2838" t="s">
        <v>16</v>
      </c>
      <c r="B2838" t="s">
        <v>17</v>
      </c>
      <c r="C2838" t="s">
        <v>18</v>
      </c>
      <c r="D2838" t="s">
        <v>19</v>
      </c>
      <c r="E2838" t="s">
        <v>4537</v>
      </c>
      <c r="F2838" t="s">
        <v>4546</v>
      </c>
      <c r="G2838" s="3" t="str">
        <f t="shared" si="47"/>
        <v>https://scholar.google.co.jp/scholar?as_vis=1&amp;q=Lagenophora+"huegelii"+self+compatibility&amp;btnG=</v>
      </c>
      <c r="H2838" t="s">
        <v>2066</v>
      </c>
      <c r="I2838" t="s">
        <v>23</v>
      </c>
      <c r="J2838" t="s">
        <v>23</v>
      </c>
      <c r="L2838" t="s">
        <v>17722</v>
      </c>
      <c r="N2838" t="s">
        <v>4547</v>
      </c>
      <c r="O2838" t="s">
        <v>28</v>
      </c>
      <c r="Q2838" t="s">
        <v>18494</v>
      </c>
      <c r="R2838" t="s">
        <v>9485</v>
      </c>
      <c r="S2838">
        <v>0.78920000000000001</v>
      </c>
    </row>
    <row r="2839" spans="1:19">
      <c r="A2839" t="s">
        <v>16</v>
      </c>
      <c r="B2839" t="s">
        <v>17</v>
      </c>
      <c r="C2839" t="s">
        <v>18</v>
      </c>
      <c r="D2839" t="s">
        <v>19</v>
      </c>
      <c r="E2839" t="s">
        <v>4537</v>
      </c>
      <c r="F2839" t="s">
        <v>3127</v>
      </c>
      <c r="G2839" s="3" t="str">
        <f t="shared" si="47"/>
        <v>https://scholar.google.co.jp/scholar?as_vis=1&amp;q=Lagenophora+"montana"+self+compatibility&amp;btnG=</v>
      </c>
      <c r="H2839" t="s">
        <v>1696</v>
      </c>
      <c r="I2839" t="s">
        <v>23</v>
      </c>
      <c r="J2839" t="s">
        <v>23</v>
      </c>
      <c r="L2839" t="s">
        <v>17722</v>
      </c>
      <c r="N2839" t="s">
        <v>4544</v>
      </c>
      <c r="O2839" t="s">
        <v>28</v>
      </c>
      <c r="Q2839" t="s">
        <v>18495</v>
      </c>
      <c r="R2839" t="s">
        <v>9487</v>
      </c>
      <c r="S2839">
        <v>0.26500000000000001</v>
      </c>
    </row>
    <row r="2840" spans="1:19">
      <c r="A2840" t="s">
        <v>16</v>
      </c>
      <c r="B2840" t="s">
        <v>17</v>
      </c>
      <c r="C2840" t="s">
        <v>18</v>
      </c>
      <c r="D2840" t="s">
        <v>19</v>
      </c>
      <c r="E2840" t="s">
        <v>4537</v>
      </c>
      <c r="F2840" t="s">
        <v>1172</v>
      </c>
      <c r="G2840" s="3" t="str">
        <f t="shared" si="47"/>
        <v>https://scholar.google.co.jp/scholar?as_vis=1&amp;q=Lagenophora+"nudicaulis"+self+compatibility&amp;btnG=</v>
      </c>
      <c r="H2840" t="s">
        <v>7975</v>
      </c>
      <c r="I2840" t="s">
        <v>23</v>
      </c>
      <c r="J2840" t="s">
        <v>23</v>
      </c>
      <c r="L2840" t="s">
        <v>17722</v>
      </c>
      <c r="N2840" t="s">
        <v>7976</v>
      </c>
      <c r="O2840" t="s">
        <v>28</v>
      </c>
      <c r="Q2840" t="s">
        <v>18496</v>
      </c>
      <c r="R2840" t="s">
        <v>9491</v>
      </c>
      <c r="S2840">
        <v>0.3296</v>
      </c>
    </row>
    <row r="2841" spans="1:19">
      <c r="A2841" t="s">
        <v>16</v>
      </c>
      <c r="B2841" t="s">
        <v>17</v>
      </c>
      <c r="C2841" t="s">
        <v>18</v>
      </c>
      <c r="D2841" t="s">
        <v>19</v>
      </c>
      <c r="E2841" t="s">
        <v>4537</v>
      </c>
      <c r="F2841" t="s">
        <v>4538</v>
      </c>
      <c r="G2841" s="3" t="str">
        <f t="shared" si="47"/>
        <v>https://scholar.google.co.jp/scholar?as_vis=1&amp;q=Lagenophora+"stipitata"+self+compatibility&amp;btnG=</v>
      </c>
      <c r="H2841" t="s">
        <v>877</v>
      </c>
      <c r="I2841" t="s">
        <v>23</v>
      </c>
      <c r="J2841" t="s">
        <v>23</v>
      </c>
      <c r="L2841" t="s">
        <v>17722</v>
      </c>
      <c r="N2841" t="s">
        <v>4539</v>
      </c>
      <c r="O2841" t="s">
        <v>28</v>
      </c>
      <c r="Q2841" t="s">
        <v>18497</v>
      </c>
      <c r="R2841" t="s">
        <v>9493</v>
      </c>
      <c r="S2841">
        <v>0.55900000000000005</v>
      </c>
    </row>
    <row r="2842" spans="1:19">
      <c r="A2842" t="s">
        <v>16</v>
      </c>
      <c r="B2842" t="s">
        <v>17</v>
      </c>
      <c r="C2842" t="s">
        <v>18</v>
      </c>
      <c r="D2842" t="s">
        <v>19</v>
      </c>
      <c r="E2842" t="s">
        <v>1130</v>
      </c>
      <c r="F2842" t="s">
        <v>3869</v>
      </c>
      <c r="G2842" s="3" t="str">
        <f t="shared" si="47"/>
        <v>https://scholar.google.co.jp/scholar?as_vis=1&amp;q=Laggera+"brevipes"+self+compatibility&amp;btnG=</v>
      </c>
      <c r="H2842" t="s">
        <v>4541</v>
      </c>
      <c r="I2842" t="s">
        <v>23</v>
      </c>
      <c r="J2842" t="s">
        <v>23</v>
      </c>
      <c r="L2842" t="s">
        <v>17722</v>
      </c>
      <c r="N2842" t="s">
        <v>4542</v>
      </c>
      <c r="O2842" t="s">
        <v>28</v>
      </c>
      <c r="Q2842" t="s">
        <v>18498</v>
      </c>
      <c r="R2842" t="s">
        <v>9496</v>
      </c>
      <c r="S2842">
        <v>0.1104</v>
      </c>
    </row>
    <row r="2843" spans="1:19">
      <c r="A2843" t="s">
        <v>16</v>
      </c>
      <c r="B2843" t="s">
        <v>17</v>
      </c>
      <c r="C2843" t="s">
        <v>18</v>
      </c>
      <c r="D2843" t="s">
        <v>19</v>
      </c>
      <c r="E2843" t="s">
        <v>1130</v>
      </c>
      <c r="F2843" t="s">
        <v>1131</v>
      </c>
      <c r="G2843" s="3" t="str">
        <f t="shared" si="47"/>
        <v>https://scholar.google.co.jp/scholar?as_vis=1&amp;q=Laggera+"crispata"+self+compatibility&amp;btnG=</v>
      </c>
      <c r="H2843" t="s">
        <v>1132</v>
      </c>
      <c r="I2843" t="s">
        <v>23</v>
      </c>
      <c r="J2843" t="s">
        <v>23</v>
      </c>
      <c r="L2843" t="s">
        <v>17722</v>
      </c>
      <c r="N2843" t="s">
        <v>1133</v>
      </c>
      <c r="O2843" t="s">
        <v>28</v>
      </c>
      <c r="Q2843" t="s">
        <v>18499</v>
      </c>
      <c r="R2843" t="s">
        <v>9501</v>
      </c>
      <c r="S2843">
        <v>0.06</v>
      </c>
    </row>
    <row r="2844" spans="1:19">
      <c r="A2844" t="s">
        <v>16</v>
      </c>
      <c r="B2844" t="s">
        <v>17</v>
      </c>
      <c r="C2844" t="s">
        <v>18</v>
      </c>
      <c r="D2844" t="s">
        <v>19</v>
      </c>
      <c r="E2844" t="s">
        <v>1130</v>
      </c>
      <c r="F2844" t="s">
        <v>1135</v>
      </c>
      <c r="G2844" s="3" t="str">
        <f t="shared" si="47"/>
        <v>https://scholar.google.co.jp/scholar?as_vis=1&amp;q=Laggera+"decurrens"+self+compatibility&amp;btnG=</v>
      </c>
      <c r="H2844" t="s">
        <v>1132</v>
      </c>
      <c r="I2844" t="s">
        <v>23</v>
      </c>
      <c r="J2844" t="s">
        <v>23</v>
      </c>
      <c r="L2844" t="s">
        <v>17722</v>
      </c>
      <c r="N2844" t="s">
        <v>1136</v>
      </c>
      <c r="O2844" t="s">
        <v>28</v>
      </c>
      <c r="Q2844" t="s">
        <v>18500</v>
      </c>
      <c r="R2844" t="s">
        <v>9505</v>
      </c>
      <c r="S2844">
        <v>0.2319</v>
      </c>
    </row>
    <row r="2845" spans="1:19">
      <c r="A2845" t="s">
        <v>16</v>
      </c>
      <c r="B2845" t="s">
        <v>17</v>
      </c>
      <c r="C2845" t="s">
        <v>18</v>
      </c>
      <c r="D2845" t="s">
        <v>19</v>
      </c>
      <c r="E2845" t="s">
        <v>1130</v>
      </c>
      <c r="F2845" t="s">
        <v>4530</v>
      </c>
      <c r="G2845" s="3" t="str">
        <f t="shared" si="47"/>
        <v>https://scholar.google.co.jp/scholar?as_vis=1&amp;q=Laggera+"elatior"+self+compatibility&amp;btnG=</v>
      </c>
      <c r="H2845" t="s">
        <v>2831</v>
      </c>
      <c r="I2845" t="s">
        <v>23</v>
      </c>
      <c r="J2845" t="s">
        <v>23</v>
      </c>
      <c r="L2845" t="s">
        <v>17722</v>
      </c>
      <c r="N2845" t="s">
        <v>4531</v>
      </c>
      <c r="O2845" t="s">
        <v>28</v>
      </c>
      <c r="Q2845" t="s">
        <v>18501</v>
      </c>
      <c r="R2845" t="s">
        <v>9508</v>
      </c>
      <c r="S2845">
        <v>7.9479999999999995E-2</v>
      </c>
    </row>
    <row r="2846" spans="1:19">
      <c r="A2846" t="s">
        <v>16</v>
      </c>
      <c r="B2846" t="s">
        <v>17</v>
      </c>
      <c r="C2846" t="s">
        <v>18</v>
      </c>
      <c r="D2846" t="s">
        <v>19</v>
      </c>
      <c r="E2846" t="s">
        <v>1138</v>
      </c>
      <c r="F2846" t="s">
        <v>1139</v>
      </c>
      <c r="G2846" s="3" t="str">
        <f t="shared" si="47"/>
        <v>https://scholar.google.co.jp/scholar?as_vis=1&amp;q=Lagophylla+"minor"+self+compatibility&amp;btnG=</v>
      </c>
      <c r="H2846" t="s">
        <v>1140</v>
      </c>
      <c r="I2846" t="s">
        <v>23</v>
      </c>
      <c r="J2846" t="s">
        <v>23</v>
      </c>
      <c r="L2846" t="s">
        <v>24</v>
      </c>
      <c r="N2846" t="s">
        <v>1141</v>
      </c>
      <c r="O2846" t="s">
        <v>26</v>
      </c>
      <c r="Q2846" t="s">
        <v>18502</v>
      </c>
      <c r="R2846" t="s">
        <v>9513</v>
      </c>
      <c r="S2846">
        <v>0.26</v>
      </c>
    </row>
    <row r="2847" spans="1:19">
      <c r="A2847" t="s">
        <v>16</v>
      </c>
      <c r="B2847" t="s">
        <v>17</v>
      </c>
      <c r="C2847" t="s">
        <v>18</v>
      </c>
      <c r="D2847" t="s">
        <v>19</v>
      </c>
      <c r="E2847" t="s">
        <v>1138</v>
      </c>
      <c r="F2847" t="s">
        <v>1143</v>
      </c>
      <c r="G2847" s="3" t="str">
        <f t="shared" si="47"/>
        <v>https://scholar.google.co.jp/scholar?as_vis=1&amp;q=Lagophylla+"ramosissima"+self+compatibility&amp;btnG=</v>
      </c>
      <c r="H2847" t="s">
        <v>172</v>
      </c>
      <c r="I2847" t="s">
        <v>23</v>
      </c>
      <c r="J2847" t="s">
        <v>23</v>
      </c>
      <c r="L2847" t="s">
        <v>54</v>
      </c>
      <c r="N2847" t="s">
        <v>1144</v>
      </c>
      <c r="O2847" t="s">
        <v>26</v>
      </c>
      <c r="Q2847" t="s">
        <v>18503</v>
      </c>
      <c r="R2847" t="s">
        <v>9516</v>
      </c>
      <c r="S2847">
        <v>0.27500000000000002</v>
      </c>
    </row>
    <row r="2848" spans="1:19">
      <c r="A2848" t="s">
        <v>16</v>
      </c>
      <c r="B2848" t="s">
        <v>17</v>
      </c>
      <c r="C2848" t="s">
        <v>18</v>
      </c>
      <c r="D2848" t="s">
        <v>19</v>
      </c>
      <c r="E2848" t="s">
        <v>7978</v>
      </c>
      <c r="F2848" t="s">
        <v>7979</v>
      </c>
      <c r="G2848" s="3" t="str">
        <f t="shared" si="47"/>
        <v>https://scholar.google.co.jp/scholar?as_vis=1&amp;q=Lamyropappus+"schacaptaricus"+self+compatibility&amp;btnG=</v>
      </c>
      <c r="H2848" t="s">
        <v>7980</v>
      </c>
      <c r="I2848" t="s">
        <v>23</v>
      </c>
      <c r="J2848" t="s">
        <v>23</v>
      </c>
      <c r="L2848" t="s">
        <v>17722</v>
      </c>
      <c r="N2848" t="s">
        <v>7981</v>
      </c>
      <c r="O2848" t="s">
        <v>28</v>
      </c>
      <c r="Q2848" t="s">
        <v>18504</v>
      </c>
      <c r="R2848" t="s">
        <v>9518</v>
      </c>
      <c r="S2848">
        <v>24.553599999999999</v>
      </c>
    </row>
    <row r="2849" spans="1:19">
      <c r="A2849" t="s">
        <v>16</v>
      </c>
      <c r="B2849" t="s">
        <v>17</v>
      </c>
      <c r="C2849" t="s">
        <v>18</v>
      </c>
      <c r="D2849" t="s">
        <v>19</v>
      </c>
      <c r="E2849" t="s">
        <v>4533</v>
      </c>
      <c r="F2849" t="s">
        <v>12577</v>
      </c>
      <c r="G2849" s="3" t="str">
        <f t="shared" si="47"/>
        <v>https://scholar.google.co.jp/scholar?as_vis=1&amp;q=Lamyropsis+"cynaroides"+self+compatibility&amp;btnG=</v>
      </c>
      <c r="H2849" t="s">
        <v>12578</v>
      </c>
      <c r="I2849" t="s">
        <v>23</v>
      </c>
      <c r="J2849" t="s">
        <v>23</v>
      </c>
      <c r="L2849" t="s">
        <v>17722</v>
      </c>
      <c r="N2849" t="s">
        <v>12579</v>
      </c>
      <c r="O2849" t="s">
        <v>28</v>
      </c>
      <c r="Q2849" t="s">
        <v>18505</v>
      </c>
      <c r="R2849" t="s">
        <v>9521</v>
      </c>
      <c r="S2849">
        <v>5.5561644000000001</v>
      </c>
    </row>
    <row r="2850" spans="1:19">
      <c r="A2850" t="s">
        <v>16</v>
      </c>
      <c r="B2850" t="s">
        <v>17</v>
      </c>
      <c r="C2850" t="s">
        <v>18</v>
      </c>
      <c r="D2850" t="s">
        <v>19</v>
      </c>
      <c r="E2850" t="s">
        <v>4533</v>
      </c>
      <c r="F2850" t="s">
        <v>412</v>
      </c>
      <c r="G2850" s="3" t="str">
        <f t="shared" si="47"/>
        <v>https://scholar.google.co.jp/scholar?as_vis=1&amp;q=Lamyropsis+"microcephala"+self+compatibility&amp;btnG=</v>
      </c>
      <c r="H2850" t="s">
        <v>4534</v>
      </c>
      <c r="I2850" t="s">
        <v>23</v>
      </c>
      <c r="J2850" t="s">
        <v>23</v>
      </c>
      <c r="L2850" t="s">
        <v>17722</v>
      </c>
      <c r="N2850" t="s">
        <v>4535</v>
      </c>
      <c r="O2850" t="s">
        <v>28</v>
      </c>
      <c r="Q2850" t="s">
        <v>18506</v>
      </c>
      <c r="R2850" t="s">
        <v>9523</v>
      </c>
      <c r="S2850">
        <v>3.1196000000000002</v>
      </c>
    </row>
    <row r="2851" spans="1:19">
      <c r="A2851" t="s">
        <v>16</v>
      </c>
      <c r="B2851" t="s">
        <v>17</v>
      </c>
      <c r="C2851" t="s">
        <v>18</v>
      </c>
      <c r="D2851" t="s">
        <v>19</v>
      </c>
      <c r="E2851" t="s">
        <v>4533</v>
      </c>
      <c r="F2851" t="s">
        <v>1976</v>
      </c>
      <c r="G2851" s="3" t="str">
        <f t="shared" si="47"/>
        <v>https://scholar.google.co.jp/scholar?as_vis=1&amp;q=Lamyropsis+"sinuata"+self+compatibility&amp;btnG=</v>
      </c>
      <c r="H2851" t="s">
        <v>12581</v>
      </c>
      <c r="I2851" t="s">
        <v>23</v>
      </c>
      <c r="J2851" t="s">
        <v>23</v>
      </c>
      <c r="L2851" t="s">
        <v>17722</v>
      </c>
      <c r="N2851" t="s">
        <v>12582</v>
      </c>
      <c r="O2851" t="s">
        <v>28</v>
      </c>
      <c r="Q2851" t="s">
        <v>18507</v>
      </c>
      <c r="R2851" t="s">
        <v>9527</v>
      </c>
      <c r="S2851">
        <v>3.6272726999999998</v>
      </c>
    </row>
    <row r="2852" spans="1:19">
      <c r="A2852" t="s">
        <v>16</v>
      </c>
      <c r="B2852" t="s">
        <v>17</v>
      </c>
      <c r="C2852" t="s">
        <v>18</v>
      </c>
      <c r="D2852" t="s">
        <v>19</v>
      </c>
      <c r="E2852" t="s">
        <v>1146</v>
      </c>
      <c r="F2852" t="s">
        <v>1147</v>
      </c>
      <c r="G2852" s="3" t="str">
        <f t="shared" si="47"/>
        <v>https://scholar.google.co.jp/scholar?as_vis=1&amp;q=Lapsana+"communis"+self+compatibility&amp;btnG=</v>
      </c>
      <c r="H2852" t="s">
        <v>22</v>
      </c>
      <c r="I2852" t="s">
        <v>23</v>
      </c>
      <c r="J2852" t="s">
        <v>23</v>
      </c>
      <c r="L2852" t="s">
        <v>54</v>
      </c>
      <c r="N2852" t="s">
        <v>1148</v>
      </c>
      <c r="O2852" t="s">
        <v>26</v>
      </c>
      <c r="Q2852" t="s">
        <v>18508</v>
      </c>
      <c r="R2852" t="s">
        <v>9531</v>
      </c>
      <c r="S2852">
        <v>0.9</v>
      </c>
    </row>
    <row r="2853" spans="1:19">
      <c r="A2853" t="s">
        <v>16</v>
      </c>
      <c r="B2853" t="s">
        <v>17</v>
      </c>
      <c r="C2853" t="s">
        <v>18</v>
      </c>
      <c r="D2853" t="s">
        <v>19</v>
      </c>
      <c r="E2853" t="s">
        <v>1146</v>
      </c>
      <c r="F2853" t="s">
        <v>1147</v>
      </c>
      <c r="G2853" s="3" t="str">
        <f t="shared" si="47"/>
        <v>https://scholar.google.co.jp/scholar?as_vis=1&amp;q=Lapsana+"communis"+self+compatibility&amp;btnG=</v>
      </c>
      <c r="H2853" t="s">
        <v>23</v>
      </c>
      <c r="I2853" t="s">
        <v>137</v>
      </c>
      <c r="J2853" t="s">
        <v>1147</v>
      </c>
      <c r="L2853" t="s">
        <v>54</v>
      </c>
      <c r="N2853" t="s">
        <v>1150</v>
      </c>
      <c r="O2853" t="s">
        <v>26</v>
      </c>
      <c r="Q2853" t="s">
        <v>18508</v>
      </c>
      <c r="R2853" t="s">
        <v>9534</v>
      </c>
      <c r="S2853">
        <v>0.91039999999999999</v>
      </c>
    </row>
    <row r="2854" spans="1:19">
      <c r="A2854" t="s">
        <v>16</v>
      </c>
      <c r="B2854" t="s">
        <v>17</v>
      </c>
      <c r="C2854" t="s">
        <v>18</v>
      </c>
      <c r="D2854" t="s">
        <v>19</v>
      </c>
      <c r="E2854" t="s">
        <v>1146</v>
      </c>
      <c r="F2854" t="s">
        <v>1147</v>
      </c>
      <c r="G2854" s="3" t="str">
        <f t="shared" si="47"/>
        <v>https://scholar.google.co.jp/scholar?as_vis=1&amp;q=Lapsana+"communis"+self+compatibility&amp;btnG=</v>
      </c>
      <c r="H2854" t="s">
        <v>22</v>
      </c>
      <c r="I2854" t="s">
        <v>137</v>
      </c>
      <c r="J2854" t="s">
        <v>114</v>
      </c>
      <c r="L2854" t="s">
        <v>54</v>
      </c>
      <c r="N2854" t="s">
        <v>7983</v>
      </c>
      <c r="O2854" t="s">
        <v>26</v>
      </c>
      <c r="Q2854" t="s">
        <v>18508</v>
      </c>
      <c r="R2854" t="s">
        <v>9537</v>
      </c>
      <c r="S2854">
        <v>0.73119999999999996</v>
      </c>
    </row>
    <row r="2855" spans="1:19">
      <c r="A2855" t="s">
        <v>16</v>
      </c>
      <c r="B2855" t="s">
        <v>17</v>
      </c>
      <c r="C2855" t="s">
        <v>18</v>
      </c>
      <c r="D2855" t="s">
        <v>19</v>
      </c>
      <c r="E2855" t="s">
        <v>1146</v>
      </c>
      <c r="F2855" t="s">
        <v>1147</v>
      </c>
      <c r="G2855" s="3" t="str">
        <f t="shared" si="47"/>
        <v>https://scholar.google.co.jp/scholar?as_vis=1&amp;q=Lapsana+"communis"+self+compatibility&amp;btnG=</v>
      </c>
      <c r="H2855" t="s">
        <v>22</v>
      </c>
      <c r="I2855" t="s">
        <v>137</v>
      </c>
      <c r="J2855" t="s">
        <v>7985</v>
      </c>
      <c r="L2855" t="s">
        <v>54</v>
      </c>
      <c r="N2855" t="s">
        <v>7986</v>
      </c>
      <c r="O2855" t="s">
        <v>26</v>
      </c>
      <c r="Q2855" t="s">
        <v>18508</v>
      </c>
      <c r="R2855" t="s">
        <v>9540</v>
      </c>
      <c r="S2855">
        <v>0.77139999999999997</v>
      </c>
    </row>
    <row r="2856" spans="1:19">
      <c r="A2856" t="s">
        <v>16</v>
      </c>
      <c r="B2856" t="s">
        <v>17</v>
      </c>
      <c r="C2856" t="s">
        <v>18</v>
      </c>
      <c r="D2856" t="s">
        <v>19</v>
      </c>
      <c r="E2856" t="s">
        <v>7988</v>
      </c>
      <c r="F2856" t="s">
        <v>5450</v>
      </c>
      <c r="G2856" s="3" t="str">
        <f t="shared" si="47"/>
        <v>https://scholar.google.co.jp/scholar?as_vis=1&amp;q=Lasianthaea+"macrocephala"+self+compatibility&amp;btnG=</v>
      </c>
      <c r="H2856" t="s">
        <v>7989</v>
      </c>
      <c r="I2856" t="s">
        <v>23</v>
      </c>
      <c r="J2856" t="s">
        <v>23</v>
      </c>
      <c r="L2856" t="s">
        <v>17722</v>
      </c>
      <c r="N2856" t="s">
        <v>7990</v>
      </c>
      <c r="O2856" t="s">
        <v>28</v>
      </c>
      <c r="Q2856" t="s">
        <v>18509</v>
      </c>
      <c r="R2856" t="s">
        <v>9543</v>
      </c>
      <c r="S2856">
        <v>1.4423999999999999</v>
      </c>
    </row>
    <row r="2857" spans="1:19">
      <c r="A2857" t="s">
        <v>16</v>
      </c>
      <c r="B2857" t="s">
        <v>17</v>
      </c>
      <c r="C2857" t="s">
        <v>18</v>
      </c>
      <c r="D2857" t="s">
        <v>19</v>
      </c>
      <c r="E2857" t="s">
        <v>13233</v>
      </c>
      <c r="F2857" t="s">
        <v>13234</v>
      </c>
      <c r="G2857" s="3" t="str">
        <f t="shared" si="47"/>
        <v>https://scholar.google.co.jp/scholar?as_vis=1&amp;q=Lasiolaena+"duartei"+self+compatibility&amp;btnG=</v>
      </c>
      <c r="H2857" t="s">
        <v>11227</v>
      </c>
      <c r="I2857" t="s">
        <v>23</v>
      </c>
      <c r="J2857" t="s">
        <v>23</v>
      </c>
      <c r="L2857" t="s">
        <v>17722</v>
      </c>
      <c r="N2857" t="s">
        <v>13235</v>
      </c>
      <c r="O2857" t="s">
        <v>28</v>
      </c>
      <c r="Q2857" t="s">
        <v>18510</v>
      </c>
      <c r="R2857" t="s">
        <v>9546</v>
      </c>
      <c r="S2857">
        <v>0.2092</v>
      </c>
    </row>
    <row r="2858" spans="1:19">
      <c r="A2858" t="s">
        <v>16</v>
      </c>
      <c r="B2858" t="s">
        <v>17</v>
      </c>
      <c r="C2858" t="s">
        <v>18</v>
      </c>
      <c r="D2858" t="s">
        <v>19</v>
      </c>
      <c r="E2858" t="s">
        <v>1152</v>
      </c>
      <c r="F2858" t="s">
        <v>7992</v>
      </c>
      <c r="G2858" s="3" t="str">
        <f t="shared" si="47"/>
        <v>https://scholar.google.co.jp/scholar?as_vis=1&amp;q=Lasiospermum+"bipinnatum"+self+compatibility&amp;btnG=</v>
      </c>
      <c r="H2858" t="s">
        <v>7495</v>
      </c>
      <c r="I2858" t="s">
        <v>23</v>
      </c>
      <c r="J2858" t="s">
        <v>23</v>
      </c>
      <c r="L2858" t="s">
        <v>17722</v>
      </c>
      <c r="N2858" t="s">
        <v>7993</v>
      </c>
      <c r="O2858" t="s">
        <v>28</v>
      </c>
      <c r="Q2858" t="s">
        <v>18511</v>
      </c>
      <c r="R2858" t="s">
        <v>9549</v>
      </c>
      <c r="S2858">
        <v>1.3331999999999999</v>
      </c>
    </row>
    <row r="2859" spans="1:19">
      <c r="A2859" t="s">
        <v>16</v>
      </c>
      <c r="B2859" t="s">
        <v>17</v>
      </c>
      <c r="C2859" t="s">
        <v>18</v>
      </c>
      <c r="D2859" t="s">
        <v>19</v>
      </c>
      <c r="E2859" t="s">
        <v>1152</v>
      </c>
      <c r="F2859" t="s">
        <v>1153</v>
      </c>
      <c r="G2859" s="3" t="str">
        <f t="shared" si="47"/>
        <v>https://scholar.google.co.jp/scholar?as_vis=1&amp;q=Lasiospermum+"brachyglossum"+self+compatibility&amp;btnG=</v>
      </c>
      <c r="H2859" t="s">
        <v>104</v>
      </c>
      <c r="I2859" t="s">
        <v>23</v>
      </c>
      <c r="J2859" t="s">
        <v>23</v>
      </c>
      <c r="L2859" t="s">
        <v>17722</v>
      </c>
      <c r="N2859" t="s">
        <v>1154</v>
      </c>
      <c r="O2859" t="s">
        <v>28</v>
      </c>
      <c r="Q2859" t="s">
        <v>18512</v>
      </c>
      <c r="R2859" t="s">
        <v>9553</v>
      </c>
      <c r="S2859">
        <v>0.65759999999999996</v>
      </c>
    </row>
    <row r="2860" spans="1:19">
      <c r="A2860" t="s">
        <v>16</v>
      </c>
      <c r="B2860" t="s">
        <v>17</v>
      </c>
      <c r="C2860" t="s">
        <v>18</v>
      </c>
      <c r="D2860" t="s">
        <v>19</v>
      </c>
      <c r="E2860" t="s">
        <v>1156</v>
      </c>
      <c r="F2860" t="s">
        <v>171</v>
      </c>
      <c r="G2860" s="3" t="str">
        <f t="shared" si="47"/>
        <v>https://scholar.google.co.jp/scholar?as_vis=1&amp;q=Lasthenia+"californica"+self+compatibility&amp;btnG=</v>
      </c>
      <c r="H2860" t="s">
        <v>1157</v>
      </c>
      <c r="I2860" t="s">
        <v>23</v>
      </c>
      <c r="J2860" t="s">
        <v>23</v>
      </c>
      <c r="L2860" t="s">
        <v>17722</v>
      </c>
      <c r="N2860" t="s">
        <v>1158</v>
      </c>
      <c r="O2860" t="s">
        <v>28</v>
      </c>
      <c r="Q2860" t="s">
        <v>18513</v>
      </c>
      <c r="R2860" t="s">
        <v>9557</v>
      </c>
      <c r="S2860">
        <v>8.0399999999999999E-2</v>
      </c>
    </row>
    <row r="2861" spans="1:19">
      <c r="A2861" t="s">
        <v>16</v>
      </c>
      <c r="B2861" t="s">
        <v>17</v>
      </c>
      <c r="C2861" t="s">
        <v>18</v>
      </c>
      <c r="D2861" t="s">
        <v>19</v>
      </c>
      <c r="E2861" t="s">
        <v>1156</v>
      </c>
      <c r="F2861" t="s">
        <v>7995</v>
      </c>
      <c r="G2861" s="3" t="str">
        <f t="shared" si="47"/>
        <v>https://scholar.google.co.jp/scholar?as_vis=1&amp;q=Lasthenia+"coronaria"+self+compatibility&amp;btnG=</v>
      </c>
      <c r="H2861" t="s">
        <v>7996</v>
      </c>
      <c r="I2861" t="s">
        <v>23</v>
      </c>
      <c r="J2861" t="s">
        <v>23</v>
      </c>
      <c r="L2861" t="s">
        <v>17722</v>
      </c>
      <c r="N2861" t="s">
        <v>7997</v>
      </c>
      <c r="O2861" t="s">
        <v>28</v>
      </c>
      <c r="Q2861" t="s">
        <v>18514</v>
      </c>
      <c r="R2861" t="s">
        <v>9560</v>
      </c>
      <c r="S2861">
        <v>7.0800000000000002E-2</v>
      </c>
    </row>
    <row r="2862" spans="1:19">
      <c r="A2862" t="s">
        <v>16</v>
      </c>
      <c r="B2862" t="s">
        <v>17</v>
      </c>
      <c r="C2862" t="s">
        <v>18</v>
      </c>
      <c r="D2862" t="s">
        <v>19</v>
      </c>
      <c r="E2862" t="s">
        <v>1156</v>
      </c>
      <c r="F2862" t="s">
        <v>1160</v>
      </c>
      <c r="G2862" s="3" t="str">
        <f t="shared" si="47"/>
        <v>https://scholar.google.co.jp/scholar?as_vis=1&amp;q=Lasthenia+"glaberrima"+self+compatibility&amp;btnG=</v>
      </c>
      <c r="H2862" t="s">
        <v>104</v>
      </c>
      <c r="I2862" t="s">
        <v>23</v>
      </c>
      <c r="J2862" t="s">
        <v>23</v>
      </c>
      <c r="L2862" t="s">
        <v>54</v>
      </c>
      <c r="N2862" t="s">
        <v>1161</v>
      </c>
      <c r="O2862" t="s">
        <v>26</v>
      </c>
      <c r="Q2862" t="s">
        <v>18515</v>
      </c>
      <c r="R2862" t="s">
        <v>9563</v>
      </c>
      <c r="S2862">
        <v>0.24399999999999999</v>
      </c>
    </row>
    <row r="2863" spans="1:19">
      <c r="A2863" t="s">
        <v>16</v>
      </c>
      <c r="B2863" t="s">
        <v>17</v>
      </c>
      <c r="C2863" t="s">
        <v>18</v>
      </c>
      <c r="D2863" t="s">
        <v>19</v>
      </c>
      <c r="E2863" t="s">
        <v>1156</v>
      </c>
      <c r="F2863" t="s">
        <v>1163</v>
      </c>
      <c r="G2863" s="3" t="str">
        <f t="shared" si="47"/>
        <v>https://scholar.google.co.jp/scholar?as_vis=1&amp;q=Lasthenia+"glabrata"+self+compatibility&amp;btnG=</v>
      </c>
      <c r="H2863" t="s">
        <v>1164</v>
      </c>
      <c r="I2863" t="s">
        <v>23</v>
      </c>
      <c r="J2863" t="s">
        <v>23</v>
      </c>
      <c r="L2863" t="s">
        <v>17722</v>
      </c>
      <c r="N2863" t="s">
        <v>1165</v>
      </c>
      <c r="O2863" t="s">
        <v>28</v>
      </c>
      <c r="Q2863" t="s">
        <v>18516</v>
      </c>
      <c r="R2863" t="s">
        <v>9566</v>
      </c>
      <c r="S2863">
        <v>0.317</v>
      </c>
    </row>
    <row r="2864" spans="1:19">
      <c r="A2864" t="s">
        <v>16</v>
      </c>
      <c r="B2864" t="s">
        <v>17</v>
      </c>
      <c r="C2864" t="s">
        <v>18</v>
      </c>
      <c r="D2864" t="s">
        <v>19</v>
      </c>
      <c r="E2864" t="s">
        <v>1167</v>
      </c>
      <c r="F2864" t="s">
        <v>7999</v>
      </c>
      <c r="G2864" s="3" t="str">
        <f t="shared" si="47"/>
        <v>https://scholar.google.co.jp/scholar?as_vis=1&amp;q=Launaea+"capitata"+self+compatibility&amp;btnG=</v>
      </c>
      <c r="H2864" t="s">
        <v>8000</v>
      </c>
      <c r="I2864" t="s">
        <v>23</v>
      </c>
      <c r="J2864" t="s">
        <v>23</v>
      </c>
      <c r="L2864" t="s">
        <v>17722</v>
      </c>
      <c r="N2864" t="s">
        <v>8001</v>
      </c>
      <c r="O2864" t="s">
        <v>28</v>
      </c>
      <c r="Q2864" t="s">
        <v>18517</v>
      </c>
      <c r="R2864" t="s">
        <v>9569</v>
      </c>
      <c r="S2864">
        <v>3.5451999999999999</v>
      </c>
    </row>
    <row r="2865" spans="1:19">
      <c r="A2865" t="s">
        <v>16</v>
      </c>
      <c r="B2865" t="s">
        <v>17</v>
      </c>
      <c r="C2865" t="s">
        <v>18</v>
      </c>
      <c r="D2865" t="s">
        <v>19</v>
      </c>
      <c r="E2865" t="s">
        <v>1167</v>
      </c>
      <c r="F2865" t="s">
        <v>12584</v>
      </c>
      <c r="G2865" s="3" t="str">
        <f t="shared" si="47"/>
        <v>https://scholar.google.co.jp/scholar?as_vis=1&amp;q=Launaea+"cervicornis"+self+compatibility&amp;btnG=</v>
      </c>
      <c r="H2865" t="s">
        <v>12585</v>
      </c>
      <c r="I2865" t="s">
        <v>23</v>
      </c>
      <c r="J2865" t="s">
        <v>23</v>
      </c>
      <c r="L2865" t="s">
        <v>15620</v>
      </c>
      <c r="N2865" t="s">
        <v>12586</v>
      </c>
      <c r="O2865" s="3" t="s">
        <v>20376</v>
      </c>
      <c r="Q2865" t="s">
        <v>18518</v>
      </c>
      <c r="R2865" t="s">
        <v>9572</v>
      </c>
      <c r="S2865">
        <v>0.36680000000000001</v>
      </c>
    </row>
    <row r="2866" spans="1:19">
      <c r="A2866" t="s">
        <v>16</v>
      </c>
      <c r="B2866" t="s">
        <v>17</v>
      </c>
      <c r="C2866" t="s">
        <v>18</v>
      </c>
      <c r="D2866" t="s">
        <v>19</v>
      </c>
      <c r="E2866" t="s">
        <v>1167</v>
      </c>
      <c r="F2866" t="s">
        <v>8003</v>
      </c>
      <c r="G2866" s="3" t="str">
        <f t="shared" si="47"/>
        <v>https://scholar.google.co.jp/scholar?as_vis=1&amp;q=Launaea+"cornuta"+self+compatibility&amp;btnG=</v>
      </c>
      <c r="H2866" t="s">
        <v>8004</v>
      </c>
      <c r="I2866" t="s">
        <v>23</v>
      </c>
      <c r="J2866" t="s">
        <v>23</v>
      </c>
      <c r="L2866" t="s">
        <v>17722</v>
      </c>
      <c r="N2866" t="s">
        <v>8005</v>
      </c>
      <c r="O2866" t="s">
        <v>28</v>
      </c>
      <c r="Q2866" t="s">
        <v>18519</v>
      </c>
      <c r="R2866" t="s">
        <v>9575</v>
      </c>
      <c r="S2866">
        <v>0.58760000000000001</v>
      </c>
    </row>
    <row r="2867" spans="1:19">
      <c r="A2867" t="s">
        <v>16</v>
      </c>
      <c r="B2867" t="s">
        <v>17</v>
      </c>
      <c r="C2867" t="s">
        <v>18</v>
      </c>
      <c r="D2867" t="s">
        <v>19</v>
      </c>
      <c r="E2867" t="s">
        <v>1167</v>
      </c>
      <c r="F2867" t="s">
        <v>1168</v>
      </c>
      <c r="G2867" s="3" t="str">
        <f t="shared" si="47"/>
        <v>https://scholar.google.co.jp/scholar?as_vis=1&amp;q=Launaea+"intybacea"+self+compatibility&amp;btnG=</v>
      </c>
      <c r="H2867" t="s">
        <v>1169</v>
      </c>
      <c r="I2867" t="s">
        <v>23</v>
      </c>
      <c r="J2867" t="s">
        <v>23</v>
      </c>
      <c r="L2867" t="s">
        <v>17722</v>
      </c>
      <c r="N2867" t="s">
        <v>1170</v>
      </c>
      <c r="O2867" t="s">
        <v>28</v>
      </c>
      <c r="Q2867" t="s">
        <v>18520</v>
      </c>
      <c r="R2867" t="s">
        <v>9579</v>
      </c>
      <c r="S2867">
        <v>0.42599999999999999</v>
      </c>
    </row>
    <row r="2868" spans="1:19">
      <c r="A2868" t="s">
        <v>16</v>
      </c>
      <c r="B2868" t="s">
        <v>17</v>
      </c>
      <c r="C2868" t="s">
        <v>18</v>
      </c>
      <c r="D2868" t="s">
        <v>19</v>
      </c>
      <c r="E2868" t="s">
        <v>1167</v>
      </c>
      <c r="F2868" t="s">
        <v>10385</v>
      </c>
      <c r="G2868" s="3" t="str">
        <f t="shared" si="47"/>
        <v>https://scholar.google.co.jp/scholar?as_vis=1&amp;q=Launaea+"massauensis"+self+compatibility&amp;btnG=</v>
      </c>
      <c r="H2868" t="s">
        <v>10386</v>
      </c>
      <c r="I2868" t="s">
        <v>23</v>
      </c>
      <c r="J2868" t="s">
        <v>23</v>
      </c>
      <c r="L2868" t="s">
        <v>17722</v>
      </c>
      <c r="N2868" t="s">
        <v>10387</v>
      </c>
      <c r="O2868" t="s">
        <v>28</v>
      </c>
      <c r="Q2868" t="s">
        <v>18521</v>
      </c>
      <c r="R2868" t="s">
        <v>9584</v>
      </c>
      <c r="S2868">
        <v>0.40400000000000003</v>
      </c>
    </row>
    <row r="2869" spans="1:19">
      <c r="A2869" t="s">
        <v>16</v>
      </c>
      <c r="B2869" t="s">
        <v>17</v>
      </c>
      <c r="C2869" t="s">
        <v>18</v>
      </c>
      <c r="D2869" t="s">
        <v>19</v>
      </c>
      <c r="E2869" t="s">
        <v>1167</v>
      </c>
      <c r="F2869" t="s">
        <v>1346</v>
      </c>
      <c r="G2869" s="3" t="str">
        <f t="shared" si="47"/>
        <v>https://scholar.google.co.jp/scholar?as_vis=1&amp;q=Launaea+"mucronata"+self+compatibility&amp;btnG=</v>
      </c>
      <c r="H2869" t="s">
        <v>4248</v>
      </c>
      <c r="I2869" t="s">
        <v>23</v>
      </c>
      <c r="J2869" t="s">
        <v>23</v>
      </c>
      <c r="L2869" t="s">
        <v>17722</v>
      </c>
      <c r="N2869" t="s">
        <v>8007</v>
      </c>
      <c r="O2869" t="s">
        <v>28</v>
      </c>
      <c r="Q2869" t="s">
        <v>18522</v>
      </c>
      <c r="R2869" t="s">
        <v>9586</v>
      </c>
      <c r="S2869">
        <v>0.82099999999999995</v>
      </c>
    </row>
    <row r="2870" spans="1:19">
      <c r="A2870" t="s">
        <v>16</v>
      </c>
      <c r="B2870" t="s">
        <v>17</v>
      </c>
      <c r="C2870" t="s">
        <v>18</v>
      </c>
      <c r="D2870" t="s">
        <v>19</v>
      </c>
      <c r="E2870" t="s">
        <v>1167</v>
      </c>
      <c r="F2870" t="s">
        <v>20377</v>
      </c>
      <c r="G2870" s="3" t="str">
        <f t="shared" si="47"/>
        <v>https://scholar.google.co.jp/scholar?as_vis=1&amp;q=Launaea+"nudicaulis"+self+compatibility&amp;btnG=</v>
      </c>
      <c r="H2870" t="s">
        <v>1173</v>
      </c>
      <c r="I2870" t="s">
        <v>23</v>
      </c>
      <c r="J2870" t="s">
        <v>23</v>
      </c>
      <c r="L2870" t="s">
        <v>17722</v>
      </c>
      <c r="N2870" t="s">
        <v>1174</v>
      </c>
      <c r="O2870" t="s">
        <v>28</v>
      </c>
      <c r="Q2870" t="s">
        <v>18523</v>
      </c>
      <c r="R2870" t="s">
        <v>9589</v>
      </c>
      <c r="S2870">
        <v>0.53600000000000003</v>
      </c>
    </row>
    <row r="2871" spans="1:19">
      <c r="A2871" t="s">
        <v>16</v>
      </c>
      <c r="B2871" t="s">
        <v>17</v>
      </c>
      <c r="C2871" t="s">
        <v>18</v>
      </c>
      <c r="D2871" t="s">
        <v>19</v>
      </c>
      <c r="E2871" t="s">
        <v>1167</v>
      </c>
      <c r="F2871" t="s">
        <v>8097</v>
      </c>
      <c r="G2871" s="3" t="str">
        <f t="shared" si="47"/>
        <v>https://scholar.google.co.jp/scholar?as_vis=1&amp;q=Launaea+"resedifolia"+self+compatibility&amp;btnG=</v>
      </c>
      <c r="H2871" t="s">
        <v>12588</v>
      </c>
      <c r="I2871" t="s">
        <v>23</v>
      </c>
      <c r="J2871" t="s">
        <v>23</v>
      </c>
      <c r="L2871" t="s">
        <v>17722</v>
      </c>
      <c r="N2871" t="s">
        <v>12589</v>
      </c>
      <c r="O2871" t="s">
        <v>28</v>
      </c>
      <c r="Q2871" t="s">
        <v>18524</v>
      </c>
      <c r="R2871" t="s">
        <v>9593</v>
      </c>
      <c r="S2871">
        <v>4.4611650000000003</v>
      </c>
    </row>
    <row r="2872" spans="1:19">
      <c r="A2872" t="s">
        <v>16</v>
      </c>
      <c r="B2872" t="s">
        <v>17</v>
      </c>
      <c r="C2872" t="s">
        <v>18</v>
      </c>
      <c r="D2872" t="s">
        <v>19</v>
      </c>
      <c r="E2872" t="s">
        <v>1167</v>
      </c>
      <c r="F2872" t="s">
        <v>1858</v>
      </c>
      <c r="G2872" s="3" t="str">
        <f t="shared" si="47"/>
        <v>https://scholar.google.co.jp/scholar?as_vis=1&amp;q=Launaea+"spinosa"+self+compatibility&amp;btnG=</v>
      </c>
      <c r="H2872" t="s">
        <v>10389</v>
      </c>
      <c r="I2872" t="s">
        <v>23</v>
      </c>
      <c r="J2872" t="s">
        <v>23</v>
      </c>
      <c r="L2872" t="s">
        <v>17722</v>
      </c>
      <c r="N2872" t="s">
        <v>10390</v>
      </c>
      <c r="O2872" t="s">
        <v>28</v>
      </c>
      <c r="Q2872" t="s">
        <v>18525</v>
      </c>
      <c r="R2872" t="s">
        <v>9595</v>
      </c>
      <c r="S2872">
        <v>0.50480000000000003</v>
      </c>
    </row>
    <row r="2873" spans="1:19">
      <c r="A2873" t="s">
        <v>16</v>
      </c>
      <c r="B2873" t="s">
        <v>17</v>
      </c>
      <c r="C2873" t="s">
        <v>18</v>
      </c>
      <c r="D2873" t="s">
        <v>19</v>
      </c>
      <c r="E2873" t="s">
        <v>1176</v>
      </c>
      <c r="F2873" t="s">
        <v>576</v>
      </c>
      <c r="G2873" s="3" t="str">
        <f t="shared" si="47"/>
        <v>https://scholar.google.co.jp/scholar?as_vis=1&amp;q=Lawrencella+"davenportii"+self+compatibility&amp;btnG=</v>
      </c>
      <c r="H2873" t="s">
        <v>1177</v>
      </c>
      <c r="I2873" t="s">
        <v>23</v>
      </c>
      <c r="J2873" t="s">
        <v>23</v>
      </c>
      <c r="L2873" t="s">
        <v>17722</v>
      </c>
      <c r="N2873" t="s">
        <v>1178</v>
      </c>
      <c r="O2873" t="s">
        <v>28</v>
      </c>
      <c r="Q2873" t="s">
        <v>18526</v>
      </c>
      <c r="R2873" t="s">
        <v>9598</v>
      </c>
      <c r="S2873">
        <v>6.6163999999999996</v>
      </c>
    </row>
    <row r="2874" spans="1:19">
      <c r="A2874" t="s">
        <v>16</v>
      </c>
      <c r="B2874" t="s">
        <v>17</v>
      </c>
      <c r="C2874" t="s">
        <v>18</v>
      </c>
      <c r="D2874" t="s">
        <v>19</v>
      </c>
      <c r="E2874" t="s">
        <v>1176</v>
      </c>
      <c r="F2874" t="s">
        <v>1180</v>
      </c>
      <c r="G2874" s="3" t="str">
        <f t="shared" si="47"/>
        <v>https://scholar.google.co.jp/scholar?as_vis=1&amp;q=Lawrencella+"rosea"+self+compatibility&amp;btnG=</v>
      </c>
      <c r="H2874" t="s">
        <v>1164</v>
      </c>
      <c r="I2874" t="s">
        <v>23</v>
      </c>
      <c r="J2874" t="s">
        <v>23</v>
      </c>
      <c r="L2874" t="s">
        <v>17722</v>
      </c>
      <c r="N2874" t="s">
        <v>1181</v>
      </c>
      <c r="O2874" t="s">
        <v>28</v>
      </c>
      <c r="Q2874" t="s">
        <v>18527</v>
      </c>
      <c r="R2874" t="s">
        <v>9603</v>
      </c>
      <c r="S2874">
        <v>1.9692000000000001</v>
      </c>
    </row>
    <row r="2875" spans="1:19">
      <c r="A2875" t="s">
        <v>16</v>
      </c>
      <c r="B2875" t="s">
        <v>17</v>
      </c>
      <c r="C2875" t="s">
        <v>18</v>
      </c>
      <c r="D2875" t="s">
        <v>19</v>
      </c>
      <c r="E2875" t="s">
        <v>1183</v>
      </c>
      <c r="F2875" t="s">
        <v>1065</v>
      </c>
      <c r="G2875" s="3" t="str">
        <f t="shared" si="47"/>
        <v>https://scholar.google.co.jp/scholar?as_vis=1&amp;q=Layia+"carnosa"+self+compatibility&amp;btnG=</v>
      </c>
      <c r="H2875" t="s">
        <v>281</v>
      </c>
      <c r="I2875" t="s">
        <v>23</v>
      </c>
      <c r="J2875" t="s">
        <v>23</v>
      </c>
      <c r="L2875" t="s">
        <v>54</v>
      </c>
      <c r="N2875" t="s">
        <v>6407</v>
      </c>
      <c r="O2875" t="s">
        <v>26</v>
      </c>
      <c r="Q2875" t="s">
        <v>18528</v>
      </c>
      <c r="R2875" t="s">
        <v>9607</v>
      </c>
      <c r="S2875">
        <v>0.88400000000000001</v>
      </c>
    </row>
    <row r="2876" spans="1:19">
      <c r="A2876" t="s">
        <v>16</v>
      </c>
      <c r="B2876" t="s">
        <v>17</v>
      </c>
      <c r="C2876" t="s">
        <v>18</v>
      </c>
      <c r="D2876" t="s">
        <v>19</v>
      </c>
      <c r="E2876" t="s">
        <v>1183</v>
      </c>
      <c r="F2876" t="s">
        <v>1184</v>
      </c>
      <c r="G2876" s="3" t="str">
        <f t="shared" si="47"/>
        <v>https://scholar.google.co.jp/scholar?as_vis=1&amp;q=Layia+"chrysanthemoides"+self+compatibility&amp;btnG=</v>
      </c>
      <c r="H2876" t="s">
        <v>343</v>
      </c>
      <c r="I2876" t="s">
        <v>23</v>
      </c>
      <c r="J2876" t="s">
        <v>23</v>
      </c>
      <c r="L2876" t="s">
        <v>24</v>
      </c>
      <c r="N2876" t="s">
        <v>1185</v>
      </c>
      <c r="O2876" t="s">
        <v>26</v>
      </c>
      <c r="Q2876" t="s">
        <v>18529</v>
      </c>
      <c r="R2876" t="s">
        <v>9610</v>
      </c>
      <c r="S2876">
        <v>0.74299999999999999</v>
      </c>
    </row>
    <row r="2877" spans="1:19">
      <c r="A2877" t="s">
        <v>16</v>
      </c>
      <c r="B2877" t="s">
        <v>17</v>
      </c>
      <c r="C2877" t="s">
        <v>18</v>
      </c>
      <c r="D2877" t="s">
        <v>19</v>
      </c>
      <c r="E2877" t="s">
        <v>1183</v>
      </c>
      <c r="F2877" t="s">
        <v>1187</v>
      </c>
      <c r="G2877" s="3" t="str">
        <f t="shared" si="47"/>
        <v>https://scholar.google.co.jp/scholar?as_vis=1&amp;q=Layia+"fremonti"+self+compatibility&amp;btnG=</v>
      </c>
      <c r="H2877" t="s">
        <v>1188</v>
      </c>
      <c r="I2877" t="s">
        <v>23</v>
      </c>
      <c r="J2877" t="s">
        <v>23</v>
      </c>
      <c r="L2877" t="s">
        <v>17722</v>
      </c>
      <c r="N2877" t="s">
        <v>1189</v>
      </c>
      <c r="O2877" t="s">
        <v>28</v>
      </c>
      <c r="Q2877" t="s">
        <v>18530</v>
      </c>
      <c r="R2877" t="s">
        <v>9614</v>
      </c>
      <c r="S2877">
        <v>0.745</v>
      </c>
    </row>
    <row r="2878" spans="1:19">
      <c r="A2878" t="s">
        <v>16</v>
      </c>
      <c r="B2878" t="s">
        <v>17</v>
      </c>
      <c r="C2878" t="s">
        <v>18</v>
      </c>
      <c r="D2878" t="s">
        <v>19</v>
      </c>
      <c r="E2878" t="s">
        <v>1183</v>
      </c>
      <c r="F2878" t="s">
        <v>1191</v>
      </c>
      <c r="G2878" s="3" t="str">
        <f t="shared" si="47"/>
        <v>https://scholar.google.co.jp/scholar?as_vis=1&amp;q=Layia+"glandulosa"+self+compatibility&amp;btnG=</v>
      </c>
      <c r="H2878" t="s">
        <v>1192</v>
      </c>
      <c r="I2878" t="s">
        <v>23</v>
      </c>
      <c r="J2878" t="s">
        <v>23</v>
      </c>
      <c r="L2878" t="s">
        <v>24</v>
      </c>
      <c r="N2878" t="s">
        <v>1193</v>
      </c>
      <c r="O2878" t="s">
        <v>26</v>
      </c>
      <c r="Q2878" t="s">
        <v>18531</v>
      </c>
      <c r="R2878" t="s">
        <v>9616</v>
      </c>
      <c r="S2878">
        <v>0.72</v>
      </c>
    </row>
    <row r="2879" spans="1:19">
      <c r="A2879" t="s">
        <v>16</v>
      </c>
      <c r="B2879" t="s">
        <v>17</v>
      </c>
      <c r="C2879" t="s">
        <v>18</v>
      </c>
      <c r="D2879" t="s">
        <v>19</v>
      </c>
      <c r="E2879" t="s">
        <v>1183</v>
      </c>
      <c r="F2879" t="s">
        <v>1195</v>
      </c>
      <c r="G2879" s="3" t="str">
        <f t="shared" si="47"/>
        <v>https://scholar.google.co.jp/scholar?as_vis=1&amp;q=Layia+"heterotricha"+self+compatibility&amp;btnG=</v>
      </c>
      <c r="H2879" t="s">
        <v>1196</v>
      </c>
      <c r="I2879" t="s">
        <v>23</v>
      </c>
      <c r="J2879" t="s">
        <v>23</v>
      </c>
      <c r="L2879" t="s">
        <v>54</v>
      </c>
      <c r="N2879" t="s">
        <v>1197</v>
      </c>
      <c r="O2879" t="s">
        <v>26</v>
      </c>
      <c r="Q2879" t="s">
        <v>18532</v>
      </c>
      <c r="R2879" t="s">
        <v>9619</v>
      </c>
      <c r="S2879">
        <v>0.38800000000000001</v>
      </c>
    </row>
    <row r="2880" spans="1:19">
      <c r="A2880" t="s">
        <v>16</v>
      </c>
      <c r="B2880" t="s">
        <v>17</v>
      </c>
      <c r="C2880" t="s">
        <v>18</v>
      </c>
      <c r="D2880" t="s">
        <v>19</v>
      </c>
      <c r="E2880" t="s">
        <v>1183</v>
      </c>
      <c r="F2880" t="s">
        <v>1199</v>
      </c>
      <c r="G2880" s="3" t="str">
        <f t="shared" si="47"/>
        <v>https://scholar.google.co.jp/scholar?as_vis=1&amp;q=Layia+"platyglossa"+self+compatibility&amp;btnG=</v>
      </c>
      <c r="H2880" t="s">
        <v>1200</v>
      </c>
      <c r="I2880" t="s">
        <v>23</v>
      </c>
      <c r="J2880" t="s">
        <v>23</v>
      </c>
      <c r="L2880" t="s">
        <v>24</v>
      </c>
      <c r="N2880" t="s">
        <v>1201</v>
      </c>
      <c r="O2880" t="s">
        <v>26</v>
      </c>
      <c r="Q2880" t="s">
        <v>18533</v>
      </c>
      <c r="R2880" t="s">
        <v>9622</v>
      </c>
      <c r="S2880">
        <v>0.72699999999999998</v>
      </c>
    </row>
    <row r="2881" spans="1:19">
      <c r="A2881" t="s">
        <v>16</v>
      </c>
      <c r="B2881" t="s">
        <v>17</v>
      </c>
      <c r="C2881" t="s">
        <v>18</v>
      </c>
      <c r="D2881" t="s">
        <v>19</v>
      </c>
      <c r="E2881" t="s">
        <v>8009</v>
      </c>
      <c r="F2881" t="s">
        <v>8010</v>
      </c>
      <c r="G2881" s="3" t="str">
        <f t="shared" si="47"/>
        <v>https://scholar.google.co.jp/scholar?as_vis=1&amp;q=Leiocarpa+"brevicompta"+self+compatibility&amp;btnG=</v>
      </c>
      <c r="H2881" t="s">
        <v>1177</v>
      </c>
      <c r="I2881" t="s">
        <v>23</v>
      </c>
      <c r="J2881" t="s">
        <v>23</v>
      </c>
      <c r="L2881" t="s">
        <v>17722</v>
      </c>
      <c r="N2881" t="s">
        <v>8011</v>
      </c>
      <c r="O2881" t="s">
        <v>28</v>
      </c>
      <c r="Q2881" t="s">
        <v>18534</v>
      </c>
      <c r="R2881" t="s">
        <v>9626</v>
      </c>
      <c r="S2881">
        <v>0.35680000000000001</v>
      </c>
    </row>
    <row r="2882" spans="1:19">
      <c r="A2882" t="s">
        <v>16</v>
      </c>
      <c r="B2882" t="s">
        <v>17</v>
      </c>
      <c r="C2882" t="s">
        <v>18</v>
      </c>
      <c r="D2882" t="s">
        <v>19</v>
      </c>
      <c r="E2882" t="s">
        <v>8009</v>
      </c>
      <c r="F2882" t="s">
        <v>10392</v>
      </c>
      <c r="G2882" s="3" t="str">
        <f t="shared" ref="G2882:G2945" si="48">HYPERLINK(Q2882)</f>
        <v>https://scholar.google.co.jp/scholar?as_vis=1&amp;q=Leiocarpa+"gatesii"+self+compatibility&amp;btnG=</v>
      </c>
      <c r="H2882" t="s">
        <v>10393</v>
      </c>
      <c r="I2882" t="s">
        <v>23</v>
      </c>
      <c r="J2882" t="s">
        <v>23</v>
      </c>
      <c r="L2882" t="s">
        <v>17722</v>
      </c>
      <c r="N2882" t="s">
        <v>10394</v>
      </c>
      <c r="O2882" t="s">
        <v>28</v>
      </c>
      <c r="Q2882" t="s">
        <v>18535</v>
      </c>
      <c r="R2882" t="s">
        <v>9629</v>
      </c>
      <c r="S2882">
        <v>0.1648</v>
      </c>
    </row>
    <row r="2883" spans="1:19">
      <c r="A2883" t="s">
        <v>16</v>
      </c>
      <c r="B2883" t="s">
        <v>17</v>
      </c>
      <c r="C2883" t="s">
        <v>18</v>
      </c>
      <c r="D2883" t="s">
        <v>19</v>
      </c>
      <c r="E2883" t="s">
        <v>8009</v>
      </c>
      <c r="F2883" t="s">
        <v>8013</v>
      </c>
      <c r="G2883" s="3" t="str">
        <f t="shared" si="48"/>
        <v>https://scholar.google.co.jp/scholar?as_vis=1&amp;q=Leiocarpa+"leptolepis"+self+compatibility&amp;btnG=</v>
      </c>
      <c r="H2883" t="s">
        <v>8014</v>
      </c>
      <c r="I2883" t="s">
        <v>23</v>
      </c>
      <c r="J2883" t="s">
        <v>23</v>
      </c>
      <c r="L2883" t="s">
        <v>17722</v>
      </c>
      <c r="N2883" t="s">
        <v>8015</v>
      </c>
      <c r="O2883" t="s">
        <v>28</v>
      </c>
      <c r="Q2883" t="s">
        <v>18536</v>
      </c>
      <c r="R2883" t="s">
        <v>9633</v>
      </c>
      <c r="S2883">
        <v>0.312</v>
      </c>
    </row>
    <row r="2884" spans="1:19">
      <c r="A2884" t="s">
        <v>16</v>
      </c>
      <c r="B2884" t="s">
        <v>17</v>
      </c>
      <c r="C2884" t="s">
        <v>18</v>
      </c>
      <c r="D2884" t="s">
        <v>19</v>
      </c>
      <c r="E2884" t="s">
        <v>8009</v>
      </c>
      <c r="F2884" t="s">
        <v>1244</v>
      </c>
      <c r="G2884" s="3" t="str">
        <f t="shared" si="48"/>
        <v>https://scholar.google.co.jp/scholar?as_vis=1&amp;q=Leiocarpa+"panaetioides"+self+compatibility&amp;btnG=</v>
      </c>
      <c r="H2884" t="s">
        <v>1325</v>
      </c>
      <c r="I2884" t="s">
        <v>23</v>
      </c>
      <c r="J2884" t="s">
        <v>23</v>
      </c>
      <c r="L2884" t="s">
        <v>17722</v>
      </c>
      <c r="N2884" t="s">
        <v>10396</v>
      </c>
      <c r="O2884" t="s">
        <v>28</v>
      </c>
      <c r="Q2884" t="s">
        <v>18537</v>
      </c>
      <c r="R2884" t="s">
        <v>9637</v>
      </c>
      <c r="S2884">
        <v>0.1716</v>
      </c>
    </row>
    <row r="2885" spans="1:19">
      <c r="A2885" t="s">
        <v>16</v>
      </c>
      <c r="B2885" t="s">
        <v>17</v>
      </c>
      <c r="C2885" t="s">
        <v>18</v>
      </c>
      <c r="D2885" t="s">
        <v>19</v>
      </c>
      <c r="E2885" t="s">
        <v>8009</v>
      </c>
      <c r="F2885" t="s">
        <v>8017</v>
      </c>
      <c r="G2885" s="3" t="str">
        <f t="shared" si="48"/>
        <v>https://scholar.google.co.jp/scholar?as_vis=1&amp;q=Leiocarpa+"semicalva"+self+compatibility&amp;btnG=</v>
      </c>
      <c r="H2885" t="s">
        <v>1177</v>
      </c>
      <c r="I2885" t="s">
        <v>23</v>
      </c>
      <c r="J2885" t="s">
        <v>23</v>
      </c>
      <c r="L2885" t="s">
        <v>17722</v>
      </c>
      <c r="N2885" t="s">
        <v>8018</v>
      </c>
      <c r="O2885" t="s">
        <v>28</v>
      </c>
      <c r="Q2885" t="s">
        <v>18538</v>
      </c>
      <c r="R2885" t="s">
        <v>9640</v>
      </c>
      <c r="S2885">
        <v>0.15251999999999999</v>
      </c>
    </row>
    <row r="2886" spans="1:19">
      <c r="A2886" t="s">
        <v>16</v>
      </c>
      <c r="B2886" t="s">
        <v>17</v>
      </c>
      <c r="C2886" t="s">
        <v>18</v>
      </c>
      <c r="D2886" t="s">
        <v>19</v>
      </c>
      <c r="E2886" t="s">
        <v>8009</v>
      </c>
      <c r="F2886" t="s">
        <v>8017</v>
      </c>
      <c r="G2886" s="3" t="str">
        <f t="shared" si="48"/>
        <v>https://scholar.google.co.jp/scholar?as_vis=1&amp;q=Leiocarpa+"semicalva"+self+compatibility&amp;btnG=</v>
      </c>
      <c r="H2886" t="s">
        <v>1177</v>
      </c>
      <c r="I2886" t="s">
        <v>137</v>
      </c>
      <c r="J2886" t="s">
        <v>8017</v>
      </c>
      <c r="L2886" t="s">
        <v>17722</v>
      </c>
      <c r="N2886" t="s">
        <v>8020</v>
      </c>
      <c r="O2886" t="s">
        <v>28</v>
      </c>
      <c r="Q2886" t="s">
        <v>18538</v>
      </c>
      <c r="R2886" t="s">
        <v>9644</v>
      </c>
      <c r="S2886">
        <v>9.2399999999999996E-2</v>
      </c>
    </row>
    <row r="2887" spans="1:19">
      <c r="A2887" t="s">
        <v>16</v>
      </c>
      <c r="B2887" t="s">
        <v>17</v>
      </c>
      <c r="C2887" t="s">
        <v>18</v>
      </c>
      <c r="D2887" t="s">
        <v>19</v>
      </c>
      <c r="E2887" t="s">
        <v>8009</v>
      </c>
      <c r="F2887" t="s">
        <v>6358</v>
      </c>
      <c r="G2887" s="3" t="str">
        <f t="shared" si="48"/>
        <v>https://scholar.google.co.jp/scholar?as_vis=1&amp;q=Leiocarpa+"serpens"+self+compatibility&amp;btnG=</v>
      </c>
      <c r="H2887" t="s">
        <v>10398</v>
      </c>
      <c r="I2887" t="s">
        <v>23</v>
      </c>
      <c r="J2887" t="s">
        <v>23</v>
      </c>
      <c r="L2887" t="s">
        <v>17722</v>
      </c>
      <c r="N2887" t="s">
        <v>10399</v>
      </c>
      <c r="O2887" t="s">
        <v>28</v>
      </c>
      <c r="Q2887" t="s">
        <v>18539</v>
      </c>
      <c r="R2887" t="s">
        <v>9647</v>
      </c>
      <c r="S2887">
        <v>0.1716</v>
      </c>
    </row>
    <row r="2888" spans="1:19">
      <c r="A2888" t="s">
        <v>16</v>
      </c>
      <c r="B2888" t="s">
        <v>17</v>
      </c>
      <c r="C2888" t="s">
        <v>18</v>
      </c>
      <c r="D2888" t="s">
        <v>19</v>
      </c>
      <c r="E2888" t="s">
        <v>8009</v>
      </c>
      <c r="F2888" t="s">
        <v>8022</v>
      </c>
      <c r="G2888" s="3" t="str">
        <f t="shared" si="48"/>
        <v>https://scholar.google.co.jp/scholar?as_vis=1&amp;q=Leiocarpa+"supina"+self+compatibility&amp;btnG=</v>
      </c>
      <c r="H2888" t="s">
        <v>1177</v>
      </c>
      <c r="I2888" t="s">
        <v>23</v>
      </c>
      <c r="J2888" t="s">
        <v>23</v>
      </c>
      <c r="L2888" t="s">
        <v>17722</v>
      </c>
      <c r="N2888" t="s">
        <v>8023</v>
      </c>
      <c r="O2888" t="s">
        <v>28</v>
      </c>
      <c r="Q2888" t="s">
        <v>18540</v>
      </c>
      <c r="R2888" t="s">
        <v>9649</v>
      </c>
      <c r="S2888">
        <v>0.25719999999999998</v>
      </c>
    </row>
    <row r="2889" spans="1:19">
      <c r="A2889" t="s">
        <v>16</v>
      </c>
      <c r="B2889" t="s">
        <v>17</v>
      </c>
      <c r="C2889" t="s">
        <v>18</v>
      </c>
      <c r="D2889" t="s">
        <v>19</v>
      </c>
      <c r="E2889" t="s">
        <v>8009</v>
      </c>
      <c r="F2889" t="s">
        <v>8025</v>
      </c>
      <c r="G2889" s="3" t="str">
        <f t="shared" si="48"/>
        <v>https://scholar.google.co.jp/scholar?as_vis=1&amp;q=Leiocarpa+"websteri"+self+compatibility&amp;btnG=</v>
      </c>
      <c r="H2889" t="s">
        <v>2298</v>
      </c>
      <c r="I2889" t="s">
        <v>23</v>
      </c>
      <c r="J2889" t="s">
        <v>23</v>
      </c>
      <c r="L2889" t="s">
        <v>17722</v>
      </c>
      <c r="N2889" t="s">
        <v>8026</v>
      </c>
      <c r="O2889" t="s">
        <v>28</v>
      </c>
      <c r="Q2889" t="s">
        <v>18541</v>
      </c>
      <c r="R2889" t="s">
        <v>9652</v>
      </c>
      <c r="S2889">
        <v>0.21629999999999999</v>
      </c>
    </row>
    <row r="2890" spans="1:19">
      <c r="A2890" t="s">
        <v>16</v>
      </c>
      <c r="B2890" t="s">
        <v>17</v>
      </c>
      <c r="C2890" t="s">
        <v>18</v>
      </c>
      <c r="D2890" t="s">
        <v>19</v>
      </c>
      <c r="E2890" t="s">
        <v>8028</v>
      </c>
      <c r="F2890" t="s">
        <v>8029</v>
      </c>
      <c r="G2890" s="3" t="str">
        <f t="shared" si="48"/>
        <v>https://scholar.google.co.jp/scholar?as_vis=1&amp;q=Lemooria+"burkittii"+self+compatibility&amp;btnG=</v>
      </c>
      <c r="H2890" t="s">
        <v>8030</v>
      </c>
      <c r="I2890" t="s">
        <v>23</v>
      </c>
      <c r="J2890" t="s">
        <v>23</v>
      </c>
      <c r="L2890" t="s">
        <v>17722</v>
      </c>
      <c r="N2890" t="s">
        <v>8031</v>
      </c>
      <c r="O2890" t="s">
        <v>28</v>
      </c>
      <c r="Q2890" t="s">
        <v>18542</v>
      </c>
      <c r="R2890" t="s">
        <v>9656</v>
      </c>
      <c r="S2890">
        <v>0.1164</v>
      </c>
    </row>
    <row r="2891" spans="1:19">
      <c r="A2891" t="s">
        <v>16</v>
      </c>
      <c r="B2891" t="s">
        <v>17</v>
      </c>
      <c r="C2891" t="s">
        <v>18</v>
      </c>
      <c r="D2891" t="s">
        <v>19</v>
      </c>
      <c r="E2891" t="s">
        <v>1203</v>
      </c>
      <c r="F2891" t="s">
        <v>4815</v>
      </c>
      <c r="G2891" s="3" t="str">
        <f t="shared" si="48"/>
        <v>https://scholar.google.co.jp/scholar?as_vis=1&amp;q=Leontodon+"anomalus"+self+compatibility&amp;btnG=</v>
      </c>
      <c r="H2891" t="s">
        <v>6416</v>
      </c>
      <c r="I2891" t="s">
        <v>23</v>
      </c>
      <c r="J2891" t="s">
        <v>23</v>
      </c>
      <c r="L2891" t="s">
        <v>17722</v>
      </c>
      <c r="N2891" t="s">
        <v>6417</v>
      </c>
      <c r="O2891" t="s">
        <v>28</v>
      </c>
      <c r="Q2891" t="s">
        <v>18543</v>
      </c>
      <c r="R2891" t="s">
        <v>9659</v>
      </c>
      <c r="S2891">
        <v>1.2116</v>
      </c>
    </row>
    <row r="2892" spans="1:19">
      <c r="A2892" t="s">
        <v>16</v>
      </c>
      <c r="B2892" t="s">
        <v>17</v>
      </c>
      <c r="C2892" t="s">
        <v>18</v>
      </c>
      <c r="D2892" t="s">
        <v>19</v>
      </c>
      <c r="E2892" t="s">
        <v>1203</v>
      </c>
      <c r="F2892" t="s">
        <v>6423</v>
      </c>
      <c r="G2892" s="3" t="str">
        <f t="shared" si="48"/>
        <v>https://scholar.google.co.jp/scholar?as_vis=1&amp;q=Leontodon+"asperrimus"+self+compatibility&amp;btnG=</v>
      </c>
      <c r="H2892" t="s">
        <v>6424</v>
      </c>
      <c r="I2892" t="s">
        <v>23</v>
      </c>
      <c r="J2892" t="s">
        <v>23</v>
      </c>
      <c r="L2892" t="s">
        <v>17722</v>
      </c>
      <c r="N2892" t="s">
        <v>6425</v>
      </c>
      <c r="O2892" t="s">
        <v>28</v>
      </c>
      <c r="Q2892" t="s">
        <v>18544</v>
      </c>
      <c r="R2892" t="s">
        <v>9661</v>
      </c>
      <c r="S2892">
        <v>3.5710000000000002</v>
      </c>
    </row>
    <row r="2893" spans="1:19">
      <c r="A2893" t="s">
        <v>16</v>
      </c>
      <c r="B2893" t="s">
        <v>17</v>
      </c>
      <c r="C2893" t="s">
        <v>18</v>
      </c>
      <c r="D2893" t="s">
        <v>19</v>
      </c>
      <c r="E2893" t="s">
        <v>1203</v>
      </c>
      <c r="F2893" t="s">
        <v>1204</v>
      </c>
      <c r="G2893" s="3" t="str">
        <f t="shared" si="48"/>
        <v>https://scholar.google.co.jp/scholar?as_vis=1&amp;q=Leontodon+"autumnalis"+self+compatibility&amp;btnG=</v>
      </c>
      <c r="H2893" t="s">
        <v>22</v>
      </c>
      <c r="I2893" t="s">
        <v>23</v>
      </c>
      <c r="J2893" t="s">
        <v>23</v>
      </c>
      <c r="L2893" t="s">
        <v>24</v>
      </c>
      <c r="N2893" t="s">
        <v>1205</v>
      </c>
      <c r="O2893" t="s">
        <v>26</v>
      </c>
      <c r="Q2893" t="s">
        <v>18545</v>
      </c>
      <c r="R2893" t="s">
        <v>9665</v>
      </c>
      <c r="S2893">
        <v>0.7</v>
      </c>
    </row>
    <row r="2894" spans="1:19">
      <c r="A2894" t="s">
        <v>16</v>
      </c>
      <c r="B2894" t="s">
        <v>17</v>
      </c>
      <c r="C2894" t="s">
        <v>18</v>
      </c>
      <c r="D2894" t="s">
        <v>19</v>
      </c>
      <c r="E2894" t="s">
        <v>1203</v>
      </c>
      <c r="F2894" t="s">
        <v>8033</v>
      </c>
      <c r="G2894" s="3" t="str">
        <f t="shared" si="48"/>
        <v>https://scholar.google.co.jp/scholar?as_vis=1&amp;q=Leontodon+"biscutellifolius"+self+compatibility&amp;btnG=</v>
      </c>
      <c r="H2894" t="s">
        <v>104</v>
      </c>
      <c r="I2894" t="s">
        <v>23</v>
      </c>
      <c r="J2894" t="s">
        <v>23</v>
      </c>
      <c r="L2894" t="s">
        <v>17722</v>
      </c>
      <c r="N2894" t="s">
        <v>8034</v>
      </c>
      <c r="O2894" t="s">
        <v>28</v>
      </c>
      <c r="Q2894" t="s">
        <v>18546</v>
      </c>
      <c r="R2894" t="s">
        <v>9668</v>
      </c>
      <c r="S2894">
        <v>1.0960000000000001</v>
      </c>
    </row>
    <row r="2895" spans="1:19">
      <c r="A2895" t="s">
        <v>16</v>
      </c>
      <c r="B2895" t="s">
        <v>17</v>
      </c>
      <c r="C2895" t="s">
        <v>18</v>
      </c>
      <c r="D2895" t="s">
        <v>19</v>
      </c>
      <c r="E2895" t="s">
        <v>1203</v>
      </c>
      <c r="F2895" t="s">
        <v>9823</v>
      </c>
      <c r="G2895" s="3" t="str">
        <f t="shared" si="48"/>
        <v>https://scholar.google.co.jp/scholar?as_vis=1&amp;q=Leontodon+"caucasicus"+self+compatibility&amp;btnG=</v>
      </c>
      <c r="H2895" t="s">
        <v>10401</v>
      </c>
      <c r="I2895" t="s">
        <v>23</v>
      </c>
      <c r="J2895" t="s">
        <v>23</v>
      </c>
      <c r="L2895" t="s">
        <v>17722</v>
      </c>
      <c r="N2895" t="s">
        <v>10402</v>
      </c>
      <c r="O2895" t="s">
        <v>28</v>
      </c>
      <c r="Q2895" t="s">
        <v>18547</v>
      </c>
      <c r="R2895" t="s">
        <v>9671</v>
      </c>
      <c r="S2895">
        <v>1.5497436</v>
      </c>
    </row>
    <row r="2896" spans="1:19">
      <c r="A2896" t="s">
        <v>16</v>
      </c>
      <c r="B2896" t="s">
        <v>17</v>
      </c>
      <c r="C2896" t="s">
        <v>18</v>
      </c>
      <c r="D2896" t="s">
        <v>19</v>
      </c>
      <c r="E2896" t="s">
        <v>1203</v>
      </c>
      <c r="F2896" t="s">
        <v>8036</v>
      </c>
      <c r="G2896" s="3" t="str">
        <f t="shared" si="48"/>
        <v>https://scholar.google.co.jp/scholar?as_vis=1&amp;q=Leontodon+"cichoraceus"+self+compatibility&amp;btnG=</v>
      </c>
      <c r="H2896" t="s">
        <v>8037</v>
      </c>
      <c r="I2896" t="s">
        <v>23</v>
      </c>
      <c r="J2896" t="s">
        <v>23</v>
      </c>
      <c r="L2896" t="s">
        <v>17722</v>
      </c>
      <c r="N2896" t="s">
        <v>8038</v>
      </c>
      <c r="O2896" t="s">
        <v>28</v>
      </c>
      <c r="Q2896" t="s">
        <v>18548</v>
      </c>
      <c r="R2896" t="s">
        <v>9674</v>
      </c>
      <c r="S2896">
        <v>0.74616000000000005</v>
      </c>
    </row>
    <row r="2897" spans="1:19">
      <c r="A2897" t="s">
        <v>16</v>
      </c>
      <c r="B2897" t="s">
        <v>17</v>
      </c>
      <c r="C2897" t="s">
        <v>18</v>
      </c>
      <c r="D2897" t="s">
        <v>19</v>
      </c>
      <c r="E2897" t="s">
        <v>1203</v>
      </c>
      <c r="F2897" t="s">
        <v>8866</v>
      </c>
      <c r="G2897" s="3" t="str">
        <f t="shared" si="48"/>
        <v>https://scholar.google.co.jp/scholar?as_vis=1&amp;q=Leontodon+"crispus"+self+compatibility&amp;btnG=</v>
      </c>
      <c r="H2897" t="s">
        <v>7879</v>
      </c>
      <c r="I2897" t="s">
        <v>23</v>
      </c>
      <c r="J2897" t="s">
        <v>23</v>
      </c>
      <c r="L2897" t="s">
        <v>17722</v>
      </c>
      <c r="N2897" t="s">
        <v>10404</v>
      </c>
      <c r="O2897" t="s">
        <v>28</v>
      </c>
      <c r="Q2897" t="s">
        <v>18549</v>
      </c>
      <c r="R2897" t="s">
        <v>9678</v>
      </c>
      <c r="S2897">
        <v>1.0864</v>
      </c>
    </row>
    <row r="2898" spans="1:19">
      <c r="A2898" t="s">
        <v>16</v>
      </c>
      <c r="B2898" t="s">
        <v>17</v>
      </c>
      <c r="C2898" t="s">
        <v>18</v>
      </c>
      <c r="D2898" t="s">
        <v>19</v>
      </c>
      <c r="E2898" t="s">
        <v>1203</v>
      </c>
      <c r="F2898" t="s">
        <v>437</v>
      </c>
      <c r="G2898" s="3" t="str">
        <f t="shared" si="48"/>
        <v>https://scholar.google.co.jp/scholar?as_vis=1&amp;q=Leontodon+"croceus"+self+compatibility&amp;btnG=</v>
      </c>
      <c r="H2898" t="s">
        <v>10406</v>
      </c>
      <c r="I2898" t="s">
        <v>137</v>
      </c>
      <c r="J2898" t="s">
        <v>10407</v>
      </c>
      <c r="L2898" t="s">
        <v>17722</v>
      </c>
      <c r="N2898" t="s">
        <v>10408</v>
      </c>
      <c r="O2898" t="s">
        <v>28</v>
      </c>
      <c r="Q2898" t="s">
        <v>18550</v>
      </c>
      <c r="R2898" t="s">
        <v>9681</v>
      </c>
      <c r="S2898">
        <v>0.81359999999999999</v>
      </c>
    </row>
    <row r="2899" spans="1:19">
      <c r="A2899" t="s">
        <v>16</v>
      </c>
      <c r="B2899" t="s">
        <v>17</v>
      </c>
      <c r="C2899" t="s">
        <v>18</v>
      </c>
      <c r="D2899" t="s">
        <v>19</v>
      </c>
      <c r="E2899" t="s">
        <v>1203</v>
      </c>
      <c r="F2899" t="s">
        <v>10410</v>
      </c>
      <c r="G2899" s="3" t="str">
        <f t="shared" si="48"/>
        <v>https://scholar.google.co.jp/scholar?as_vis=1&amp;q=Leontodon+"farinosus"+self+compatibility&amp;btnG=</v>
      </c>
      <c r="H2899" t="s">
        <v>10411</v>
      </c>
      <c r="I2899" t="s">
        <v>23</v>
      </c>
      <c r="J2899" t="s">
        <v>23</v>
      </c>
      <c r="L2899" t="s">
        <v>17722</v>
      </c>
      <c r="N2899" t="s">
        <v>10412</v>
      </c>
      <c r="O2899" t="s">
        <v>28</v>
      </c>
      <c r="Q2899" t="s">
        <v>18551</v>
      </c>
      <c r="R2899" t="s">
        <v>9684</v>
      </c>
      <c r="S2899">
        <v>0.93359999999999999</v>
      </c>
    </row>
    <row r="2900" spans="1:19">
      <c r="A2900" t="s">
        <v>16</v>
      </c>
      <c r="B2900" t="s">
        <v>17</v>
      </c>
      <c r="C2900" t="s">
        <v>18</v>
      </c>
      <c r="D2900" t="s">
        <v>19</v>
      </c>
      <c r="E2900" t="s">
        <v>1203</v>
      </c>
      <c r="F2900" t="s">
        <v>1207</v>
      </c>
      <c r="G2900" s="3" t="str">
        <f t="shared" si="48"/>
        <v>https://scholar.google.co.jp/scholar?as_vis=1&amp;q=Leontodon+"helveticus"+self+compatibility&amp;btnG=</v>
      </c>
      <c r="H2900" t="s">
        <v>1208</v>
      </c>
      <c r="I2900" t="s">
        <v>23</v>
      </c>
      <c r="J2900" t="s">
        <v>23</v>
      </c>
      <c r="L2900" t="s">
        <v>17722</v>
      </c>
      <c r="N2900" t="s">
        <v>1209</v>
      </c>
      <c r="O2900" t="s">
        <v>28</v>
      </c>
      <c r="Q2900" t="s">
        <v>18552</v>
      </c>
      <c r="R2900" t="s">
        <v>9687</v>
      </c>
      <c r="S2900">
        <v>1.57</v>
      </c>
    </row>
    <row r="2901" spans="1:19">
      <c r="A2901" t="s">
        <v>16</v>
      </c>
      <c r="B2901" t="s">
        <v>17</v>
      </c>
      <c r="C2901" t="s">
        <v>18</v>
      </c>
      <c r="D2901" t="s">
        <v>19</v>
      </c>
      <c r="E2901" t="s">
        <v>1203</v>
      </c>
      <c r="F2901" t="s">
        <v>1211</v>
      </c>
      <c r="G2901" s="3" t="str">
        <f t="shared" si="48"/>
        <v>https://scholar.google.co.jp/scholar?as_vis=1&amp;q=Leontodon+"hispidus"+self+compatibility&amp;btnG=</v>
      </c>
      <c r="H2901" t="s">
        <v>22</v>
      </c>
      <c r="I2901" t="s">
        <v>23</v>
      </c>
      <c r="J2901" t="s">
        <v>23</v>
      </c>
      <c r="L2901" t="s">
        <v>54</v>
      </c>
      <c r="N2901" t="s">
        <v>1212</v>
      </c>
      <c r="O2901" t="s">
        <v>26</v>
      </c>
      <c r="Q2901" t="s">
        <v>18553</v>
      </c>
      <c r="R2901" t="s">
        <v>9691</v>
      </c>
      <c r="S2901">
        <v>1.1000000000000001</v>
      </c>
    </row>
    <row r="2902" spans="1:19">
      <c r="A2902" t="s">
        <v>16</v>
      </c>
      <c r="B2902" t="s">
        <v>17</v>
      </c>
      <c r="C2902" t="s">
        <v>18</v>
      </c>
      <c r="D2902" t="s">
        <v>19</v>
      </c>
      <c r="E2902" t="s">
        <v>1203</v>
      </c>
      <c r="F2902" t="s">
        <v>1211</v>
      </c>
      <c r="G2902" s="3" t="str">
        <f t="shared" si="48"/>
        <v>https://scholar.google.co.jp/scholar?as_vis=1&amp;q=Leontodon+"hispidus"+self+compatibility&amp;btnG=</v>
      </c>
      <c r="H2902" t="s">
        <v>22</v>
      </c>
      <c r="I2902" t="s">
        <v>137</v>
      </c>
      <c r="J2902" t="s">
        <v>1211</v>
      </c>
      <c r="L2902" t="s">
        <v>54</v>
      </c>
      <c r="N2902" t="s">
        <v>12591</v>
      </c>
      <c r="O2902" t="s">
        <v>26</v>
      </c>
      <c r="Q2902" t="s">
        <v>18553</v>
      </c>
      <c r="R2902" t="s">
        <v>9695</v>
      </c>
      <c r="S2902">
        <v>0.82099999999999995</v>
      </c>
    </row>
    <row r="2903" spans="1:19">
      <c r="A2903" t="s">
        <v>16</v>
      </c>
      <c r="B2903" t="s">
        <v>17</v>
      </c>
      <c r="C2903" t="s">
        <v>18</v>
      </c>
      <c r="D2903" t="s">
        <v>19</v>
      </c>
      <c r="E2903" t="s">
        <v>1203</v>
      </c>
      <c r="F2903" t="s">
        <v>1211</v>
      </c>
      <c r="G2903" s="3" t="str">
        <f t="shared" si="48"/>
        <v>https://scholar.google.co.jp/scholar?as_vis=1&amp;q=Leontodon+"hispidus"+self+compatibility&amp;btnG=</v>
      </c>
      <c r="H2903" t="s">
        <v>22</v>
      </c>
      <c r="I2903" t="s">
        <v>137</v>
      </c>
      <c r="J2903" t="s">
        <v>12593</v>
      </c>
      <c r="L2903" t="s">
        <v>54</v>
      </c>
      <c r="N2903" t="s">
        <v>12594</v>
      </c>
      <c r="O2903" t="s">
        <v>26</v>
      </c>
      <c r="Q2903" t="s">
        <v>18553</v>
      </c>
      <c r="R2903" t="s">
        <v>9698</v>
      </c>
      <c r="S2903">
        <v>1.4263999999999999</v>
      </c>
    </row>
    <row r="2904" spans="1:19">
      <c r="A2904" t="s">
        <v>16</v>
      </c>
      <c r="B2904" t="s">
        <v>17</v>
      </c>
      <c r="C2904" t="s">
        <v>18</v>
      </c>
      <c r="D2904" t="s">
        <v>19</v>
      </c>
      <c r="E2904" t="s">
        <v>1203</v>
      </c>
      <c r="F2904" t="s">
        <v>1797</v>
      </c>
      <c r="G2904" s="3" t="str">
        <f t="shared" si="48"/>
        <v>https://scholar.google.co.jp/scholar?as_vis=1&amp;q=Leontodon+"hyoseroides"+self+compatibility&amp;btnG=</v>
      </c>
      <c r="H2904" t="s">
        <v>1225</v>
      </c>
      <c r="I2904" t="s">
        <v>23</v>
      </c>
      <c r="J2904" t="s">
        <v>23</v>
      </c>
      <c r="L2904" t="s">
        <v>17722</v>
      </c>
      <c r="N2904" t="s">
        <v>10414</v>
      </c>
      <c r="O2904" t="s">
        <v>28</v>
      </c>
      <c r="Q2904" t="s">
        <v>18554</v>
      </c>
      <c r="R2904" t="s">
        <v>9700</v>
      </c>
      <c r="S2904">
        <v>0.9748</v>
      </c>
    </row>
    <row r="2905" spans="1:19">
      <c r="A2905" t="s">
        <v>16</v>
      </c>
      <c r="B2905" t="s">
        <v>17</v>
      </c>
      <c r="C2905" t="s">
        <v>18</v>
      </c>
      <c r="D2905" t="s">
        <v>19</v>
      </c>
      <c r="E2905" t="s">
        <v>1203</v>
      </c>
      <c r="F2905" t="s">
        <v>2537</v>
      </c>
      <c r="G2905" s="3" t="str">
        <f t="shared" si="48"/>
        <v>https://scholar.google.co.jp/scholar?as_vis=1&amp;q=Leontodon+"incanus"+self+compatibility&amp;btnG=</v>
      </c>
      <c r="H2905" t="s">
        <v>10416</v>
      </c>
      <c r="I2905" t="s">
        <v>23</v>
      </c>
      <c r="J2905" t="s">
        <v>23</v>
      </c>
      <c r="L2905" t="s">
        <v>17722</v>
      </c>
      <c r="N2905" t="s">
        <v>10417</v>
      </c>
      <c r="O2905" t="s">
        <v>28</v>
      </c>
      <c r="Q2905" t="s">
        <v>18555</v>
      </c>
      <c r="R2905" t="s">
        <v>9704</v>
      </c>
      <c r="S2905">
        <v>1.2856000000000001</v>
      </c>
    </row>
    <row r="2906" spans="1:19">
      <c r="A2906" t="s">
        <v>16</v>
      </c>
      <c r="B2906" t="s">
        <v>17</v>
      </c>
      <c r="C2906" t="s">
        <v>18</v>
      </c>
      <c r="D2906" t="s">
        <v>19</v>
      </c>
      <c r="E2906" t="s">
        <v>1203</v>
      </c>
      <c r="F2906" t="s">
        <v>11953</v>
      </c>
      <c r="G2906" s="3" t="str">
        <f t="shared" si="48"/>
        <v>https://scholar.google.co.jp/scholar?as_vis=1&amp;q=Leontodon+"intermedius"+self+compatibility&amp;btnG=</v>
      </c>
      <c r="H2906" t="s">
        <v>12596</v>
      </c>
      <c r="I2906" t="s">
        <v>23</v>
      </c>
      <c r="J2906" t="s">
        <v>23</v>
      </c>
      <c r="L2906" t="s">
        <v>17722</v>
      </c>
      <c r="N2906" t="s">
        <v>12597</v>
      </c>
      <c r="O2906" t="s">
        <v>28</v>
      </c>
      <c r="Q2906" t="s">
        <v>18556</v>
      </c>
      <c r="R2906" t="s">
        <v>9707</v>
      </c>
      <c r="S2906">
        <v>1.2256</v>
      </c>
    </row>
    <row r="2907" spans="1:19">
      <c r="A2907" t="s">
        <v>16</v>
      </c>
      <c r="B2907" t="s">
        <v>17</v>
      </c>
      <c r="C2907" t="s">
        <v>18</v>
      </c>
      <c r="D2907" t="s">
        <v>19</v>
      </c>
      <c r="E2907" t="s">
        <v>1203</v>
      </c>
      <c r="F2907" t="s">
        <v>20378</v>
      </c>
      <c r="G2907" s="3" t="str">
        <f t="shared" si="48"/>
        <v>https://scholar.google.co.jp/scholar?as_vis=1&amp;q=Leontodon+"laciniatus"+self+compatibility&amp;btnG=</v>
      </c>
      <c r="H2907" t="s">
        <v>10419</v>
      </c>
      <c r="I2907" t="s">
        <v>23</v>
      </c>
      <c r="J2907" t="s">
        <v>23</v>
      </c>
      <c r="L2907" t="s">
        <v>17722</v>
      </c>
      <c r="N2907" t="s">
        <v>10420</v>
      </c>
      <c r="O2907" t="s">
        <v>28</v>
      </c>
      <c r="Q2907" t="s">
        <v>18557</v>
      </c>
      <c r="R2907" t="s">
        <v>9710</v>
      </c>
      <c r="S2907">
        <v>0.3165</v>
      </c>
    </row>
    <row r="2908" spans="1:19">
      <c r="A2908" t="s">
        <v>16</v>
      </c>
      <c r="B2908" t="s">
        <v>17</v>
      </c>
      <c r="C2908" t="s">
        <v>18</v>
      </c>
      <c r="D2908" t="s">
        <v>19</v>
      </c>
      <c r="E2908" t="s">
        <v>1203</v>
      </c>
      <c r="F2908" t="s">
        <v>3500</v>
      </c>
      <c r="G2908" s="3" t="str">
        <f t="shared" si="48"/>
        <v>https://scholar.google.co.jp/scholar?as_vis=1&amp;q=Leontodon+"muelleri"+self+compatibility&amp;btnG=</v>
      </c>
      <c r="H2908" t="s">
        <v>3826</v>
      </c>
      <c r="I2908" t="s">
        <v>23</v>
      </c>
      <c r="J2908" t="s">
        <v>23</v>
      </c>
      <c r="L2908" t="s">
        <v>17722</v>
      </c>
      <c r="N2908" t="s">
        <v>10422</v>
      </c>
      <c r="O2908" t="s">
        <v>28</v>
      </c>
      <c r="Q2908" t="s">
        <v>18558</v>
      </c>
      <c r="R2908" t="s">
        <v>9713</v>
      </c>
      <c r="S2908">
        <v>0.26919999999999999</v>
      </c>
    </row>
    <row r="2909" spans="1:19">
      <c r="A2909" t="s">
        <v>16</v>
      </c>
      <c r="B2909" t="s">
        <v>17</v>
      </c>
      <c r="C2909" t="s">
        <v>18</v>
      </c>
      <c r="D2909" t="s">
        <v>19</v>
      </c>
      <c r="E2909" t="s">
        <v>1203</v>
      </c>
      <c r="F2909" t="s">
        <v>1214</v>
      </c>
      <c r="G2909" s="3" t="str">
        <f t="shared" si="48"/>
        <v>https://scholar.google.co.jp/scholar?as_vis=1&amp;q=Leontodon+"saxatilis"+self+compatibility&amp;btnG=</v>
      </c>
      <c r="H2909" t="s">
        <v>190</v>
      </c>
      <c r="I2909" t="s">
        <v>23</v>
      </c>
      <c r="J2909" t="s">
        <v>23</v>
      </c>
      <c r="L2909" t="s">
        <v>24</v>
      </c>
      <c r="N2909" t="s">
        <v>1215</v>
      </c>
      <c r="O2909" t="s">
        <v>26</v>
      </c>
      <c r="Q2909" t="s">
        <v>18559</v>
      </c>
      <c r="R2909" t="s">
        <v>9717</v>
      </c>
      <c r="S2909">
        <v>0.47799999999999998</v>
      </c>
    </row>
    <row r="2910" spans="1:19">
      <c r="A2910" t="s">
        <v>16</v>
      </c>
      <c r="B2910" t="s">
        <v>17</v>
      </c>
      <c r="C2910" t="s">
        <v>18</v>
      </c>
      <c r="D2910" t="s">
        <v>19</v>
      </c>
      <c r="E2910" t="s">
        <v>1203</v>
      </c>
      <c r="F2910" t="s">
        <v>1217</v>
      </c>
      <c r="G2910" s="3" t="str">
        <f t="shared" si="48"/>
        <v>https://scholar.google.co.jp/scholar?as_vis=1&amp;q=Leontodon+"taraxacoides"+self+compatibility&amp;btnG=</v>
      </c>
      <c r="H2910" t="s">
        <v>1218</v>
      </c>
      <c r="I2910" t="s">
        <v>23</v>
      </c>
      <c r="J2910" t="s">
        <v>23</v>
      </c>
      <c r="L2910" t="s">
        <v>17722</v>
      </c>
      <c r="N2910" t="s">
        <v>1219</v>
      </c>
      <c r="O2910" t="s">
        <v>28</v>
      </c>
      <c r="Q2910" t="s">
        <v>18560</v>
      </c>
      <c r="R2910" t="s">
        <v>9720</v>
      </c>
      <c r="S2910">
        <v>0.58350000000000002</v>
      </c>
    </row>
    <row r="2911" spans="1:19">
      <c r="A2911" t="s">
        <v>16</v>
      </c>
      <c r="B2911" t="s">
        <v>17</v>
      </c>
      <c r="C2911" t="s">
        <v>18</v>
      </c>
      <c r="D2911" t="s">
        <v>19</v>
      </c>
      <c r="E2911" t="s">
        <v>1203</v>
      </c>
      <c r="F2911" t="s">
        <v>1217</v>
      </c>
      <c r="G2911" s="3" t="str">
        <f t="shared" si="48"/>
        <v>https://scholar.google.co.jp/scholar?as_vis=1&amp;q=Leontodon+"taraxacoides"+self+compatibility&amp;btnG=</v>
      </c>
      <c r="H2911" t="s">
        <v>23</v>
      </c>
      <c r="I2911" t="s">
        <v>137</v>
      </c>
      <c r="J2911" t="s">
        <v>1221</v>
      </c>
      <c r="L2911" t="s">
        <v>17722</v>
      </c>
      <c r="N2911" t="s">
        <v>1222</v>
      </c>
      <c r="O2911" t="s">
        <v>28</v>
      </c>
      <c r="Q2911" t="s">
        <v>18560</v>
      </c>
      <c r="R2911" t="s">
        <v>9723</v>
      </c>
      <c r="S2911">
        <v>0.24</v>
      </c>
    </row>
    <row r="2912" spans="1:19">
      <c r="A2912" t="s">
        <v>16</v>
      </c>
      <c r="B2912" t="s">
        <v>17</v>
      </c>
      <c r="C2912" t="s">
        <v>18</v>
      </c>
      <c r="D2912" t="s">
        <v>19</v>
      </c>
      <c r="E2912" t="s">
        <v>1203</v>
      </c>
      <c r="F2912" t="s">
        <v>1224</v>
      </c>
      <c r="G2912" s="3" t="str">
        <f t="shared" si="48"/>
        <v>https://scholar.google.co.jp/scholar?as_vis=1&amp;q=Leontodon+"tenuiflorus"+self+compatibility&amp;btnG=</v>
      </c>
      <c r="H2912" t="s">
        <v>1225</v>
      </c>
      <c r="I2912" t="s">
        <v>23</v>
      </c>
      <c r="J2912" t="s">
        <v>23</v>
      </c>
      <c r="L2912" t="s">
        <v>17722</v>
      </c>
      <c r="N2912" t="s">
        <v>1226</v>
      </c>
      <c r="O2912" t="s">
        <v>28</v>
      </c>
      <c r="Q2912" t="s">
        <v>18561</v>
      </c>
      <c r="R2912" t="s">
        <v>9726</v>
      </c>
      <c r="S2912">
        <v>0.86</v>
      </c>
    </row>
    <row r="2913" spans="1:19">
      <c r="A2913" t="s">
        <v>16</v>
      </c>
      <c r="B2913" t="s">
        <v>17</v>
      </c>
      <c r="C2913" t="s">
        <v>18</v>
      </c>
      <c r="D2913" t="s">
        <v>19</v>
      </c>
      <c r="E2913" t="s">
        <v>1203</v>
      </c>
      <c r="F2913" t="s">
        <v>560</v>
      </c>
      <c r="G2913" s="3" t="str">
        <f t="shared" si="48"/>
        <v>https://scholar.google.co.jp/scholar?as_vis=1&amp;q=Leontodon+"tuberosus"+self+compatibility&amp;btnG=</v>
      </c>
      <c r="H2913" t="s">
        <v>22</v>
      </c>
      <c r="I2913" t="s">
        <v>23</v>
      </c>
      <c r="J2913" t="s">
        <v>23</v>
      </c>
      <c r="L2913" t="s">
        <v>17722</v>
      </c>
      <c r="N2913" t="s">
        <v>1228</v>
      </c>
      <c r="O2913" t="s">
        <v>28</v>
      </c>
      <c r="Q2913" t="s">
        <v>18562</v>
      </c>
      <c r="R2913" t="s">
        <v>9728</v>
      </c>
      <c r="S2913">
        <v>0.56200000000000006</v>
      </c>
    </row>
    <row r="2914" spans="1:19">
      <c r="A2914" t="s">
        <v>16</v>
      </c>
      <c r="B2914" t="s">
        <v>17</v>
      </c>
      <c r="C2914" t="s">
        <v>18</v>
      </c>
      <c r="D2914" t="s">
        <v>19</v>
      </c>
      <c r="E2914" t="s">
        <v>1230</v>
      </c>
      <c r="F2914" t="s">
        <v>722</v>
      </c>
      <c r="G2914" s="3" t="str">
        <f t="shared" si="48"/>
        <v>https://scholar.google.co.jp/scholar?as_vis=1&amp;q=Leontopodium+"alpinum"+self+compatibility&amp;btnG=</v>
      </c>
      <c r="H2914" t="s">
        <v>1231</v>
      </c>
      <c r="I2914" t="s">
        <v>23</v>
      </c>
      <c r="J2914" t="s">
        <v>23</v>
      </c>
      <c r="L2914" t="s">
        <v>17722</v>
      </c>
      <c r="N2914" t="s">
        <v>1232</v>
      </c>
      <c r="O2914" t="s">
        <v>28</v>
      </c>
      <c r="Q2914" t="s">
        <v>18563</v>
      </c>
      <c r="R2914" t="s">
        <v>9731</v>
      </c>
      <c r="S2914">
        <v>0.127</v>
      </c>
    </row>
    <row r="2915" spans="1:19">
      <c r="A2915" t="s">
        <v>16</v>
      </c>
      <c r="B2915" t="s">
        <v>17</v>
      </c>
      <c r="C2915" t="s">
        <v>18</v>
      </c>
      <c r="D2915" t="s">
        <v>19</v>
      </c>
      <c r="E2915" t="s">
        <v>1234</v>
      </c>
      <c r="F2915" t="s">
        <v>376</v>
      </c>
      <c r="G2915" s="3" t="str">
        <f t="shared" si="48"/>
        <v>https://scholar.google.co.jp/scholar?as_vis=1&amp;q=Lepidesmia+"squarrosa"+self+compatibility&amp;btnG=</v>
      </c>
      <c r="H2915" t="s">
        <v>1235</v>
      </c>
      <c r="I2915" t="s">
        <v>23</v>
      </c>
      <c r="J2915" t="s">
        <v>23</v>
      </c>
      <c r="L2915" t="s">
        <v>17722</v>
      </c>
      <c r="N2915" t="s">
        <v>1236</v>
      </c>
      <c r="O2915" t="s">
        <v>28</v>
      </c>
      <c r="Q2915" t="s">
        <v>18564</v>
      </c>
      <c r="R2915" t="s">
        <v>9733</v>
      </c>
      <c r="S2915">
        <v>0.14599999999999999</v>
      </c>
    </row>
    <row r="2916" spans="1:19">
      <c r="A2916" t="s">
        <v>16</v>
      </c>
      <c r="B2916" t="s">
        <v>17</v>
      </c>
      <c r="C2916" t="s">
        <v>18</v>
      </c>
      <c r="D2916" t="s">
        <v>19</v>
      </c>
      <c r="E2916" t="s">
        <v>13229</v>
      </c>
      <c r="F2916" t="s">
        <v>9471</v>
      </c>
      <c r="G2916" s="3" t="str">
        <f t="shared" si="48"/>
        <v>https://scholar.google.co.jp/scholar?as_vis=1&amp;q=Lepidolopsis+"turkestanica"+self+compatibility&amp;btnG=</v>
      </c>
      <c r="H2916" t="s">
        <v>13230</v>
      </c>
      <c r="I2916" t="s">
        <v>23</v>
      </c>
      <c r="J2916" t="s">
        <v>23</v>
      </c>
      <c r="L2916" t="s">
        <v>17722</v>
      </c>
      <c r="N2916" t="s">
        <v>13231</v>
      </c>
      <c r="O2916" t="s">
        <v>28</v>
      </c>
      <c r="Q2916" t="s">
        <v>18565</v>
      </c>
      <c r="R2916" t="s">
        <v>9737</v>
      </c>
      <c r="S2916">
        <v>0.58360000000000001</v>
      </c>
    </row>
    <row r="2917" spans="1:19">
      <c r="A2917" t="s">
        <v>16</v>
      </c>
      <c r="B2917" t="s">
        <v>17</v>
      </c>
      <c r="C2917" t="s">
        <v>18</v>
      </c>
      <c r="D2917" t="s">
        <v>19</v>
      </c>
      <c r="E2917" t="s">
        <v>1238</v>
      </c>
      <c r="F2917" t="s">
        <v>1239</v>
      </c>
      <c r="G2917" s="3" t="str">
        <f t="shared" si="48"/>
        <v>https://scholar.google.co.jp/scholar?as_vis=1&amp;q=Lepidospartum+"squamatum"+self+compatibility&amp;btnG=</v>
      </c>
      <c r="H2917" t="s">
        <v>1240</v>
      </c>
      <c r="I2917" t="s">
        <v>23</v>
      </c>
      <c r="J2917" t="s">
        <v>23</v>
      </c>
      <c r="L2917" t="s">
        <v>15620</v>
      </c>
      <c r="N2917" t="s">
        <v>1241</v>
      </c>
      <c r="O2917" s="3" t="s">
        <v>20379</v>
      </c>
      <c r="Q2917" t="s">
        <v>18566</v>
      </c>
      <c r="R2917" t="s">
        <v>9740</v>
      </c>
      <c r="S2917">
        <v>1.804</v>
      </c>
    </row>
    <row r="2918" spans="1:19">
      <c r="A2918" t="s">
        <v>16</v>
      </c>
      <c r="B2918" t="s">
        <v>17</v>
      </c>
      <c r="C2918" t="s">
        <v>18</v>
      </c>
      <c r="D2918" t="s">
        <v>19</v>
      </c>
      <c r="E2918" t="s">
        <v>8040</v>
      </c>
      <c r="F2918" t="s">
        <v>10424</v>
      </c>
      <c r="G2918" s="3" t="str">
        <f>HYPERLINK(Q2918)</f>
        <v>https://scholar.google.co.jp/scholar?as_vis=1&amp;q=Leptinella+"filicula"+self+compatibility&amp;btnG=</v>
      </c>
      <c r="H2918" t="s">
        <v>5278</v>
      </c>
      <c r="I2918" t="s">
        <v>23</v>
      </c>
      <c r="J2918" t="s">
        <v>23</v>
      </c>
      <c r="L2918" t="s">
        <v>17722</v>
      </c>
      <c r="N2918" t="s">
        <v>10425</v>
      </c>
      <c r="O2918" t="s">
        <v>28</v>
      </c>
      <c r="Q2918" t="s">
        <v>18567</v>
      </c>
      <c r="R2918" t="s">
        <v>9744</v>
      </c>
      <c r="S2918">
        <v>0.2472</v>
      </c>
    </row>
    <row r="2919" spans="1:19">
      <c r="A2919" t="s">
        <v>16</v>
      </c>
      <c r="B2919" t="s">
        <v>17</v>
      </c>
      <c r="C2919" t="s">
        <v>18</v>
      </c>
      <c r="D2919" t="s">
        <v>19</v>
      </c>
      <c r="E2919" t="s">
        <v>8040</v>
      </c>
      <c r="F2919" t="s">
        <v>1268</v>
      </c>
      <c r="G2919" s="3" t="str">
        <f t="shared" si="48"/>
        <v>https://scholar.google.co.jp/scholar?as_vis=1&amp;q=Leptinella+"pectinata"+self+compatibility&amp;btnG=</v>
      </c>
      <c r="H2919" t="s">
        <v>10427</v>
      </c>
      <c r="I2919" t="s">
        <v>137</v>
      </c>
      <c r="J2919" t="s">
        <v>713</v>
      </c>
      <c r="L2919" t="s">
        <v>17722</v>
      </c>
      <c r="N2919" t="s">
        <v>10428</v>
      </c>
      <c r="O2919" t="s">
        <v>28</v>
      </c>
      <c r="Q2919" t="s">
        <v>18568</v>
      </c>
      <c r="R2919" t="s">
        <v>9748</v>
      </c>
      <c r="S2919">
        <v>0.24588860000000001</v>
      </c>
    </row>
    <row r="2920" spans="1:19">
      <c r="A2920" t="s">
        <v>16</v>
      </c>
      <c r="B2920" t="s">
        <v>17</v>
      </c>
      <c r="C2920" t="s">
        <v>18</v>
      </c>
      <c r="D2920" t="s">
        <v>19</v>
      </c>
      <c r="E2920" t="s">
        <v>8040</v>
      </c>
      <c r="F2920" t="s">
        <v>10430</v>
      </c>
      <c r="G2920" s="3" t="str">
        <f t="shared" si="48"/>
        <v>https://scholar.google.co.jp/scholar?as_vis=1&amp;q=Leptinella+"reptans"+self+compatibility&amp;btnG=</v>
      </c>
      <c r="H2920" t="s">
        <v>10431</v>
      </c>
      <c r="I2920" t="s">
        <v>23</v>
      </c>
      <c r="J2920" t="s">
        <v>23</v>
      </c>
      <c r="L2920" t="s">
        <v>17722</v>
      </c>
      <c r="N2920" t="s">
        <v>10432</v>
      </c>
      <c r="O2920" t="s">
        <v>28</v>
      </c>
      <c r="Q2920" t="s">
        <v>18569</v>
      </c>
      <c r="R2920" t="s">
        <v>9752</v>
      </c>
      <c r="S2920">
        <v>0.26700000000000002</v>
      </c>
    </row>
    <row r="2921" spans="1:19">
      <c r="A2921" t="s">
        <v>16</v>
      </c>
      <c r="B2921" t="s">
        <v>17</v>
      </c>
      <c r="C2921" t="s">
        <v>18</v>
      </c>
      <c r="D2921" t="s">
        <v>19</v>
      </c>
      <c r="E2921" t="s">
        <v>8040</v>
      </c>
      <c r="F2921" t="s">
        <v>1355</v>
      </c>
      <c r="G2921" s="3" t="str">
        <f t="shared" si="48"/>
        <v>https://scholar.google.co.jp/scholar?as_vis=1&amp;q=Leptinella+"scariosa"+self+compatibility&amp;btnG=</v>
      </c>
      <c r="H2921" t="s">
        <v>1231</v>
      </c>
      <c r="I2921" t="s">
        <v>23</v>
      </c>
      <c r="J2921" t="s">
        <v>23</v>
      </c>
      <c r="L2921" t="s">
        <v>17722</v>
      </c>
      <c r="N2921" t="s">
        <v>8041</v>
      </c>
      <c r="O2921" t="s">
        <v>28</v>
      </c>
      <c r="Q2921" t="s">
        <v>18570</v>
      </c>
      <c r="R2921" t="s">
        <v>9756</v>
      </c>
      <c r="S2921">
        <v>0.44</v>
      </c>
    </row>
    <row r="2922" spans="1:19">
      <c r="A2922" t="s">
        <v>16</v>
      </c>
      <c r="B2922" t="s">
        <v>17</v>
      </c>
      <c r="C2922" t="s">
        <v>18</v>
      </c>
      <c r="D2922" t="s">
        <v>19</v>
      </c>
      <c r="E2922" t="s">
        <v>14117</v>
      </c>
      <c r="F2922" t="s">
        <v>14118</v>
      </c>
      <c r="G2922" s="3" t="str">
        <f t="shared" si="48"/>
        <v>https://scholar.google.co.jp/scholar?as_vis=1&amp;q=Leptocarpha+"rivularis"+self+compatibility&amp;btnG=</v>
      </c>
      <c r="H2922" t="s">
        <v>104</v>
      </c>
      <c r="I2922" t="s">
        <v>23</v>
      </c>
      <c r="J2922" t="s">
        <v>23</v>
      </c>
      <c r="L2922" t="s">
        <v>17722</v>
      </c>
      <c r="N2922" t="s">
        <v>14119</v>
      </c>
      <c r="O2922" t="s">
        <v>28</v>
      </c>
      <c r="Q2922" t="s">
        <v>18571</v>
      </c>
      <c r="R2922" t="s">
        <v>9758</v>
      </c>
      <c r="S2922">
        <v>0.86439999999999995</v>
      </c>
    </row>
    <row r="2923" spans="1:19">
      <c r="A2923" t="s">
        <v>16</v>
      </c>
      <c r="B2923" t="s">
        <v>17</v>
      </c>
      <c r="C2923" t="s">
        <v>18</v>
      </c>
      <c r="D2923" t="s">
        <v>19</v>
      </c>
      <c r="E2923" t="s">
        <v>1243</v>
      </c>
      <c r="F2923" t="s">
        <v>6413</v>
      </c>
      <c r="G2923" s="3" t="str">
        <f t="shared" si="48"/>
        <v>https://scholar.google.co.jp/scholar?as_vis=1&amp;q=Leptorhynchos+"baileyi"+self+compatibility&amp;btnG=</v>
      </c>
      <c r="H2923" t="s">
        <v>577</v>
      </c>
      <c r="I2923" t="s">
        <v>23</v>
      </c>
      <c r="J2923" t="s">
        <v>23</v>
      </c>
      <c r="L2923" t="s">
        <v>17722</v>
      </c>
      <c r="N2923" t="s">
        <v>6414</v>
      </c>
      <c r="O2923" t="s">
        <v>28</v>
      </c>
      <c r="Q2923" t="s">
        <v>18572</v>
      </c>
      <c r="R2923" t="s">
        <v>9761</v>
      </c>
      <c r="S2923">
        <v>4.58E-2</v>
      </c>
    </row>
    <row r="2924" spans="1:19">
      <c r="A2924" t="s">
        <v>16</v>
      </c>
      <c r="B2924" t="s">
        <v>17</v>
      </c>
      <c r="C2924" t="s">
        <v>18</v>
      </c>
      <c r="D2924" t="s">
        <v>19</v>
      </c>
      <c r="E2924" t="s">
        <v>1243</v>
      </c>
      <c r="F2924" t="s">
        <v>6390</v>
      </c>
      <c r="G2924" s="3" t="str">
        <f t="shared" si="48"/>
        <v>https://scholar.google.co.jp/scholar?as_vis=1&amp;q=Leptorhynchos+"elongatus"+self+compatibility&amp;btnG=</v>
      </c>
      <c r="H2924" t="s">
        <v>104</v>
      </c>
      <c r="I2924" t="s">
        <v>23</v>
      </c>
      <c r="J2924" t="s">
        <v>23</v>
      </c>
      <c r="L2924" t="s">
        <v>17722</v>
      </c>
      <c r="N2924" t="s">
        <v>6391</v>
      </c>
      <c r="O2924" t="s">
        <v>28</v>
      </c>
      <c r="Q2924" t="s">
        <v>18573</v>
      </c>
      <c r="R2924" t="s">
        <v>9763</v>
      </c>
      <c r="S2924">
        <v>0.53080000000000005</v>
      </c>
    </row>
    <row r="2925" spans="1:19">
      <c r="A2925" t="s">
        <v>16</v>
      </c>
      <c r="B2925" t="s">
        <v>17</v>
      </c>
      <c r="C2925" t="s">
        <v>18</v>
      </c>
      <c r="D2925" t="s">
        <v>19</v>
      </c>
      <c r="E2925" t="s">
        <v>1243</v>
      </c>
      <c r="F2925" t="s">
        <v>10434</v>
      </c>
      <c r="G2925" s="3" t="str">
        <f t="shared" si="48"/>
        <v>https://scholar.google.co.jp/scholar?as_vis=1&amp;q=Leptorhynchos+"melanocarpus"+self+compatibility&amp;btnG=</v>
      </c>
      <c r="H2925" t="s">
        <v>4622</v>
      </c>
      <c r="I2925" t="s">
        <v>23</v>
      </c>
      <c r="J2925" t="s">
        <v>23</v>
      </c>
      <c r="L2925" t="s">
        <v>17722</v>
      </c>
      <c r="N2925" t="s">
        <v>10435</v>
      </c>
      <c r="O2925" t="s">
        <v>28</v>
      </c>
      <c r="Q2925" t="s">
        <v>18574</v>
      </c>
      <c r="R2925" t="s">
        <v>9767</v>
      </c>
      <c r="S2925">
        <v>0.1716</v>
      </c>
    </row>
    <row r="2926" spans="1:19">
      <c r="A2926" t="s">
        <v>16</v>
      </c>
      <c r="B2926" t="s">
        <v>17</v>
      </c>
      <c r="C2926" t="s">
        <v>18</v>
      </c>
      <c r="D2926" t="s">
        <v>19</v>
      </c>
      <c r="E2926" t="s">
        <v>1243</v>
      </c>
      <c r="F2926" t="s">
        <v>2576</v>
      </c>
      <c r="G2926" s="3" t="str">
        <f t="shared" si="48"/>
        <v>https://scholar.google.co.jp/scholar?as_vis=1&amp;q=Leptorhynchos+"orientalis"+self+compatibility&amp;btnG=</v>
      </c>
      <c r="H2926" t="s">
        <v>4622</v>
      </c>
      <c r="I2926" t="s">
        <v>23</v>
      </c>
      <c r="J2926" t="s">
        <v>23</v>
      </c>
      <c r="L2926" t="s">
        <v>17722</v>
      </c>
      <c r="N2926" t="s">
        <v>10437</v>
      </c>
      <c r="O2926" t="s">
        <v>28</v>
      </c>
      <c r="Q2926" t="s">
        <v>18575</v>
      </c>
      <c r="R2926" t="s">
        <v>9771</v>
      </c>
      <c r="S2926">
        <v>0.1196</v>
      </c>
    </row>
    <row r="2927" spans="1:19">
      <c r="A2927" t="s">
        <v>16</v>
      </c>
      <c r="B2927" t="s">
        <v>17</v>
      </c>
      <c r="C2927" t="s">
        <v>18</v>
      </c>
      <c r="D2927" t="s">
        <v>19</v>
      </c>
      <c r="E2927" t="s">
        <v>1243</v>
      </c>
      <c r="F2927" t="s">
        <v>1244</v>
      </c>
      <c r="G2927" s="3" t="str">
        <f t="shared" si="48"/>
        <v>https://scholar.google.co.jp/scholar?as_vis=1&amp;q=Leptorhynchos+"panaetioides"+self+compatibility&amp;btnG=</v>
      </c>
      <c r="H2927" t="s">
        <v>1245</v>
      </c>
      <c r="I2927" t="s">
        <v>23</v>
      </c>
      <c r="J2927" t="s">
        <v>23</v>
      </c>
      <c r="L2927" t="s">
        <v>17722</v>
      </c>
      <c r="N2927" t="s">
        <v>1246</v>
      </c>
      <c r="O2927" t="s">
        <v>28</v>
      </c>
      <c r="Q2927" t="s">
        <v>18576</v>
      </c>
      <c r="R2927" t="s">
        <v>9774</v>
      </c>
      <c r="S2927">
        <v>0.20100000000000001</v>
      </c>
    </row>
    <row r="2928" spans="1:19">
      <c r="A2928" t="s">
        <v>16</v>
      </c>
      <c r="B2928" t="s">
        <v>17</v>
      </c>
      <c r="C2928" t="s">
        <v>18</v>
      </c>
      <c r="D2928" t="s">
        <v>19</v>
      </c>
      <c r="E2928" t="s">
        <v>1243</v>
      </c>
      <c r="F2928" t="s">
        <v>4665</v>
      </c>
      <c r="G2928" s="3" t="str">
        <f t="shared" si="48"/>
        <v>https://scholar.google.co.jp/scholar?as_vis=1&amp;q=Leptorhynchos+"scaber"+self+compatibility&amp;btnG=</v>
      </c>
      <c r="H2928" t="s">
        <v>10439</v>
      </c>
      <c r="I2928" t="s">
        <v>23</v>
      </c>
      <c r="J2928" t="s">
        <v>23</v>
      </c>
      <c r="L2928" t="s">
        <v>17722</v>
      </c>
      <c r="N2928" t="s">
        <v>10440</v>
      </c>
      <c r="O2928" t="s">
        <v>28</v>
      </c>
      <c r="Q2928" t="s">
        <v>18577</v>
      </c>
      <c r="R2928" t="s">
        <v>9777</v>
      </c>
      <c r="S2928">
        <v>0.2276</v>
      </c>
    </row>
    <row r="2929" spans="1:19">
      <c r="A2929" t="s">
        <v>16</v>
      </c>
      <c r="B2929" t="s">
        <v>17</v>
      </c>
      <c r="C2929" t="s">
        <v>18</v>
      </c>
      <c r="D2929" t="s">
        <v>19</v>
      </c>
      <c r="E2929" t="s">
        <v>1243</v>
      </c>
      <c r="F2929" t="s">
        <v>20380</v>
      </c>
      <c r="G2929" s="3" t="str">
        <f t="shared" si="48"/>
        <v>https://scholar.google.co.jp/scholar?as_vis=1&amp;q=Leptorhynchos+"squamatus"+self+compatibility&amp;btnG=</v>
      </c>
      <c r="H2929" t="s">
        <v>1249</v>
      </c>
      <c r="I2929" t="s">
        <v>23</v>
      </c>
      <c r="J2929" t="s">
        <v>23</v>
      </c>
      <c r="L2929" t="s">
        <v>17722</v>
      </c>
      <c r="N2929" t="s">
        <v>1250</v>
      </c>
      <c r="O2929" t="s">
        <v>28</v>
      </c>
      <c r="Q2929" t="s">
        <v>18578</v>
      </c>
      <c r="R2929" t="s">
        <v>9779</v>
      </c>
      <c r="S2929">
        <v>0.12</v>
      </c>
    </row>
    <row r="2930" spans="1:19">
      <c r="A2930" t="s">
        <v>16</v>
      </c>
      <c r="B2930" t="s">
        <v>17</v>
      </c>
      <c r="C2930" t="s">
        <v>18</v>
      </c>
      <c r="D2930" t="s">
        <v>19</v>
      </c>
      <c r="E2930" t="s">
        <v>1243</v>
      </c>
      <c r="F2930" t="s">
        <v>1248</v>
      </c>
      <c r="G2930" s="3" t="str">
        <f t="shared" si="48"/>
        <v>https://scholar.google.co.jp/scholar?as_vis=1&amp;q=Leptorhynchos+"squamatus"+self+compatibility&amp;btnG=</v>
      </c>
      <c r="H2930" t="s">
        <v>23</v>
      </c>
      <c r="I2930" t="s">
        <v>137</v>
      </c>
      <c r="J2930" t="s">
        <v>3603</v>
      </c>
      <c r="L2930" t="s">
        <v>17722</v>
      </c>
      <c r="N2930" t="s">
        <v>6383</v>
      </c>
      <c r="O2930" t="s">
        <v>28</v>
      </c>
      <c r="Q2930" t="s">
        <v>18578</v>
      </c>
      <c r="R2930" t="s">
        <v>9783</v>
      </c>
      <c r="S2930">
        <v>0.13800000000000001</v>
      </c>
    </row>
    <row r="2931" spans="1:19">
      <c r="A2931" t="s">
        <v>16</v>
      </c>
      <c r="B2931" t="s">
        <v>17</v>
      </c>
      <c r="C2931" t="s">
        <v>18</v>
      </c>
      <c r="D2931" t="s">
        <v>19</v>
      </c>
      <c r="E2931" t="s">
        <v>1243</v>
      </c>
      <c r="F2931" t="s">
        <v>1248</v>
      </c>
      <c r="G2931" s="3" t="str">
        <f t="shared" si="48"/>
        <v>https://scholar.google.co.jp/scholar?as_vis=1&amp;q=Leptorhynchos+"squamatus"+self+compatibility&amp;btnG=</v>
      </c>
      <c r="H2931" t="s">
        <v>1249</v>
      </c>
      <c r="I2931" t="s">
        <v>137</v>
      </c>
      <c r="J2931" t="s">
        <v>1248</v>
      </c>
      <c r="L2931" t="s">
        <v>17722</v>
      </c>
      <c r="N2931" t="s">
        <v>10442</v>
      </c>
      <c r="O2931" t="s">
        <v>28</v>
      </c>
      <c r="Q2931" t="s">
        <v>18578</v>
      </c>
      <c r="R2931" t="s">
        <v>9787</v>
      </c>
      <c r="S2931">
        <v>0.09</v>
      </c>
    </row>
    <row r="2932" spans="1:19">
      <c r="A2932" t="s">
        <v>16</v>
      </c>
      <c r="B2932" t="s">
        <v>17</v>
      </c>
      <c r="C2932" t="s">
        <v>18</v>
      </c>
      <c r="D2932" t="s">
        <v>19</v>
      </c>
      <c r="E2932" t="s">
        <v>1243</v>
      </c>
      <c r="F2932" t="s">
        <v>1252</v>
      </c>
      <c r="G2932" s="3" t="str">
        <f t="shared" si="48"/>
        <v>https://scholar.google.co.jp/scholar?as_vis=1&amp;q=Leptorhynchos+"tenuifolius"+self+compatibility&amp;btnG=</v>
      </c>
      <c r="H2932" t="s">
        <v>577</v>
      </c>
      <c r="I2932" t="s">
        <v>23</v>
      </c>
      <c r="J2932" t="s">
        <v>23</v>
      </c>
      <c r="L2932" t="s">
        <v>17722</v>
      </c>
      <c r="N2932" t="s">
        <v>1253</v>
      </c>
      <c r="O2932" t="s">
        <v>28</v>
      </c>
      <c r="Q2932" t="s">
        <v>18579</v>
      </c>
      <c r="R2932" t="s">
        <v>9789</v>
      </c>
      <c r="S2932">
        <v>0.5</v>
      </c>
    </row>
    <row r="2933" spans="1:19">
      <c r="A2933" t="s">
        <v>16</v>
      </c>
      <c r="B2933" t="s">
        <v>17</v>
      </c>
      <c r="C2933" t="s">
        <v>18</v>
      </c>
      <c r="D2933" t="s">
        <v>19</v>
      </c>
      <c r="E2933" t="s">
        <v>1243</v>
      </c>
      <c r="F2933" t="s">
        <v>6409</v>
      </c>
      <c r="G2933" s="3" t="str">
        <f t="shared" si="48"/>
        <v>https://scholar.google.co.jp/scholar?as_vis=1&amp;q=Leptorhynchos+"tetrachaetus"+self+compatibility&amp;btnG=</v>
      </c>
      <c r="H2933" t="s">
        <v>6410</v>
      </c>
      <c r="I2933" t="s">
        <v>23</v>
      </c>
      <c r="J2933" t="s">
        <v>23</v>
      </c>
      <c r="L2933" t="s">
        <v>17722</v>
      </c>
      <c r="N2933" t="s">
        <v>6411</v>
      </c>
      <c r="O2933" t="s">
        <v>28</v>
      </c>
      <c r="Q2933" t="s">
        <v>18580</v>
      </c>
      <c r="R2933" t="s">
        <v>9792</v>
      </c>
      <c r="S2933">
        <v>5.1200000000000002E-2</v>
      </c>
    </row>
    <row r="2934" spans="1:19">
      <c r="A2934" t="s">
        <v>16</v>
      </c>
      <c r="B2934" t="s">
        <v>17</v>
      </c>
      <c r="C2934" t="s">
        <v>18</v>
      </c>
      <c r="D2934" t="s">
        <v>19</v>
      </c>
      <c r="E2934" t="s">
        <v>1243</v>
      </c>
      <c r="F2934" t="s">
        <v>6387</v>
      </c>
      <c r="G2934" s="3" t="str">
        <f t="shared" si="48"/>
        <v>https://scholar.google.co.jp/scholar?as_vis=1&amp;q=Leptorhynchos+"waitzia"+self+compatibility&amp;btnG=</v>
      </c>
      <c r="H2934" t="s">
        <v>4342</v>
      </c>
      <c r="I2934" t="s">
        <v>23</v>
      </c>
      <c r="J2934" t="s">
        <v>23</v>
      </c>
      <c r="L2934" t="s">
        <v>17722</v>
      </c>
      <c r="N2934" t="s">
        <v>6388</v>
      </c>
      <c r="O2934" t="s">
        <v>28</v>
      </c>
      <c r="Q2934" t="s">
        <v>18581</v>
      </c>
      <c r="R2934" t="s">
        <v>9797</v>
      </c>
      <c r="S2934">
        <v>0.21948000000000001</v>
      </c>
    </row>
    <row r="2935" spans="1:19">
      <c r="A2935" t="s">
        <v>16</v>
      </c>
      <c r="B2935" t="s">
        <v>17</v>
      </c>
      <c r="C2935" t="s">
        <v>18</v>
      </c>
      <c r="D2935" t="s">
        <v>19</v>
      </c>
      <c r="E2935" t="s">
        <v>1255</v>
      </c>
      <c r="F2935" t="s">
        <v>1256</v>
      </c>
      <c r="G2935" s="3" t="str">
        <f t="shared" si="48"/>
        <v>https://scholar.google.co.jp/scholar?as_vis=1&amp;q=Lessingia+"filaginifolia"+self+compatibility&amp;btnG=</v>
      </c>
      <c r="H2935" t="s">
        <v>23</v>
      </c>
      <c r="I2935" t="s">
        <v>137</v>
      </c>
      <c r="J2935" t="s">
        <v>171</v>
      </c>
      <c r="L2935" t="s">
        <v>15619</v>
      </c>
      <c r="N2935" t="s">
        <v>1257</v>
      </c>
      <c r="O2935" t="s">
        <v>20381</v>
      </c>
      <c r="Q2935" t="s">
        <v>18582</v>
      </c>
      <c r="R2935" t="s">
        <v>9800</v>
      </c>
      <c r="S2935">
        <v>1.262</v>
      </c>
    </row>
    <row r="2936" spans="1:19">
      <c r="A2936" t="s">
        <v>16</v>
      </c>
      <c r="B2936" t="s">
        <v>17</v>
      </c>
      <c r="C2936" t="s">
        <v>18</v>
      </c>
      <c r="D2936" t="s">
        <v>19</v>
      </c>
      <c r="E2936" t="s">
        <v>1255</v>
      </c>
      <c r="F2936" t="s">
        <v>1256</v>
      </c>
      <c r="G2936" s="3" t="str">
        <f t="shared" si="48"/>
        <v>https://scholar.google.co.jp/scholar?as_vis=1&amp;q=Lessingia+"filaginifolia"+self+compatibility&amp;btnG=</v>
      </c>
      <c r="H2936" t="s">
        <v>23</v>
      </c>
      <c r="I2936" t="s">
        <v>137</v>
      </c>
      <c r="J2936" t="s">
        <v>1256</v>
      </c>
      <c r="L2936" t="s">
        <v>15619</v>
      </c>
      <c r="N2936" t="s">
        <v>1259</v>
      </c>
      <c r="O2936" t="s">
        <v>20381</v>
      </c>
      <c r="Q2936" t="s">
        <v>18582</v>
      </c>
      <c r="R2936" t="s">
        <v>9803</v>
      </c>
      <c r="S2936">
        <v>2.3010000000000002</v>
      </c>
    </row>
    <row r="2937" spans="1:19">
      <c r="A2937" t="s">
        <v>16</v>
      </c>
      <c r="B2937" t="s">
        <v>17</v>
      </c>
      <c r="C2937" t="s">
        <v>18</v>
      </c>
      <c r="D2937" t="s">
        <v>19</v>
      </c>
      <c r="E2937" t="s">
        <v>1255</v>
      </c>
      <c r="F2937" t="s">
        <v>1261</v>
      </c>
      <c r="G2937" s="3" t="str">
        <f t="shared" si="48"/>
        <v>https://scholar.google.co.jp/scholar?as_vis=1&amp;q=Lessingia+"germanorum"+self+compatibility&amp;btnG=</v>
      </c>
      <c r="H2937" t="s">
        <v>1262</v>
      </c>
      <c r="I2937" t="s">
        <v>23</v>
      </c>
      <c r="J2937" t="s">
        <v>23</v>
      </c>
      <c r="L2937" t="s">
        <v>17722</v>
      </c>
      <c r="N2937" t="s">
        <v>1263</v>
      </c>
      <c r="O2937" t="s">
        <v>28</v>
      </c>
      <c r="Q2937" t="s">
        <v>18583</v>
      </c>
      <c r="R2937" t="s">
        <v>9807</v>
      </c>
      <c r="S2937">
        <v>0.36299999999999999</v>
      </c>
    </row>
    <row r="2938" spans="1:19">
      <c r="A2938" t="s">
        <v>16</v>
      </c>
      <c r="B2938" t="s">
        <v>17</v>
      </c>
      <c r="C2938" t="s">
        <v>18</v>
      </c>
      <c r="D2938" t="s">
        <v>19</v>
      </c>
      <c r="E2938" t="s">
        <v>1255</v>
      </c>
      <c r="F2938" t="s">
        <v>1265</v>
      </c>
      <c r="G2938" s="3" t="str">
        <f t="shared" si="48"/>
        <v>https://scholar.google.co.jp/scholar?as_vis=1&amp;q=Lessingia+"glandulifera"+self+compatibility&amp;btnG=</v>
      </c>
      <c r="H2938" t="s">
        <v>23</v>
      </c>
      <c r="I2938" t="s">
        <v>137</v>
      </c>
      <c r="J2938" t="s">
        <v>1265</v>
      </c>
      <c r="L2938" t="s">
        <v>17722</v>
      </c>
      <c r="N2938" t="s">
        <v>1266</v>
      </c>
      <c r="O2938" t="s">
        <v>28</v>
      </c>
      <c r="Q2938" t="s">
        <v>18584</v>
      </c>
      <c r="R2938" t="s">
        <v>9811</v>
      </c>
      <c r="S2938">
        <v>0.27400000000000002</v>
      </c>
    </row>
    <row r="2939" spans="1:19">
      <c r="A2939" t="s">
        <v>16</v>
      </c>
      <c r="B2939" t="s">
        <v>17</v>
      </c>
      <c r="C2939" t="s">
        <v>18</v>
      </c>
      <c r="D2939" t="s">
        <v>19</v>
      </c>
      <c r="E2939" t="s">
        <v>1255</v>
      </c>
      <c r="F2939" t="s">
        <v>1265</v>
      </c>
      <c r="G2939" s="3" t="str">
        <f t="shared" si="48"/>
        <v>https://scholar.google.co.jp/scholar?as_vis=1&amp;q=Lessingia+"glandulifera"+self+compatibility&amp;btnG=</v>
      </c>
      <c r="H2939" t="s">
        <v>23</v>
      </c>
      <c r="I2939" t="s">
        <v>137</v>
      </c>
      <c r="J2939" t="s">
        <v>1268</v>
      </c>
      <c r="L2939" t="s">
        <v>17722</v>
      </c>
      <c r="N2939" t="s">
        <v>1269</v>
      </c>
      <c r="O2939" t="s">
        <v>28</v>
      </c>
      <c r="Q2939" t="s">
        <v>18584</v>
      </c>
      <c r="R2939" t="s">
        <v>9814</v>
      </c>
      <c r="S2939">
        <v>0.18</v>
      </c>
    </row>
    <row r="2940" spans="1:19">
      <c r="A2940" t="s">
        <v>16</v>
      </c>
      <c r="B2940" t="s">
        <v>17</v>
      </c>
      <c r="C2940" t="s">
        <v>18</v>
      </c>
      <c r="D2940" t="s">
        <v>19</v>
      </c>
      <c r="E2940" t="s">
        <v>1255</v>
      </c>
      <c r="F2940" t="s">
        <v>1265</v>
      </c>
      <c r="G2940" s="3" t="str">
        <f t="shared" si="48"/>
        <v>https://scholar.google.co.jp/scholar?as_vis=1&amp;q=Lessingia+"glandulifera"+self+compatibility&amp;btnG=</v>
      </c>
      <c r="H2940" t="s">
        <v>438</v>
      </c>
      <c r="I2940" t="s">
        <v>23</v>
      </c>
      <c r="J2940" t="s">
        <v>23</v>
      </c>
      <c r="L2940" t="s">
        <v>17722</v>
      </c>
      <c r="N2940" t="s">
        <v>6385</v>
      </c>
      <c r="O2940" t="s">
        <v>28</v>
      </c>
      <c r="Q2940" t="s">
        <v>18584</v>
      </c>
      <c r="R2940" t="s">
        <v>9818</v>
      </c>
      <c r="S2940">
        <v>0.2984</v>
      </c>
    </row>
    <row r="2941" spans="1:19">
      <c r="A2941" t="s">
        <v>16</v>
      </c>
      <c r="B2941" t="s">
        <v>17</v>
      </c>
      <c r="C2941" t="s">
        <v>18</v>
      </c>
      <c r="D2941" t="s">
        <v>19</v>
      </c>
      <c r="E2941" t="s">
        <v>1255</v>
      </c>
      <c r="F2941" t="s">
        <v>1271</v>
      </c>
      <c r="G2941" s="3" t="str">
        <f t="shared" si="48"/>
        <v>https://scholar.google.co.jp/scholar?as_vis=1&amp;q=Lessingia+"hololeuca"+self+compatibility&amp;btnG=</v>
      </c>
      <c r="H2941" t="s">
        <v>120</v>
      </c>
      <c r="I2941" t="s">
        <v>23</v>
      </c>
      <c r="J2941" t="s">
        <v>23</v>
      </c>
      <c r="L2941" t="s">
        <v>17722</v>
      </c>
      <c r="N2941" t="s">
        <v>1272</v>
      </c>
      <c r="O2941" t="s">
        <v>28</v>
      </c>
      <c r="Q2941" t="s">
        <v>18585</v>
      </c>
      <c r="R2941" t="s">
        <v>9822</v>
      </c>
      <c r="S2941">
        <v>1.1819999999999999</v>
      </c>
    </row>
    <row r="2942" spans="1:19">
      <c r="A2942" t="s">
        <v>16</v>
      </c>
      <c r="B2942" t="s">
        <v>17</v>
      </c>
      <c r="C2942" t="s">
        <v>18</v>
      </c>
      <c r="D2942" t="s">
        <v>19</v>
      </c>
      <c r="E2942" t="s">
        <v>1255</v>
      </c>
      <c r="F2942" t="s">
        <v>20382</v>
      </c>
      <c r="G2942" s="3" t="str">
        <f t="shared" si="48"/>
        <v>https://scholar.google.co.jp/scholar?as_vis=1&amp;q=Lessingia+"lemmonii"+self+compatibility&amp;btnG=</v>
      </c>
      <c r="H2942" t="s">
        <v>23</v>
      </c>
      <c r="I2942" t="s">
        <v>137</v>
      </c>
      <c r="J2942" t="s">
        <v>1274</v>
      </c>
      <c r="L2942" t="s">
        <v>17722</v>
      </c>
      <c r="N2942" t="s">
        <v>1275</v>
      </c>
      <c r="O2942" t="s">
        <v>28</v>
      </c>
      <c r="Q2942" t="s">
        <v>18586</v>
      </c>
      <c r="R2942" t="s">
        <v>9825</v>
      </c>
      <c r="S2942">
        <v>0.186</v>
      </c>
    </row>
    <row r="2943" spans="1:19">
      <c r="A2943" t="s">
        <v>16</v>
      </c>
      <c r="B2943" t="s">
        <v>17</v>
      </c>
      <c r="C2943" t="s">
        <v>18</v>
      </c>
      <c r="D2943" t="s">
        <v>19</v>
      </c>
      <c r="E2943" t="s">
        <v>1255</v>
      </c>
      <c r="F2943" t="s">
        <v>1274</v>
      </c>
      <c r="G2943" s="3" t="str">
        <f t="shared" si="48"/>
        <v>https://scholar.google.co.jp/scholar?as_vis=1&amp;q=Lessingia+"lemmonii"+self+compatibility&amp;btnG=</v>
      </c>
      <c r="H2943" t="s">
        <v>23</v>
      </c>
      <c r="I2943" t="s">
        <v>137</v>
      </c>
      <c r="J2943" t="s">
        <v>1277</v>
      </c>
      <c r="L2943" t="s">
        <v>17722</v>
      </c>
      <c r="N2943" t="s">
        <v>1278</v>
      </c>
      <c r="O2943" t="s">
        <v>28</v>
      </c>
      <c r="Q2943" t="s">
        <v>18586</v>
      </c>
      <c r="R2943" t="s">
        <v>9828</v>
      </c>
      <c r="S2943">
        <v>0.26200000000000001</v>
      </c>
    </row>
    <row r="2944" spans="1:19">
      <c r="A2944" t="s">
        <v>16</v>
      </c>
      <c r="B2944" t="s">
        <v>17</v>
      </c>
      <c r="C2944" t="s">
        <v>18</v>
      </c>
      <c r="D2944" t="s">
        <v>19</v>
      </c>
      <c r="E2944" t="s">
        <v>1255</v>
      </c>
      <c r="F2944" t="s">
        <v>1274</v>
      </c>
      <c r="G2944" s="3" t="str">
        <f t="shared" si="48"/>
        <v>https://scholar.google.co.jp/scholar?as_vis=1&amp;q=Lessingia+"lemmonii"+self+compatibility&amp;btnG=</v>
      </c>
      <c r="H2944" t="s">
        <v>23</v>
      </c>
      <c r="I2944" t="s">
        <v>137</v>
      </c>
      <c r="J2944" t="s">
        <v>1280</v>
      </c>
      <c r="L2944" t="s">
        <v>17722</v>
      </c>
      <c r="N2944" t="s">
        <v>1281</v>
      </c>
      <c r="O2944" t="s">
        <v>28</v>
      </c>
      <c r="Q2944" t="s">
        <v>18586</v>
      </c>
      <c r="R2944" t="s">
        <v>9832</v>
      </c>
      <c r="S2944">
        <v>0.22500000000000001</v>
      </c>
    </row>
    <row r="2945" spans="1:19">
      <c r="A2945" t="s">
        <v>16</v>
      </c>
      <c r="B2945" t="s">
        <v>17</v>
      </c>
      <c r="C2945" t="s">
        <v>18</v>
      </c>
      <c r="D2945" t="s">
        <v>19</v>
      </c>
      <c r="E2945" t="s">
        <v>1255</v>
      </c>
      <c r="F2945" t="s">
        <v>1274</v>
      </c>
      <c r="G2945" s="3" t="str">
        <f t="shared" si="48"/>
        <v>https://scholar.google.co.jp/scholar?as_vis=1&amp;q=Lessingia+"lemmonii"+self+compatibility&amp;btnG=</v>
      </c>
      <c r="H2945" t="s">
        <v>438</v>
      </c>
      <c r="I2945" t="s">
        <v>31</v>
      </c>
      <c r="J2945" t="s">
        <v>10444</v>
      </c>
      <c r="L2945" t="s">
        <v>17722</v>
      </c>
      <c r="N2945" t="s">
        <v>10445</v>
      </c>
      <c r="O2945" t="s">
        <v>28</v>
      </c>
      <c r="Q2945" t="s">
        <v>18586</v>
      </c>
      <c r="R2945" t="s">
        <v>9835</v>
      </c>
      <c r="S2945">
        <v>0.47</v>
      </c>
    </row>
    <row r="2946" spans="1:19">
      <c r="A2946" t="s">
        <v>16</v>
      </c>
      <c r="B2946" t="s">
        <v>17</v>
      </c>
      <c r="C2946" t="s">
        <v>18</v>
      </c>
      <c r="D2946" t="s">
        <v>19</v>
      </c>
      <c r="E2946" t="s">
        <v>1255</v>
      </c>
      <c r="F2946" t="s">
        <v>1283</v>
      </c>
      <c r="G2946" s="3" t="str">
        <f t="shared" ref="G2946:G3009" si="49">HYPERLINK(Q2946)</f>
        <v>https://scholar.google.co.jp/scholar?as_vis=1&amp;q=Lessingia+"leptoclada"+self+compatibility&amp;btnG=</v>
      </c>
      <c r="H2946" t="s">
        <v>438</v>
      </c>
      <c r="I2946" t="s">
        <v>23</v>
      </c>
      <c r="J2946" t="s">
        <v>23</v>
      </c>
      <c r="L2946" t="s">
        <v>17722</v>
      </c>
      <c r="N2946" t="s">
        <v>1284</v>
      </c>
      <c r="O2946" t="s">
        <v>28</v>
      </c>
      <c r="Q2946" t="s">
        <v>18587</v>
      </c>
      <c r="R2946" t="s">
        <v>9838</v>
      </c>
      <c r="S2946">
        <v>0.69799999999999995</v>
      </c>
    </row>
    <row r="2947" spans="1:19">
      <c r="A2947" t="s">
        <v>16</v>
      </c>
      <c r="B2947" t="s">
        <v>17</v>
      </c>
      <c r="C2947" t="s">
        <v>18</v>
      </c>
      <c r="D2947" t="s">
        <v>19</v>
      </c>
      <c r="E2947" t="s">
        <v>1255</v>
      </c>
      <c r="F2947" t="s">
        <v>1286</v>
      </c>
      <c r="G2947" s="3" t="str">
        <f t="shared" si="49"/>
        <v>https://scholar.google.co.jp/scholar?as_vis=1&amp;q=Lessingia+"micradenia"+self+compatibility&amp;btnG=</v>
      </c>
      <c r="H2947" t="s">
        <v>23</v>
      </c>
      <c r="I2947" t="s">
        <v>137</v>
      </c>
      <c r="J2947" t="s">
        <v>1163</v>
      </c>
      <c r="L2947" t="s">
        <v>17722</v>
      </c>
      <c r="N2947" t="s">
        <v>1287</v>
      </c>
      <c r="O2947" t="s">
        <v>28</v>
      </c>
      <c r="Q2947" t="s">
        <v>18588</v>
      </c>
      <c r="R2947" t="s">
        <v>9842</v>
      </c>
      <c r="S2947">
        <v>0.751</v>
      </c>
    </row>
    <row r="2948" spans="1:19">
      <c r="A2948" t="s">
        <v>16</v>
      </c>
      <c r="B2948" t="s">
        <v>17</v>
      </c>
      <c r="C2948" t="s">
        <v>18</v>
      </c>
      <c r="D2948" t="s">
        <v>19</v>
      </c>
      <c r="E2948" t="s">
        <v>1255</v>
      </c>
      <c r="F2948" t="s">
        <v>1289</v>
      </c>
      <c r="G2948" s="3" t="str">
        <f t="shared" si="49"/>
        <v>https://scholar.google.co.jp/scholar?as_vis=1&amp;q=Lessingia+"nana"+self+compatibility&amp;btnG=</v>
      </c>
      <c r="H2948" t="s">
        <v>438</v>
      </c>
      <c r="I2948" t="s">
        <v>23</v>
      </c>
      <c r="J2948" t="s">
        <v>23</v>
      </c>
      <c r="L2948" t="s">
        <v>17722</v>
      </c>
      <c r="N2948" t="s">
        <v>1290</v>
      </c>
      <c r="O2948" t="s">
        <v>28</v>
      </c>
      <c r="Q2948" t="s">
        <v>18589</v>
      </c>
      <c r="R2948" t="s">
        <v>9846</v>
      </c>
      <c r="S2948">
        <v>1.3</v>
      </c>
    </row>
    <row r="2949" spans="1:19">
      <c r="A2949" t="s">
        <v>16</v>
      </c>
      <c r="B2949" t="s">
        <v>17</v>
      </c>
      <c r="C2949" t="s">
        <v>18</v>
      </c>
      <c r="D2949" t="s">
        <v>19</v>
      </c>
      <c r="E2949" t="s">
        <v>1255</v>
      </c>
      <c r="F2949" t="s">
        <v>1292</v>
      </c>
      <c r="G2949" s="3" t="str">
        <f t="shared" si="49"/>
        <v>https://scholar.google.co.jp/scholar?as_vis=1&amp;q=Lessingia+"nemaclada"+self+compatibility&amp;btnG=</v>
      </c>
      <c r="H2949" t="s">
        <v>120</v>
      </c>
      <c r="I2949" t="s">
        <v>23</v>
      </c>
      <c r="J2949" t="s">
        <v>23</v>
      </c>
      <c r="L2949" t="s">
        <v>17722</v>
      </c>
      <c r="N2949" t="s">
        <v>1293</v>
      </c>
      <c r="O2949" t="s">
        <v>28</v>
      </c>
      <c r="Q2949" t="s">
        <v>18590</v>
      </c>
      <c r="R2949" t="s">
        <v>9850</v>
      </c>
      <c r="S2949">
        <v>0.63300000000000001</v>
      </c>
    </row>
    <row r="2950" spans="1:19">
      <c r="A2950" t="s">
        <v>16</v>
      </c>
      <c r="B2950" t="s">
        <v>17</v>
      </c>
      <c r="C2950" t="s">
        <v>18</v>
      </c>
      <c r="D2950" t="s">
        <v>19</v>
      </c>
      <c r="E2950" t="s">
        <v>1255</v>
      </c>
      <c r="F2950" t="s">
        <v>1295</v>
      </c>
      <c r="G2950" s="3" t="str">
        <f t="shared" si="49"/>
        <v>https://scholar.google.co.jp/scholar?as_vis=1&amp;q=Lessingia+"ramulosa"+self+compatibility&amp;btnG=</v>
      </c>
      <c r="H2950" t="s">
        <v>438</v>
      </c>
      <c r="I2950" t="s">
        <v>23</v>
      </c>
      <c r="J2950" t="s">
        <v>23</v>
      </c>
      <c r="L2950" t="s">
        <v>17722</v>
      </c>
      <c r="N2950" t="s">
        <v>1296</v>
      </c>
      <c r="O2950" t="s">
        <v>28</v>
      </c>
      <c r="Q2950" t="s">
        <v>18591</v>
      </c>
      <c r="R2950" t="s">
        <v>9852</v>
      </c>
      <c r="S2950">
        <v>0.70099999999999996</v>
      </c>
    </row>
    <row r="2951" spans="1:19">
      <c r="A2951" t="s">
        <v>16</v>
      </c>
      <c r="B2951" t="s">
        <v>17</v>
      </c>
      <c r="C2951" t="s">
        <v>18</v>
      </c>
      <c r="D2951" t="s">
        <v>19</v>
      </c>
      <c r="E2951" t="s">
        <v>1255</v>
      </c>
      <c r="F2951" t="s">
        <v>1298</v>
      </c>
      <c r="G2951" s="3" t="str">
        <f t="shared" si="49"/>
        <v>https://scholar.google.co.jp/scholar?as_vis=1&amp;q=Lessingia+"tenuis"+self+compatibility&amp;btnG=</v>
      </c>
      <c r="H2951" t="s">
        <v>1299</v>
      </c>
      <c r="I2951" t="s">
        <v>23</v>
      </c>
      <c r="J2951" t="s">
        <v>23</v>
      </c>
      <c r="L2951" t="s">
        <v>17722</v>
      </c>
      <c r="N2951" t="s">
        <v>1300</v>
      </c>
      <c r="O2951" t="s">
        <v>28</v>
      </c>
      <c r="Q2951" t="s">
        <v>18592</v>
      </c>
      <c r="R2951" t="s">
        <v>9855</v>
      </c>
      <c r="S2951">
        <v>0.39100000000000001</v>
      </c>
    </row>
    <row r="2952" spans="1:19">
      <c r="A2952" t="s">
        <v>16</v>
      </c>
      <c r="B2952" t="s">
        <v>17</v>
      </c>
      <c r="C2952" t="s">
        <v>18</v>
      </c>
      <c r="D2952" t="s">
        <v>19</v>
      </c>
      <c r="E2952" t="s">
        <v>1255</v>
      </c>
      <c r="F2952" t="s">
        <v>922</v>
      </c>
      <c r="G2952" s="3" t="str">
        <f t="shared" si="49"/>
        <v>https://scholar.google.co.jp/scholar?as_vis=1&amp;q=Lessingia+"virgata"+self+compatibility&amp;btnG=</v>
      </c>
      <c r="H2952" t="s">
        <v>438</v>
      </c>
      <c r="I2952" t="s">
        <v>23</v>
      </c>
      <c r="J2952" t="s">
        <v>23</v>
      </c>
      <c r="L2952" t="s">
        <v>17722</v>
      </c>
      <c r="N2952" t="s">
        <v>1302</v>
      </c>
      <c r="O2952" t="s">
        <v>28</v>
      </c>
      <c r="Q2952" t="s">
        <v>18593</v>
      </c>
      <c r="R2952" t="s">
        <v>9858</v>
      </c>
      <c r="S2952">
        <v>0.44800000000000001</v>
      </c>
    </row>
    <row r="2953" spans="1:19">
      <c r="A2953" t="s">
        <v>16</v>
      </c>
      <c r="B2953" t="s">
        <v>17</v>
      </c>
      <c r="C2953" t="s">
        <v>18</v>
      </c>
      <c r="D2953" t="s">
        <v>19</v>
      </c>
      <c r="E2953" t="s">
        <v>1304</v>
      </c>
      <c r="F2953" t="s">
        <v>20383</v>
      </c>
      <c r="G2953" s="3" t="str">
        <f t="shared" si="49"/>
        <v>https://scholar.google.co.jp/scholar?as_vis=1&amp;q=Leucanthemopsis+"alpina"+self+compatibility&amp;btnG=</v>
      </c>
      <c r="H2953" t="s">
        <v>1305</v>
      </c>
      <c r="I2953" t="s">
        <v>23</v>
      </c>
      <c r="J2953" t="s">
        <v>23</v>
      </c>
      <c r="L2953" t="s">
        <v>17722</v>
      </c>
      <c r="N2953" t="s">
        <v>1306</v>
      </c>
      <c r="O2953" t="s">
        <v>28</v>
      </c>
      <c r="Q2953" t="s">
        <v>18594</v>
      </c>
      <c r="R2953" t="s">
        <v>9862</v>
      </c>
      <c r="S2953">
        <v>0.38009999999999999</v>
      </c>
    </row>
    <row r="2954" spans="1:19">
      <c r="A2954" t="s">
        <v>16</v>
      </c>
      <c r="B2954" t="s">
        <v>17</v>
      </c>
      <c r="C2954" t="s">
        <v>18</v>
      </c>
      <c r="D2954" t="s">
        <v>19</v>
      </c>
      <c r="E2954" t="s">
        <v>1304</v>
      </c>
      <c r="F2954" t="s">
        <v>927</v>
      </c>
      <c r="G2954" s="3" t="str">
        <f t="shared" si="49"/>
        <v>https://scholar.google.co.jp/scholar?as_vis=1&amp;q=Leucanthemopsis+"alpina"+self+compatibility&amp;btnG=</v>
      </c>
      <c r="H2954" t="s">
        <v>12599</v>
      </c>
      <c r="I2954" t="s">
        <v>137</v>
      </c>
      <c r="J2954" t="s">
        <v>12600</v>
      </c>
      <c r="L2954" t="s">
        <v>17722</v>
      </c>
      <c r="N2954" t="s">
        <v>12601</v>
      </c>
      <c r="O2954" t="s">
        <v>28</v>
      </c>
      <c r="Q2954" t="s">
        <v>18594</v>
      </c>
      <c r="R2954" t="s">
        <v>9865</v>
      </c>
      <c r="S2954">
        <v>0.41639999999999999</v>
      </c>
    </row>
    <row r="2955" spans="1:19">
      <c r="A2955" t="s">
        <v>16</v>
      </c>
      <c r="B2955" t="s">
        <v>17</v>
      </c>
      <c r="C2955" t="s">
        <v>18</v>
      </c>
      <c r="D2955" t="s">
        <v>19</v>
      </c>
      <c r="E2955" t="s">
        <v>1308</v>
      </c>
      <c r="F2955" t="s">
        <v>6980</v>
      </c>
      <c r="G2955" s="3" t="str">
        <f t="shared" si="49"/>
        <v>https://scholar.google.co.jp/scholar?as_vis=1&amp;q=Leucanthemum+"coronopifolium"+self+compatibility&amp;btnG=</v>
      </c>
      <c r="H2955" t="s">
        <v>7879</v>
      </c>
      <c r="I2955" t="s">
        <v>137</v>
      </c>
      <c r="J2955" t="s">
        <v>12603</v>
      </c>
      <c r="L2955" t="s">
        <v>17722</v>
      </c>
      <c r="N2955" t="s">
        <v>12604</v>
      </c>
      <c r="O2955" t="s">
        <v>28</v>
      </c>
      <c r="Q2955" t="s">
        <v>18595</v>
      </c>
      <c r="R2955" t="s">
        <v>9868</v>
      </c>
      <c r="S2955">
        <v>0.90480000000000005</v>
      </c>
    </row>
    <row r="2956" spans="1:19">
      <c r="A2956" t="s">
        <v>16</v>
      </c>
      <c r="B2956" t="s">
        <v>17</v>
      </c>
      <c r="C2956" t="s">
        <v>18</v>
      </c>
      <c r="D2956" t="s">
        <v>19</v>
      </c>
      <c r="E2956" t="s">
        <v>1308</v>
      </c>
      <c r="F2956" t="s">
        <v>1309</v>
      </c>
      <c r="G2956" s="3" t="str">
        <f t="shared" si="49"/>
        <v>https://scholar.google.co.jp/scholar?as_vis=1&amp;q=Leucanthemum+"heterophyllum"+self+compatibility&amp;btnG=</v>
      </c>
      <c r="H2956" t="s">
        <v>1310</v>
      </c>
      <c r="I2956" t="s">
        <v>23</v>
      </c>
      <c r="J2956" t="s">
        <v>23</v>
      </c>
      <c r="L2956" t="s">
        <v>17722</v>
      </c>
      <c r="N2956" t="s">
        <v>1311</v>
      </c>
      <c r="O2956" t="s">
        <v>28</v>
      </c>
      <c r="Q2956" t="s">
        <v>18596</v>
      </c>
      <c r="R2956" t="s">
        <v>9871</v>
      </c>
      <c r="S2956">
        <v>0.69</v>
      </c>
    </row>
    <row r="2957" spans="1:19">
      <c r="A2957" t="s">
        <v>16</v>
      </c>
      <c r="B2957" t="s">
        <v>17</v>
      </c>
      <c r="C2957" t="s">
        <v>18</v>
      </c>
      <c r="D2957" t="s">
        <v>19</v>
      </c>
      <c r="E2957" t="s">
        <v>1308</v>
      </c>
      <c r="F2957" t="s">
        <v>20384</v>
      </c>
      <c r="G2957" s="3" t="str">
        <f t="shared" si="49"/>
        <v>https://scholar.google.co.jp/scholar?as_vis=1&amp;q=Leucanthemum+"ircutianum"+self+compatibility&amp;btnG=</v>
      </c>
      <c r="H2957" t="s">
        <v>10447</v>
      </c>
      <c r="I2957" t="s">
        <v>23</v>
      </c>
      <c r="J2957" t="s">
        <v>23</v>
      </c>
      <c r="L2957" t="s">
        <v>17722</v>
      </c>
      <c r="N2957" t="s">
        <v>10448</v>
      </c>
      <c r="O2957" t="s">
        <v>28</v>
      </c>
      <c r="Q2957" t="s">
        <v>18597</v>
      </c>
      <c r="R2957" t="s">
        <v>9876</v>
      </c>
      <c r="S2957">
        <v>0.37359999999999999</v>
      </c>
    </row>
    <row r="2958" spans="1:19">
      <c r="A2958" t="s">
        <v>16</v>
      </c>
      <c r="B2958" t="s">
        <v>17</v>
      </c>
      <c r="C2958" t="s">
        <v>18</v>
      </c>
      <c r="D2958" t="s">
        <v>19</v>
      </c>
      <c r="E2958" t="s">
        <v>1308</v>
      </c>
      <c r="F2958" t="s">
        <v>489</v>
      </c>
      <c r="G2958" s="3" t="str">
        <f t="shared" si="49"/>
        <v>https://scholar.google.co.jp/scholar?as_vis=1&amp;q=Leucanthemum+"laciniatum"+self+compatibility&amp;btnG=</v>
      </c>
      <c r="H2958" t="s">
        <v>12596</v>
      </c>
      <c r="I2958" t="s">
        <v>23</v>
      </c>
      <c r="J2958" t="s">
        <v>23</v>
      </c>
      <c r="L2958" t="s">
        <v>17722</v>
      </c>
      <c r="N2958" t="s">
        <v>12606</v>
      </c>
      <c r="O2958" t="s">
        <v>28</v>
      </c>
      <c r="Q2958" t="s">
        <v>18598</v>
      </c>
      <c r="R2958" t="s">
        <v>9879</v>
      </c>
      <c r="S2958">
        <v>0.6</v>
      </c>
    </row>
    <row r="2959" spans="1:19">
      <c r="A2959" t="s">
        <v>16</v>
      </c>
      <c r="B2959" t="s">
        <v>17</v>
      </c>
      <c r="C2959" t="s">
        <v>18</v>
      </c>
      <c r="D2959" t="s">
        <v>19</v>
      </c>
      <c r="E2959" t="s">
        <v>1308</v>
      </c>
      <c r="F2959" t="s">
        <v>14289</v>
      </c>
      <c r="G2959" s="3" t="str">
        <f t="shared" si="49"/>
        <v>https://scholar.google.co.jp/scholar?as_vis=1&amp;q=Leucanthemum+"ligusticum"+self+compatibility&amp;btnG=</v>
      </c>
      <c r="H2959" t="s">
        <v>14290</v>
      </c>
      <c r="I2959" t="s">
        <v>23</v>
      </c>
      <c r="J2959" t="s">
        <v>23</v>
      </c>
      <c r="L2959" t="s">
        <v>17722</v>
      </c>
      <c r="N2959" t="s">
        <v>14291</v>
      </c>
      <c r="O2959" t="s">
        <v>28</v>
      </c>
      <c r="Q2959" t="s">
        <v>18599</v>
      </c>
      <c r="R2959" t="s">
        <v>9882</v>
      </c>
      <c r="S2959">
        <v>0.53159999999999996</v>
      </c>
    </row>
    <row r="2960" spans="1:19">
      <c r="A2960" t="s">
        <v>16</v>
      </c>
      <c r="B2960" t="s">
        <v>17</v>
      </c>
      <c r="C2960" t="s">
        <v>18</v>
      </c>
      <c r="D2960" t="s">
        <v>19</v>
      </c>
      <c r="E2960" t="s">
        <v>1308</v>
      </c>
      <c r="F2960" t="s">
        <v>10450</v>
      </c>
      <c r="G2960" s="3" t="str">
        <f t="shared" si="49"/>
        <v>https://scholar.google.co.jp/scholar?as_vis=1&amp;q=Leucanthemum+"margaritae"+self+compatibility&amp;btnG=</v>
      </c>
      <c r="H2960" t="s">
        <v>10451</v>
      </c>
      <c r="I2960" t="s">
        <v>23</v>
      </c>
      <c r="J2960" t="s">
        <v>23</v>
      </c>
      <c r="L2960" t="s">
        <v>17722</v>
      </c>
      <c r="N2960" t="s">
        <v>10452</v>
      </c>
      <c r="O2960" t="s">
        <v>28</v>
      </c>
      <c r="Q2960" t="s">
        <v>18600</v>
      </c>
      <c r="R2960" t="s">
        <v>9886</v>
      </c>
      <c r="S2960">
        <v>0.6048</v>
      </c>
    </row>
    <row r="2961" spans="1:19">
      <c r="A2961" t="s">
        <v>16</v>
      </c>
      <c r="B2961" t="s">
        <v>17</v>
      </c>
      <c r="C2961" t="s">
        <v>18</v>
      </c>
      <c r="D2961" t="s">
        <v>19</v>
      </c>
      <c r="E2961" t="s">
        <v>1308</v>
      </c>
      <c r="F2961" t="s">
        <v>3426</v>
      </c>
      <c r="G2961" s="3" t="str">
        <f t="shared" si="49"/>
        <v>https://scholar.google.co.jp/scholar?as_vis=1&amp;q=Leucanthemum+"pallens"+self+compatibility&amp;btnG=</v>
      </c>
      <c r="H2961" t="s">
        <v>14341</v>
      </c>
      <c r="I2961" t="s">
        <v>23</v>
      </c>
      <c r="J2961" t="s">
        <v>23</v>
      </c>
      <c r="L2961" t="s">
        <v>17722</v>
      </c>
      <c r="N2961" t="s">
        <v>14342</v>
      </c>
      <c r="O2961" t="s">
        <v>28</v>
      </c>
      <c r="Q2961" t="s">
        <v>18601</v>
      </c>
      <c r="R2961" t="s">
        <v>9888</v>
      </c>
      <c r="S2961">
        <v>0.48799999999999999</v>
      </c>
    </row>
    <row r="2962" spans="1:19">
      <c r="A2962" t="s">
        <v>16</v>
      </c>
      <c r="B2962" t="s">
        <v>17</v>
      </c>
      <c r="C2962" t="s">
        <v>18</v>
      </c>
      <c r="D2962" t="s">
        <v>19</v>
      </c>
      <c r="E2962" t="s">
        <v>1308</v>
      </c>
      <c r="F2962" t="s">
        <v>14854</v>
      </c>
      <c r="G2962" s="3" t="str">
        <f t="shared" si="49"/>
        <v>https://scholar.google.co.jp/scholar?as_vis=1&amp;q=Leucanthemum+"pluriflorum"+self+compatibility&amp;btnG=</v>
      </c>
      <c r="H2962" t="s">
        <v>23</v>
      </c>
      <c r="I2962" t="s">
        <v>23</v>
      </c>
      <c r="J2962" t="s">
        <v>23</v>
      </c>
      <c r="L2962" t="s">
        <v>17722</v>
      </c>
      <c r="N2962" t="s">
        <v>14855</v>
      </c>
      <c r="O2962" t="s">
        <v>28</v>
      </c>
      <c r="Q2962" t="s">
        <v>18602</v>
      </c>
      <c r="R2962" t="s">
        <v>9892</v>
      </c>
      <c r="S2962">
        <v>0.47839999999999999</v>
      </c>
    </row>
    <row r="2963" spans="1:19">
      <c r="A2963" t="s">
        <v>16</v>
      </c>
      <c r="B2963" t="s">
        <v>17</v>
      </c>
      <c r="C2963" t="s">
        <v>18</v>
      </c>
      <c r="D2963" t="s">
        <v>19</v>
      </c>
      <c r="E2963" t="s">
        <v>1308</v>
      </c>
      <c r="F2963" t="s">
        <v>1313</v>
      </c>
      <c r="G2963" s="3" t="str">
        <f t="shared" si="49"/>
        <v>https://scholar.google.co.jp/scholar?as_vis=1&amp;q=Leucanthemum+"vulgare"+self+compatibility&amp;btnG=</v>
      </c>
      <c r="H2963" t="s">
        <v>190</v>
      </c>
      <c r="I2963" t="s">
        <v>23</v>
      </c>
      <c r="J2963" t="s">
        <v>23</v>
      </c>
      <c r="L2963" t="s">
        <v>24</v>
      </c>
      <c r="N2963" t="s">
        <v>1314</v>
      </c>
      <c r="O2963" t="s">
        <v>26</v>
      </c>
      <c r="Q2963" t="s">
        <v>18603</v>
      </c>
      <c r="R2963" t="s">
        <v>9895</v>
      </c>
      <c r="S2963">
        <v>0.42</v>
      </c>
    </row>
    <row r="2964" spans="1:19">
      <c r="A2964" t="s">
        <v>16</v>
      </c>
      <c r="B2964" t="s">
        <v>17</v>
      </c>
      <c r="C2964" t="s">
        <v>18</v>
      </c>
      <c r="D2964" t="s">
        <v>19</v>
      </c>
      <c r="E2964" t="s">
        <v>6399</v>
      </c>
      <c r="F2964" t="s">
        <v>10454</v>
      </c>
      <c r="G2964" s="3" t="str">
        <f t="shared" si="49"/>
        <v>https://scholar.google.co.jp/scholar?as_vis=1&amp;q=Leucheria+"bridgesii"+self+compatibility&amp;btnG=</v>
      </c>
      <c r="H2964" t="s">
        <v>454</v>
      </c>
      <c r="I2964" t="s">
        <v>23</v>
      </c>
      <c r="J2964" t="s">
        <v>23</v>
      </c>
      <c r="L2964" t="s">
        <v>17722</v>
      </c>
      <c r="N2964" t="s">
        <v>10455</v>
      </c>
      <c r="O2964" t="s">
        <v>28</v>
      </c>
      <c r="Q2964" t="s">
        <v>18604</v>
      </c>
      <c r="R2964" t="s">
        <v>9898</v>
      </c>
      <c r="S2964">
        <v>0.3448</v>
      </c>
    </row>
    <row r="2965" spans="1:19">
      <c r="A2965" t="s">
        <v>16</v>
      </c>
      <c r="B2965" t="s">
        <v>17</v>
      </c>
      <c r="C2965" t="s">
        <v>18</v>
      </c>
      <c r="D2965" t="s">
        <v>19</v>
      </c>
      <c r="E2965" t="s">
        <v>6399</v>
      </c>
      <c r="F2965" t="s">
        <v>6400</v>
      </c>
      <c r="G2965" s="3" t="str">
        <f t="shared" si="49"/>
        <v>https://scholar.google.co.jp/scholar?as_vis=1&amp;q=Leucheria+"cumingii"+self+compatibility&amp;btnG=</v>
      </c>
      <c r="H2965" t="s">
        <v>454</v>
      </c>
      <c r="I2965" t="s">
        <v>23</v>
      </c>
      <c r="J2965" t="s">
        <v>23</v>
      </c>
      <c r="L2965" t="s">
        <v>17722</v>
      </c>
      <c r="N2965" t="s">
        <v>6401</v>
      </c>
      <c r="O2965" t="s">
        <v>28</v>
      </c>
      <c r="Q2965" t="s">
        <v>18605</v>
      </c>
      <c r="R2965" t="s">
        <v>9901</v>
      </c>
      <c r="S2965">
        <v>0.20068</v>
      </c>
    </row>
    <row r="2966" spans="1:19">
      <c r="A2966" t="s">
        <v>16</v>
      </c>
      <c r="B2966" t="s">
        <v>17</v>
      </c>
      <c r="C2966" t="s">
        <v>18</v>
      </c>
      <c r="D2966" t="s">
        <v>19</v>
      </c>
      <c r="E2966" t="s">
        <v>6399</v>
      </c>
      <c r="F2966" t="s">
        <v>2291</v>
      </c>
      <c r="G2966" s="3" t="str">
        <f t="shared" si="49"/>
        <v>https://scholar.google.co.jp/scholar?as_vis=1&amp;q=Leucheria+"floribunda"+self+compatibility&amp;btnG=</v>
      </c>
      <c r="H2966" t="s">
        <v>104</v>
      </c>
      <c r="I2966" t="s">
        <v>23</v>
      </c>
      <c r="J2966" t="s">
        <v>23</v>
      </c>
      <c r="L2966" t="s">
        <v>17722</v>
      </c>
      <c r="N2966" t="s">
        <v>10457</v>
      </c>
      <c r="O2966" t="s">
        <v>28</v>
      </c>
      <c r="Q2966" t="s">
        <v>18606</v>
      </c>
      <c r="R2966" t="s">
        <v>9905</v>
      </c>
      <c r="S2966">
        <v>1.3895999999999999</v>
      </c>
    </row>
    <row r="2967" spans="1:19">
      <c r="A2967" t="s">
        <v>16</v>
      </c>
      <c r="B2967" t="s">
        <v>17</v>
      </c>
      <c r="C2967" t="s">
        <v>18</v>
      </c>
      <c r="D2967" t="s">
        <v>19</v>
      </c>
      <c r="E2967" t="s">
        <v>6399</v>
      </c>
      <c r="F2967" t="s">
        <v>10459</v>
      </c>
      <c r="G2967" s="3" t="str">
        <f t="shared" si="49"/>
        <v>https://scholar.google.co.jp/scholar?as_vis=1&amp;q=Leucheria+"lithospermifolia"+self+compatibility&amp;btnG=</v>
      </c>
      <c r="H2967" t="s">
        <v>10460</v>
      </c>
      <c r="I2967" t="s">
        <v>137</v>
      </c>
      <c r="J2967" t="s">
        <v>10459</v>
      </c>
      <c r="L2967" t="s">
        <v>17722</v>
      </c>
      <c r="N2967" t="s">
        <v>10461</v>
      </c>
      <c r="O2967" t="s">
        <v>28</v>
      </c>
      <c r="Q2967" t="s">
        <v>18607</v>
      </c>
      <c r="R2967" t="s">
        <v>9907</v>
      </c>
      <c r="S2967">
        <v>0.55159999999999998</v>
      </c>
    </row>
    <row r="2968" spans="1:19">
      <c r="A2968" t="s">
        <v>16</v>
      </c>
      <c r="B2968" t="s">
        <v>17</v>
      </c>
      <c r="C2968" t="s">
        <v>18</v>
      </c>
      <c r="D2968" t="s">
        <v>19</v>
      </c>
      <c r="E2968" t="s">
        <v>6399</v>
      </c>
      <c r="F2968" t="s">
        <v>1180</v>
      </c>
      <c r="G2968" s="3" t="str">
        <f t="shared" si="49"/>
        <v>https://scholar.google.co.jp/scholar?as_vis=1&amp;q=Leucheria+"rosea"+self+compatibility&amp;btnG=</v>
      </c>
      <c r="H2968" t="s">
        <v>7320</v>
      </c>
      <c r="I2968" t="s">
        <v>23</v>
      </c>
      <c r="J2968" t="s">
        <v>23</v>
      </c>
      <c r="L2968" t="s">
        <v>17722</v>
      </c>
      <c r="N2968" t="s">
        <v>10463</v>
      </c>
      <c r="O2968" t="s">
        <v>28</v>
      </c>
      <c r="Q2968" t="s">
        <v>18608</v>
      </c>
      <c r="R2968" t="s">
        <v>9909</v>
      </c>
      <c r="S2968">
        <v>0.27079999999999999</v>
      </c>
    </row>
    <row r="2969" spans="1:19">
      <c r="A2969" t="s">
        <v>16</v>
      </c>
      <c r="B2969" t="s">
        <v>17</v>
      </c>
      <c r="C2969" t="s">
        <v>18</v>
      </c>
      <c r="D2969" t="s">
        <v>19</v>
      </c>
      <c r="E2969" t="s">
        <v>6399</v>
      </c>
      <c r="F2969" t="s">
        <v>1482</v>
      </c>
      <c r="G2969" s="3" t="str">
        <f t="shared" si="49"/>
        <v>https://scholar.google.co.jp/scholar?as_vis=1&amp;q=Leucheria+"suaveolens"+self+compatibility&amp;btnG=</v>
      </c>
      <c r="H2969" t="s">
        <v>10465</v>
      </c>
      <c r="I2969" t="s">
        <v>23</v>
      </c>
      <c r="J2969" t="s">
        <v>23</v>
      </c>
      <c r="L2969" t="s">
        <v>17722</v>
      </c>
      <c r="N2969" t="s">
        <v>10466</v>
      </c>
      <c r="O2969" t="s">
        <v>28</v>
      </c>
      <c r="Q2969" t="s">
        <v>18609</v>
      </c>
      <c r="R2969" t="s">
        <v>9913</v>
      </c>
      <c r="S2969">
        <v>0.93079999999999996</v>
      </c>
    </row>
    <row r="2970" spans="1:19">
      <c r="A2970" t="s">
        <v>16</v>
      </c>
      <c r="B2970" t="s">
        <v>17</v>
      </c>
      <c r="C2970" t="s">
        <v>18</v>
      </c>
      <c r="D2970" t="s">
        <v>19</v>
      </c>
      <c r="E2970" t="s">
        <v>1316</v>
      </c>
      <c r="F2970" t="s">
        <v>1317</v>
      </c>
      <c r="G2970" s="3" t="str">
        <f t="shared" si="49"/>
        <v>https://scholar.google.co.jp/scholar?as_vis=1&amp;q=Leucochrysum+"albicans"+self+compatibility&amp;btnG=</v>
      </c>
      <c r="H2970" t="s">
        <v>1318</v>
      </c>
      <c r="I2970" t="s">
        <v>23</v>
      </c>
      <c r="J2970" t="s">
        <v>23</v>
      </c>
      <c r="L2970" t="s">
        <v>24</v>
      </c>
      <c r="N2970" t="s">
        <v>1319</v>
      </c>
      <c r="O2970" t="s">
        <v>26</v>
      </c>
      <c r="Q2970" t="s">
        <v>18610</v>
      </c>
      <c r="R2970" t="s">
        <v>9917</v>
      </c>
      <c r="S2970">
        <v>0.9</v>
      </c>
    </row>
    <row r="2971" spans="1:19">
      <c r="A2971" t="s">
        <v>16</v>
      </c>
      <c r="B2971" t="s">
        <v>17</v>
      </c>
      <c r="C2971" t="s">
        <v>18</v>
      </c>
      <c r="D2971" t="s">
        <v>19</v>
      </c>
      <c r="E2971" t="s">
        <v>1316</v>
      </c>
      <c r="F2971" t="s">
        <v>1317</v>
      </c>
      <c r="G2971" s="3" t="str">
        <f t="shared" si="49"/>
        <v>https://scholar.google.co.jp/scholar?as_vis=1&amp;q=Leucochrysum+"albicans"+self+compatibility&amp;btnG=</v>
      </c>
      <c r="H2971" t="s">
        <v>23</v>
      </c>
      <c r="I2971" t="s">
        <v>31</v>
      </c>
      <c r="J2971" t="s">
        <v>6891</v>
      </c>
      <c r="L2971" t="s">
        <v>24</v>
      </c>
      <c r="N2971" t="s">
        <v>6892</v>
      </c>
      <c r="O2971" t="s">
        <v>26</v>
      </c>
      <c r="Q2971" t="s">
        <v>18610</v>
      </c>
      <c r="R2971" t="s">
        <v>9920</v>
      </c>
      <c r="S2971">
        <v>0.56920000000000004</v>
      </c>
    </row>
    <row r="2972" spans="1:19">
      <c r="A2972" t="s">
        <v>16</v>
      </c>
      <c r="B2972" t="s">
        <v>17</v>
      </c>
      <c r="C2972" t="s">
        <v>18</v>
      </c>
      <c r="D2972" t="s">
        <v>19</v>
      </c>
      <c r="E2972" t="s">
        <v>1316</v>
      </c>
      <c r="F2972" t="s">
        <v>1317</v>
      </c>
      <c r="G2972" s="3" t="str">
        <f t="shared" si="49"/>
        <v>https://scholar.google.co.jp/scholar?as_vis=1&amp;q=Leucochrysum+"albicans"+self+compatibility&amp;btnG=</v>
      </c>
      <c r="H2972" t="s">
        <v>1318</v>
      </c>
      <c r="I2972" t="s">
        <v>137</v>
      </c>
      <c r="J2972" t="s">
        <v>1317</v>
      </c>
      <c r="L2972" t="s">
        <v>24</v>
      </c>
      <c r="N2972" t="s">
        <v>8043</v>
      </c>
      <c r="O2972" t="s">
        <v>26</v>
      </c>
      <c r="Q2972" t="s">
        <v>18610</v>
      </c>
      <c r="R2972" t="s">
        <v>9923</v>
      </c>
      <c r="S2972">
        <v>0.85099999999999998</v>
      </c>
    </row>
    <row r="2973" spans="1:19">
      <c r="A2973" t="s">
        <v>16</v>
      </c>
      <c r="B2973" t="s">
        <v>17</v>
      </c>
      <c r="C2973" t="s">
        <v>18</v>
      </c>
      <c r="D2973" t="s">
        <v>19</v>
      </c>
      <c r="E2973" t="s">
        <v>1316</v>
      </c>
      <c r="F2973" t="s">
        <v>1317</v>
      </c>
      <c r="G2973" s="3" t="str">
        <f t="shared" si="49"/>
        <v>https://scholar.google.co.jp/scholar?as_vis=1&amp;q=Leucochrysum+"albicans"+self+compatibility&amp;btnG=</v>
      </c>
      <c r="H2973" t="s">
        <v>1318</v>
      </c>
      <c r="I2973" t="s">
        <v>137</v>
      </c>
      <c r="J2973" t="s">
        <v>722</v>
      </c>
      <c r="L2973" t="s">
        <v>24</v>
      </c>
      <c r="N2973" t="s">
        <v>10468</v>
      </c>
      <c r="O2973" t="s">
        <v>26</v>
      </c>
      <c r="Q2973" t="s">
        <v>18610</v>
      </c>
      <c r="R2973" t="s">
        <v>9926</v>
      </c>
      <c r="S2973">
        <v>0.91400000000000003</v>
      </c>
    </row>
    <row r="2974" spans="1:19">
      <c r="A2974" t="s">
        <v>16</v>
      </c>
      <c r="B2974" t="s">
        <v>17</v>
      </c>
      <c r="C2974" t="s">
        <v>18</v>
      </c>
      <c r="D2974" t="s">
        <v>19</v>
      </c>
      <c r="E2974" t="s">
        <v>1316</v>
      </c>
      <c r="F2974" t="s">
        <v>1321</v>
      </c>
      <c r="G2974" s="3" t="str">
        <f t="shared" si="49"/>
        <v>https://scholar.google.co.jp/scholar?as_vis=1&amp;q=Leucochrysum+"fitzgibbonii"+self+compatibility&amp;btnG=</v>
      </c>
      <c r="H2974" t="s">
        <v>1177</v>
      </c>
      <c r="I2974" t="s">
        <v>23</v>
      </c>
      <c r="J2974" t="s">
        <v>23</v>
      </c>
      <c r="L2974" t="s">
        <v>17722</v>
      </c>
      <c r="N2974" t="s">
        <v>1322</v>
      </c>
      <c r="O2974" t="s">
        <v>28</v>
      </c>
      <c r="Q2974" t="s">
        <v>18611</v>
      </c>
      <c r="R2974" t="s">
        <v>9929</v>
      </c>
      <c r="S2974">
        <v>0.15</v>
      </c>
    </row>
    <row r="2975" spans="1:19">
      <c r="A2975" t="s">
        <v>16</v>
      </c>
      <c r="B2975" t="s">
        <v>17</v>
      </c>
      <c r="C2975" t="s">
        <v>18</v>
      </c>
      <c r="D2975" t="s">
        <v>19</v>
      </c>
      <c r="E2975" t="s">
        <v>1316</v>
      </c>
      <c r="F2975" t="s">
        <v>6396</v>
      </c>
      <c r="G2975" s="3" t="str">
        <f t="shared" si="49"/>
        <v>https://scholar.google.co.jp/scholar?as_vis=1&amp;q=Leucochrysum+"graminifolium"+self+compatibility&amp;btnG=</v>
      </c>
      <c r="H2975" t="s">
        <v>3933</v>
      </c>
      <c r="I2975" t="s">
        <v>23</v>
      </c>
      <c r="J2975" t="s">
        <v>23</v>
      </c>
      <c r="L2975" t="s">
        <v>17722</v>
      </c>
      <c r="N2975" t="s">
        <v>6397</v>
      </c>
      <c r="O2975" t="s">
        <v>28</v>
      </c>
      <c r="Q2975" t="s">
        <v>18612</v>
      </c>
      <c r="R2975" t="s">
        <v>9931</v>
      </c>
      <c r="S2975">
        <v>1.8495999999999999</v>
      </c>
    </row>
    <row r="2976" spans="1:19">
      <c r="A2976" t="s">
        <v>16</v>
      </c>
      <c r="B2976" t="s">
        <v>17</v>
      </c>
      <c r="C2976" t="s">
        <v>18</v>
      </c>
      <c r="D2976" t="s">
        <v>19</v>
      </c>
      <c r="E2976" t="s">
        <v>1316</v>
      </c>
      <c r="F2976" t="s">
        <v>1324</v>
      </c>
      <c r="G2976" s="3" t="str">
        <f t="shared" si="49"/>
        <v>https://scholar.google.co.jp/scholar?as_vis=1&amp;q=Leucochrysum+"molle"+self+compatibility&amp;btnG=</v>
      </c>
      <c r="H2976" t="s">
        <v>1325</v>
      </c>
      <c r="I2976" t="s">
        <v>23</v>
      </c>
      <c r="J2976" t="s">
        <v>23</v>
      </c>
      <c r="L2976" t="s">
        <v>17722</v>
      </c>
      <c r="N2976" t="s">
        <v>1326</v>
      </c>
      <c r="O2976" t="s">
        <v>28</v>
      </c>
      <c r="Q2976" t="s">
        <v>18613</v>
      </c>
      <c r="R2976" t="s">
        <v>9934</v>
      </c>
      <c r="S2976">
        <v>0.9032</v>
      </c>
    </row>
    <row r="2977" spans="1:19">
      <c r="A2977" t="s">
        <v>16</v>
      </c>
      <c r="B2977" t="s">
        <v>17</v>
      </c>
      <c r="C2977" t="s">
        <v>18</v>
      </c>
      <c r="D2977" t="s">
        <v>19</v>
      </c>
      <c r="E2977" t="s">
        <v>1316</v>
      </c>
      <c r="F2977" t="s">
        <v>6393</v>
      </c>
      <c r="G2977" s="3" t="str">
        <f t="shared" si="49"/>
        <v>https://scholar.google.co.jp/scholar?as_vis=1&amp;q=Leucochrysum+"stipitatum"+self+compatibility&amp;btnG=</v>
      </c>
      <c r="H2977" t="s">
        <v>1177</v>
      </c>
      <c r="I2977" t="s">
        <v>23</v>
      </c>
      <c r="J2977" t="s">
        <v>23</v>
      </c>
      <c r="L2977" t="s">
        <v>17722</v>
      </c>
      <c r="N2977" t="s">
        <v>6394</v>
      </c>
      <c r="O2977" t="s">
        <v>28</v>
      </c>
      <c r="Q2977" t="s">
        <v>18614</v>
      </c>
      <c r="R2977" t="s">
        <v>9936</v>
      </c>
      <c r="S2977">
        <v>0.64600000000000002</v>
      </c>
    </row>
    <row r="2978" spans="1:19">
      <c r="A2978" t="s">
        <v>16</v>
      </c>
      <c r="B2978" t="s">
        <v>17</v>
      </c>
      <c r="C2978" t="s">
        <v>18</v>
      </c>
      <c r="D2978" t="s">
        <v>19</v>
      </c>
      <c r="E2978" t="s">
        <v>13224</v>
      </c>
      <c r="F2978" t="s">
        <v>13225</v>
      </c>
      <c r="G2978" s="3" t="str">
        <f t="shared" si="49"/>
        <v>https://scholar.google.co.jp/scholar?as_vis=1&amp;q=Leucogenes+"grandiceps"+self+compatibility&amp;btnG=</v>
      </c>
      <c r="H2978" t="s">
        <v>13226</v>
      </c>
      <c r="I2978" t="s">
        <v>23</v>
      </c>
      <c r="J2978" t="s">
        <v>23</v>
      </c>
      <c r="L2978" t="s">
        <v>17722</v>
      </c>
      <c r="N2978" t="s">
        <v>13227</v>
      </c>
      <c r="O2978" t="s">
        <v>28</v>
      </c>
      <c r="Q2978" t="s">
        <v>18615</v>
      </c>
      <c r="R2978" t="s">
        <v>9940</v>
      </c>
      <c r="S2978">
        <v>0.1144</v>
      </c>
    </row>
    <row r="2979" spans="1:19">
      <c r="A2979" t="s">
        <v>16</v>
      </c>
      <c r="B2979" t="s">
        <v>17</v>
      </c>
      <c r="C2979" t="s">
        <v>18</v>
      </c>
      <c r="D2979" t="s">
        <v>19</v>
      </c>
      <c r="E2979" t="s">
        <v>13220</v>
      </c>
      <c r="F2979" t="s">
        <v>13221</v>
      </c>
      <c r="G2979" s="3" t="str">
        <f t="shared" si="49"/>
        <v>https://scholar.google.co.jp/scholar?as_vis=1&amp;q=Leucophyta+"brownii"+self+compatibility&amp;btnG=</v>
      </c>
      <c r="H2979" t="s">
        <v>1231</v>
      </c>
      <c r="I2979" t="s">
        <v>23</v>
      </c>
      <c r="J2979" t="s">
        <v>23</v>
      </c>
      <c r="L2979" t="s">
        <v>17722</v>
      </c>
      <c r="N2979" t="s">
        <v>13222</v>
      </c>
      <c r="O2979" t="s">
        <v>28</v>
      </c>
      <c r="Q2979" t="s">
        <v>18616</v>
      </c>
      <c r="R2979" t="s">
        <v>9943</v>
      </c>
      <c r="S2979">
        <v>0.16639999999999999</v>
      </c>
    </row>
    <row r="2980" spans="1:19">
      <c r="A2980" t="s">
        <v>16</v>
      </c>
      <c r="B2980" t="s">
        <v>17</v>
      </c>
      <c r="C2980" t="s">
        <v>18</v>
      </c>
      <c r="D2980" t="s">
        <v>19</v>
      </c>
      <c r="E2980" t="s">
        <v>1328</v>
      </c>
      <c r="F2980" t="s">
        <v>1329</v>
      </c>
      <c r="G2980" s="3" t="str">
        <f t="shared" si="49"/>
        <v>https://scholar.google.co.jp/scholar?as_vis=1&amp;q=Leuzea+"conifera"+self+compatibility&amp;btnG=</v>
      </c>
      <c r="H2980" t="s">
        <v>84</v>
      </c>
      <c r="I2980" t="s">
        <v>23</v>
      </c>
      <c r="J2980" t="s">
        <v>23</v>
      </c>
      <c r="L2980" t="s">
        <v>17722</v>
      </c>
      <c r="N2980" t="s">
        <v>1330</v>
      </c>
      <c r="O2980" t="s">
        <v>28</v>
      </c>
      <c r="Q2980" t="s">
        <v>18617</v>
      </c>
      <c r="R2980" t="s">
        <v>9947</v>
      </c>
      <c r="S2980">
        <v>8.8088999999999995</v>
      </c>
    </row>
    <row r="2981" spans="1:19">
      <c r="A2981" t="s">
        <v>16</v>
      </c>
      <c r="B2981" t="s">
        <v>17</v>
      </c>
      <c r="C2981" t="s">
        <v>18</v>
      </c>
      <c r="D2981" t="s">
        <v>19</v>
      </c>
      <c r="E2981" t="s">
        <v>1328</v>
      </c>
      <c r="F2981" t="s">
        <v>6419</v>
      </c>
      <c r="G2981" s="3" t="str">
        <f t="shared" si="49"/>
        <v>https://scholar.google.co.jp/scholar?as_vis=1&amp;q=Leuzea+"pusilla"+self+compatibility&amp;btnG=</v>
      </c>
      <c r="H2981" t="s">
        <v>6420</v>
      </c>
      <c r="I2981" t="s">
        <v>23</v>
      </c>
      <c r="J2981" t="s">
        <v>23</v>
      </c>
      <c r="L2981" t="s">
        <v>17722</v>
      </c>
      <c r="N2981" t="s">
        <v>6421</v>
      </c>
      <c r="O2981" t="s">
        <v>28</v>
      </c>
      <c r="Q2981" t="s">
        <v>18618</v>
      </c>
      <c r="R2981" t="s">
        <v>9950</v>
      </c>
      <c r="S2981">
        <v>12.2</v>
      </c>
    </row>
    <row r="2982" spans="1:19">
      <c r="A2982" t="s">
        <v>16</v>
      </c>
      <c r="B2982" t="s">
        <v>17</v>
      </c>
      <c r="C2982" t="s">
        <v>18</v>
      </c>
      <c r="D2982" t="s">
        <v>19</v>
      </c>
      <c r="E2982" t="s">
        <v>1332</v>
      </c>
      <c r="F2982" t="s">
        <v>1333</v>
      </c>
      <c r="G2982" s="3" t="str">
        <f t="shared" si="49"/>
        <v>https://scholar.google.co.jp/scholar?as_vis=1&amp;q=Leysera+"gnaphalodes"+self+compatibility&amp;btnG=</v>
      </c>
      <c r="H2982" t="s">
        <v>880</v>
      </c>
      <c r="I2982" t="s">
        <v>23</v>
      </c>
      <c r="J2982" t="s">
        <v>23</v>
      </c>
      <c r="L2982" t="s">
        <v>17722</v>
      </c>
      <c r="N2982" t="s">
        <v>1334</v>
      </c>
      <c r="O2982" t="s">
        <v>28</v>
      </c>
      <c r="Q2982" t="s">
        <v>18619</v>
      </c>
      <c r="R2982" t="s">
        <v>9953</v>
      </c>
      <c r="S2982">
        <v>0.28689999999999999</v>
      </c>
    </row>
    <row r="2983" spans="1:19">
      <c r="A2983" t="s">
        <v>16</v>
      </c>
      <c r="B2983" t="s">
        <v>17</v>
      </c>
      <c r="C2983" t="s">
        <v>18</v>
      </c>
      <c r="D2983" t="s">
        <v>19</v>
      </c>
      <c r="E2983" t="s">
        <v>1332</v>
      </c>
      <c r="F2983" t="s">
        <v>1336</v>
      </c>
      <c r="G2983" s="3" t="str">
        <f t="shared" si="49"/>
        <v>https://scholar.google.co.jp/scholar?as_vis=1&amp;q=Leysera+"tenella"+self+compatibility&amp;btnG=</v>
      </c>
      <c r="H2983" t="s">
        <v>104</v>
      </c>
      <c r="I2983" t="s">
        <v>23</v>
      </c>
      <c r="J2983" t="s">
        <v>23</v>
      </c>
      <c r="L2983" t="s">
        <v>17722</v>
      </c>
      <c r="N2983" t="s">
        <v>1337</v>
      </c>
      <c r="O2983" t="s">
        <v>28</v>
      </c>
      <c r="Q2983" t="s">
        <v>18620</v>
      </c>
      <c r="R2983" t="s">
        <v>9957</v>
      </c>
      <c r="S2983">
        <v>0.48559999999999998</v>
      </c>
    </row>
    <row r="2984" spans="1:19">
      <c r="A2984" t="s">
        <v>16</v>
      </c>
      <c r="B2984" t="s">
        <v>17</v>
      </c>
      <c r="C2984" t="s">
        <v>18</v>
      </c>
      <c r="D2984" t="s">
        <v>19</v>
      </c>
      <c r="E2984" t="s">
        <v>1339</v>
      </c>
      <c r="F2984" t="s">
        <v>1340</v>
      </c>
      <c r="G2984" s="3" t="str">
        <f t="shared" si="49"/>
        <v>https://scholar.google.co.jp/scholar?as_vis=1&amp;q=Liatris+"aspera"+self+compatibility&amp;btnG=</v>
      </c>
      <c r="H2984" t="s">
        <v>62</v>
      </c>
      <c r="I2984" t="s">
        <v>23</v>
      </c>
      <c r="J2984" t="s">
        <v>23</v>
      </c>
      <c r="L2984" t="s">
        <v>24</v>
      </c>
      <c r="N2984" t="s">
        <v>1341</v>
      </c>
      <c r="O2984" t="s">
        <v>26</v>
      </c>
      <c r="Q2984" t="s">
        <v>18621</v>
      </c>
      <c r="R2984" t="s">
        <v>9959</v>
      </c>
      <c r="S2984">
        <v>2.1</v>
      </c>
    </row>
    <row r="2985" spans="1:19">
      <c r="A2985" t="s">
        <v>16</v>
      </c>
      <c r="B2985" t="s">
        <v>17</v>
      </c>
      <c r="C2985" t="s">
        <v>18</v>
      </c>
      <c r="D2985" t="s">
        <v>19</v>
      </c>
      <c r="E2985" t="s">
        <v>1339</v>
      </c>
      <c r="F2985" t="s">
        <v>10470</v>
      </c>
      <c r="G2985" s="3" t="str">
        <f t="shared" si="49"/>
        <v>https://scholar.google.co.jp/scholar?as_vis=1&amp;q=Liatris+"chapmanii"+self+compatibility&amp;btnG=</v>
      </c>
      <c r="H2985" t="s">
        <v>281</v>
      </c>
      <c r="I2985" t="s">
        <v>23</v>
      </c>
      <c r="J2985" t="s">
        <v>23</v>
      </c>
      <c r="L2985" t="s">
        <v>17722</v>
      </c>
      <c r="N2985" t="s">
        <v>10471</v>
      </c>
      <c r="O2985" t="s">
        <v>28</v>
      </c>
      <c r="Q2985" t="s">
        <v>18622</v>
      </c>
      <c r="R2985" t="s">
        <v>9962</v>
      </c>
      <c r="S2985">
        <v>2.2107999999999999</v>
      </c>
    </row>
    <row r="2986" spans="1:19">
      <c r="A2986" t="s">
        <v>16</v>
      </c>
      <c r="B2986" t="s">
        <v>17</v>
      </c>
      <c r="C2986" t="s">
        <v>18</v>
      </c>
      <c r="D2986" t="s">
        <v>19</v>
      </c>
      <c r="E2986" t="s">
        <v>1339</v>
      </c>
      <c r="F2986" t="s">
        <v>1343</v>
      </c>
      <c r="G2986" s="3" t="str">
        <f t="shared" si="49"/>
        <v>https://scholar.google.co.jp/scholar?as_vis=1&amp;q=Liatris+"cylindracea"+self+compatibility&amp;btnG=</v>
      </c>
      <c r="H2986" t="s">
        <v>62</v>
      </c>
      <c r="I2986" t="s">
        <v>23</v>
      </c>
      <c r="J2986" t="s">
        <v>23</v>
      </c>
      <c r="L2986" t="s">
        <v>24</v>
      </c>
      <c r="N2986" t="s">
        <v>1344</v>
      </c>
      <c r="O2986" t="s">
        <v>26</v>
      </c>
      <c r="Q2986" t="s">
        <v>18623</v>
      </c>
      <c r="R2986" t="s">
        <v>9964</v>
      </c>
      <c r="S2986">
        <v>3.2650000000000001</v>
      </c>
    </row>
    <row r="2987" spans="1:19">
      <c r="A2987" t="s">
        <v>16</v>
      </c>
      <c r="B2987" t="s">
        <v>17</v>
      </c>
      <c r="C2987" t="s">
        <v>18</v>
      </c>
      <c r="D2987" t="s">
        <v>19</v>
      </c>
      <c r="E2987" t="s">
        <v>1339</v>
      </c>
      <c r="F2987" t="s">
        <v>1409</v>
      </c>
      <c r="G2987" s="3" t="str">
        <f t="shared" si="49"/>
        <v>https://scholar.google.co.jp/scholar?as_vis=1&amp;q=Liatris+"elegans"+self+compatibility&amp;btnG=</v>
      </c>
      <c r="H2987" t="s">
        <v>8045</v>
      </c>
      <c r="I2987" t="s">
        <v>23</v>
      </c>
      <c r="J2987" t="s">
        <v>23</v>
      </c>
      <c r="L2987" t="s">
        <v>17722</v>
      </c>
      <c r="N2987" t="s">
        <v>8046</v>
      </c>
      <c r="O2987" t="s">
        <v>28</v>
      </c>
      <c r="Q2987" t="s">
        <v>18624</v>
      </c>
      <c r="R2987" t="s">
        <v>9966</v>
      </c>
      <c r="S2987">
        <v>1.49472</v>
      </c>
    </row>
    <row r="2988" spans="1:19">
      <c r="A2988" t="s">
        <v>16</v>
      </c>
      <c r="B2988" t="s">
        <v>17</v>
      </c>
      <c r="C2988" t="s">
        <v>18</v>
      </c>
      <c r="D2988" t="s">
        <v>19</v>
      </c>
      <c r="E2988" t="s">
        <v>1339</v>
      </c>
      <c r="F2988" t="s">
        <v>1393</v>
      </c>
      <c r="G2988" s="3" t="str">
        <f t="shared" si="49"/>
        <v>https://scholar.google.co.jp/scholar?as_vis=1&amp;q=Liatris+"gracilis"+self+compatibility&amp;btnG=</v>
      </c>
      <c r="H2988" t="s">
        <v>223</v>
      </c>
      <c r="I2988" t="s">
        <v>23</v>
      </c>
      <c r="J2988" t="s">
        <v>23</v>
      </c>
      <c r="L2988" t="s">
        <v>17722</v>
      </c>
      <c r="N2988" t="s">
        <v>8048</v>
      </c>
      <c r="O2988" t="s">
        <v>28</v>
      </c>
      <c r="Q2988" t="s">
        <v>18625</v>
      </c>
      <c r="R2988" t="s">
        <v>9970</v>
      </c>
      <c r="S2988">
        <v>1.548</v>
      </c>
    </row>
    <row r="2989" spans="1:19">
      <c r="A2989" t="s">
        <v>16</v>
      </c>
      <c r="B2989" t="s">
        <v>17</v>
      </c>
      <c r="C2989" t="s">
        <v>18</v>
      </c>
      <c r="D2989" t="s">
        <v>19</v>
      </c>
      <c r="E2989" t="s">
        <v>1339</v>
      </c>
      <c r="F2989" t="s">
        <v>6434</v>
      </c>
      <c r="G2989" s="3" t="str">
        <f t="shared" si="49"/>
        <v>https://scholar.google.co.jp/scholar?as_vis=1&amp;q=Liatris+"ligulistylis"+self+compatibility&amp;btnG=</v>
      </c>
      <c r="H2989" t="s">
        <v>6435</v>
      </c>
      <c r="I2989" t="s">
        <v>23</v>
      </c>
      <c r="J2989" t="s">
        <v>23</v>
      </c>
      <c r="L2989" t="s">
        <v>24</v>
      </c>
      <c r="N2989" t="s">
        <v>6436</v>
      </c>
      <c r="O2989" t="s">
        <v>26</v>
      </c>
      <c r="Q2989" t="s">
        <v>18626</v>
      </c>
      <c r="R2989" t="s">
        <v>9973</v>
      </c>
      <c r="S2989">
        <v>1.6164000000000001</v>
      </c>
    </row>
    <row r="2990" spans="1:19">
      <c r="A2990" t="s">
        <v>16</v>
      </c>
      <c r="B2990" t="s">
        <v>17</v>
      </c>
      <c r="C2990" t="s">
        <v>18</v>
      </c>
      <c r="D2990" t="s">
        <v>19</v>
      </c>
      <c r="E2990" t="s">
        <v>1339</v>
      </c>
      <c r="F2990" t="s">
        <v>1346</v>
      </c>
      <c r="G2990" s="3" t="str">
        <f t="shared" si="49"/>
        <v>https://scholar.google.co.jp/scholar?as_vis=1&amp;q=Liatris+"mucronata"+self+compatibility&amp;btnG=</v>
      </c>
      <c r="H2990" t="s">
        <v>104</v>
      </c>
      <c r="I2990" t="s">
        <v>23</v>
      </c>
      <c r="J2990" t="s">
        <v>23</v>
      </c>
      <c r="L2990" t="s">
        <v>17722</v>
      </c>
      <c r="N2990" t="s">
        <v>1347</v>
      </c>
      <c r="O2990" t="s">
        <v>28</v>
      </c>
      <c r="Q2990" t="s">
        <v>18627</v>
      </c>
      <c r="R2990" t="s">
        <v>9977</v>
      </c>
      <c r="S2990">
        <v>5.5960000000000001</v>
      </c>
    </row>
    <row r="2991" spans="1:19">
      <c r="A2991" t="s">
        <v>16</v>
      </c>
      <c r="B2991" t="s">
        <v>17</v>
      </c>
      <c r="C2991" t="s">
        <v>18</v>
      </c>
      <c r="D2991" t="s">
        <v>19</v>
      </c>
      <c r="E2991" t="s">
        <v>1339</v>
      </c>
      <c r="F2991" t="s">
        <v>2082</v>
      </c>
      <c r="G2991" s="3" t="str">
        <f t="shared" si="49"/>
        <v>https://scholar.google.co.jp/scholar?as_vis=1&amp;q=Liatris+"pauciflora"+self+compatibility&amp;btnG=</v>
      </c>
      <c r="H2991" t="s">
        <v>223</v>
      </c>
      <c r="I2991" t="s">
        <v>31</v>
      </c>
      <c r="J2991" t="s">
        <v>8050</v>
      </c>
      <c r="L2991" t="s">
        <v>17722</v>
      </c>
      <c r="N2991" t="s">
        <v>8051</v>
      </c>
      <c r="O2991" t="s">
        <v>28</v>
      </c>
      <c r="Q2991" t="s">
        <v>18628</v>
      </c>
      <c r="R2991" t="s">
        <v>9981</v>
      </c>
      <c r="S2991">
        <v>1.3271999999999999</v>
      </c>
    </row>
    <row r="2992" spans="1:19">
      <c r="A2992" t="s">
        <v>16</v>
      </c>
      <c r="B2992" t="s">
        <v>17</v>
      </c>
      <c r="C2992" t="s">
        <v>18</v>
      </c>
      <c r="D2992" t="s">
        <v>19</v>
      </c>
      <c r="E2992" t="s">
        <v>1339</v>
      </c>
      <c r="F2992" t="s">
        <v>4486</v>
      </c>
      <c r="G2992" s="3" t="str">
        <f t="shared" si="49"/>
        <v>https://scholar.google.co.jp/scholar?as_vis=1&amp;q=Liatris+"pilosa"+self+compatibility&amp;btnG=</v>
      </c>
      <c r="H2992" t="s">
        <v>6438</v>
      </c>
      <c r="I2992" t="s">
        <v>23</v>
      </c>
      <c r="J2992" t="s">
        <v>23</v>
      </c>
      <c r="L2992" t="s">
        <v>17722</v>
      </c>
      <c r="N2992" t="s">
        <v>6439</v>
      </c>
      <c r="O2992" t="s">
        <v>28</v>
      </c>
      <c r="Q2992" t="s">
        <v>18629</v>
      </c>
      <c r="R2992" t="s">
        <v>9985</v>
      </c>
      <c r="S2992">
        <v>0.98519999999999996</v>
      </c>
    </row>
    <row r="2993" spans="1:19">
      <c r="A2993" t="s">
        <v>16</v>
      </c>
      <c r="B2993" t="s">
        <v>17</v>
      </c>
      <c r="C2993" t="s">
        <v>18</v>
      </c>
      <c r="D2993" t="s">
        <v>19</v>
      </c>
      <c r="E2993" t="s">
        <v>1339</v>
      </c>
      <c r="F2993" t="s">
        <v>1349</v>
      </c>
      <c r="G2993" s="3" t="str">
        <f t="shared" si="49"/>
        <v>https://scholar.google.co.jp/scholar?as_vis=1&amp;q=Liatris+"punctata"+self+compatibility&amp;btnG=</v>
      </c>
      <c r="H2993" t="s">
        <v>719</v>
      </c>
      <c r="I2993" t="s">
        <v>23</v>
      </c>
      <c r="J2993" t="s">
        <v>23</v>
      </c>
      <c r="L2993" t="s">
        <v>17722</v>
      </c>
      <c r="N2993" t="s">
        <v>1350</v>
      </c>
      <c r="O2993" t="s">
        <v>28</v>
      </c>
      <c r="Q2993" t="s">
        <v>18630</v>
      </c>
      <c r="R2993" t="s">
        <v>9988</v>
      </c>
      <c r="S2993">
        <v>13.3</v>
      </c>
    </row>
    <row r="2994" spans="1:19">
      <c r="A2994" t="s">
        <v>16</v>
      </c>
      <c r="B2994" t="s">
        <v>17</v>
      </c>
      <c r="C2994" t="s">
        <v>18</v>
      </c>
      <c r="D2994" t="s">
        <v>19</v>
      </c>
      <c r="E2994" t="s">
        <v>20385</v>
      </c>
      <c r="F2994" t="s">
        <v>1352</v>
      </c>
      <c r="G2994" s="3" t="str">
        <f t="shared" si="49"/>
        <v>https://scholar.google.co.jp/scholar?as_vis=1&amp;q=Liatris+"pycnostachya"+self+compatibility&amp;btnG=</v>
      </c>
      <c r="H2994" t="s">
        <v>62</v>
      </c>
      <c r="I2994" t="s">
        <v>23</v>
      </c>
      <c r="J2994" t="s">
        <v>23</v>
      </c>
      <c r="L2994" t="s">
        <v>17722</v>
      </c>
      <c r="N2994" t="s">
        <v>1353</v>
      </c>
      <c r="O2994" t="s">
        <v>28</v>
      </c>
      <c r="Q2994" t="s">
        <v>18631</v>
      </c>
      <c r="R2994" t="s">
        <v>9991</v>
      </c>
      <c r="S2994">
        <v>1.9</v>
      </c>
    </row>
    <row r="2995" spans="1:19">
      <c r="A2995" t="s">
        <v>16</v>
      </c>
      <c r="B2995" t="s">
        <v>17</v>
      </c>
      <c r="C2995" t="s">
        <v>18</v>
      </c>
      <c r="D2995" t="s">
        <v>19</v>
      </c>
      <c r="E2995" t="s">
        <v>1339</v>
      </c>
      <c r="F2995" t="s">
        <v>1355</v>
      </c>
      <c r="G2995" s="3" t="str">
        <f t="shared" si="49"/>
        <v>https://scholar.google.co.jp/scholar?as_vis=1&amp;q=Liatris+"scariosa"+self+compatibility&amp;btnG=</v>
      </c>
      <c r="H2995" t="s">
        <v>589</v>
      </c>
      <c r="I2995" t="s">
        <v>23</v>
      </c>
      <c r="J2995" t="s">
        <v>23</v>
      </c>
      <c r="L2995" t="s">
        <v>54</v>
      </c>
      <c r="N2995" t="s">
        <v>1356</v>
      </c>
      <c r="O2995" t="s">
        <v>26</v>
      </c>
      <c r="Q2995" t="s">
        <v>18632</v>
      </c>
      <c r="R2995" t="s">
        <v>9993</v>
      </c>
      <c r="S2995">
        <v>2.98</v>
      </c>
    </row>
    <row r="2996" spans="1:19">
      <c r="A2996" t="s">
        <v>16</v>
      </c>
      <c r="B2996" t="s">
        <v>17</v>
      </c>
      <c r="C2996" t="s">
        <v>18</v>
      </c>
      <c r="D2996" t="s">
        <v>19</v>
      </c>
      <c r="E2996" t="s">
        <v>1339</v>
      </c>
      <c r="F2996" t="s">
        <v>1116</v>
      </c>
      <c r="G2996" s="3" t="str">
        <f t="shared" si="49"/>
        <v>https://scholar.google.co.jp/scholar?as_vis=1&amp;q=Liatris+"spicata"+self+compatibility&amp;btnG=</v>
      </c>
      <c r="H2996" t="s">
        <v>589</v>
      </c>
      <c r="I2996" t="s">
        <v>23</v>
      </c>
      <c r="J2996" t="s">
        <v>23</v>
      </c>
      <c r="L2996" t="s">
        <v>24</v>
      </c>
      <c r="N2996" t="s">
        <v>1358</v>
      </c>
      <c r="O2996" t="s">
        <v>26</v>
      </c>
      <c r="Q2996" t="s">
        <v>18633</v>
      </c>
      <c r="R2996" t="s">
        <v>9997</v>
      </c>
      <c r="S2996">
        <v>2.9</v>
      </c>
    </row>
    <row r="2997" spans="1:19">
      <c r="A2997" t="s">
        <v>16</v>
      </c>
      <c r="B2997" t="s">
        <v>17</v>
      </c>
      <c r="C2997" t="s">
        <v>18</v>
      </c>
      <c r="D2997" t="s">
        <v>19</v>
      </c>
      <c r="E2997" t="s">
        <v>1339</v>
      </c>
      <c r="F2997" t="s">
        <v>20386</v>
      </c>
      <c r="G2997" s="3" t="str">
        <f t="shared" si="49"/>
        <v>https://scholar.google.co.jp/scholar?as_vis=1&amp;q=Liatris+"squarrosa"+self+compatibility&amp;btnG=</v>
      </c>
      <c r="H2997" t="s">
        <v>1360</v>
      </c>
      <c r="I2997" t="s">
        <v>23</v>
      </c>
      <c r="J2997" t="s">
        <v>23</v>
      </c>
      <c r="L2997" t="s">
        <v>17722</v>
      </c>
      <c r="N2997" t="s">
        <v>1361</v>
      </c>
      <c r="O2997" t="s">
        <v>28</v>
      </c>
      <c r="Q2997" t="s">
        <v>18634</v>
      </c>
      <c r="R2997" t="s">
        <v>9999</v>
      </c>
      <c r="S2997">
        <v>3.6215999999999999</v>
      </c>
    </row>
    <row r="2998" spans="1:19">
      <c r="A2998" t="s">
        <v>16</v>
      </c>
      <c r="B2998" t="s">
        <v>17</v>
      </c>
      <c r="C2998" t="s">
        <v>18</v>
      </c>
      <c r="D2998" t="s">
        <v>19</v>
      </c>
      <c r="E2998" t="s">
        <v>14088</v>
      </c>
      <c r="F2998" t="s">
        <v>14089</v>
      </c>
      <c r="G2998" s="3" t="str">
        <f t="shared" si="49"/>
        <v>https://scholar.google.co.jp/scholar?as_vis=1&amp;q=Lidbeckia+"quinqueloba"+self+compatibility&amp;btnG=</v>
      </c>
      <c r="H2998" t="s">
        <v>393</v>
      </c>
      <c r="I2998" t="s">
        <v>23</v>
      </c>
      <c r="J2998" t="s">
        <v>23</v>
      </c>
      <c r="L2998" t="s">
        <v>17722</v>
      </c>
      <c r="N2998" t="s">
        <v>14090</v>
      </c>
      <c r="O2998" t="s">
        <v>28</v>
      </c>
      <c r="Q2998" t="s">
        <v>18635</v>
      </c>
      <c r="R2998" t="s">
        <v>10002</v>
      </c>
      <c r="S2998">
        <v>0.80320000000000003</v>
      </c>
    </row>
    <row r="2999" spans="1:19">
      <c r="A2999" t="s">
        <v>16</v>
      </c>
      <c r="B2999" t="s">
        <v>17</v>
      </c>
      <c r="C2999" t="s">
        <v>18</v>
      </c>
      <c r="D2999" t="s">
        <v>19</v>
      </c>
      <c r="E2999" t="s">
        <v>6441</v>
      </c>
      <c r="F2999" t="s">
        <v>10473</v>
      </c>
      <c r="G2999" s="3" t="str">
        <f t="shared" si="49"/>
        <v>https://scholar.google.co.jp/scholar?as_vis=1&amp;q=Ligularia+"alpigena"+self+compatibility&amp;btnG=</v>
      </c>
      <c r="H2999" t="s">
        <v>6453</v>
      </c>
      <c r="I2999" t="s">
        <v>23</v>
      </c>
      <c r="J2999" t="s">
        <v>23</v>
      </c>
      <c r="L2999" t="s">
        <v>17722</v>
      </c>
      <c r="N2999" t="s">
        <v>10474</v>
      </c>
      <c r="O2999" t="s">
        <v>28</v>
      </c>
      <c r="Q2999" t="s">
        <v>18636</v>
      </c>
      <c r="R2999" t="s">
        <v>10004</v>
      </c>
      <c r="S2999">
        <v>2.7888000000000002</v>
      </c>
    </row>
    <row r="3000" spans="1:19">
      <c r="A3000" t="s">
        <v>16</v>
      </c>
      <c r="B3000" t="s">
        <v>17</v>
      </c>
      <c r="C3000" t="s">
        <v>18</v>
      </c>
      <c r="D3000" t="s">
        <v>19</v>
      </c>
      <c r="E3000" t="s">
        <v>6441</v>
      </c>
      <c r="F3000" t="s">
        <v>10016</v>
      </c>
      <c r="G3000" s="3" t="str">
        <f t="shared" si="49"/>
        <v>https://scholar.google.co.jp/scholar?as_vis=1&amp;q=Ligularia+"fischeri"+self+compatibility&amp;btnG=</v>
      </c>
      <c r="H3000" t="s">
        <v>10476</v>
      </c>
      <c r="I3000" t="s">
        <v>23</v>
      </c>
      <c r="J3000" t="s">
        <v>23</v>
      </c>
      <c r="L3000" t="s">
        <v>17722</v>
      </c>
      <c r="N3000" t="s">
        <v>10477</v>
      </c>
      <c r="O3000" t="s">
        <v>28</v>
      </c>
      <c r="Q3000" t="s">
        <v>18637</v>
      </c>
      <c r="R3000" t="s">
        <v>10006</v>
      </c>
      <c r="S3000">
        <v>4.5907999999999998</v>
      </c>
    </row>
    <row r="3001" spans="1:19">
      <c r="A3001" t="s">
        <v>16</v>
      </c>
      <c r="B3001" t="s">
        <v>17</v>
      </c>
      <c r="C3001" t="s">
        <v>18</v>
      </c>
      <c r="D3001" t="s">
        <v>19</v>
      </c>
      <c r="E3001" t="s">
        <v>6441</v>
      </c>
      <c r="F3001" t="s">
        <v>123</v>
      </c>
      <c r="G3001" s="3" t="str">
        <f t="shared" si="49"/>
        <v>https://scholar.google.co.jp/scholar?as_vis=1&amp;q=Ligularia+"heterophylla"+self+compatibility&amp;btnG=</v>
      </c>
      <c r="H3001" t="s">
        <v>7426</v>
      </c>
      <c r="I3001" t="s">
        <v>23</v>
      </c>
      <c r="J3001" t="s">
        <v>23</v>
      </c>
      <c r="L3001" t="s">
        <v>17722</v>
      </c>
      <c r="N3001" t="s">
        <v>10479</v>
      </c>
      <c r="O3001" t="s">
        <v>28</v>
      </c>
      <c r="Q3001" t="s">
        <v>18638</v>
      </c>
      <c r="R3001" t="s">
        <v>10008</v>
      </c>
      <c r="S3001">
        <v>2.6556000000000002</v>
      </c>
    </row>
    <row r="3002" spans="1:19">
      <c r="A3002" t="s">
        <v>16</v>
      </c>
      <c r="B3002" t="s">
        <v>17</v>
      </c>
      <c r="C3002" t="s">
        <v>18</v>
      </c>
      <c r="D3002" t="s">
        <v>19</v>
      </c>
      <c r="E3002" t="s">
        <v>6441</v>
      </c>
      <c r="F3002" t="s">
        <v>3779</v>
      </c>
      <c r="G3002" s="3" t="str">
        <f t="shared" si="49"/>
        <v>https://scholar.google.co.jp/scholar?as_vis=1&amp;q=Ligularia+"macrophylla"+self+compatibility&amp;btnG=</v>
      </c>
      <c r="H3002" t="s">
        <v>104</v>
      </c>
      <c r="I3002" t="s">
        <v>23</v>
      </c>
      <c r="J3002" t="s">
        <v>23</v>
      </c>
      <c r="L3002" t="s">
        <v>17722</v>
      </c>
      <c r="N3002" t="s">
        <v>6442</v>
      </c>
      <c r="O3002" t="s">
        <v>28</v>
      </c>
      <c r="Q3002" t="s">
        <v>18639</v>
      </c>
      <c r="R3002" t="s">
        <v>10011</v>
      </c>
      <c r="S3002">
        <v>2.5224000000000002</v>
      </c>
    </row>
    <row r="3003" spans="1:19">
      <c r="A3003" t="s">
        <v>16</v>
      </c>
      <c r="B3003" t="s">
        <v>17</v>
      </c>
      <c r="C3003" t="s">
        <v>18</v>
      </c>
      <c r="D3003" t="s">
        <v>19</v>
      </c>
      <c r="E3003" t="s">
        <v>6441</v>
      </c>
      <c r="F3003" t="s">
        <v>6444</v>
      </c>
      <c r="G3003" s="3" t="str">
        <f t="shared" si="49"/>
        <v>https://scholar.google.co.jp/scholar?as_vis=1&amp;q=Ligularia+"narynensis"+self+compatibility&amp;btnG=</v>
      </c>
      <c r="H3003" t="s">
        <v>6445</v>
      </c>
      <c r="I3003" t="s">
        <v>23</v>
      </c>
      <c r="J3003" t="s">
        <v>23</v>
      </c>
      <c r="L3003" t="s">
        <v>17722</v>
      </c>
      <c r="N3003" t="s">
        <v>6446</v>
      </c>
      <c r="O3003" t="s">
        <v>28</v>
      </c>
      <c r="Q3003" t="s">
        <v>18640</v>
      </c>
      <c r="R3003" t="s">
        <v>10014</v>
      </c>
      <c r="S3003">
        <v>2.0684</v>
      </c>
    </row>
    <row r="3004" spans="1:19">
      <c r="A3004" t="s">
        <v>16</v>
      </c>
      <c r="B3004" t="s">
        <v>17</v>
      </c>
      <c r="C3004" t="s">
        <v>18</v>
      </c>
      <c r="D3004" t="s">
        <v>19</v>
      </c>
      <c r="E3004" t="s">
        <v>6441</v>
      </c>
      <c r="F3004" t="s">
        <v>7637</v>
      </c>
      <c r="G3004" s="3" t="str">
        <f t="shared" si="49"/>
        <v>https://scholar.google.co.jp/scholar?as_vis=1&amp;q=Ligularia+"sibirica"+self+compatibility&amp;btnG=</v>
      </c>
      <c r="H3004" t="s">
        <v>928</v>
      </c>
      <c r="I3004" t="s">
        <v>23</v>
      </c>
      <c r="J3004" t="s">
        <v>23</v>
      </c>
      <c r="L3004" t="s">
        <v>15619</v>
      </c>
      <c r="M3004" t="s">
        <v>20388</v>
      </c>
      <c r="N3004" t="s">
        <v>10481</v>
      </c>
      <c r="O3004" s="3" t="s">
        <v>20387</v>
      </c>
      <c r="Q3004" t="s">
        <v>18641</v>
      </c>
      <c r="R3004" t="s">
        <v>10018</v>
      </c>
      <c r="S3004">
        <v>2.3839999999999999</v>
      </c>
    </row>
    <row r="3005" spans="1:19">
      <c r="A3005" t="s">
        <v>16</v>
      </c>
      <c r="B3005" t="s">
        <v>17</v>
      </c>
      <c r="C3005" t="s">
        <v>18</v>
      </c>
      <c r="D3005" t="s">
        <v>19</v>
      </c>
      <c r="E3005" t="s">
        <v>6441</v>
      </c>
      <c r="F3005" t="s">
        <v>6452</v>
      </c>
      <c r="G3005" s="3" t="str">
        <f t="shared" si="49"/>
        <v>https://scholar.google.co.jp/scholar?as_vis=1&amp;q=Ligularia+"subsagittata"+self+compatibility&amp;btnG=</v>
      </c>
      <c r="H3005" t="s">
        <v>6453</v>
      </c>
      <c r="I3005" t="s">
        <v>23</v>
      </c>
      <c r="J3005" t="s">
        <v>23</v>
      </c>
      <c r="L3005" t="s">
        <v>17722</v>
      </c>
      <c r="N3005" t="s">
        <v>6454</v>
      </c>
      <c r="O3005" t="s">
        <v>28</v>
      </c>
      <c r="Q3005" t="s">
        <v>18642</v>
      </c>
      <c r="R3005" t="s">
        <v>10020</v>
      </c>
      <c r="S3005">
        <v>2.8003999999999998</v>
      </c>
    </row>
    <row r="3006" spans="1:19">
      <c r="A3006" t="s">
        <v>16</v>
      </c>
      <c r="B3006" t="s">
        <v>17</v>
      </c>
      <c r="C3006" t="s">
        <v>18</v>
      </c>
      <c r="D3006" t="s">
        <v>19</v>
      </c>
      <c r="E3006" t="s">
        <v>6441</v>
      </c>
      <c r="F3006" t="s">
        <v>8053</v>
      </c>
      <c r="G3006" s="3" t="str">
        <f t="shared" si="49"/>
        <v>https://scholar.google.co.jp/scholar?as_vis=1&amp;q=Ligularia+"thomsonii"+self+compatibility&amp;btnG=</v>
      </c>
      <c r="H3006" t="s">
        <v>8054</v>
      </c>
      <c r="I3006" t="s">
        <v>23</v>
      </c>
      <c r="J3006" t="s">
        <v>23</v>
      </c>
      <c r="L3006" t="s">
        <v>17722</v>
      </c>
      <c r="N3006" t="s">
        <v>8055</v>
      </c>
      <c r="O3006" t="s">
        <v>28</v>
      </c>
      <c r="Q3006" t="s">
        <v>18643</v>
      </c>
      <c r="R3006" t="s">
        <v>10023</v>
      </c>
      <c r="S3006">
        <v>2.27</v>
      </c>
    </row>
    <row r="3007" spans="1:19">
      <c r="A3007" t="s">
        <v>16</v>
      </c>
      <c r="B3007" t="s">
        <v>17</v>
      </c>
      <c r="C3007" t="s">
        <v>18</v>
      </c>
      <c r="D3007" t="s">
        <v>19</v>
      </c>
      <c r="E3007" t="s">
        <v>6448</v>
      </c>
      <c r="F3007" t="s">
        <v>996</v>
      </c>
      <c r="G3007" s="3" t="str">
        <f t="shared" si="49"/>
        <v>https://scholar.google.co.jp/scholar?as_vis=1&amp;q=Limbarda+"crithmoides"+self+compatibility&amp;btnG=</v>
      </c>
      <c r="H3007" t="s">
        <v>6449</v>
      </c>
      <c r="I3007" t="s">
        <v>23</v>
      </c>
      <c r="J3007" t="s">
        <v>23</v>
      </c>
      <c r="L3007" t="s">
        <v>17722</v>
      </c>
      <c r="N3007" t="s">
        <v>6450</v>
      </c>
      <c r="O3007" t="s">
        <v>28</v>
      </c>
      <c r="Q3007" t="s">
        <v>18644</v>
      </c>
      <c r="R3007" t="s">
        <v>10025</v>
      </c>
      <c r="S3007">
        <v>0.24660000000000001</v>
      </c>
    </row>
    <row r="3008" spans="1:19">
      <c r="A3008" t="s">
        <v>16</v>
      </c>
      <c r="B3008" t="s">
        <v>17</v>
      </c>
      <c r="C3008" t="s">
        <v>18</v>
      </c>
      <c r="D3008" t="s">
        <v>19</v>
      </c>
      <c r="E3008" t="s">
        <v>6448</v>
      </c>
      <c r="F3008" t="s">
        <v>996</v>
      </c>
      <c r="G3008" s="3" t="str">
        <f t="shared" si="49"/>
        <v>https://scholar.google.co.jp/scholar?as_vis=1&amp;q=Limbarda+"crithmoides"+self+compatibility&amp;btnG=</v>
      </c>
      <c r="H3008" t="s">
        <v>6449</v>
      </c>
      <c r="I3008" t="s">
        <v>137</v>
      </c>
      <c r="J3008" t="s">
        <v>3103</v>
      </c>
      <c r="L3008" t="s">
        <v>17722</v>
      </c>
      <c r="N3008" t="s">
        <v>12608</v>
      </c>
      <c r="O3008" t="s">
        <v>28</v>
      </c>
      <c r="Q3008" t="s">
        <v>18644</v>
      </c>
      <c r="R3008" t="s">
        <v>10028</v>
      </c>
      <c r="S3008">
        <v>0.37119999999999997</v>
      </c>
    </row>
    <row r="3009" spans="1:19">
      <c r="A3009" t="s">
        <v>16</v>
      </c>
      <c r="B3009" t="s">
        <v>17</v>
      </c>
      <c r="C3009" t="s">
        <v>18</v>
      </c>
      <c r="D3009" t="s">
        <v>19</v>
      </c>
      <c r="E3009" t="s">
        <v>13833</v>
      </c>
      <c r="F3009" t="s">
        <v>6375</v>
      </c>
      <c r="G3009" s="3" t="str">
        <f t="shared" si="49"/>
        <v>https://scholar.google.co.jp/scholar?as_vis=1&amp;q=Lipotriche+"scandens"+self+compatibility&amp;btnG=</v>
      </c>
      <c r="H3009" t="s">
        <v>13834</v>
      </c>
      <c r="I3009" t="s">
        <v>23</v>
      </c>
      <c r="J3009" t="s">
        <v>23</v>
      </c>
      <c r="L3009" t="s">
        <v>17722</v>
      </c>
      <c r="N3009" t="s">
        <v>13835</v>
      </c>
      <c r="O3009" t="s">
        <v>28</v>
      </c>
      <c r="Q3009" t="s">
        <v>18645</v>
      </c>
      <c r="R3009" t="s">
        <v>10030</v>
      </c>
      <c r="S3009">
        <v>1.9260303999999999</v>
      </c>
    </row>
    <row r="3010" spans="1:19">
      <c r="A3010" t="s">
        <v>16</v>
      </c>
      <c r="B3010" t="s">
        <v>17</v>
      </c>
      <c r="C3010" t="s">
        <v>18</v>
      </c>
      <c r="D3010" t="s">
        <v>19</v>
      </c>
      <c r="E3010" t="s">
        <v>13833</v>
      </c>
      <c r="F3010" t="s">
        <v>6375</v>
      </c>
      <c r="G3010" s="3" t="str">
        <f t="shared" ref="G3010:G3073" si="50">HYPERLINK(Q3010)</f>
        <v>https://scholar.google.co.jp/scholar?as_vis=1&amp;q=Lipotriche+"scandens"+self+compatibility&amp;btnG=</v>
      </c>
      <c r="H3010" t="s">
        <v>13834</v>
      </c>
      <c r="I3010" t="s">
        <v>137</v>
      </c>
      <c r="J3010" t="s">
        <v>2567</v>
      </c>
      <c r="L3010" t="s">
        <v>17722</v>
      </c>
      <c r="N3010" t="s">
        <v>14261</v>
      </c>
      <c r="O3010" t="s">
        <v>28</v>
      </c>
      <c r="Q3010" t="s">
        <v>18645</v>
      </c>
      <c r="R3010" t="s">
        <v>10032</v>
      </c>
      <c r="S3010">
        <v>1.0284</v>
      </c>
    </row>
    <row r="3011" spans="1:19">
      <c r="A3011" t="s">
        <v>16</v>
      </c>
      <c r="B3011" t="s">
        <v>17</v>
      </c>
      <c r="C3011" t="s">
        <v>18</v>
      </c>
      <c r="D3011" t="s">
        <v>19</v>
      </c>
      <c r="E3011" t="s">
        <v>13833</v>
      </c>
      <c r="F3011" t="s">
        <v>6375</v>
      </c>
      <c r="G3011" s="3" t="str">
        <f t="shared" si="50"/>
        <v>https://scholar.google.co.jp/scholar?as_vis=1&amp;q=Lipotriche+"scandens"+self+compatibility&amp;btnG=</v>
      </c>
      <c r="H3011" t="s">
        <v>13834</v>
      </c>
      <c r="I3011" t="s">
        <v>137</v>
      </c>
      <c r="J3011" t="s">
        <v>1788</v>
      </c>
      <c r="L3011" t="s">
        <v>17722</v>
      </c>
      <c r="N3011" t="s">
        <v>14284</v>
      </c>
      <c r="O3011" t="s">
        <v>28</v>
      </c>
      <c r="Q3011" t="s">
        <v>18645</v>
      </c>
      <c r="R3011" t="s">
        <v>10035</v>
      </c>
      <c r="S3011">
        <v>3.1052632</v>
      </c>
    </row>
    <row r="3012" spans="1:19">
      <c r="A3012" t="s">
        <v>16</v>
      </c>
      <c r="B3012" t="s">
        <v>17</v>
      </c>
      <c r="C3012" t="s">
        <v>18</v>
      </c>
      <c r="D3012" t="s">
        <v>19</v>
      </c>
      <c r="E3012" t="s">
        <v>13217</v>
      </c>
      <c r="F3012" t="s">
        <v>6759</v>
      </c>
      <c r="G3012" s="3" t="str">
        <f t="shared" si="50"/>
        <v>https://scholar.google.co.jp/scholar?as_vis=1&amp;q=Litogyne+"gariepina"+self+compatibility&amp;btnG=</v>
      </c>
      <c r="H3012" t="s">
        <v>5846</v>
      </c>
      <c r="I3012" t="s">
        <v>23</v>
      </c>
      <c r="J3012" t="s">
        <v>23</v>
      </c>
      <c r="L3012" t="s">
        <v>17722</v>
      </c>
      <c r="N3012" t="s">
        <v>13218</v>
      </c>
      <c r="O3012" t="s">
        <v>28</v>
      </c>
      <c r="Q3012" t="s">
        <v>18646</v>
      </c>
      <c r="R3012" t="s">
        <v>10039</v>
      </c>
      <c r="S3012">
        <v>8.2299999999999998E-2</v>
      </c>
    </row>
    <row r="3013" spans="1:19">
      <c r="A3013" t="s">
        <v>16</v>
      </c>
      <c r="B3013" t="s">
        <v>17</v>
      </c>
      <c r="C3013" t="s">
        <v>18</v>
      </c>
      <c r="D3013" t="s">
        <v>19</v>
      </c>
      <c r="E3013" t="s">
        <v>1363</v>
      </c>
      <c r="F3013" t="s">
        <v>1364</v>
      </c>
      <c r="G3013" s="3" t="str">
        <f t="shared" si="50"/>
        <v>https://scholar.google.co.jp/scholar?as_vis=1&amp;q=Logfia+"arvensis"+self+compatibility&amp;btnG=</v>
      </c>
      <c r="H3013" t="s">
        <v>1365</v>
      </c>
      <c r="I3013" t="s">
        <v>23</v>
      </c>
      <c r="J3013" t="s">
        <v>23</v>
      </c>
      <c r="L3013" t="s">
        <v>17722</v>
      </c>
      <c r="N3013" t="s">
        <v>1366</v>
      </c>
      <c r="O3013" t="s">
        <v>28</v>
      </c>
      <c r="Q3013" t="s">
        <v>18647</v>
      </c>
      <c r="R3013" t="s">
        <v>10041</v>
      </c>
      <c r="S3013">
        <v>0.4</v>
      </c>
    </row>
    <row r="3014" spans="1:19">
      <c r="A3014" t="s">
        <v>16</v>
      </c>
      <c r="B3014" t="s">
        <v>17</v>
      </c>
      <c r="C3014" t="s">
        <v>18</v>
      </c>
      <c r="D3014" t="s">
        <v>19</v>
      </c>
      <c r="E3014" t="s">
        <v>1363</v>
      </c>
      <c r="F3014" t="s">
        <v>175</v>
      </c>
      <c r="G3014" s="3" t="str">
        <f t="shared" si="50"/>
        <v>https://scholar.google.co.jp/scholar?as_vis=1&amp;q=Logfia+"gallica"+self+compatibility&amp;btnG=</v>
      </c>
      <c r="H3014" t="s">
        <v>1368</v>
      </c>
      <c r="I3014" t="s">
        <v>23</v>
      </c>
      <c r="J3014" t="s">
        <v>23</v>
      </c>
      <c r="L3014" t="s">
        <v>54</v>
      </c>
      <c r="N3014" t="s">
        <v>1369</v>
      </c>
      <c r="O3014" t="s">
        <v>26</v>
      </c>
      <c r="Q3014" t="s">
        <v>18648</v>
      </c>
      <c r="R3014" t="s">
        <v>10044</v>
      </c>
      <c r="S3014">
        <v>0.02</v>
      </c>
    </row>
    <row r="3015" spans="1:19">
      <c r="A3015" t="s">
        <v>16</v>
      </c>
      <c r="B3015" t="s">
        <v>17</v>
      </c>
      <c r="C3015" t="s">
        <v>18</v>
      </c>
      <c r="D3015" t="s">
        <v>19</v>
      </c>
      <c r="E3015" t="s">
        <v>1363</v>
      </c>
      <c r="F3015" t="s">
        <v>20391</v>
      </c>
      <c r="G3015" s="3" t="str">
        <f t="shared" si="50"/>
        <v>https://scholar.google.co.jp/scholar?as_vis=1&amp;q=Logfia+"minima"+self+compatibility&amp;btnG=</v>
      </c>
      <c r="H3015" t="s">
        <v>1371</v>
      </c>
      <c r="I3015" t="s">
        <v>23</v>
      </c>
      <c r="J3015" t="s">
        <v>23</v>
      </c>
      <c r="L3015" t="s">
        <v>17722</v>
      </c>
      <c r="N3015" t="s">
        <v>1372</v>
      </c>
      <c r="O3015" t="s">
        <v>28</v>
      </c>
      <c r="Q3015" t="s">
        <v>18649</v>
      </c>
      <c r="R3015" t="s">
        <v>10047</v>
      </c>
      <c r="S3015">
        <v>0.02</v>
      </c>
    </row>
    <row r="3016" spans="1:19">
      <c r="A3016" t="s">
        <v>16</v>
      </c>
      <c r="B3016" t="s">
        <v>17</v>
      </c>
      <c r="C3016" t="s">
        <v>18</v>
      </c>
      <c r="D3016" t="s">
        <v>19</v>
      </c>
      <c r="E3016" t="s">
        <v>1374</v>
      </c>
      <c r="F3016" t="s">
        <v>1375</v>
      </c>
      <c r="G3016" s="3" t="str">
        <f t="shared" si="50"/>
        <v>https://scholar.google.co.jp/scholar?as_vis=1&amp;q=Lonas+"annua"+self+compatibility&amp;btnG=</v>
      </c>
      <c r="H3016" t="s">
        <v>1376</v>
      </c>
      <c r="I3016" t="s">
        <v>23</v>
      </c>
      <c r="J3016" t="s">
        <v>23</v>
      </c>
      <c r="L3016" t="s">
        <v>17722</v>
      </c>
      <c r="N3016" t="s">
        <v>1377</v>
      </c>
      <c r="O3016" t="s">
        <v>28</v>
      </c>
      <c r="Q3016" t="s">
        <v>18650</v>
      </c>
      <c r="R3016" t="s">
        <v>10051</v>
      </c>
      <c r="S3016">
        <v>0.2</v>
      </c>
    </row>
    <row r="3017" spans="1:19">
      <c r="A3017" t="s">
        <v>16</v>
      </c>
      <c r="B3017" t="s">
        <v>17</v>
      </c>
      <c r="C3017" t="s">
        <v>18</v>
      </c>
      <c r="D3017" t="s">
        <v>19</v>
      </c>
      <c r="E3017" t="s">
        <v>1379</v>
      </c>
      <c r="F3017" t="s">
        <v>10483</v>
      </c>
      <c r="G3017" s="3" t="str">
        <f t="shared" si="50"/>
        <v>https://scholar.google.co.jp/scholar?as_vis=1&amp;q=Lopholaena+"cneorifolia"+self+compatibility&amp;btnG=</v>
      </c>
      <c r="H3017" t="s">
        <v>10484</v>
      </c>
      <c r="I3017" t="s">
        <v>23</v>
      </c>
      <c r="J3017" t="s">
        <v>23</v>
      </c>
      <c r="L3017" t="s">
        <v>17722</v>
      </c>
      <c r="N3017" t="s">
        <v>10485</v>
      </c>
      <c r="O3017" t="s">
        <v>28</v>
      </c>
      <c r="Q3017" t="s">
        <v>18651</v>
      </c>
      <c r="R3017" t="s">
        <v>10054</v>
      </c>
      <c r="S3017">
        <v>11.3916667</v>
      </c>
    </row>
    <row r="3018" spans="1:19">
      <c r="A3018" t="s">
        <v>16</v>
      </c>
      <c r="B3018" t="s">
        <v>17</v>
      </c>
      <c r="C3018" t="s">
        <v>18</v>
      </c>
      <c r="D3018" t="s">
        <v>19</v>
      </c>
      <c r="E3018" t="s">
        <v>1379</v>
      </c>
      <c r="F3018" t="s">
        <v>20392</v>
      </c>
      <c r="G3018" s="3" t="str">
        <f t="shared" si="50"/>
        <v>https://scholar.google.co.jp/scholar?as_vis=1&amp;q=Lopholaena+"coriifolia"+self+compatibility&amp;btnG=</v>
      </c>
      <c r="H3018" t="s">
        <v>1380</v>
      </c>
      <c r="I3018" t="s">
        <v>23</v>
      </c>
      <c r="J3018" t="s">
        <v>23</v>
      </c>
      <c r="L3018" t="s">
        <v>17722</v>
      </c>
      <c r="N3018" t="s">
        <v>1381</v>
      </c>
      <c r="O3018" t="s">
        <v>28</v>
      </c>
      <c r="Q3018" t="s">
        <v>18652</v>
      </c>
      <c r="R3018" t="s">
        <v>10057</v>
      </c>
      <c r="S3018">
        <v>7.7008000000000001</v>
      </c>
    </row>
    <row r="3019" spans="1:19">
      <c r="A3019" t="s">
        <v>16</v>
      </c>
      <c r="B3019" t="s">
        <v>17</v>
      </c>
      <c r="C3019" t="s">
        <v>18</v>
      </c>
      <c r="D3019" t="s">
        <v>19</v>
      </c>
      <c r="E3019" t="s">
        <v>1379</v>
      </c>
      <c r="F3019" t="s">
        <v>6427</v>
      </c>
      <c r="G3019" s="3" t="str">
        <f t="shared" si="50"/>
        <v>https://scholar.google.co.jp/scholar?as_vis=1&amp;q=Lopholaena+"whyteana"+self+compatibility&amp;btnG=</v>
      </c>
      <c r="H3019" t="s">
        <v>6428</v>
      </c>
      <c r="I3019" t="s">
        <v>23</v>
      </c>
      <c r="J3019" t="s">
        <v>23</v>
      </c>
      <c r="L3019" t="s">
        <v>17722</v>
      </c>
      <c r="N3019" t="s">
        <v>6429</v>
      </c>
      <c r="O3019" t="s">
        <v>28</v>
      </c>
      <c r="Q3019" t="s">
        <v>18653</v>
      </c>
      <c r="R3019" t="s">
        <v>10061</v>
      </c>
      <c r="S3019">
        <v>19.346800000000002</v>
      </c>
    </row>
    <row r="3020" spans="1:19">
      <c r="A3020" t="s">
        <v>16</v>
      </c>
      <c r="B3020" t="s">
        <v>17</v>
      </c>
      <c r="C3020" t="s">
        <v>18</v>
      </c>
      <c r="D3020" t="s">
        <v>19</v>
      </c>
      <c r="E3020" t="s">
        <v>14167</v>
      </c>
      <c r="F3020" t="s">
        <v>14168</v>
      </c>
      <c r="G3020" s="3" t="str">
        <f t="shared" si="50"/>
        <v>https://scholar.google.co.jp/scholar?as_vis=1&amp;q=Lundinia+"plumbea"+self+compatibility&amp;btnG=</v>
      </c>
      <c r="H3020" t="s">
        <v>14169</v>
      </c>
      <c r="I3020" t="s">
        <v>23</v>
      </c>
      <c r="J3020" t="s">
        <v>23</v>
      </c>
      <c r="L3020" t="s">
        <v>17722</v>
      </c>
      <c r="N3020" t="s">
        <v>14170</v>
      </c>
      <c r="O3020" t="s">
        <v>28</v>
      </c>
      <c r="Q3020" t="s">
        <v>18654</v>
      </c>
      <c r="R3020" t="s">
        <v>10064</v>
      </c>
      <c r="S3020">
        <v>0.3823529</v>
      </c>
    </row>
    <row r="3021" spans="1:19">
      <c r="A3021" t="s">
        <v>16</v>
      </c>
      <c r="B3021" t="s">
        <v>17</v>
      </c>
      <c r="C3021" t="s">
        <v>18</v>
      </c>
      <c r="D3021" t="s">
        <v>19</v>
      </c>
      <c r="E3021" t="s">
        <v>1383</v>
      </c>
      <c r="F3021" t="s">
        <v>419</v>
      </c>
      <c r="G3021" s="3" t="str">
        <f t="shared" si="50"/>
        <v>https://scholar.google.co.jp/scholar?as_vis=1&amp;q=Lygodesmia+"texana"+self+compatibility&amp;btnG=</v>
      </c>
      <c r="H3021" t="s">
        <v>1384</v>
      </c>
      <c r="I3021" t="s">
        <v>23</v>
      </c>
      <c r="J3021" t="s">
        <v>23</v>
      </c>
      <c r="L3021" t="s">
        <v>17722</v>
      </c>
      <c r="N3021" t="s">
        <v>1385</v>
      </c>
      <c r="O3021" t="s">
        <v>28</v>
      </c>
      <c r="Q3021" t="s">
        <v>18655</v>
      </c>
      <c r="R3021" t="s">
        <v>10067</v>
      </c>
      <c r="S3021">
        <v>5.6947999999999999</v>
      </c>
    </row>
    <row r="3022" spans="1:19">
      <c r="A3022" t="s">
        <v>16</v>
      </c>
      <c r="B3022" t="s">
        <v>17</v>
      </c>
      <c r="C3022" t="s">
        <v>18</v>
      </c>
      <c r="D3022" t="s">
        <v>19</v>
      </c>
      <c r="E3022" t="s">
        <v>1387</v>
      </c>
      <c r="F3022" t="s">
        <v>280</v>
      </c>
      <c r="G3022" s="3" t="str">
        <f t="shared" si="50"/>
        <v>https://scholar.google.co.jp/scholar?as_vis=1&amp;q=Machaeranthera+"canescens"+self+compatibility&amp;btnG=</v>
      </c>
      <c r="H3022" t="s">
        <v>1388</v>
      </c>
      <c r="I3022" t="s">
        <v>23</v>
      </c>
      <c r="J3022" t="s">
        <v>23</v>
      </c>
      <c r="L3022" t="s">
        <v>17722</v>
      </c>
      <c r="N3022" t="s">
        <v>1389</v>
      </c>
      <c r="O3022" t="s">
        <v>28</v>
      </c>
      <c r="Q3022" t="s">
        <v>18656</v>
      </c>
      <c r="R3022" t="s">
        <v>10070</v>
      </c>
      <c r="S3022">
        <v>0.21</v>
      </c>
    </row>
    <row r="3023" spans="1:19">
      <c r="A3023" t="s">
        <v>16</v>
      </c>
      <c r="B3023" t="s">
        <v>17</v>
      </c>
      <c r="C3023" t="s">
        <v>18</v>
      </c>
      <c r="D3023" t="s">
        <v>19</v>
      </c>
      <c r="E3023" t="s">
        <v>1387</v>
      </c>
      <c r="F3023" t="s">
        <v>280</v>
      </c>
      <c r="G3023" s="3" t="str">
        <f t="shared" si="50"/>
        <v>https://scholar.google.co.jp/scholar?as_vis=1&amp;q=Machaeranthera+"canescens"+self+compatibility&amp;btnG=</v>
      </c>
      <c r="H3023" t="s">
        <v>23</v>
      </c>
      <c r="I3023" t="s">
        <v>137</v>
      </c>
      <c r="J3023" t="s">
        <v>280</v>
      </c>
      <c r="L3023" t="s">
        <v>17722</v>
      </c>
      <c r="N3023" t="s">
        <v>1391</v>
      </c>
      <c r="O3023" t="s">
        <v>28</v>
      </c>
      <c r="Q3023" t="s">
        <v>18656</v>
      </c>
      <c r="R3023" t="s">
        <v>10073</v>
      </c>
      <c r="S3023">
        <v>0.68600000000000005</v>
      </c>
    </row>
    <row r="3024" spans="1:19">
      <c r="A3024" t="s">
        <v>16</v>
      </c>
      <c r="B3024" t="s">
        <v>17</v>
      </c>
      <c r="C3024" t="s">
        <v>18</v>
      </c>
      <c r="D3024" t="s">
        <v>19</v>
      </c>
      <c r="E3024" t="s">
        <v>1387</v>
      </c>
      <c r="F3024" t="s">
        <v>1393</v>
      </c>
      <c r="G3024" s="3" t="str">
        <f t="shared" si="50"/>
        <v>https://scholar.google.co.jp/scholar?as_vis=1&amp;q=Machaeranthera+"gracilis"+self+compatibility&amp;btnG=</v>
      </c>
      <c r="H3024" t="s">
        <v>1394</v>
      </c>
      <c r="I3024" t="s">
        <v>23</v>
      </c>
      <c r="J3024" t="s">
        <v>23</v>
      </c>
      <c r="L3024" t="s">
        <v>17722</v>
      </c>
      <c r="N3024" t="s">
        <v>1395</v>
      </c>
      <c r="O3024" t="s">
        <v>28</v>
      </c>
      <c r="Q3024" t="s">
        <v>18657</v>
      </c>
      <c r="R3024" t="s">
        <v>10076</v>
      </c>
      <c r="S3024">
        <v>0.318</v>
      </c>
    </row>
    <row r="3025" spans="1:19">
      <c r="A3025" t="s">
        <v>16</v>
      </c>
      <c r="B3025" t="s">
        <v>17</v>
      </c>
      <c r="C3025" t="s">
        <v>18</v>
      </c>
      <c r="D3025" t="s">
        <v>19</v>
      </c>
      <c r="E3025" t="s">
        <v>1387</v>
      </c>
      <c r="F3025" t="s">
        <v>1397</v>
      </c>
      <c r="G3025" s="3" t="str">
        <f t="shared" si="50"/>
        <v>https://scholar.google.co.jp/scholar?as_vis=1&amp;q=Machaeranthera+"orcuttii"+self+compatibility&amp;btnG=</v>
      </c>
      <c r="H3025" t="s">
        <v>1398</v>
      </c>
      <c r="I3025" t="s">
        <v>23</v>
      </c>
      <c r="J3025" t="s">
        <v>23</v>
      </c>
      <c r="L3025" t="s">
        <v>17722</v>
      </c>
      <c r="N3025" t="s">
        <v>1399</v>
      </c>
      <c r="O3025" t="s">
        <v>28</v>
      </c>
      <c r="Q3025" t="s">
        <v>18658</v>
      </c>
      <c r="R3025" t="s">
        <v>10079</v>
      </c>
      <c r="S3025">
        <v>7</v>
      </c>
    </row>
    <row r="3026" spans="1:19">
      <c r="A3026" t="s">
        <v>16</v>
      </c>
      <c r="B3026" t="s">
        <v>17</v>
      </c>
      <c r="C3026" t="s">
        <v>18</v>
      </c>
      <c r="D3026" t="s">
        <v>19</v>
      </c>
      <c r="E3026" t="s">
        <v>1387</v>
      </c>
      <c r="F3026" t="s">
        <v>6431</v>
      </c>
      <c r="G3026" s="3" t="str">
        <f t="shared" si="50"/>
        <v>https://scholar.google.co.jp/scholar?as_vis=1&amp;q=Machaeranthera+"tagetina"+self+compatibility&amp;btnG=</v>
      </c>
      <c r="H3026" t="s">
        <v>120</v>
      </c>
      <c r="I3026" t="s">
        <v>23</v>
      </c>
      <c r="J3026" t="s">
        <v>23</v>
      </c>
      <c r="L3026" t="s">
        <v>17722</v>
      </c>
      <c r="N3026" t="s">
        <v>6432</v>
      </c>
      <c r="O3026" t="s">
        <v>28</v>
      </c>
      <c r="Q3026" t="s">
        <v>18659</v>
      </c>
      <c r="R3026" t="s">
        <v>10082</v>
      </c>
      <c r="S3026">
        <v>0.86080000000000001</v>
      </c>
    </row>
    <row r="3027" spans="1:19">
      <c r="A3027" t="s">
        <v>16</v>
      </c>
      <c r="B3027" t="s">
        <v>17</v>
      </c>
      <c r="C3027" t="s">
        <v>18</v>
      </c>
      <c r="D3027" t="s">
        <v>19</v>
      </c>
      <c r="E3027" t="s">
        <v>1387</v>
      </c>
      <c r="F3027" t="s">
        <v>1401</v>
      </c>
      <c r="G3027" s="3" t="str">
        <f t="shared" si="50"/>
        <v>https://scholar.google.co.jp/scholar?as_vis=1&amp;q=Machaeranthera+"tanacetifolia"+self+compatibility&amp;btnG=</v>
      </c>
      <c r="H3027" t="s">
        <v>1402</v>
      </c>
      <c r="I3027" t="s">
        <v>23</v>
      </c>
      <c r="J3027" t="s">
        <v>23</v>
      </c>
      <c r="L3027" t="s">
        <v>17722</v>
      </c>
      <c r="N3027" t="s">
        <v>1403</v>
      </c>
      <c r="O3027" t="s">
        <v>28</v>
      </c>
      <c r="Q3027" t="s">
        <v>18660</v>
      </c>
      <c r="R3027" t="s">
        <v>10084</v>
      </c>
      <c r="S3027">
        <v>1.1000000000000001</v>
      </c>
    </row>
    <row r="3028" spans="1:19">
      <c r="A3028" t="s">
        <v>16</v>
      </c>
      <c r="B3028" t="s">
        <v>17</v>
      </c>
      <c r="C3028" t="s">
        <v>18</v>
      </c>
      <c r="D3028" t="s">
        <v>19</v>
      </c>
      <c r="E3028" t="s">
        <v>1387</v>
      </c>
      <c r="F3028" t="s">
        <v>1405</v>
      </c>
      <c r="G3028" s="3" t="str">
        <f t="shared" si="50"/>
        <v>https://scholar.google.co.jp/scholar?as_vis=1&amp;q=Machaeranthera+"tortifolia"+self+compatibility&amp;btnG=</v>
      </c>
      <c r="H3028" t="s">
        <v>23</v>
      </c>
      <c r="I3028" t="s">
        <v>137</v>
      </c>
      <c r="J3028" t="s">
        <v>1405</v>
      </c>
      <c r="L3028" t="s">
        <v>17722</v>
      </c>
      <c r="N3028" t="s">
        <v>1406</v>
      </c>
      <c r="O3028" t="s">
        <v>28</v>
      </c>
      <c r="Q3028" t="s">
        <v>18661</v>
      </c>
      <c r="R3028" t="s">
        <v>10087</v>
      </c>
      <c r="S3028">
        <v>1.2</v>
      </c>
    </row>
    <row r="3029" spans="1:19">
      <c r="A3029" t="s">
        <v>16</v>
      </c>
      <c r="B3029" t="s">
        <v>17</v>
      </c>
      <c r="C3029" t="s">
        <v>18</v>
      </c>
      <c r="D3029" t="s">
        <v>19</v>
      </c>
      <c r="E3029" t="s">
        <v>1408</v>
      </c>
      <c r="F3029" t="s">
        <v>1409</v>
      </c>
      <c r="G3029" s="3" t="str">
        <f t="shared" si="50"/>
        <v>https://scholar.google.co.jp/scholar?as_vis=1&amp;q=Madia+"elegans"+self+compatibility&amp;btnG=</v>
      </c>
      <c r="H3029" t="s">
        <v>1410</v>
      </c>
      <c r="I3029" t="s">
        <v>23</v>
      </c>
      <c r="J3029" t="s">
        <v>23</v>
      </c>
      <c r="L3029" t="s">
        <v>24</v>
      </c>
      <c r="N3029" t="s">
        <v>1411</v>
      </c>
      <c r="O3029" t="s">
        <v>26</v>
      </c>
      <c r="Q3029" t="s">
        <v>18662</v>
      </c>
      <c r="R3029" t="s">
        <v>10090</v>
      </c>
      <c r="S3029">
        <v>6.7729999999999997</v>
      </c>
    </row>
    <row r="3030" spans="1:19">
      <c r="A3030" t="s">
        <v>16</v>
      </c>
      <c r="B3030" t="s">
        <v>17</v>
      </c>
      <c r="C3030" t="s">
        <v>18</v>
      </c>
      <c r="D3030" t="s">
        <v>19</v>
      </c>
      <c r="E3030" t="s">
        <v>1408</v>
      </c>
      <c r="F3030" t="s">
        <v>1409</v>
      </c>
      <c r="G3030" s="3" t="str">
        <f t="shared" si="50"/>
        <v>https://scholar.google.co.jp/scholar?as_vis=1&amp;q=Madia+"elegans"+self+compatibility&amp;btnG=</v>
      </c>
      <c r="H3030" t="s">
        <v>23</v>
      </c>
      <c r="I3030" t="s">
        <v>137</v>
      </c>
      <c r="J3030" t="s">
        <v>1413</v>
      </c>
      <c r="L3030" t="s">
        <v>24</v>
      </c>
      <c r="N3030" t="s">
        <v>1414</v>
      </c>
      <c r="O3030" t="s">
        <v>26</v>
      </c>
      <c r="Q3030" t="s">
        <v>18662</v>
      </c>
      <c r="R3030" t="s">
        <v>10093</v>
      </c>
      <c r="S3030">
        <v>3.2480000000000002</v>
      </c>
    </row>
    <row r="3031" spans="1:19">
      <c r="A3031" t="s">
        <v>16</v>
      </c>
      <c r="B3031" t="s">
        <v>17</v>
      </c>
      <c r="C3031" t="s">
        <v>18</v>
      </c>
      <c r="D3031" t="s">
        <v>19</v>
      </c>
      <c r="E3031" t="s">
        <v>1408</v>
      </c>
      <c r="F3031" t="s">
        <v>1409</v>
      </c>
      <c r="G3031" s="3" t="str">
        <f t="shared" si="50"/>
        <v>https://scholar.google.co.jp/scholar?as_vis=1&amp;q=Madia+"elegans"+self+compatibility&amp;btnG=</v>
      </c>
      <c r="H3031" t="s">
        <v>23</v>
      </c>
      <c r="I3031" t="s">
        <v>137</v>
      </c>
      <c r="J3031" t="s">
        <v>1416</v>
      </c>
      <c r="L3031" t="s">
        <v>24</v>
      </c>
      <c r="N3031" t="s">
        <v>1417</v>
      </c>
      <c r="O3031" t="s">
        <v>26</v>
      </c>
      <c r="Q3031" t="s">
        <v>18662</v>
      </c>
      <c r="R3031" t="s">
        <v>10096</v>
      </c>
      <c r="S3031">
        <v>1.1970000000000001</v>
      </c>
    </row>
    <row r="3032" spans="1:19">
      <c r="A3032" t="s">
        <v>16</v>
      </c>
      <c r="B3032" t="s">
        <v>17</v>
      </c>
      <c r="C3032" t="s">
        <v>18</v>
      </c>
      <c r="D3032" t="s">
        <v>19</v>
      </c>
      <c r="E3032" t="s">
        <v>1408</v>
      </c>
      <c r="F3032" t="s">
        <v>1419</v>
      </c>
      <c r="G3032" s="3" t="str">
        <f t="shared" si="50"/>
        <v>https://scholar.google.co.jp/scholar?as_vis=1&amp;q=Madia+"exigua"+self+compatibility&amp;btnG=</v>
      </c>
      <c r="H3032" t="s">
        <v>1420</v>
      </c>
      <c r="I3032" t="s">
        <v>23</v>
      </c>
      <c r="J3032" t="s">
        <v>23</v>
      </c>
      <c r="L3032" t="s">
        <v>54</v>
      </c>
      <c r="N3032" t="s">
        <v>1421</v>
      </c>
      <c r="O3032" t="s">
        <v>26</v>
      </c>
      <c r="Q3032" t="s">
        <v>18663</v>
      </c>
      <c r="R3032" t="s">
        <v>10100</v>
      </c>
      <c r="S3032">
        <v>0.58899999999999997</v>
      </c>
    </row>
    <row r="3033" spans="1:19">
      <c r="A3033" t="s">
        <v>16</v>
      </c>
      <c r="B3033" t="s">
        <v>17</v>
      </c>
      <c r="C3033" t="s">
        <v>18</v>
      </c>
      <c r="D3033" t="s">
        <v>19</v>
      </c>
      <c r="E3033" t="s">
        <v>1408</v>
      </c>
      <c r="F3033" t="s">
        <v>1423</v>
      </c>
      <c r="G3033" s="3" t="str">
        <f t="shared" si="50"/>
        <v>https://scholar.google.co.jp/scholar?as_vis=1&amp;q=Madia+"glomerata"+self+compatibility&amp;btnG=</v>
      </c>
      <c r="H3033" t="s">
        <v>719</v>
      </c>
      <c r="I3033" t="s">
        <v>23</v>
      </c>
      <c r="J3033" t="s">
        <v>23</v>
      </c>
      <c r="L3033" t="s">
        <v>54</v>
      </c>
      <c r="N3033" t="s">
        <v>1424</v>
      </c>
      <c r="O3033" t="s">
        <v>26</v>
      </c>
      <c r="Q3033" t="s">
        <v>18664</v>
      </c>
      <c r="R3033" t="s">
        <v>10103</v>
      </c>
      <c r="S3033">
        <v>1.9079999999999999</v>
      </c>
    </row>
    <row r="3034" spans="1:19">
      <c r="A3034" t="s">
        <v>16</v>
      </c>
      <c r="B3034" t="s">
        <v>17</v>
      </c>
      <c r="C3034" t="s">
        <v>18</v>
      </c>
      <c r="D3034" t="s">
        <v>19</v>
      </c>
      <c r="E3034" t="s">
        <v>1408</v>
      </c>
      <c r="F3034" t="s">
        <v>1393</v>
      </c>
      <c r="G3034" s="3" t="str">
        <f t="shared" si="50"/>
        <v>https://scholar.google.co.jp/scholar?as_vis=1&amp;q=Madia+"gracilis"+self+compatibility&amp;btnG=</v>
      </c>
      <c r="H3034" t="s">
        <v>1426</v>
      </c>
      <c r="I3034" t="s">
        <v>23</v>
      </c>
      <c r="J3034" t="s">
        <v>23</v>
      </c>
      <c r="L3034" t="s">
        <v>54</v>
      </c>
      <c r="N3034" t="s">
        <v>1427</v>
      </c>
      <c r="O3034" t="s">
        <v>26</v>
      </c>
      <c r="Q3034" t="s">
        <v>18665</v>
      </c>
      <c r="R3034" t="s">
        <v>10105</v>
      </c>
      <c r="S3034">
        <v>1.9</v>
      </c>
    </row>
    <row r="3035" spans="1:19">
      <c r="A3035" t="s">
        <v>16</v>
      </c>
      <c r="B3035" t="s">
        <v>17</v>
      </c>
      <c r="C3035" t="s">
        <v>18</v>
      </c>
      <c r="D3035" t="s">
        <v>19</v>
      </c>
      <c r="E3035" t="s">
        <v>1408</v>
      </c>
      <c r="F3035" t="s">
        <v>1429</v>
      </c>
      <c r="G3035" s="3" t="str">
        <f t="shared" si="50"/>
        <v>https://scholar.google.co.jp/scholar?as_vis=1&amp;q=Madia+"madioides"+self+compatibility&amp;btnG=</v>
      </c>
      <c r="H3035" t="s">
        <v>115</v>
      </c>
      <c r="I3035" t="s">
        <v>23</v>
      </c>
      <c r="J3035" t="s">
        <v>23</v>
      </c>
      <c r="L3035" t="s">
        <v>17722</v>
      </c>
      <c r="N3035" t="s">
        <v>1430</v>
      </c>
      <c r="O3035" t="s">
        <v>28</v>
      </c>
      <c r="Q3035" t="s">
        <v>18666</v>
      </c>
      <c r="R3035" t="s">
        <v>10108</v>
      </c>
      <c r="S3035">
        <v>0.9</v>
      </c>
    </row>
    <row r="3036" spans="1:19">
      <c r="A3036" t="s">
        <v>16</v>
      </c>
      <c r="B3036" t="s">
        <v>17</v>
      </c>
      <c r="C3036" t="s">
        <v>18</v>
      </c>
      <c r="D3036" t="s">
        <v>19</v>
      </c>
      <c r="E3036" t="s">
        <v>1408</v>
      </c>
      <c r="F3036" t="s">
        <v>1432</v>
      </c>
      <c r="G3036" s="3" t="str">
        <f t="shared" si="50"/>
        <v>https://scholar.google.co.jp/scholar?as_vis=1&amp;q=Madia+"nutans"+self+compatibility&amp;btnG=</v>
      </c>
      <c r="H3036" t="s">
        <v>1433</v>
      </c>
      <c r="I3036" t="s">
        <v>23</v>
      </c>
      <c r="J3036" t="s">
        <v>23</v>
      </c>
      <c r="L3036" t="s">
        <v>17722</v>
      </c>
      <c r="N3036" t="s">
        <v>1434</v>
      </c>
      <c r="O3036" t="s">
        <v>28</v>
      </c>
      <c r="Q3036" t="s">
        <v>18667</v>
      </c>
      <c r="R3036" t="s">
        <v>10112</v>
      </c>
      <c r="S3036">
        <v>1.506</v>
      </c>
    </row>
    <row r="3037" spans="1:19">
      <c r="A3037" t="s">
        <v>16</v>
      </c>
      <c r="B3037" t="s">
        <v>17</v>
      </c>
      <c r="C3037" t="s">
        <v>18</v>
      </c>
      <c r="D3037" t="s">
        <v>19</v>
      </c>
      <c r="E3037" t="s">
        <v>1408</v>
      </c>
      <c r="F3037" t="s">
        <v>965</v>
      </c>
      <c r="G3037" s="3" t="str">
        <f t="shared" si="50"/>
        <v>https://scholar.google.co.jp/scholar?as_vis=1&amp;q=Madia+"radiata"+self+compatibility&amp;btnG=</v>
      </c>
      <c r="H3037" t="s">
        <v>1436</v>
      </c>
      <c r="I3037" t="s">
        <v>23</v>
      </c>
      <c r="J3037" t="s">
        <v>23</v>
      </c>
      <c r="L3037" t="s">
        <v>24</v>
      </c>
      <c r="N3037" t="s">
        <v>1437</v>
      </c>
      <c r="O3037" t="s">
        <v>26</v>
      </c>
      <c r="Q3037" t="s">
        <v>18668</v>
      </c>
      <c r="R3037" t="s">
        <v>10116</v>
      </c>
      <c r="S3037">
        <v>0.54900000000000004</v>
      </c>
    </row>
    <row r="3038" spans="1:19">
      <c r="A3038" t="s">
        <v>16</v>
      </c>
      <c r="B3038" t="s">
        <v>17</v>
      </c>
      <c r="C3038" t="s">
        <v>18</v>
      </c>
      <c r="D3038" t="s">
        <v>19</v>
      </c>
      <c r="E3038" t="s">
        <v>1408</v>
      </c>
      <c r="F3038" t="s">
        <v>1107</v>
      </c>
      <c r="G3038" s="3" t="str">
        <f t="shared" si="50"/>
        <v>https://scholar.google.co.jp/scholar?as_vis=1&amp;q=Madia+"sativa"+self+compatibility&amp;btnG=</v>
      </c>
      <c r="H3038" t="s">
        <v>1439</v>
      </c>
      <c r="I3038" t="s">
        <v>23</v>
      </c>
      <c r="J3038" t="s">
        <v>23</v>
      </c>
      <c r="L3038" t="s">
        <v>54</v>
      </c>
      <c r="N3038" t="s">
        <v>1440</v>
      </c>
      <c r="O3038" t="s">
        <v>26</v>
      </c>
      <c r="Q3038" t="s">
        <v>18669</v>
      </c>
      <c r="R3038" t="s">
        <v>10118</v>
      </c>
      <c r="S3038">
        <v>3.1</v>
      </c>
    </row>
    <row r="3039" spans="1:19">
      <c r="A3039" t="s">
        <v>16</v>
      </c>
      <c r="B3039" t="s">
        <v>17</v>
      </c>
      <c r="C3039" t="s">
        <v>18</v>
      </c>
      <c r="D3039" t="s">
        <v>19</v>
      </c>
      <c r="E3039" t="s">
        <v>1442</v>
      </c>
      <c r="F3039" t="s">
        <v>171</v>
      </c>
      <c r="G3039" s="3" t="str">
        <f t="shared" si="50"/>
        <v>https://scholar.google.co.jp/scholar?as_vis=1&amp;q=Malacothrix+"californica"+self+compatibility&amp;btnG=</v>
      </c>
      <c r="H3039" t="s">
        <v>104</v>
      </c>
      <c r="I3039" t="s">
        <v>23</v>
      </c>
      <c r="J3039" t="s">
        <v>23</v>
      </c>
      <c r="L3039" t="s">
        <v>17722</v>
      </c>
      <c r="N3039" t="s">
        <v>1443</v>
      </c>
      <c r="O3039" t="s">
        <v>28</v>
      </c>
      <c r="Q3039" t="s">
        <v>18670</v>
      </c>
      <c r="R3039" t="s">
        <v>10121</v>
      </c>
      <c r="S3039">
        <v>0.33800000000000002</v>
      </c>
    </row>
    <row r="3040" spans="1:19">
      <c r="A3040" t="s">
        <v>16</v>
      </c>
      <c r="B3040" t="s">
        <v>17</v>
      </c>
      <c r="C3040" t="s">
        <v>18</v>
      </c>
      <c r="D3040" t="s">
        <v>19</v>
      </c>
      <c r="E3040" t="s">
        <v>1442</v>
      </c>
      <c r="F3040" t="s">
        <v>1445</v>
      </c>
      <c r="G3040" s="3" t="str">
        <f t="shared" si="50"/>
        <v>https://scholar.google.co.jp/scholar?as_vis=1&amp;q=Malacothrix+"clevelandii"+self+compatibility&amp;btnG=</v>
      </c>
      <c r="H3040" t="s">
        <v>438</v>
      </c>
      <c r="I3040" t="s">
        <v>23</v>
      </c>
      <c r="J3040" t="s">
        <v>23</v>
      </c>
      <c r="L3040" t="s">
        <v>17722</v>
      </c>
      <c r="N3040" t="s">
        <v>1446</v>
      </c>
      <c r="O3040" t="s">
        <v>28</v>
      </c>
      <c r="Q3040" t="s">
        <v>18671</v>
      </c>
      <c r="R3040" t="s">
        <v>10123</v>
      </c>
      <c r="S3040">
        <v>0.05</v>
      </c>
    </row>
    <row r="3041" spans="1:19">
      <c r="A3041" t="s">
        <v>16</v>
      </c>
      <c r="B3041" t="s">
        <v>17</v>
      </c>
      <c r="C3041" t="s">
        <v>18</v>
      </c>
      <c r="D3041" t="s">
        <v>19</v>
      </c>
      <c r="E3041" t="s">
        <v>1442</v>
      </c>
      <c r="F3041" t="s">
        <v>1448</v>
      </c>
      <c r="G3041" s="3" t="str">
        <f t="shared" si="50"/>
        <v>https://scholar.google.co.jp/scholar?as_vis=1&amp;q=Malacothrix+"coulteri"+self+compatibility&amp;btnG=</v>
      </c>
      <c r="H3041" t="s">
        <v>1449</v>
      </c>
      <c r="I3041" t="s">
        <v>23</v>
      </c>
      <c r="J3041" t="s">
        <v>23</v>
      </c>
      <c r="L3041" t="s">
        <v>17722</v>
      </c>
      <c r="N3041" t="s">
        <v>1450</v>
      </c>
      <c r="O3041" t="s">
        <v>28</v>
      </c>
      <c r="Q3041" t="s">
        <v>18672</v>
      </c>
      <c r="R3041" t="s">
        <v>10127</v>
      </c>
      <c r="S3041">
        <v>0.61299999999999999</v>
      </c>
    </row>
    <row r="3042" spans="1:19">
      <c r="A3042" t="s">
        <v>16</v>
      </c>
      <c r="B3042" t="s">
        <v>17</v>
      </c>
      <c r="C3042" t="s">
        <v>18</v>
      </c>
      <c r="D3042" t="s">
        <v>19</v>
      </c>
      <c r="E3042" t="s">
        <v>1442</v>
      </c>
      <c r="F3042" t="s">
        <v>1452</v>
      </c>
      <c r="G3042" s="3" t="str">
        <f t="shared" si="50"/>
        <v>https://scholar.google.co.jp/scholar?as_vis=1&amp;q=Malacothrix+"foliosa"+self+compatibility&amp;btnG=</v>
      </c>
      <c r="H3042" t="s">
        <v>438</v>
      </c>
      <c r="I3042" t="s">
        <v>23</v>
      </c>
      <c r="J3042" t="s">
        <v>23</v>
      </c>
      <c r="L3042" t="s">
        <v>17722</v>
      </c>
      <c r="N3042" t="s">
        <v>1453</v>
      </c>
      <c r="O3042" t="s">
        <v>28</v>
      </c>
      <c r="Q3042" t="s">
        <v>18673</v>
      </c>
      <c r="R3042" t="s">
        <v>10131</v>
      </c>
      <c r="S3042">
        <v>8.8999999999999996E-2</v>
      </c>
    </row>
    <row r="3043" spans="1:19">
      <c r="A3043" t="s">
        <v>16</v>
      </c>
      <c r="B3043" t="s">
        <v>17</v>
      </c>
      <c r="C3043" t="s">
        <v>18</v>
      </c>
      <c r="D3043" t="s">
        <v>19</v>
      </c>
      <c r="E3043" t="s">
        <v>1442</v>
      </c>
      <c r="F3043" t="s">
        <v>1163</v>
      </c>
      <c r="G3043" s="3" t="str">
        <f t="shared" si="50"/>
        <v>https://scholar.google.co.jp/scholar?as_vis=1&amp;q=Malacothrix+"glabrata"+self+compatibility&amp;btnG=</v>
      </c>
      <c r="H3043" t="s">
        <v>1455</v>
      </c>
      <c r="I3043" t="s">
        <v>23</v>
      </c>
      <c r="J3043" t="s">
        <v>23</v>
      </c>
      <c r="L3043" t="s">
        <v>17722</v>
      </c>
      <c r="N3043" t="s">
        <v>1456</v>
      </c>
      <c r="O3043" t="s">
        <v>28</v>
      </c>
      <c r="Q3043" t="s">
        <v>18674</v>
      </c>
      <c r="R3043" t="s">
        <v>10134</v>
      </c>
      <c r="S3043">
        <v>0.25800000000000001</v>
      </c>
    </row>
    <row r="3044" spans="1:19">
      <c r="A3044" t="s">
        <v>16</v>
      </c>
      <c r="B3044" t="s">
        <v>17</v>
      </c>
      <c r="C3044" t="s">
        <v>18</v>
      </c>
      <c r="D3044" t="s">
        <v>19</v>
      </c>
      <c r="E3044" t="s">
        <v>1442</v>
      </c>
      <c r="F3044" t="s">
        <v>1214</v>
      </c>
      <c r="G3044" s="3" t="str">
        <f t="shared" si="50"/>
        <v>https://scholar.google.co.jp/scholar?as_vis=1&amp;q=Malacothrix+"saxatilis"+self+compatibility&amp;btnG=</v>
      </c>
      <c r="H3044" t="s">
        <v>1458</v>
      </c>
      <c r="I3044" t="s">
        <v>23</v>
      </c>
      <c r="J3044" t="s">
        <v>23</v>
      </c>
      <c r="L3044" t="s">
        <v>17722</v>
      </c>
      <c r="N3044" t="s">
        <v>1459</v>
      </c>
      <c r="O3044" t="s">
        <v>28</v>
      </c>
      <c r="Q3044" t="s">
        <v>18675</v>
      </c>
      <c r="R3044" t="s">
        <v>10137</v>
      </c>
      <c r="S3044">
        <v>0.21199999999999999</v>
      </c>
    </row>
    <row r="3045" spans="1:19">
      <c r="A3045" t="s">
        <v>16</v>
      </c>
      <c r="B3045" t="s">
        <v>17</v>
      </c>
      <c r="C3045" t="s">
        <v>18</v>
      </c>
      <c r="D3045" t="s">
        <v>19</v>
      </c>
      <c r="E3045" t="s">
        <v>1442</v>
      </c>
      <c r="F3045" t="s">
        <v>6334</v>
      </c>
      <c r="G3045" s="3" t="str">
        <f t="shared" si="50"/>
        <v>https://scholar.google.co.jp/scholar?as_vis=1&amp;q=Malacothrix+"sonchoides"+self+compatibility&amp;btnG=</v>
      </c>
      <c r="H3045" t="s">
        <v>1458</v>
      </c>
      <c r="I3045" t="s">
        <v>23</v>
      </c>
      <c r="J3045" t="s">
        <v>23</v>
      </c>
      <c r="L3045" t="s">
        <v>17722</v>
      </c>
      <c r="N3045" t="s">
        <v>6335</v>
      </c>
      <c r="O3045" t="s">
        <v>28</v>
      </c>
      <c r="Q3045" t="s">
        <v>18676</v>
      </c>
      <c r="R3045" t="s">
        <v>10140</v>
      </c>
      <c r="S3045">
        <v>0.22720000000000001</v>
      </c>
    </row>
    <row r="3046" spans="1:19">
      <c r="A3046" t="s">
        <v>16</v>
      </c>
      <c r="B3046" t="s">
        <v>17</v>
      </c>
      <c r="C3046" t="s">
        <v>18</v>
      </c>
      <c r="D3046" t="s">
        <v>19</v>
      </c>
      <c r="E3046" t="s">
        <v>13212</v>
      </c>
      <c r="F3046" t="s">
        <v>14255</v>
      </c>
      <c r="G3046" s="3" t="str">
        <f t="shared" si="50"/>
        <v>https://scholar.google.co.jp/scholar?as_vis=1&amp;q=Mantisalca+"duriaei"+self+compatibility&amp;btnG=</v>
      </c>
      <c r="H3046" t="s">
        <v>14256</v>
      </c>
      <c r="I3046" t="s">
        <v>23</v>
      </c>
      <c r="J3046" t="s">
        <v>23</v>
      </c>
      <c r="L3046" t="s">
        <v>17722</v>
      </c>
      <c r="N3046" t="s">
        <v>14257</v>
      </c>
      <c r="O3046" t="s">
        <v>28</v>
      </c>
      <c r="Q3046" t="s">
        <v>18677</v>
      </c>
      <c r="R3046" t="s">
        <v>10143</v>
      </c>
      <c r="S3046">
        <v>2.0007999999999999</v>
      </c>
    </row>
    <row r="3047" spans="1:19">
      <c r="A3047" t="s">
        <v>16</v>
      </c>
      <c r="B3047" t="s">
        <v>17</v>
      </c>
      <c r="C3047" t="s">
        <v>18</v>
      </c>
      <c r="D3047" t="s">
        <v>19</v>
      </c>
      <c r="E3047" t="s">
        <v>13212</v>
      </c>
      <c r="F3047" t="s">
        <v>13213</v>
      </c>
      <c r="G3047" s="3" t="str">
        <f t="shared" si="50"/>
        <v>https://scholar.google.co.jp/scholar?as_vis=1&amp;q=Mantisalca+"salmantica"+self+compatibility&amp;btnG=</v>
      </c>
      <c r="H3047" t="s">
        <v>13214</v>
      </c>
      <c r="I3047" t="s">
        <v>23</v>
      </c>
      <c r="J3047" t="s">
        <v>23</v>
      </c>
      <c r="L3047" t="s">
        <v>17722</v>
      </c>
      <c r="N3047" t="s">
        <v>13215</v>
      </c>
      <c r="O3047" t="s">
        <v>28</v>
      </c>
      <c r="Q3047" t="s">
        <v>18678</v>
      </c>
      <c r="R3047" t="s">
        <v>10145</v>
      </c>
      <c r="S3047">
        <v>2.8904000000000001</v>
      </c>
    </row>
    <row r="3048" spans="1:19">
      <c r="A3048" t="s">
        <v>16</v>
      </c>
      <c r="B3048" t="s">
        <v>17</v>
      </c>
      <c r="C3048" t="s">
        <v>18</v>
      </c>
      <c r="D3048" t="s">
        <v>19</v>
      </c>
      <c r="E3048" t="s">
        <v>6330</v>
      </c>
      <c r="F3048" t="s">
        <v>14690</v>
      </c>
      <c r="G3048" s="3" t="str">
        <f t="shared" si="50"/>
        <v>https://scholar.google.co.jp/scholar?as_vis=1&amp;q=Marasmodes+"defoliata"+self+compatibility&amp;btnG=</v>
      </c>
      <c r="H3048" t="s">
        <v>14691</v>
      </c>
      <c r="I3048" t="s">
        <v>23</v>
      </c>
      <c r="J3048" t="s">
        <v>23</v>
      </c>
      <c r="L3048" t="s">
        <v>17722</v>
      </c>
      <c r="N3048" t="s">
        <v>14692</v>
      </c>
      <c r="O3048" t="s">
        <v>28</v>
      </c>
      <c r="Q3048" t="s">
        <v>18679</v>
      </c>
      <c r="R3048" t="s">
        <v>10147</v>
      </c>
      <c r="S3048">
        <v>0.66879999999999995</v>
      </c>
    </row>
    <row r="3049" spans="1:19">
      <c r="A3049" t="s">
        <v>16</v>
      </c>
      <c r="B3049" t="s">
        <v>17</v>
      </c>
      <c r="C3049" t="s">
        <v>18</v>
      </c>
      <c r="D3049" t="s">
        <v>19</v>
      </c>
      <c r="E3049" t="s">
        <v>6330</v>
      </c>
      <c r="F3049" t="s">
        <v>10487</v>
      </c>
      <c r="G3049" s="3" t="str">
        <f t="shared" si="50"/>
        <v>https://scholar.google.co.jp/scholar?as_vis=1&amp;q=Marasmodes+"duemmeri"+self+compatibility&amp;btnG=</v>
      </c>
      <c r="H3049" t="s">
        <v>10488</v>
      </c>
      <c r="I3049" t="s">
        <v>23</v>
      </c>
      <c r="J3049" t="s">
        <v>23</v>
      </c>
      <c r="L3049" t="s">
        <v>17722</v>
      </c>
      <c r="N3049" t="s">
        <v>10489</v>
      </c>
      <c r="O3049" t="s">
        <v>28</v>
      </c>
      <c r="Q3049" t="s">
        <v>18680</v>
      </c>
      <c r="R3049" t="s">
        <v>10150</v>
      </c>
      <c r="S3049">
        <v>0.46479999999999999</v>
      </c>
    </row>
    <row r="3050" spans="1:19">
      <c r="A3050" t="s">
        <v>16</v>
      </c>
      <c r="B3050" t="s">
        <v>17</v>
      </c>
      <c r="C3050" t="s">
        <v>18</v>
      </c>
      <c r="D3050" t="s">
        <v>19</v>
      </c>
      <c r="E3050" t="s">
        <v>6330</v>
      </c>
      <c r="F3050" t="s">
        <v>7903</v>
      </c>
      <c r="G3050" s="3" t="str">
        <f t="shared" si="50"/>
        <v>https://scholar.google.co.jp/scholar?as_vis=1&amp;q=Marasmodes+"oligocephala"+self+compatibility&amp;btnG=</v>
      </c>
      <c r="H3050" t="s">
        <v>104</v>
      </c>
      <c r="I3050" t="s">
        <v>23</v>
      </c>
      <c r="J3050" t="s">
        <v>23</v>
      </c>
      <c r="L3050" t="s">
        <v>17722</v>
      </c>
      <c r="N3050" t="s">
        <v>13941</v>
      </c>
      <c r="O3050" t="s">
        <v>28</v>
      </c>
      <c r="Q3050" t="s">
        <v>18681</v>
      </c>
      <c r="R3050" t="s">
        <v>10153</v>
      </c>
      <c r="S3050">
        <v>0.22857140000000001</v>
      </c>
    </row>
    <row r="3051" spans="1:19">
      <c r="A3051" t="s">
        <v>16</v>
      </c>
      <c r="B3051" t="s">
        <v>17</v>
      </c>
      <c r="C3051" t="s">
        <v>18</v>
      </c>
      <c r="D3051" t="s">
        <v>19</v>
      </c>
      <c r="E3051" t="s">
        <v>6330</v>
      </c>
      <c r="F3051" t="s">
        <v>4598</v>
      </c>
      <c r="G3051" s="3" t="str">
        <f t="shared" si="50"/>
        <v>https://scholar.google.co.jp/scholar?as_vis=1&amp;q=Marasmodes+"polycephala"+self+compatibility&amp;btnG=</v>
      </c>
      <c r="H3051" t="s">
        <v>104</v>
      </c>
      <c r="I3051" t="s">
        <v>23</v>
      </c>
      <c r="J3051" t="s">
        <v>23</v>
      </c>
      <c r="L3051" t="s">
        <v>17722</v>
      </c>
      <c r="N3051" t="s">
        <v>10491</v>
      </c>
      <c r="O3051" t="s">
        <v>28</v>
      </c>
      <c r="Q3051" t="s">
        <v>18682</v>
      </c>
      <c r="R3051" t="s">
        <v>10156</v>
      </c>
      <c r="S3051">
        <v>1.992</v>
      </c>
    </row>
    <row r="3052" spans="1:19">
      <c r="A3052" t="s">
        <v>16</v>
      </c>
      <c r="B3052" t="s">
        <v>17</v>
      </c>
      <c r="C3052" t="s">
        <v>18</v>
      </c>
      <c r="D3052" t="s">
        <v>19</v>
      </c>
      <c r="E3052" t="s">
        <v>6330</v>
      </c>
      <c r="F3052" t="s">
        <v>2240</v>
      </c>
      <c r="G3052" s="3" t="str">
        <f t="shared" si="50"/>
        <v>https://scholar.google.co.jp/scholar?as_vis=1&amp;q=Marasmodes+"undulata"+self+compatibility&amp;btnG=</v>
      </c>
      <c r="H3052" t="s">
        <v>6331</v>
      </c>
      <c r="I3052" t="s">
        <v>23</v>
      </c>
      <c r="J3052" t="s">
        <v>23</v>
      </c>
      <c r="L3052" t="s">
        <v>17722</v>
      </c>
      <c r="N3052" t="s">
        <v>6332</v>
      </c>
      <c r="O3052" t="s">
        <v>28</v>
      </c>
      <c r="Q3052" t="s">
        <v>18683</v>
      </c>
      <c r="R3052" t="s">
        <v>10159</v>
      </c>
      <c r="S3052">
        <v>0.49320000000000003</v>
      </c>
    </row>
    <row r="3053" spans="1:19">
      <c r="A3053" t="s">
        <v>16</v>
      </c>
      <c r="B3053" t="s">
        <v>17</v>
      </c>
      <c r="C3053" t="s">
        <v>18</v>
      </c>
      <c r="D3053" t="s">
        <v>19</v>
      </c>
      <c r="E3053" t="s">
        <v>1461</v>
      </c>
      <c r="F3053" t="s">
        <v>982</v>
      </c>
      <c r="G3053" s="3" t="str">
        <f t="shared" si="50"/>
        <v>https://scholar.google.co.jp/scholar?as_vis=1&amp;q=Marshallia+"caespitosa"+self+compatibility&amp;btnG=</v>
      </c>
      <c r="H3053" t="s">
        <v>23</v>
      </c>
      <c r="I3053" t="s">
        <v>31</v>
      </c>
      <c r="J3053" t="s">
        <v>1462</v>
      </c>
      <c r="L3053" t="s">
        <v>17722</v>
      </c>
      <c r="N3053" t="s">
        <v>1463</v>
      </c>
      <c r="O3053" t="s">
        <v>28</v>
      </c>
      <c r="Q3053" t="s">
        <v>18684</v>
      </c>
      <c r="R3053" t="s">
        <v>10162</v>
      </c>
      <c r="S3053">
        <v>2.2000000000000002</v>
      </c>
    </row>
    <row r="3054" spans="1:19">
      <c r="A3054" t="s">
        <v>16</v>
      </c>
      <c r="B3054" t="s">
        <v>17</v>
      </c>
      <c r="C3054" t="s">
        <v>18</v>
      </c>
      <c r="D3054" t="s">
        <v>19</v>
      </c>
      <c r="E3054" t="s">
        <v>1461</v>
      </c>
      <c r="F3054" t="s">
        <v>982</v>
      </c>
      <c r="G3054" s="3" t="str">
        <f t="shared" si="50"/>
        <v>https://scholar.google.co.jp/scholar?as_vis=1&amp;q=Marshallia+"caespitosa"+self+compatibility&amp;btnG=</v>
      </c>
      <c r="H3054" t="s">
        <v>6337</v>
      </c>
      <c r="I3054" t="s">
        <v>23</v>
      </c>
      <c r="J3054" t="s">
        <v>23</v>
      </c>
      <c r="L3054" t="s">
        <v>17722</v>
      </c>
      <c r="N3054" t="s">
        <v>6338</v>
      </c>
      <c r="O3054" t="s">
        <v>28</v>
      </c>
      <c r="Q3054" t="s">
        <v>18684</v>
      </c>
      <c r="R3054" t="s">
        <v>10165</v>
      </c>
      <c r="S3054">
        <v>2.7240000000000002</v>
      </c>
    </row>
    <row r="3055" spans="1:19">
      <c r="A3055" t="s">
        <v>16</v>
      </c>
      <c r="B3055" t="s">
        <v>17</v>
      </c>
      <c r="C3055" t="s">
        <v>18</v>
      </c>
      <c r="D3055" t="s">
        <v>19</v>
      </c>
      <c r="E3055" t="s">
        <v>1465</v>
      </c>
      <c r="F3055" t="s">
        <v>6101</v>
      </c>
      <c r="G3055" s="3" t="str">
        <f t="shared" si="50"/>
        <v>https://scholar.google.co.jp/scholar?as_vis=1&amp;q=Matricaria+"ambigua"+self+compatibility&amp;btnG=</v>
      </c>
      <c r="H3055" t="s">
        <v>10493</v>
      </c>
      <c r="I3055" t="s">
        <v>23</v>
      </c>
      <c r="J3055" t="s">
        <v>23</v>
      </c>
      <c r="L3055" t="s">
        <v>17722</v>
      </c>
      <c r="N3055" t="s">
        <v>10494</v>
      </c>
      <c r="O3055" t="s">
        <v>28</v>
      </c>
      <c r="Q3055" t="s">
        <v>18685</v>
      </c>
      <c r="R3055" t="s">
        <v>10168</v>
      </c>
      <c r="S3055">
        <v>0.26600000000000001</v>
      </c>
    </row>
    <row r="3056" spans="1:19">
      <c r="A3056" t="s">
        <v>16</v>
      </c>
      <c r="B3056" t="s">
        <v>17</v>
      </c>
      <c r="C3056" t="s">
        <v>18</v>
      </c>
      <c r="D3056" t="s">
        <v>19</v>
      </c>
      <c r="E3056" t="s">
        <v>1465</v>
      </c>
      <c r="F3056" t="s">
        <v>4933</v>
      </c>
      <c r="G3056" s="3" t="str">
        <f t="shared" si="50"/>
        <v>https://scholar.google.co.jp/scholar?as_vis=1&amp;q=Matricaria+"aurea"+self+compatibility&amp;btnG=</v>
      </c>
      <c r="H3056" t="s">
        <v>8057</v>
      </c>
      <c r="I3056" t="s">
        <v>23</v>
      </c>
      <c r="J3056" t="s">
        <v>23</v>
      </c>
      <c r="L3056" t="s">
        <v>17722</v>
      </c>
      <c r="N3056" t="s">
        <v>8058</v>
      </c>
      <c r="O3056" t="s">
        <v>28</v>
      </c>
      <c r="Q3056" t="s">
        <v>18686</v>
      </c>
      <c r="R3056" t="s">
        <v>10171</v>
      </c>
      <c r="S3056">
        <v>0.121</v>
      </c>
    </row>
    <row r="3057" spans="1:19">
      <c r="A3057" t="s">
        <v>16</v>
      </c>
      <c r="B3057" t="s">
        <v>17</v>
      </c>
      <c r="C3057" t="s">
        <v>18</v>
      </c>
      <c r="D3057" t="s">
        <v>19</v>
      </c>
      <c r="E3057" t="s">
        <v>1465</v>
      </c>
      <c r="F3057" t="s">
        <v>1466</v>
      </c>
      <c r="G3057" s="3" t="str">
        <f t="shared" si="50"/>
        <v>https://scholar.google.co.jp/scholar?as_vis=1&amp;q=Matricaria+"capensis"+self+compatibility&amp;btnG=</v>
      </c>
      <c r="H3057" t="s">
        <v>22</v>
      </c>
      <c r="I3057" t="s">
        <v>23</v>
      </c>
      <c r="J3057" t="s">
        <v>23</v>
      </c>
      <c r="L3057" t="s">
        <v>17722</v>
      </c>
      <c r="N3057" t="s">
        <v>1467</v>
      </c>
      <c r="O3057" t="s">
        <v>28</v>
      </c>
      <c r="Q3057" t="s">
        <v>18687</v>
      </c>
      <c r="R3057" t="s">
        <v>10175</v>
      </c>
      <c r="S3057">
        <v>0.6</v>
      </c>
    </row>
    <row r="3058" spans="1:19">
      <c r="A3058" t="s">
        <v>16</v>
      </c>
      <c r="B3058" t="s">
        <v>17</v>
      </c>
      <c r="C3058" t="s">
        <v>18</v>
      </c>
      <c r="D3058" t="s">
        <v>19</v>
      </c>
      <c r="E3058" t="s">
        <v>1465</v>
      </c>
      <c r="F3058" t="s">
        <v>7011</v>
      </c>
      <c r="G3058" s="3" t="str">
        <f t="shared" si="50"/>
        <v>https://scholar.google.co.jp/scholar?as_vis=1&amp;q=Matricaria+"caucasica"+self+compatibility&amp;btnG=</v>
      </c>
      <c r="H3058" t="s">
        <v>10496</v>
      </c>
      <c r="I3058" t="s">
        <v>23</v>
      </c>
      <c r="J3058" t="s">
        <v>23</v>
      </c>
      <c r="L3058" t="s">
        <v>17722</v>
      </c>
      <c r="N3058" t="s">
        <v>10497</v>
      </c>
      <c r="O3058" t="s">
        <v>28</v>
      </c>
      <c r="Q3058" t="s">
        <v>18688</v>
      </c>
      <c r="R3058" t="s">
        <v>10178</v>
      </c>
      <c r="S3058">
        <v>0.42359999999999998</v>
      </c>
    </row>
    <row r="3059" spans="1:19">
      <c r="A3059" t="s">
        <v>16</v>
      </c>
      <c r="B3059" t="s">
        <v>17</v>
      </c>
      <c r="C3059" t="s">
        <v>18</v>
      </c>
      <c r="D3059" t="s">
        <v>19</v>
      </c>
      <c r="E3059" t="s">
        <v>1465</v>
      </c>
      <c r="F3059" t="s">
        <v>10499</v>
      </c>
      <c r="G3059" s="3" t="str">
        <f t="shared" si="50"/>
        <v>https://scholar.google.co.jp/scholar?as_vis=1&amp;q=Matricaria+"chamomilla"+self+compatibility&amp;btnG=</v>
      </c>
      <c r="H3059" t="s">
        <v>22</v>
      </c>
      <c r="I3059" t="s">
        <v>23</v>
      </c>
      <c r="J3059" t="s">
        <v>23</v>
      </c>
      <c r="L3059" t="s">
        <v>17722</v>
      </c>
      <c r="N3059" t="s">
        <v>10500</v>
      </c>
      <c r="O3059" t="s">
        <v>28</v>
      </c>
      <c r="Q3059" t="s">
        <v>18689</v>
      </c>
      <c r="R3059" t="s">
        <v>10181</v>
      </c>
      <c r="S3059">
        <v>0.09</v>
      </c>
    </row>
    <row r="3060" spans="1:19">
      <c r="A3060" t="s">
        <v>16</v>
      </c>
      <c r="B3060" t="s">
        <v>17</v>
      </c>
      <c r="C3060" t="s">
        <v>18</v>
      </c>
      <c r="D3060" t="s">
        <v>19</v>
      </c>
      <c r="E3060" t="s">
        <v>1465</v>
      </c>
      <c r="F3060" t="s">
        <v>1469</v>
      </c>
      <c r="G3060" s="3" t="str">
        <f t="shared" si="50"/>
        <v>https://scholar.google.co.jp/scholar?as_vis=1&amp;q=Matricaria+"discoidea"+self+compatibility&amp;btnG=</v>
      </c>
      <c r="H3060" t="s">
        <v>104</v>
      </c>
      <c r="I3060" t="s">
        <v>23</v>
      </c>
      <c r="J3060" t="s">
        <v>23</v>
      </c>
      <c r="L3060" t="s">
        <v>54</v>
      </c>
      <c r="N3060" t="s">
        <v>1470</v>
      </c>
      <c r="O3060" t="s">
        <v>26</v>
      </c>
      <c r="Q3060" t="s">
        <v>18690</v>
      </c>
      <c r="R3060" t="s">
        <v>10184</v>
      </c>
      <c r="S3060">
        <v>0.1353</v>
      </c>
    </row>
    <row r="3061" spans="1:19">
      <c r="A3061" t="s">
        <v>16</v>
      </c>
      <c r="B3061" t="s">
        <v>17</v>
      </c>
      <c r="C3061" t="s">
        <v>18</v>
      </c>
      <c r="D3061" t="s">
        <v>19</v>
      </c>
      <c r="E3061" t="s">
        <v>1465</v>
      </c>
      <c r="F3061" t="s">
        <v>20393</v>
      </c>
      <c r="G3061" s="3" t="str">
        <f t="shared" si="50"/>
        <v>https://scholar.google.co.jp/scholar?as_vis=1&amp;q=Matricaria+"matricarioides"+self+compatibility&amp;btnG=</v>
      </c>
      <c r="H3061" t="s">
        <v>1472</v>
      </c>
      <c r="I3061" t="s">
        <v>23</v>
      </c>
      <c r="J3061" t="s">
        <v>23</v>
      </c>
      <c r="L3061" t="s">
        <v>17722</v>
      </c>
      <c r="N3061" t="s">
        <v>1473</v>
      </c>
      <c r="O3061" t="s">
        <v>28</v>
      </c>
      <c r="Q3061" t="s">
        <v>18691</v>
      </c>
      <c r="R3061" t="s">
        <v>10187</v>
      </c>
      <c r="S3061">
        <v>0.08</v>
      </c>
    </row>
    <row r="3062" spans="1:19">
      <c r="A3062" t="s">
        <v>16</v>
      </c>
      <c r="B3062" t="s">
        <v>17</v>
      </c>
      <c r="C3062" t="s">
        <v>18</v>
      </c>
      <c r="D3062" t="s">
        <v>19</v>
      </c>
      <c r="E3062" t="s">
        <v>1465</v>
      </c>
      <c r="F3062" t="s">
        <v>539</v>
      </c>
      <c r="G3062" s="3" t="str">
        <f t="shared" si="50"/>
        <v>https://scholar.google.co.jp/scholar?as_vis=1&amp;q=Matricaria+"occidentalis"+self+compatibility&amp;btnG=</v>
      </c>
      <c r="H3062" t="s">
        <v>120</v>
      </c>
      <c r="I3062" t="s">
        <v>23</v>
      </c>
      <c r="J3062" t="s">
        <v>23</v>
      </c>
      <c r="L3062" t="s">
        <v>17722</v>
      </c>
      <c r="N3062" t="s">
        <v>1475</v>
      </c>
      <c r="O3062" t="s">
        <v>28</v>
      </c>
      <c r="Q3062" t="s">
        <v>18692</v>
      </c>
      <c r="R3062" t="s">
        <v>10190</v>
      </c>
      <c r="S3062">
        <v>0.121</v>
      </c>
    </row>
    <row r="3063" spans="1:19">
      <c r="A3063" t="s">
        <v>16</v>
      </c>
      <c r="B3063" t="s">
        <v>17</v>
      </c>
      <c r="C3063" t="s">
        <v>18</v>
      </c>
      <c r="D3063" t="s">
        <v>19</v>
      </c>
      <c r="E3063" t="s">
        <v>1465</v>
      </c>
      <c r="F3063" t="s">
        <v>1477</v>
      </c>
      <c r="G3063" s="3" t="str">
        <f t="shared" si="50"/>
        <v>https://scholar.google.co.jp/scholar?as_vis=1&amp;q=Matricaria+"perforata"+self+compatibility&amp;btnG=</v>
      </c>
      <c r="H3063" t="s">
        <v>1208</v>
      </c>
      <c r="I3063" t="s">
        <v>23</v>
      </c>
      <c r="J3063" t="s">
        <v>23</v>
      </c>
      <c r="L3063" t="s">
        <v>17722</v>
      </c>
      <c r="N3063" t="s">
        <v>1478</v>
      </c>
      <c r="O3063" t="s">
        <v>28</v>
      </c>
      <c r="Q3063" t="s">
        <v>18693</v>
      </c>
      <c r="R3063" t="s">
        <v>10193</v>
      </c>
      <c r="S3063">
        <v>0.36699999999999999</v>
      </c>
    </row>
    <row r="3064" spans="1:19">
      <c r="A3064" t="s">
        <v>16</v>
      </c>
      <c r="B3064" t="s">
        <v>17</v>
      </c>
      <c r="C3064" t="s">
        <v>18</v>
      </c>
      <c r="D3064" t="s">
        <v>19</v>
      </c>
      <c r="E3064" t="s">
        <v>1465</v>
      </c>
      <c r="F3064" t="s">
        <v>20394</v>
      </c>
      <c r="G3064" s="3" t="str">
        <f t="shared" si="50"/>
        <v>https://scholar.google.co.jp/scholar?as_vis=1&amp;q=Matricaria+"recutita"+self+compatibility&amp;btnG=</v>
      </c>
      <c r="H3064" t="s">
        <v>22</v>
      </c>
      <c r="I3064" t="s">
        <v>23</v>
      </c>
      <c r="J3064" t="s">
        <v>23</v>
      </c>
      <c r="L3064" t="s">
        <v>17722</v>
      </c>
      <c r="N3064" t="s">
        <v>1480</v>
      </c>
      <c r="O3064" t="s">
        <v>28</v>
      </c>
      <c r="Q3064" t="s">
        <v>18694</v>
      </c>
      <c r="R3064" t="s">
        <v>10196</v>
      </c>
      <c r="S3064">
        <v>0.04</v>
      </c>
    </row>
    <row r="3065" spans="1:19">
      <c r="A3065" t="s">
        <v>16</v>
      </c>
      <c r="B3065" t="s">
        <v>17</v>
      </c>
      <c r="C3065" t="s">
        <v>18</v>
      </c>
      <c r="D3065" t="s">
        <v>17935</v>
      </c>
      <c r="E3065" t="s">
        <v>1465</v>
      </c>
      <c r="F3065" t="s">
        <v>1482</v>
      </c>
      <c r="G3065" s="3" t="str">
        <f t="shared" si="50"/>
        <v>https://scholar.google.co.jp/scholar?as_vis=1&amp;q=Matricaria+"suaveolens"+self+compatibility&amp;btnG=</v>
      </c>
      <c r="H3065" t="s">
        <v>1483</v>
      </c>
      <c r="I3065" t="s">
        <v>23</v>
      </c>
      <c r="J3065" t="s">
        <v>23</v>
      </c>
      <c r="L3065" t="s">
        <v>17722</v>
      </c>
      <c r="N3065" t="s">
        <v>1484</v>
      </c>
      <c r="O3065" t="s">
        <v>28</v>
      </c>
      <c r="Q3065" t="s">
        <v>18695</v>
      </c>
      <c r="R3065" t="s">
        <v>10199</v>
      </c>
      <c r="S3065">
        <v>0.14499999999999999</v>
      </c>
    </row>
    <row r="3066" spans="1:19">
      <c r="A3066" t="s">
        <v>16</v>
      </c>
      <c r="B3066" t="s">
        <v>17</v>
      </c>
      <c r="C3066" t="s">
        <v>18</v>
      </c>
      <c r="D3066" t="s">
        <v>19</v>
      </c>
      <c r="E3066" t="s">
        <v>1465</v>
      </c>
      <c r="F3066" t="s">
        <v>7303</v>
      </c>
      <c r="G3066" s="3" t="str">
        <f t="shared" si="50"/>
        <v>https://scholar.google.co.jp/scholar?as_vis=1&amp;q=Matricaria+"transcaucasica"+self+compatibility&amp;btnG=</v>
      </c>
      <c r="H3066" t="s">
        <v>10502</v>
      </c>
      <c r="I3066" t="s">
        <v>23</v>
      </c>
      <c r="J3066" t="s">
        <v>23</v>
      </c>
      <c r="L3066" t="s">
        <v>17722</v>
      </c>
      <c r="N3066" t="s">
        <v>10503</v>
      </c>
      <c r="O3066" t="s">
        <v>28</v>
      </c>
      <c r="Q3066" t="s">
        <v>18696</v>
      </c>
      <c r="R3066" t="s">
        <v>10202</v>
      </c>
      <c r="S3066">
        <v>0.40799999999999997</v>
      </c>
    </row>
    <row r="3067" spans="1:19">
      <c r="A3067" t="s">
        <v>16</v>
      </c>
      <c r="B3067" t="s">
        <v>17</v>
      </c>
      <c r="C3067" t="s">
        <v>18</v>
      </c>
      <c r="D3067" t="s">
        <v>19</v>
      </c>
      <c r="E3067" t="s">
        <v>14608</v>
      </c>
      <c r="F3067" t="s">
        <v>9203</v>
      </c>
      <c r="G3067" s="3" t="str">
        <f t="shared" si="50"/>
        <v>https://scholar.google.co.jp/scholar?as_vis=1&amp;q=Mauranthemum+"decipiens"+self+compatibility&amp;btnG=</v>
      </c>
      <c r="H3067" t="s">
        <v>14609</v>
      </c>
      <c r="I3067" t="s">
        <v>23</v>
      </c>
      <c r="J3067" t="s">
        <v>23</v>
      </c>
      <c r="L3067" t="s">
        <v>24</v>
      </c>
      <c r="N3067" t="s">
        <v>14610</v>
      </c>
      <c r="O3067" t="s">
        <v>26</v>
      </c>
      <c r="Q3067" t="s">
        <v>18697</v>
      </c>
      <c r="R3067" t="s">
        <v>10205</v>
      </c>
      <c r="S3067">
        <v>0.31519999999999998</v>
      </c>
    </row>
    <row r="3068" spans="1:19">
      <c r="A3068" t="s">
        <v>16</v>
      </c>
      <c r="B3068" t="s">
        <v>17</v>
      </c>
      <c r="C3068" t="s">
        <v>18</v>
      </c>
      <c r="D3068" t="s">
        <v>19</v>
      </c>
      <c r="E3068" t="s">
        <v>1486</v>
      </c>
      <c r="F3068" t="s">
        <v>6314</v>
      </c>
      <c r="G3068" s="3" t="str">
        <f t="shared" si="50"/>
        <v>https://scholar.google.co.jp/scholar?as_vis=1&amp;q=Melampodium+"leucanthum"+self+compatibility&amp;btnG=</v>
      </c>
      <c r="H3068" t="s">
        <v>281</v>
      </c>
      <c r="I3068" t="s">
        <v>23</v>
      </c>
      <c r="J3068" t="s">
        <v>23</v>
      </c>
      <c r="L3068" t="s">
        <v>17722</v>
      </c>
      <c r="N3068" t="s">
        <v>6315</v>
      </c>
      <c r="O3068" t="s">
        <v>28</v>
      </c>
      <c r="Q3068" t="s">
        <v>18698</v>
      </c>
      <c r="R3068" t="s">
        <v>10208</v>
      </c>
      <c r="S3068">
        <v>2.0783200000000002</v>
      </c>
    </row>
    <row r="3069" spans="1:19">
      <c r="A3069" t="s">
        <v>16</v>
      </c>
      <c r="B3069" t="s">
        <v>17</v>
      </c>
      <c r="C3069" t="s">
        <v>18</v>
      </c>
      <c r="D3069" t="s">
        <v>19</v>
      </c>
      <c r="E3069" t="s">
        <v>1486</v>
      </c>
      <c r="F3069" t="s">
        <v>53</v>
      </c>
      <c r="G3069" s="3" t="str">
        <f t="shared" si="50"/>
        <v>https://scholar.google.co.jp/scholar?as_vis=1&amp;q=Melampodium+"perfoliatum"+self+compatibility&amp;btnG=</v>
      </c>
      <c r="H3069" t="s">
        <v>1487</v>
      </c>
      <c r="I3069" t="s">
        <v>23</v>
      </c>
      <c r="J3069" t="s">
        <v>23</v>
      </c>
      <c r="L3069" t="s">
        <v>17722</v>
      </c>
      <c r="N3069" t="s">
        <v>1488</v>
      </c>
      <c r="O3069" t="s">
        <v>28</v>
      </c>
      <c r="Q3069" t="s">
        <v>18699</v>
      </c>
      <c r="R3069" t="s">
        <v>10212</v>
      </c>
      <c r="S3069">
        <v>17.2</v>
      </c>
    </row>
    <row r="3070" spans="1:19">
      <c r="A3070" t="s">
        <v>16</v>
      </c>
      <c r="B3070" t="s">
        <v>17</v>
      </c>
      <c r="C3070" t="s">
        <v>18</v>
      </c>
      <c r="D3070" t="s">
        <v>19</v>
      </c>
      <c r="E3070" t="s">
        <v>1490</v>
      </c>
      <c r="F3070" t="s">
        <v>908</v>
      </c>
      <c r="G3070" s="3" t="str">
        <f t="shared" si="50"/>
        <v>https://scholar.google.co.jp/scholar?as_vis=1&amp;q=Melanodendron+"integrifolium"+self+compatibility&amp;btnG=</v>
      </c>
      <c r="H3070" t="s">
        <v>104</v>
      </c>
      <c r="I3070" t="s">
        <v>23</v>
      </c>
      <c r="J3070" t="s">
        <v>23</v>
      </c>
      <c r="L3070" t="s">
        <v>17722</v>
      </c>
      <c r="N3070" t="s">
        <v>1491</v>
      </c>
      <c r="O3070" t="s">
        <v>28</v>
      </c>
      <c r="Q3070" t="s">
        <v>18700</v>
      </c>
      <c r="R3070" t="s">
        <v>10215</v>
      </c>
      <c r="S3070">
        <v>0.21540000000000001</v>
      </c>
    </row>
    <row r="3071" spans="1:19">
      <c r="A3071" t="s">
        <v>16</v>
      </c>
      <c r="B3071" t="s">
        <v>17</v>
      </c>
      <c r="C3071" t="s">
        <v>18</v>
      </c>
      <c r="D3071" t="s">
        <v>19</v>
      </c>
      <c r="E3071" t="s">
        <v>1493</v>
      </c>
      <c r="F3071" t="s">
        <v>1494</v>
      </c>
      <c r="G3071" s="3" t="str">
        <f t="shared" si="50"/>
        <v>https://scholar.google.co.jp/scholar?as_vis=1&amp;q=Melanthera+"biflora"+self+compatibility&amp;btnG=</v>
      </c>
      <c r="H3071" t="s">
        <v>1495</v>
      </c>
      <c r="I3071" t="s">
        <v>23</v>
      </c>
      <c r="J3071" t="s">
        <v>23</v>
      </c>
      <c r="L3071" t="s">
        <v>17722</v>
      </c>
      <c r="N3071" t="s">
        <v>1496</v>
      </c>
      <c r="O3071" t="s">
        <v>28</v>
      </c>
      <c r="Q3071" t="s">
        <v>18701</v>
      </c>
      <c r="R3071" t="s">
        <v>10218</v>
      </c>
      <c r="S3071">
        <v>1.83</v>
      </c>
    </row>
    <row r="3072" spans="1:19">
      <c r="A3072" t="s">
        <v>16</v>
      </c>
      <c r="B3072" t="s">
        <v>17</v>
      </c>
      <c r="C3072" t="s">
        <v>18</v>
      </c>
      <c r="D3072" t="s">
        <v>19</v>
      </c>
      <c r="E3072" t="s">
        <v>1493</v>
      </c>
      <c r="F3072" t="s">
        <v>685</v>
      </c>
      <c r="G3072" s="3" t="str">
        <f t="shared" si="50"/>
        <v>https://scholar.google.co.jp/scholar?as_vis=1&amp;q=Melanthera+"pungens"+self+compatibility&amp;btnG=</v>
      </c>
      <c r="H3072" t="s">
        <v>4541</v>
      </c>
      <c r="I3072" t="s">
        <v>23</v>
      </c>
      <c r="J3072" t="s">
        <v>23</v>
      </c>
      <c r="L3072" t="s">
        <v>17722</v>
      </c>
      <c r="N3072" t="s">
        <v>10505</v>
      </c>
      <c r="O3072" t="s">
        <v>28</v>
      </c>
      <c r="Q3072" t="s">
        <v>18702</v>
      </c>
      <c r="R3072" t="s">
        <v>10222</v>
      </c>
      <c r="S3072">
        <v>2.7244000000000002</v>
      </c>
    </row>
    <row r="3073" spans="1:19">
      <c r="A3073" t="s">
        <v>16</v>
      </c>
      <c r="B3073" t="s">
        <v>17</v>
      </c>
      <c r="C3073" t="s">
        <v>18</v>
      </c>
      <c r="D3073" t="s">
        <v>19</v>
      </c>
      <c r="E3073" t="s">
        <v>1493</v>
      </c>
      <c r="F3073" t="s">
        <v>2883</v>
      </c>
      <c r="G3073" s="3" t="str">
        <f t="shared" si="50"/>
        <v>https://scholar.google.co.jp/scholar?as_vis=1&amp;q=Melanthera+"rhombifolia"+self+compatibility&amp;btnG=</v>
      </c>
      <c r="H3073" t="s">
        <v>6317</v>
      </c>
      <c r="I3073" t="s">
        <v>23</v>
      </c>
      <c r="J3073" t="s">
        <v>23</v>
      </c>
      <c r="L3073" t="s">
        <v>17722</v>
      </c>
      <c r="N3073" t="s">
        <v>6318</v>
      </c>
      <c r="O3073" t="s">
        <v>28</v>
      </c>
      <c r="Q3073" t="s">
        <v>18703</v>
      </c>
      <c r="R3073" t="s">
        <v>10226</v>
      </c>
      <c r="S3073">
        <v>1.4368000000000001</v>
      </c>
    </row>
    <row r="3074" spans="1:19">
      <c r="A3074" t="s">
        <v>16</v>
      </c>
      <c r="B3074" t="s">
        <v>17</v>
      </c>
      <c r="C3074" t="s">
        <v>18</v>
      </c>
      <c r="D3074" t="s">
        <v>19</v>
      </c>
      <c r="E3074" t="s">
        <v>1493</v>
      </c>
      <c r="F3074" t="s">
        <v>10507</v>
      </c>
      <c r="G3074" s="3" t="str">
        <f t="shared" ref="G3074:G3137" si="51">HYPERLINK(Q3074)</f>
        <v>https://scholar.google.co.jp/scholar?as_vis=1&amp;q=Melanthera+"tithonioides"+self+compatibility&amp;btnG=</v>
      </c>
      <c r="H3074" t="s">
        <v>10508</v>
      </c>
      <c r="I3074" t="s">
        <v>23</v>
      </c>
      <c r="J3074" t="s">
        <v>23</v>
      </c>
      <c r="L3074" t="s">
        <v>17722</v>
      </c>
      <c r="N3074" t="s">
        <v>10509</v>
      </c>
      <c r="O3074" t="s">
        <v>28</v>
      </c>
      <c r="Q3074" t="s">
        <v>18704</v>
      </c>
      <c r="R3074" t="s">
        <v>10229</v>
      </c>
      <c r="S3074">
        <v>1.262</v>
      </c>
    </row>
    <row r="3075" spans="1:19">
      <c r="A3075" t="s">
        <v>16</v>
      </c>
      <c r="B3075" t="s">
        <v>17</v>
      </c>
      <c r="C3075" t="s">
        <v>18</v>
      </c>
      <c r="D3075" t="s">
        <v>19</v>
      </c>
      <c r="E3075" t="s">
        <v>13643</v>
      </c>
      <c r="F3075" t="s">
        <v>20395</v>
      </c>
      <c r="G3075" s="3" t="str">
        <f t="shared" si="51"/>
        <v>https://scholar.google.co.jp/scholar?as_vis=1&amp;q=Mesogramma+"apiifolium"+self+compatibility&amp;btnG=</v>
      </c>
      <c r="H3075" t="s">
        <v>104</v>
      </c>
      <c r="I3075" t="s">
        <v>23</v>
      </c>
      <c r="J3075" t="s">
        <v>23</v>
      </c>
      <c r="L3075" t="s">
        <v>17722</v>
      </c>
      <c r="N3075" t="s">
        <v>13644</v>
      </c>
      <c r="O3075" t="s">
        <v>28</v>
      </c>
      <c r="Q3075" t="s">
        <v>18705</v>
      </c>
      <c r="R3075" t="s">
        <v>10232</v>
      </c>
      <c r="S3075">
        <v>0.187</v>
      </c>
    </row>
    <row r="3076" spans="1:19">
      <c r="A3076" t="s">
        <v>16</v>
      </c>
      <c r="B3076" t="s">
        <v>17</v>
      </c>
      <c r="C3076" t="s">
        <v>18</v>
      </c>
      <c r="D3076" t="s">
        <v>19</v>
      </c>
      <c r="E3076" t="s">
        <v>1498</v>
      </c>
      <c r="F3076" t="s">
        <v>14045</v>
      </c>
      <c r="G3076" s="3" t="str">
        <f t="shared" si="51"/>
        <v>https://scholar.google.co.jp/scholar?as_vis=1&amp;q=Metalasia+"albescens"+self+compatibility&amp;btnG=</v>
      </c>
      <c r="H3076" t="s">
        <v>14046</v>
      </c>
      <c r="I3076" t="s">
        <v>23</v>
      </c>
      <c r="J3076" t="s">
        <v>23</v>
      </c>
      <c r="L3076" t="s">
        <v>17722</v>
      </c>
      <c r="N3076" t="s">
        <v>14047</v>
      </c>
      <c r="O3076" t="s">
        <v>28</v>
      </c>
      <c r="Q3076" t="s">
        <v>18706</v>
      </c>
      <c r="R3076" t="s">
        <v>10236</v>
      </c>
      <c r="S3076">
        <v>0.54359999999999997</v>
      </c>
    </row>
    <row r="3077" spans="1:19">
      <c r="A3077" t="s">
        <v>16</v>
      </c>
      <c r="B3077" t="s">
        <v>17</v>
      </c>
      <c r="C3077" t="s">
        <v>18</v>
      </c>
      <c r="D3077" t="s">
        <v>19</v>
      </c>
      <c r="E3077" t="s">
        <v>1498</v>
      </c>
      <c r="F3077" t="s">
        <v>6320</v>
      </c>
      <c r="G3077" s="3" t="str">
        <f t="shared" si="51"/>
        <v>https://scholar.google.co.jp/scholar?as_vis=1&amp;q=Metalasia+"brevifolia"+self+compatibility&amp;btnG=</v>
      </c>
      <c r="H3077" t="s">
        <v>6321</v>
      </c>
      <c r="I3077" t="s">
        <v>23</v>
      </c>
      <c r="J3077" t="s">
        <v>23</v>
      </c>
      <c r="L3077" t="s">
        <v>17722</v>
      </c>
      <c r="N3077" t="s">
        <v>6322</v>
      </c>
      <c r="O3077" t="s">
        <v>28</v>
      </c>
      <c r="Q3077" t="s">
        <v>18707</v>
      </c>
      <c r="R3077" t="s">
        <v>10240</v>
      </c>
      <c r="S3077">
        <v>0.6472</v>
      </c>
    </row>
    <row r="3078" spans="1:19">
      <c r="A3078" t="s">
        <v>16</v>
      </c>
      <c r="B3078" t="s">
        <v>17</v>
      </c>
      <c r="C3078" t="s">
        <v>18</v>
      </c>
      <c r="D3078" t="s">
        <v>19</v>
      </c>
      <c r="E3078" t="s">
        <v>1498</v>
      </c>
      <c r="F3078" t="s">
        <v>7999</v>
      </c>
      <c r="G3078" s="3" t="str">
        <f t="shared" si="51"/>
        <v>https://scholar.google.co.jp/scholar?as_vis=1&amp;q=Metalasia+"capitata"+self+compatibility&amp;btnG=</v>
      </c>
      <c r="H3078" t="s">
        <v>14697</v>
      </c>
      <c r="I3078" t="s">
        <v>23</v>
      </c>
      <c r="J3078" t="s">
        <v>23</v>
      </c>
      <c r="L3078" t="s">
        <v>17722</v>
      </c>
      <c r="N3078" t="s">
        <v>14698</v>
      </c>
      <c r="O3078" t="s">
        <v>28</v>
      </c>
      <c r="Q3078" t="s">
        <v>18708</v>
      </c>
      <c r="R3078" t="s">
        <v>10244</v>
      </c>
      <c r="S3078">
        <v>0.93679999999999997</v>
      </c>
    </row>
    <row r="3079" spans="1:19">
      <c r="A3079" t="s">
        <v>16</v>
      </c>
      <c r="B3079" t="s">
        <v>17</v>
      </c>
      <c r="C3079" t="s">
        <v>18</v>
      </c>
      <c r="D3079" t="s">
        <v>19</v>
      </c>
      <c r="E3079" t="s">
        <v>1498</v>
      </c>
      <c r="F3079" t="s">
        <v>10895</v>
      </c>
      <c r="G3079" s="3" t="str">
        <f t="shared" si="51"/>
        <v>https://scholar.google.co.jp/scholar?as_vis=1&amp;q=Metalasia+"densa"+self+compatibility&amp;btnG=</v>
      </c>
      <c r="H3079" t="s">
        <v>14005</v>
      </c>
      <c r="I3079" t="s">
        <v>23</v>
      </c>
      <c r="J3079" t="s">
        <v>23</v>
      </c>
      <c r="L3079" t="s">
        <v>17722</v>
      </c>
      <c r="N3079" t="s">
        <v>14006</v>
      </c>
      <c r="O3079" t="s">
        <v>28</v>
      </c>
      <c r="Q3079" t="s">
        <v>18709</v>
      </c>
      <c r="R3079" t="s">
        <v>10248</v>
      </c>
      <c r="S3079">
        <v>0.32400000000000001</v>
      </c>
    </row>
    <row r="3080" spans="1:19">
      <c r="A3080" t="s">
        <v>16</v>
      </c>
      <c r="B3080" t="s">
        <v>17</v>
      </c>
      <c r="C3080" t="s">
        <v>18</v>
      </c>
      <c r="D3080" t="s">
        <v>19</v>
      </c>
      <c r="E3080" t="s">
        <v>1498</v>
      </c>
      <c r="F3080" t="s">
        <v>13618</v>
      </c>
      <c r="G3080" s="3" t="str">
        <f t="shared" si="51"/>
        <v>https://scholar.google.co.jp/scholar?as_vis=1&amp;q=Metalasia+"divergens"+self+compatibility&amp;btnG=</v>
      </c>
      <c r="H3080" t="s">
        <v>13619</v>
      </c>
      <c r="I3080" t="s">
        <v>137</v>
      </c>
      <c r="J3080" t="s">
        <v>7176</v>
      </c>
      <c r="L3080" t="s">
        <v>17722</v>
      </c>
      <c r="N3080" t="s">
        <v>13620</v>
      </c>
      <c r="O3080" t="s">
        <v>28</v>
      </c>
      <c r="Q3080" t="s">
        <v>18710</v>
      </c>
      <c r="R3080" t="s">
        <v>10251</v>
      </c>
      <c r="S3080">
        <v>1.4168000000000001</v>
      </c>
    </row>
    <row r="3081" spans="1:19">
      <c r="A3081" t="s">
        <v>16</v>
      </c>
      <c r="B3081" t="s">
        <v>17</v>
      </c>
      <c r="C3081" t="s">
        <v>18</v>
      </c>
      <c r="D3081" t="s">
        <v>19</v>
      </c>
      <c r="E3081" t="s">
        <v>1498</v>
      </c>
      <c r="F3081" t="s">
        <v>14092</v>
      </c>
      <c r="G3081" s="3" t="str">
        <f t="shared" si="51"/>
        <v>https://scholar.google.co.jp/scholar?as_vis=1&amp;q=Metalasia+"dregeana"+self+compatibility&amp;btnG=</v>
      </c>
      <c r="H3081" t="s">
        <v>104</v>
      </c>
      <c r="I3081" t="s">
        <v>23</v>
      </c>
      <c r="J3081" t="s">
        <v>23</v>
      </c>
      <c r="L3081" t="s">
        <v>17722</v>
      </c>
      <c r="N3081" t="s">
        <v>14671</v>
      </c>
      <c r="O3081" t="s">
        <v>28</v>
      </c>
      <c r="Q3081" t="s">
        <v>18711</v>
      </c>
      <c r="R3081" t="s">
        <v>10254</v>
      </c>
      <c r="S3081">
        <v>1.232</v>
      </c>
    </row>
    <row r="3082" spans="1:19">
      <c r="A3082" t="s">
        <v>16</v>
      </c>
      <c r="B3082" t="s">
        <v>17</v>
      </c>
      <c r="C3082" t="s">
        <v>18</v>
      </c>
      <c r="D3082" t="s">
        <v>19</v>
      </c>
      <c r="E3082" t="s">
        <v>1498</v>
      </c>
      <c r="F3082" t="s">
        <v>3395</v>
      </c>
      <c r="G3082" s="3" t="str">
        <f t="shared" si="51"/>
        <v>https://scholar.google.co.jp/scholar?as_vis=1&amp;q=Metalasia+"fastigiata"+self+compatibility&amp;btnG=</v>
      </c>
      <c r="H3082" t="s">
        <v>230</v>
      </c>
      <c r="I3082" t="s">
        <v>23</v>
      </c>
      <c r="J3082" t="s">
        <v>23</v>
      </c>
      <c r="L3082" t="s">
        <v>17722</v>
      </c>
      <c r="N3082" t="s">
        <v>6324</v>
      </c>
      <c r="O3082" t="s">
        <v>28</v>
      </c>
      <c r="Q3082" t="s">
        <v>18712</v>
      </c>
      <c r="R3082" t="s">
        <v>10257</v>
      </c>
      <c r="S3082">
        <v>0.37919999999999998</v>
      </c>
    </row>
    <row r="3083" spans="1:19">
      <c r="A3083" t="s">
        <v>16</v>
      </c>
      <c r="B3083" t="s">
        <v>17</v>
      </c>
      <c r="C3083" t="s">
        <v>18</v>
      </c>
      <c r="D3083" t="s">
        <v>19</v>
      </c>
      <c r="E3083" t="s">
        <v>1498</v>
      </c>
      <c r="F3083" t="s">
        <v>6326</v>
      </c>
      <c r="G3083" s="3" t="str">
        <f t="shared" si="51"/>
        <v>https://scholar.google.co.jp/scholar?as_vis=1&amp;q=Metalasia+"galpinii"+self+compatibility&amp;btnG=</v>
      </c>
      <c r="H3083" t="s">
        <v>6327</v>
      </c>
      <c r="I3083" t="s">
        <v>23</v>
      </c>
      <c r="J3083" t="s">
        <v>23</v>
      </c>
      <c r="L3083" t="s">
        <v>17722</v>
      </c>
      <c r="N3083" t="s">
        <v>6328</v>
      </c>
      <c r="O3083" t="s">
        <v>28</v>
      </c>
      <c r="Q3083" t="s">
        <v>18713</v>
      </c>
      <c r="R3083" t="s">
        <v>10260</v>
      </c>
      <c r="S3083">
        <v>0.83199999999999996</v>
      </c>
    </row>
    <row r="3084" spans="1:19">
      <c r="A3084" t="s">
        <v>16</v>
      </c>
      <c r="B3084" t="s">
        <v>17</v>
      </c>
      <c r="C3084" t="s">
        <v>18</v>
      </c>
      <c r="D3084" t="s">
        <v>19</v>
      </c>
      <c r="E3084" t="s">
        <v>1498</v>
      </c>
      <c r="F3084" t="s">
        <v>4236</v>
      </c>
      <c r="G3084" s="3" t="str">
        <f t="shared" si="51"/>
        <v>https://scholar.google.co.jp/scholar?as_vis=1&amp;q=Metalasia+"lichtensteinii"+self+compatibility&amp;btnG=</v>
      </c>
      <c r="H3084" t="s">
        <v>92</v>
      </c>
      <c r="I3084" t="s">
        <v>23</v>
      </c>
      <c r="J3084" t="s">
        <v>23</v>
      </c>
      <c r="L3084" t="s">
        <v>17722</v>
      </c>
      <c r="N3084" t="s">
        <v>14086</v>
      </c>
      <c r="O3084" t="s">
        <v>28</v>
      </c>
      <c r="Q3084" t="s">
        <v>18714</v>
      </c>
      <c r="R3084" t="s">
        <v>10263</v>
      </c>
      <c r="S3084">
        <v>4.7699571000000001</v>
      </c>
    </row>
    <row r="3085" spans="1:19">
      <c r="A3085" t="s">
        <v>16</v>
      </c>
      <c r="B3085" t="s">
        <v>17</v>
      </c>
      <c r="C3085" t="s">
        <v>18</v>
      </c>
      <c r="D3085" t="s">
        <v>19</v>
      </c>
      <c r="E3085" t="s">
        <v>1498</v>
      </c>
      <c r="F3085" t="s">
        <v>1499</v>
      </c>
      <c r="G3085" s="3" t="str">
        <f t="shared" si="51"/>
        <v>https://scholar.google.co.jp/scholar?as_vis=1&amp;q=Metalasia+"muricata"+self+compatibility&amp;btnG=</v>
      </c>
      <c r="H3085" t="s">
        <v>1500</v>
      </c>
      <c r="I3085" t="s">
        <v>23</v>
      </c>
      <c r="J3085" t="s">
        <v>23</v>
      </c>
      <c r="L3085" t="s">
        <v>17722</v>
      </c>
      <c r="N3085" t="s">
        <v>1501</v>
      </c>
      <c r="O3085" t="s">
        <v>28</v>
      </c>
      <c r="Q3085" t="s">
        <v>18715</v>
      </c>
      <c r="R3085" t="s">
        <v>10265</v>
      </c>
      <c r="S3085">
        <v>0.37</v>
      </c>
    </row>
    <row r="3086" spans="1:19">
      <c r="A3086" t="s">
        <v>16</v>
      </c>
      <c r="B3086" t="s">
        <v>17</v>
      </c>
      <c r="C3086" t="s">
        <v>18</v>
      </c>
      <c r="D3086" t="s">
        <v>19</v>
      </c>
      <c r="E3086" t="s">
        <v>1498</v>
      </c>
      <c r="F3086" t="s">
        <v>10511</v>
      </c>
      <c r="G3086" s="3" t="str">
        <f t="shared" si="51"/>
        <v>https://scholar.google.co.jp/scholar?as_vis=1&amp;q=Metalasia+"pallida"+self+compatibility&amp;btnG=</v>
      </c>
      <c r="H3086" t="s">
        <v>10512</v>
      </c>
      <c r="I3086" t="s">
        <v>23</v>
      </c>
      <c r="J3086" t="s">
        <v>23</v>
      </c>
      <c r="L3086" t="s">
        <v>17722</v>
      </c>
      <c r="N3086" t="s">
        <v>10513</v>
      </c>
      <c r="O3086" t="s">
        <v>28</v>
      </c>
      <c r="Q3086" t="s">
        <v>18716</v>
      </c>
      <c r="R3086" t="s">
        <v>10268</v>
      </c>
      <c r="S3086">
        <v>0.83</v>
      </c>
    </row>
    <row r="3087" spans="1:19">
      <c r="A3087" t="s">
        <v>16</v>
      </c>
      <c r="B3087" t="s">
        <v>17</v>
      </c>
      <c r="C3087" t="s">
        <v>18</v>
      </c>
      <c r="D3087" t="s">
        <v>19</v>
      </c>
      <c r="E3087" t="s">
        <v>1498</v>
      </c>
      <c r="F3087" t="s">
        <v>2330</v>
      </c>
      <c r="G3087" s="3" t="str">
        <f t="shared" si="51"/>
        <v>https://scholar.google.co.jp/scholar?as_vis=1&amp;q=Metalasia+"pulcherrima"+self+compatibility&amp;btnG=</v>
      </c>
      <c r="H3087" t="s">
        <v>92</v>
      </c>
      <c r="I3087" t="s">
        <v>759</v>
      </c>
      <c r="J3087" t="s">
        <v>5501</v>
      </c>
      <c r="L3087" t="s">
        <v>17722</v>
      </c>
      <c r="N3087" t="s">
        <v>14016</v>
      </c>
      <c r="O3087" t="s">
        <v>28</v>
      </c>
      <c r="Q3087" t="s">
        <v>18717</v>
      </c>
      <c r="R3087" t="s">
        <v>10271</v>
      </c>
      <c r="S3087">
        <v>0.3952</v>
      </c>
    </row>
    <row r="3088" spans="1:19">
      <c r="A3088" t="s">
        <v>16</v>
      </c>
      <c r="B3088" t="s">
        <v>17</v>
      </c>
      <c r="C3088" t="s">
        <v>18</v>
      </c>
      <c r="D3088" t="s">
        <v>19</v>
      </c>
      <c r="E3088" t="s">
        <v>1503</v>
      </c>
      <c r="F3088" t="s">
        <v>20396</v>
      </c>
      <c r="G3088" s="3" t="str">
        <f t="shared" si="51"/>
        <v>https://scholar.google.co.jp/scholar?as_vis=1&amp;q=Microglossa+"pyrifolia"+self+compatibility&amp;btnG=</v>
      </c>
      <c r="H3088" t="s">
        <v>1505</v>
      </c>
      <c r="I3088" t="s">
        <v>23</v>
      </c>
      <c r="J3088" t="s">
        <v>23</v>
      </c>
      <c r="L3088" t="s">
        <v>17722</v>
      </c>
      <c r="N3088" t="s">
        <v>1506</v>
      </c>
      <c r="O3088" t="s">
        <v>28</v>
      </c>
      <c r="Q3088" t="s">
        <v>18718</v>
      </c>
      <c r="R3088" t="s">
        <v>10274</v>
      </c>
      <c r="S3088">
        <v>0.21</v>
      </c>
    </row>
    <row r="3089" spans="1:19">
      <c r="A3089" t="s">
        <v>16</v>
      </c>
      <c r="B3089" t="s">
        <v>17</v>
      </c>
      <c r="C3089" t="s">
        <v>18</v>
      </c>
      <c r="D3089" t="s">
        <v>19</v>
      </c>
      <c r="E3089" t="s">
        <v>1508</v>
      </c>
      <c r="F3089" t="s">
        <v>1509</v>
      </c>
      <c r="G3089" s="3" t="str">
        <f t="shared" si="51"/>
        <v>https://scholar.google.co.jp/scholar?as_vis=1&amp;q=Micropus+"californicus"+self+compatibility&amp;btnG=</v>
      </c>
      <c r="H3089" t="s">
        <v>1510</v>
      </c>
      <c r="I3089" t="s">
        <v>23</v>
      </c>
      <c r="J3089" t="s">
        <v>23</v>
      </c>
      <c r="L3089" t="s">
        <v>17722</v>
      </c>
      <c r="N3089" t="s">
        <v>1511</v>
      </c>
      <c r="O3089" t="s">
        <v>28</v>
      </c>
      <c r="Q3089" t="s">
        <v>18719</v>
      </c>
      <c r="R3089" t="s">
        <v>10277</v>
      </c>
      <c r="S3089">
        <v>0.51700000000000002</v>
      </c>
    </row>
    <row r="3090" spans="1:19">
      <c r="A3090" t="s">
        <v>16</v>
      </c>
      <c r="B3090" t="s">
        <v>17</v>
      </c>
      <c r="C3090" t="s">
        <v>18</v>
      </c>
      <c r="D3090" t="s">
        <v>19</v>
      </c>
      <c r="E3090" t="s">
        <v>1513</v>
      </c>
      <c r="F3090" t="s">
        <v>1514</v>
      </c>
      <c r="G3090" s="3" t="str">
        <f t="shared" si="51"/>
        <v>https://scholar.google.co.jp/scholar?as_vis=1&amp;q=Microseris+"acuminata"+self+compatibility&amp;btnG=</v>
      </c>
      <c r="H3090" t="s">
        <v>120</v>
      </c>
      <c r="I3090" t="s">
        <v>23</v>
      </c>
      <c r="J3090" t="s">
        <v>23</v>
      </c>
      <c r="L3090" t="s">
        <v>54</v>
      </c>
      <c r="N3090" t="s">
        <v>1515</v>
      </c>
      <c r="O3090" t="s">
        <v>26</v>
      </c>
      <c r="Q3090" t="s">
        <v>18720</v>
      </c>
      <c r="R3090" t="s">
        <v>10280</v>
      </c>
      <c r="S3090">
        <v>1.8</v>
      </c>
    </row>
    <row r="3091" spans="1:19">
      <c r="A3091" t="s">
        <v>16</v>
      </c>
      <c r="B3091" t="s">
        <v>17</v>
      </c>
      <c r="C3091" t="s">
        <v>18</v>
      </c>
      <c r="D3091" t="s">
        <v>19</v>
      </c>
      <c r="E3091" t="s">
        <v>1513</v>
      </c>
      <c r="F3091" t="s">
        <v>486</v>
      </c>
      <c r="G3091" s="3" t="str">
        <f t="shared" si="51"/>
        <v>https://scholar.google.co.jp/scholar?as_vis=1&amp;q=Microseris+"bigelovii"+self+compatibility&amp;btnG=</v>
      </c>
      <c r="H3091" t="s">
        <v>1517</v>
      </c>
      <c r="I3091" t="s">
        <v>23</v>
      </c>
      <c r="J3091" t="s">
        <v>23</v>
      </c>
      <c r="L3091" t="s">
        <v>54</v>
      </c>
      <c r="N3091" t="s">
        <v>1518</v>
      </c>
      <c r="O3091" t="s">
        <v>26</v>
      </c>
      <c r="Q3091" t="s">
        <v>18721</v>
      </c>
      <c r="R3091" t="s">
        <v>10283</v>
      </c>
      <c r="S3091">
        <v>1.6950000000000001</v>
      </c>
    </row>
    <row r="3092" spans="1:19">
      <c r="A3092" t="s">
        <v>16</v>
      </c>
      <c r="B3092" t="s">
        <v>17</v>
      </c>
      <c r="C3092" t="s">
        <v>18</v>
      </c>
      <c r="D3092" t="s">
        <v>19</v>
      </c>
      <c r="E3092" t="s">
        <v>1513</v>
      </c>
      <c r="F3092" t="s">
        <v>6367</v>
      </c>
      <c r="G3092" s="3" t="str">
        <f t="shared" si="51"/>
        <v>https://scholar.google.co.jp/scholar?as_vis=1&amp;q=Microseris+"borealis"+self+compatibility&amp;btnG=</v>
      </c>
      <c r="H3092" t="s">
        <v>3826</v>
      </c>
      <c r="I3092" t="s">
        <v>23</v>
      </c>
      <c r="J3092" t="s">
        <v>23</v>
      </c>
      <c r="L3092" t="s">
        <v>24</v>
      </c>
      <c r="N3092" t="s">
        <v>6368</v>
      </c>
      <c r="O3092" t="s">
        <v>26</v>
      </c>
      <c r="Q3092" t="s">
        <v>18722</v>
      </c>
      <c r="R3092" t="s">
        <v>10286</v>
      </c>
      <c r="S3092">
        <v>1.61</v>
      </c>
    </row>
    <row r="3093" spans="1:19">
      <c r="A3093" t="s">
        <v>16</v>
      </c>
      <c r="B3093" t="s">
        <v>17</v>
      </c>
      <c r="C3093" t="s">
        <v>18</v>
      </c>
      <c r="D3093" t="s">
        <v>19</v>
      </c>
      <c r="E3093" t="s">
        <v>1513</v>
      </c>
      <c r="F3093" t="s">
        <v>1520</v>
      </c>
      <c r="G3093" s="3" t="str">
        <f t="shared" si="51"/>
        <v>https://scholar.google.co.jp/scholar?as_vis=1&amp;q=Microseris+"campestris"+self+compatibility&amp;btnG=</v>
      </c>
      <c r="H3093" t="s">
        <v>120</v>
      </c>
      <c r="I3093" t="s">
        <v>23</v>
      </c>
      <c r="J3093" t="s">
        <v>23</v>
      </c>
      <c r="L3093" t="s">
        <v>54</v>
      </c>
      <c r="N3093" t="s">
        <v>1521</v>
      </c>
      <c r="O3093" t="s">
        <v>26</v>
      </c>
      <c r="Q3093" t="s">
        <v>18723</v>
      </c>
      <c r="R3093" t="s">
        <v>10288</v>
      </c>
      <c r="S3093">
        <v>1.2749999999999999</v>
      </c>
    </row>
    <row r="3094" spans="1:19">
      <c r="A3094" t="s">
        <v>16</v>
      </c>
      <c r="B3094" t="s">
        <v>17</v>
      </c>
      <c r="C3094" t="s">
        <v>18</v>
      </c>
      <c r="D3094" t="s">
        <v>19</v>
      </c>
      <c r="E3094" t="s">
        <v>1513</v>
      </c>
      <c r="F3094" t="s">
        <v>1523</v>
      </c>
      <c r="G3094" s="3" t="str">
        <f t="shared" si="51"/>
        <v>https://scholar.google.co.jp/scholar?as_vis=1&amp;q=Microseris+"douglasii"+self+compatibility&amp;btnG=</v>
      </c>
      <c r="H3094" t="s">
        <v>1524</v>
      </c>
      <c r="I3094" t="s">
        <v>23</v>
      </c>
      <c r="J3094" t="s">
        <v>23</v>
      </c>
      <c r="L3094" t="s">
        <v>54</v>
      </c>
      <c r="N3094" t="s">
        <v>1525</v>
      </c>
      <c r="O3094" t="s">
        <v>26</v>
      </c>
      <c r="Q3094" t="s">
        <v>18724</v>
      </c>
      <c r="R3094" t="s">
        <v>10292</v>
      </c>
      <c r="S3094">
        <v>1.9359999999999999</v>
      </c>
    </row>
    <row r="3095" spans="1:19">
      <c r="A3095" t="s">
        <v>16</v>
      </c>
      <c r="B3095" t="s">
        <v>17</v>
      </c>
      <c r="C3095" t="s">
        <v>18</v>
      </c>
      <c r="D3095" t="s">
        <v>19</v>
      </c>
      <c r="E3095" t="s">
        <v>1513</v>
      </c>
      <c r="F3095" t="s">
        <v>1523</v>
      </c>
      <c r="G3095" s="3" t="str">
        <f t="shared" si="51"/>
        <v>https://scholar.google.co.jp/scholar?as_vis=1&amp;q=Microseris+"douglasii"+self+compatibility&amp;btnG=</v>
      </c>
      <c r="H3095" t="s">
        <v>8060</v>
      </c>
      <c r="I3095" t="s">
        <v>137</v>
      </c>
      <c r="J3095" t="s">
        <v>8061</v>
      </c>
      <c r="L3095" t="s">
        <v>54</v>
      </c>
      <c r="N3095" t="s">
        <v>8062</v>
      </c>
      <c r="O3095" t="s">
        <v>26</v>
      </c>
      <c r="Q3095" t="s">
        <v>18724</v>
      </c>
      <c r="R3095" t="s">
        <v>10296</v>
      </c>
      <c r="S3095">
        <v>1.4576</v>
      </c>
    </row>
    <row r="3096" spans="1:19">
      <c r="A3096" t="s">
        <v>16</v>
      </c>
      <c r="B3096" t="s">
        <v>17</v>
      </c>
      <c r="C3096" t="s">
        <v>18</v>
      </c>
      <c r="D3096" t="s">
        <v>19</v>
      </c>
      <c r="E3096" t="s">
        <v>1513</v>
      </c>
      <c r="F3096" t="s">
        <v>1409</v>
      </c>
      <c r="G3096" s="3" t="str">
        <f t="shared" si="51"/>
        <v>https://scholar.google.co.jp/scholar?as_vis=1&amp;q=Microseris+"elegans"+self+compatibility&amp;btnG=</v>
      </c>
      <c r="H3096" t="s">
        <v>1527</v>
      </c>
      <c r="I3096" t="s">
        <v>23</v>
      </c>
      <c r="J3096" t="s">
        <v>23</v>
      </c>
      <c r="L3096" t="s">
        <v>54</v>
      </c>
      <c r="N3096" t="s">
        <v>1528</v>
      </c>
      <c r="O3096" t="s">
        <v>26</v>
      </c>
      <c r="Q3096" t="s">
        <v>18725</v>
      </c>
      <c r="R3096" t="s">
        <v>10299</v>
      </c>
      <c r="S3096">
        <v>1.0860000000000001</v>
      </c>
    </row>
    <row r="3097" spans="1:19">
      <c r="A3097" t="s">
        <v>16</v>
      </c>
      <c r="B3097" t="s">
        <v>17</v>
      </c>
      <c r="C3097" t="s">
        <v>18</v>
      </c>
      <c r="D3097" t="s">
        <v>19</v>
      </c>
      <c r="E3097" t="s">
        <v>1513</v>
      </c>
      <c r="F3097" t="s">
        <v>1530</v>
      </c>
      <c r="G3097" s="3" t="str">
        <f t="shared" si="51"/>
        <v>https://scholar.google.co.jp/scholar?as_vis=1&amp;q=Microseris+"heterocarpa"+self+compatibility&amp;btnG=</v>
      </c>
      <c r="H3097" t="s">
        <v>1531</v>
      </c>
      <c r="I3097" t="s">
        <v>23</v>
      </c>
      <c r="J3097" t="s">
        <v>23</v>
      </c>
      <c r="L3097" t="s">
        <v>54</v>
      </c>
      <c r="N3097" t="s">
        <v>1532</v>
      </c>
      <c r="O3097" t="s">
        <v>26</v>
      </c>
      <c r="Q3097" t="s">
        <v>18726</v>
      </c>
      <c r="R3097" t="s">
        <v>10301</v>
      </c>
      <c r="S3097">
        <v>0.61</v>
      </c>
    </row>
    <row r="3098" spans="1:19">
      <c r="A3098" t="s">
        <v>16</v>
      </c>
      <c r="B3098" t="s">
        <v>17</v>
      </c>
      <c r="C3098" t="s">
        <v>18</v>
      </c>
      <c r="D3098" t="s">
        <v>19</v>
      </c>
      <c r="E3098" t="s">
        <v>1513</v>
      </c>
      <c r="F3098" t="s">
        <v>1098</v>
      </c>
      <c r="G3098" s="3" t="str">
        <f t="shared" si="51"/>
        <v>https://scholar.google.co.jp/scholar?as_vis=1&amp;q=Microseris+"laciniata"+self+compatibility&amp;btnG=</v>
      </c>
      <c r="H3098" t="s">
        <v>1534</v>
      </c>
      <c r="I3098" t="s">
        <v>23</v>
      </c>
      <c r="J3098" t="s">
        <v>23</v>
      </c>
      <c r="L3098" t="s">
        <v>24</v>
      </c>
      <c r="N3098" t="s">
        <v>1535</v>
      </c>
      <c r="O3098" t="s">
        <v>26</v>
      </c>
      <c r="Q3098" t="s">
        <v>18727</v>
      </c>
      <c r="R3098" t="s">
        <v>10305</v>
      </c>
      <c r="S3098">
        <v>1.4319999999999999</v>
      </c>
    </row>
    <row r="3099" spans="1:19">
      <c r="A3099" t="s">
        <v>16</v>
      </c>
      <c r="B3099" t="s">
        <v>17</v>
      </c>
      <c r="C3099" t="s">
        <v>18</v>
      </c>
      <c r="D3099" t="s">
        <v>19</v>
      </c>
      <c r="E3099" t="s">
        <v>1513</v>
      </c>
      <c r="F3099" t="s">
        <v>1098</v>
      </c>
      <c r="G3099" s="3" t="str">
        <f t="shared" si="51"/>
        <v>https://scholar.google.co.jp/scholar?as_vis=1&amp;q=Microseris+"laciniata"+self+compatibility&amp;btnG=</v>
      </c>
      <c r="H3099" t="s">
        <v>23</v>
      </c>
      <c r="I3099" t="s">
        <v>137</v>
      </c>
      <c r="J3099" t="s">
        <v>1098</v>
      </c>
      <c r="L3099" t="s">
        <v>24</v>
      </c>
      <c r="N3099" t="s">
        <v>6370</v>
      </c>
      <c r="O3099" t="s">
        <v>26</v>
      </c>
      <c r="Q3099" t="s">
        <v>18727</v>
      </c>
      <c r="R3099" t="s">
        <v>10308</v>
      </c>
      <c r="S3099">
        <v>1.4982800000000001</v>
      </c>
    </row>
    <row r="3100" spans="1:19">
      <c r="A3100" t="s">
        <v>16</v>
      </c>
      <c r="B3100" t="s">
        <v>17</v>
      </c>
      <c r="C3100" t="s">
        <v>18</v>
      </c>
      <c r="D3100" t="s">
        <v>19</v>
      </c>
      <c r="E3100" t="s">
        <v>1513</v>
      </c>
      <c r="F3100" t="s">
        <v>20397</v>
      </c>
      <c r="G3100" s="3" t="str">
        <f t="shared" si="51"/>
        <v>https://scholar.google.co.jp/scholar?as_vis=1&amp;q=Microseris+"lanceolata"+self+compatibility&amp;btnG=</v>
      </c>
      <c r="H3100" t="s">
        <v>1537</v>
      </c>
      <c r="I3100" t="s">
        <v>23</v>
      </c>
      <c r="J3100" t="s">
        <v>23</v>
      </c>
      <c r="L3100" t="s">
        <v>15620</v>
      </c>
      <c r="N3100" t="s">
        <v>1538</v>
      </c>
      <c r="O3100" s="3" t="s">
        <v>20398</v>
      </c>
      <c r="Q3100" t="s">
        <v>18728</v>
      </c>
      <c r="R3100" t="s">
        <v>10310</v>
      </c>
      <c r="S3100">
        <v>2.08</v>
      </c>
    </row>
    <row r="3101" spans="1:19">
      <c r="A3101" t="s">
        <v>16</v>
      </c>
      <c r="B3101" t="s">
        <v>17</v>
      </c>
      <c r="C3101" t="s">
        <v>18</v>
      </c>
      <c r="D3101" t="s">
        <v>19</v>
      </c>
      <c r="E3101" t="s">
        <v>1513</v>
      </c>
      <c r="F3101" t="s">
        <v>1432</v>
      </c>
      <c r="G3101" s="3" t="str">
        <f t="shared" si="51"/>
        <v>https://scholar.google.co.jp/scholar?as_vis=1&amp;q=Microseris+"nutans"+self+compatibility&amp;btnG=</v>
      </c>
      <c r="H3101" t="s">
        <v>1534</v>
      </c>
      <c r="I3101" t="s">
        <v>23</v>
      </c>
      <c r="J3101" t="s">
        <v>23</v>
      </c>
      <c r="L3101" t="s">
        <v>17722</v>
      </c>
      <c r="N3101" t="s">
        <v>1540</v>
      </c>
      <c r="O3101" t="s">
        <v>28</v>
      </c>
      <c r="Q3101" t="s">
        <v>18729</v>
      </c>
      <c r="R3101" t="s">
        <v>10314</v>
      </c>
      <c r="S3101">
        <v>1.246</v>
      </c>
    </row>
    <row r="3102" spans="1:19">
      <c r="A3102" t="s">
        <v>16</v>
      </c>
      <c r="B3102" t="s">
        <v>17</v>
      </c>
      <c r="C3102" t="s">
        <v>18</v>
      </c>
      <c r="D3102" t="s">
        <v>19</v>
      </c>
      <c r="E3102" t="s">
        <v>1513</v>
      </c>
      <c r="F3102" t="s">
        <v>1542</v>
      </c>
      <c r="G3102" s="3" t="str">
        <f t="shared" si="51"/>
        <v>https://scholar.google.co.jp/scholar?as_vis=1&amp;q=Microseris+"paludosa"+self+compatibility&amp;btnG=</v>
      </c>
      <c r="H3102" t="s">
        <v>1543</v>
      </c>
      <c r="I3102" t="s">
        <v>23</v>
      </c>
      <c r="J3102" t="s">
        <v>23</v>
      </c>
      <c r="L3102" t="s">
        <v>17722</v>
      </c>
      <c r="N3102" t="s">
        <v>1544</v>
      </c>
      <c r="O3102" t="s">
        <v>28</v>
      </c>
      <c r="Q3102" t="s">
        <v>18730</v>
      </c>
      <c r="R3102" t="s">
        <v>10316</v>
      </c>
      <c r="S3102">
        <v>1.8520000000000001</v>
      </c>
    </row>
    <row r="3103" spans="1:19">
      <c r="A3103" t="s">
        <v>16</v>
      </c>
      <c r="B3103" t="s">
        <v>17</v>
      </c>
      <c r="C3103" t="s">
        <v>18</v>
      </c>
      <c r="D3103" t="s">
        <v>19</v>
      </c>
      <c r="E3103" t="s">
        <v>1513</v>
      </c>
      <c r="F3103" t="s">
        <v>1546</v>
      </c>
      <c r="G3103" s="3" t="str">
        <f t="shared" si="51"/>
        <v>https://scholar.google.co.jp/scholar?as_vis=1&amp;q=Microseris+"sylvatica"+self+compatibility&amp;btnG=</v>
      </c>
      <c r="H3103" t="s">
        <v>1547</v>
      </c>
      <c r="I3103" t="s">
        <v>23</v>
      </c>
      <c r="J3103" t="s">
        <v>23</v>
      </c>
      <c r="L3103" t="s">
        <v>24</v>
      </c>
      <c r="N3103" t="s">
        <v>1548</v>
      </c>
      <c r="O3103" t="s">
        <v>26</v>
      </c>
      <c r="Q3103" t="s">
        <v>18731</v>
      </c>
      <c r="R3103" t="s">
        <v>10318</v>
      </c>
      <c r="S3103">
        <v>3.782</v>
      </c>
    </row>
    <row r="3104" spans="1:19">
      <c r="A3104" t="s">
        <v>16</v>
      </c>
      <c r="B3104" t="s">
        <v>17</v>
      </c>
      <c r="C3104" t="s">
        <v>18</v>
      </c>
      <c r="D3104" t="s">
        <v>19</v>
      </c>
      <c r="E3104" t="s">
        <v>1550</v>
      </c>
      <c r="F3104" t="s">
        <v>1466</v>
      </c>
      <c r="G3104" s="3" t="str">
        <f t="shared" si="51"/>
        <v>https://scholar.google.co.jp/scholar?as_vis=1&amp;q=Mikania+"capensis"+self+compatibility&amp;btnG=</v>
      </c>
      <c r="H3104" t="s">
        <v>104</v>
      </c>
      <c r="I3104" t="s">
        <v>23</v>
      </c>
      <c r="J3104" t="s">
        <v>23</v>
      </c>
      <c r="L3104" t="s">
        <v>17722</v>
      </c>
      <c r="N3104" t="s">
        <v>8064</v>
      </c>
      <c r="O3104" t="s">
        <v>28</v>
      </c>
      <c r="Q3104" t="s">
        <v>18732</v>
      </c>
      <c r="R3104" t="s">
        <v>10321</v>
      </c>
      <c r="S3104">
        <v>0.35092000000000001</v>
      </c>
    </row>
    <row r="3105" spans="1:19">
      <c r="A3105" t="s">
        <v>16</v>
      </c>
      <c r="B3105" t="s">
        <v>17</v>
      </c>
      <c r="C3105" t="s">
        <v>18</v>
      </c>
      <c r="D3105" t="s">
        <v>19</v>
      </c>
      <c r="E3105" t="s">
        <v>1550</v>
      </c>
      <c r="F3105" t="s">
        <v>8066</v>
      </c>
      <c r="G3105" s="3" t="str">
        <f t="shared" si="51"/>
        <v>https://scholar.google.co.jp/scholar?as_vis=1&amp;q=Mikania+"chenopodiifolia"+self+compatibility&amp;btnG=</v>
      </c>
      <c r="H3105" t="s">
        <v>791</v>
      </c>
      <c r="I3105" t="s">
        <v>23</v>
      </c>
      <c r="J3105" t="s">
        <v>23</v>
      </c>
      <c r="L3105" t="s">
        <v>17722</v>
      </c>
      <c r="N3105" t="s">
        <v>8067</v>
      </c>
      <c r="O3105" t="s">
        <v>28</v>
      </c>
      <c r="Q3105" t="s">
        <v>18733</v>
      </c>
      <c r="R3105" t="s">
        <v>10324</v>
      </c>
      <c r="S3105">
        <v>0.23180000000000001</v>
      </c>
    </row>
    <row r="3106" spans="1:19">
      <c r="A3106" t="s">
        <v>16</v>
      </c>
      <c r="B3106" t="s">
        <v>17</v>
      </c>
      <c r="C3106" t="s">
        <v>18</v>
      </c>
      <c r="D3106" t="s">
        <v>19</v>
      </c>
      <c r="E3106" t="s">
        <v>1550</v>
      </c>
      <c r="F3106" t="s">
        <v>1551</v>
      </c>
      <c r="G3106" s="3" t="str">
        <f t="shared" si="51"/>
        <v>https://scholar.google.co.jp/scholar?as_vis=1&amp;q=Mikania+"cordata"+self+compatibility&amp;btnG=</v>
      </c>
      <c r="H3106" t="s">
        <v>1552</v>
      </c>
      <c r="I3106" t="s">
        <v>23</v>
      </c>
      <c r="J3106" t="s">
        <v>23</v>
      </c>
      <c r="L3106" t="s">
        <v>17722</v>
      </c>
      <c r="N3106" t="s">
        <v>1553</v>
      </c>
      <c r="O3106" t="s">
        <v>28</v>
      </c>
      <c r="Q3106" t="s">
        <v>18734</v>
      </c>
      <c r="R3106" t="s">
        <v>10327</v>
      </c>
      <c r="S3106">
        <v>0.09</v>
      </c>
    </row>
    <row r="3107" spans="1:19">
      <c r="A3107" t="s">
        <v>16</v>
      </c>
      <c r="B3107" t="s">
        <v>17</v>
      </c>
      <c r="C3107" t="s">
        <v>18</v>
      </c>
      <c r="D3107" t="s">
        <v>19</v>
      </c>
      <c r="E3107" t="s">
        <v>1550</v>
      </c>
      <c r="F3107" t="s">
        <v>1555</v>
      </c>
      <c r="G3107" s="3" t="str">
        <f t="shared" si="51"/>
        <v>https://scholar.google.co.jp/scholar?as_vis=1&amp;q=Mikania+"firmula"+self+compatibility&amp;btnG=</v>
      </c>
      <c r="H3107" t="s">
        <v>608</v>
      </c>
      <c r="I3107" t="s">
        <v>23</v>
      </c>
      <c r="J3107" t="s">
        <v>23</v>
      </c>
      <c r="L3107" t="s">
        <v>17722</v>
      </c>
      <c r="N3107" t="s">
        <v>1556</v>
      </c>
      <c r="O3107" t="s">
        <v>28</v>
      </c>
      <c r="Q3107" t="s">
        <v>18735</v>
      </c>
      <c r="R3107" t="s">
        <v>10330</v>
      </c>
      <c r="S3107">
        <v>0.35560000000000003</v>
      </c>
    </row>
    <row r="3108" spans="1:19">
      <c r="A3108" t="s">
        <v>16</v>
      </c>
      <c r="B3108" t="s">
        <v>17</v>
      </c>
      <c r="C3108" t="s">
        <v>18</v>
      </c>
      <c r="D3108" t="s">
        <v>19</v>
      </c>
      <c r="E3108" t="s">
        <v>1550</v>
      </c>
      <c r="F3108" t="s">
        <v>12610</v>
      </c>
      <c r="G3108" s="3" t="str">
        <f t="shared" si="51"/>
        <v>https://scholar.google.co.jp/scholar?as_vis=1&amp;q=Mikania+"fragilis"+self+compatibility&amp;btnG=</v>
      </c>
      <c r="H3108" t="s">
        <v>8709</v>
      </c>
      <c r="I3108" t="s">
        <v>23</v>
      </c>
      <c r="J3108" t="s">
        <v>23</v>
      </c>
      <c r="L3108" t="s">
        <v>17722</v>
      </c>
      <c r="N3108" t="s">
        <v>12611</v>
      </c>
      <c r="O3108" t="s">
        <v>28</v>
      </c>
      <c r="Q3108" t="s">
        <v>18736</v>
      </c>
      <c r="R3108" t="s">
        <v>10334</v>
      </c>
      <c r="S3108">
        <v>1.1619999999999999</v>
      </c>
    </row>
    <row r="3109" spans="1:19">
      <c r="A3109" t="s">
        <v>16</v>
      </c>
      <c r="B3109" t="s">
        <v>17</v>
      </c>
      <c r="C3109" t="s">
        <v>18</v>
      </c>
      <c r="D3109" t="s">
        <v>19</v>
      </c>
      <c r="E3109" t="s">
        <v>1550</v>
      </c>
      <c r="F3109" t="s">
        <v>423</v>
      </c>
      <c r="G3109" s="3" t="str">
        <f t="shared" si="51"/>
        <v>https://scholar.google.co.jp/scholar?as_vis=1&amp;q=Mikania+"micrantha"+self+compatibility&amp;btnG=</v>
      </c>
      <c r="H3109" t="s">
        <v>324</v>
      </c>
      <c r="I3109" t="s">
        <v>23</v>
      </c>
      <c r="J3109" t="s">
        <v>23</v>
      </c>
      <c r="L3109" t="s">
        <v>24</v>
      </c>
      <c r="N3109" t="s">
        <v>1558</v>
      </c>
      <c r="O3109" t="s">
        <v>26</v>
      </c>
      <c r="Q3109" t="s">
        <v>18737</v>
      </c>
      <c r="R3109" t="s">
        <v>10337</v>
      </c>
      <c r="S3109">
        <v>0.09</v>
      </c>
    </row>
    <row r="3110" spans="1:19">
      <c r="A3110" t="s">
        <v>16</v>
      </c>
      <c r="B3110" t="s">
        <v>17</v>
      </c>
      <c r="C3110" t="s">
        <v>18</v>
      </c>
      <c r="D3110" t="s">
        <v>19</v>
      </c>
      <c r="E3110" t="s">
        <v>1550</v>
      </c>
      <c r="F3110" t="s">
        <v>6372</v>
      </c>
      <c r="G3110" s="3" t="str">
        <f t="shared" si="51"/>
        <v>https://scholar.google.co.jp/scholar?as_vis=1&amp;q=Mikania+"sagittifera"+self+compatibility&amp;btnG=</v>
      </c>
      <c r="H3110" t="s">
        <v>5980</v>
      </c>
      <c r="I3110" t="s">
        <v>23</v>
      </c>
      <c r="J3110" t="s">
        <v>23</v>
      </c>
      <c r="L3110" t="s">
        <v>17722</v>
      </c>
      <c r="N3110" t="s">
        <v>6373</v>
      </c>
      <c r="O3110" t="s">
        <v>28</v>
      </c>
      <c r="Q3110" t="s">
        <v>18738</v>
      </c>
      <c r="R3110" t="s">
        <v>10341</v>
      </c>
      <c r="S3110">
        <v>0.2364</v>
      </c>
    </row>
    <row r="3111" spans="1:19">
      <c r="A3111" t="s">
        <v>16</v>
      </c>
      <c r="B3111" t="s">
        <v>17</v>
      </c>
      <c r="C3111" t="s">
        <v>18</v>
      </c>
      <c r="D3111" t="s">
        <v>19</v>
      </c>
      <c r="E3111" t="s">
        <v>1550</v>
      </c>
      <c r="F3111" t="s">
        <v>6375</v>
      </c>
      <c r="G3111" s="3" t="str">
        <f t="shared" si="51"/>
        <v>https://scholar.google.co.jp/scholar?as_vis=1&amp;q=Mikania+"scandens"+self+compatibility&amp;btnG=</v>
      </c>
      <c r="H3111" t="s">
        <v>791</v>
      </c>
      <c r="I3111" t="s">
        <v>23</v>
      </c>
      <c r="J3111" t="s">
        <v>23</v>
      </c>
      <c r="L3111" t="s">
        <v>17722</v>
      </c>
      <c r="N3111" t="s">
        <v>6376</v>
      </c>
      <c r="O3111" t="s">
        <v>28</v>
      </c>
      <c r="Q3111" t="s">
        <v>18739</v>
      </c>
      <c r="R3111" t="s">
        <v>10344</v>
      </c>
      <c r="S3111">
        <v>0.2442</v>
      </c>
    </row>
    <row r="3112" spans="1:19">
      <c r="A3112" t="s">
        <v>16</v>
      </c>
      <c r="B3112" t="s">
        <v>17</v>
      </c>
      <c r="C3112" t="s">
        <v>18</v>
      </c>
      <c r="D3112" t="s">
        <v>19</v>
      </c>
      <c r="E3112" t="s">
        <v>1550</v>
      </c>
      <c r="F3112" t="s">
        <v>12613</v>
      </c>
      <c r="G3112" s="3" t="str">
        <f t="shared" si="51"/>
        <v>https://scholar.google.co.jp/scholar?as_vis=1&amp;q=Mikania+"stevensiana"+self+compatibility&amp;btnG=</v>
      </c>
      <c r="H3112" t="s">
        <v>553</v>
      </c>
      <c r="I3112" t="s">
        <v>23</v>
      </c>
      <c r="J3112" t="s">
        <v>23</v>
      </c>
      <c r="L3112" t="s">
        <v>17722</v>
      </c>
      <c r="N3112" t="s">
        <v>12614</v>
      </c>
      <c r="O3112" t="s">
        <v>28</v>
      </c>
      <c r="Q3112" t="s">
        <v>18740</v>
      </c>
      <c r="R3112" t="s">
        <v>10347</v>
      </c>
      <c r="S3112">
        <v>0.93400000000000005</v>
      </c>
    </row>
    <row r="3113" spans="1:19">
      <c r="A3113" t="s">
        <v>16</v>
      </c>
      <c r="B3113" t="s">
        <v>17</v>
      </c>
      <c r="C3113" t="s">
        <v>18</v>
      </c>
      <c r="D3113" t="s">
        <v>19</v>
      </c>
      <c r="E3113" t="s">
        <v>1560</v>
      </c>
      <c r="F3113" t="s">
        <v>1561</v>
      </c>
      <c r="G3113" s="3" t="str">
        <f t="shared" si="51"/>
        <v>https://scholar.google.co.jp/scholar?as_vis=1&amp;q=Milleria+"quinqueflora"+self+compatibility&amp;btnG=</v>
      </c>
      <c r="H3113" t="s">
        <v>22</v>
      </c>
      <c r="I3113" t="s">
        <v>23</v>
      </c>
      <c r="J3113" t="s">
        <v>23</v>
      </c>
      <c r="L3113" t="s">
        <v>17722</v>
      </c>
      <c r="N3113" t="s">
        <v>1562</v>
      </c>
      <c r="O3113" t="s">
        <v>28</v>
      </c>
      <c r="Q3113" t="s">
        <v>18741</v>
      </c>
      <c r="R3113" t="s">
        <v>10350</v>
      </c>
      <c r="S3113">
        <v>33</v>
      </c>
    </row>
    <row r="3114" spans="1:19">
      <c r="A3114" t="s">
        <v>16</v>
      </c>
      <c r="B3114" t="s">
        <v>17</v>
      </c>
      <c r="C3114" t="s">
        <v>18</v>
      </c>
      <c r="D3114" t="s">
        <v>19</v>
      </c>
      <c r="E3114" t="s">
        <v>13696</v>
      </c>
      <c r="F3114" t="s">
        <v>12129</v>
      </c>
      <c r="G3114" s="3" t="str">
        <f t="shared" si="51"/>
        <v>https://scholar.google.co.jp/scholar?as_vis=1&amp;q=Millotia+"macrocarpa"+self+compatibility&amp;btnG=</v>
      </c>
      <c r="H3114" t="s">
        <v>13808</v>
      </c>
      <c r="I3114" t="s">
        <v>23</v>
      </c>
      <c r="J3114" t="s">
        <v>23</v>
      </c>
      <c r="L3114" t="s">
        <v>17722</v>
      </c>
      <c r="N3114" t="s">
        <v>13809</v>
      </c>
      <c r="O3114" t="s">
        <v>28</v>
      </c>
      <c r="Q3114" t="s">
        <v>18742</v>
      </c>
      <c r="R3114" t="s">
        <v>10352</v>
      </c>
      <c r="S3114">
        <v>0.3</v>
      </c>
    </row>
    <row r="3115" spans="1:19">
      <c r="A3115" t="s">
        <v>16</v>
      </c>
      <c r="B3115" t="s">
        <v>17</v>
      </c>
      <c r="C3115" t="s">
        <v>18</v>
      </c>
      <c r="D3115" t="s">
        <v>19</v>
      </c>
      <c r="E3115" t="s">
        <v>13696</v>
      </c>
      <c r="F3115" t="s">
        <v>1582</v>
      </c>
      <c r="G3115" s="3" t="str">
        <f t="shared" si="51"/>
        <v>https://scholar.google.co.jp/scholar?as_vis=1&amp;q=Millotia+"major"+self+compatibility&amp;btnG=</v>
      </c>
      <c r="H3115" t="s">
        <v>13716</v>
      </c>
      <c r="I3115" t="s">
        <v>23</v>
      </c>
      <c r="J3115" t="s">
        <v>23</v>
      </c>
      <c r="L3115" t="s">
        <v>17722</v>
      </c>
      <c r="N3115" t="s">
        <v>13717</v>
      </c>
      <c r="O3115" t="s">
        <v>28</v>
      </c>
      <c r="Q3115" t="s">
        <v>18743</v>
      </c>
      <c r="R3115" t="s">
        <v>10355</v>
      </c>
      <c r="S3115">
        <v>0.1744</v>
      </c>
    </row>
    <row r="3116" spans="1:19">
      <c r="A3116" t="s">
        <v>16</v>
      </c>
      <c r="B3116" t="s">
        <v>17</v>
      </c>
      <c r="C3116" t="s">
        <v>18</v>
      </c>
      <c r="D3116" t="s">
        <v>19</v>
      </c>
      <c r="E3116" t="s">
        <v>13696</v>
      </c>
      <c r="F3116" t="s">
        <v>3500</v>
      </c>
      <c r="G3116" s="3" t="str">
        <f t="shared" si="51"/>
        <v>https://scholar.google.co.jp/scholar?as_vis=1&amp;q=Millotia+"muelleri"+self+compatibility&amp;btnG=</v>
      </c>
      <c r="H3116" t="s">
        <v>13750</v>
      </c>
      <c r="I3116" t="s">
        <v>23</v>
      </c>
      <c r="J3116" t="s">
        <v>23</v>
      </c>
      <c r="L3116" t="s">
        <v>17722</v>
      </c>
      <c r="N3116" t="s">
        <v>13806</v>
      </c>
      <c r="O3116" t="s">
        <v>28</v>
      </c>
      <c r="Q3116" t="s">
        <v>18744</v>
      </c>
      <c r="R3116" t="s">
        <v>10358</v>
      </c>
      <c r="S3116">
        <v>0.25919999999999999</v>
      </c>
    </row>
    <row r="3117" spans="1:19">
      <c r="A3117" t="s">
        <v>16</v>
      </c>
      <c r="B3117" t="s">
        <v>17</v>
      </c>
      <c r="C3117" t="s">
        <v>18</v>
      </c>
      <c r="D3117" t="s">
        <v>19</v>
      </c>
      <c r="E3117" t="s">
        <v>13696</v>
      </c>
      <c r="F3117" t="s">
        <v>13826</v>
      </c>
      <c r="G3117" s="3" t="str">
        <f t="shared" si="51"/>
        <v>https://scholar.google.co.jp/scholar?as_vis=1&amp;q=Millotia+"myosotidifolia"+self+compatibility&amp;btnG=</v>
      </c>
      <c r="H3117" t="s">
        <v>13827</v>
      </c>
      <c r="I3117" t="s">
        <v>23</v>
      </c>
      <c r="J3117" t="s">
        <v>23</v>
      </c>
      <c r="L3117" t="s">
        <v>17722</v>
      </c>
      <c r="N3117" t="s">
        <v>13828</v>
      </c>
      <c r="O3117" t="s">
        <v>28</v>
      </c>
      <c r="Q3117" t="s">
        <v>18745</v>
      </c>
      <c r="R3117" t="s">
        <v>10361</v>
      </c>
      <c r="S3117">
        <v>0.1056</v>
      </c>
    </row>
    <row r="3118" spans="1:19">
      <c r="A3118" t="s">
        <v>16</v>
      </c>
      <c r="B3118" t="s">
        <v>17</v>
      </c>
      <c r="C3118" t="s">
        <v>18</v>
      </c>
      <c r="D3118" t="s">
        <v>19</v>
      </c>
      <c r="E3118" t="s">
        <v>13696</v>
      </c>
      <c r="F3118" t="s">
        <v>9226</v>
      </c>
      <c r="G3118" s="3" t="str">
        <f t="shared" si="51"/>
        <v>https://scholar.google.co.jp/scholar?as_vis=1&amp;q=Millotia+"perpusilla"+self+compatibility&amp;btnG=</v>
      </c>
      <c r="H3118" t="s">
        <v>13716</v>
      </c>
      <c r="I3118" t="s">
        <v>23</v>
      </c>
      <c r="J3118" t="s">
        <v>23</v>
      </c>
      <c r="L3118" t="s">
        <v>17722</v>
      </c>
      <c r="N3118" t="s">
        <v>13849</v>
      </c>
      <c r="O3118" t="s">
        <v>28</v>
      </c>
      <c r="Q3118" t="s">
        <v>18746</v>
      </c>
      <c r="R3118" t="s">
        <v>10364</v>
      </c>
      <c r="S3118">
        <v>0.154</v>
      </c>
    </row>
    <row r="3119" spans="1:19">
      <c r="A3119" t="s">
        <v>16</v>
      </c>
      <c r="B3119" t="s">
        <v>17</v>
      </c>
      <c r="C3119" t="s">
        <v>18</v>
      </c>
      <c r="D3119" t="s">
        <v>19</v>
      </c>
      <c r="E3119" t="s">
        <v>13696</v>
      </c>
      <c r="F3119" t="s">
        <v>3245</v>
      </c>
      <c r="G3119" s="3" t="str">
        <f t="shared" si="51"/>
        <v>https://scholar.google.co.jp/scholar?as_vis=1&amp;q=Millotia+"tenuifolia"+self+compatibility&amp;btnG=</v>
      </c>
      <c r="H3119" t="s">
        <v>1231</v>
      </c>
      <c r="I3119" t="s">
        <v>31</v>
      </c>
      <c r="J3119" t="s">
        <v>3245</v>
      </c>
      <c r="L3119" t="s">
        <v>17722</v>
      </c>
      <c r="N3119" t="s">
        <v>13697</v>
      </c>
      <c r="O3119" t="s">
        <v>28</v>
      </c>
      <c r="Q3119" t="s">
        <v>18747</v>
      </c>
      <c r="R3119" t="s">
        <v>10366</v>
      </c>
      <c r="S3119">
        <v>0.20469999999999999</v>
      </c>
    </row>
    <row r="3120" spans="1:19">
      <c r="A3120" t="s">
        <v>16</v>
      </c>
      <c r="B3120" t="s">
        <v>17</v>
      </c>
      <c r="C3120" t="s">
        <v>18</v>
      </c>
      <c r="D3120" t="s">
        <v>19</v>
      </c>
      <c r="E3120" t="s">
        <v>13696</v>
      </c>
      <c r="F3120" t="s">
        <v>3245</v>
      </c>
      <c r="G3120" s="3" t="str">
        <f t="shared" si="51"/>
        <v>https://scholar.google.co.jp/scholar?as_vis=1&amp;q=Millotia+"tenuifolia"+self+compatibility&amp;btnG=</v>
      </c>
      <c r="H3120" t="s">
        <v>1231</v>
      </c>
      <c r="I3120" t="s">
        <v>23</v>
      </c>
      <c r="J3120" t="s">
        <v>23</v>
      </c>
      <c r="L3120" t="s">
        <v>17722</v>
      </c>
      <c r="N3120" t="s">
        <v>14156</v>
      </c>
      <c r="O3120" t="s">
        <v>28</v>
      </c>
      <c r="Q3120" t="s">
        <v>18747</v>
      </c>
      <c r="R3120" t="s">
        <v>10370</v>
      </c>
      <c r="S3120">
        <v>0.2036</v>
      </c>
    </row>
    <row r="3121" spans="1:19">
      <c r="A3121" t="s">
        <v>16</v>
      </c>
      <c r="B3121" t="s">
        <v>17</v>
      </c>
      <c r="C3121" t="s">
        <v>18</v>
      </c>
      <c r="D3121" t="s">
        <v>19</v>
      </c>
      <c r="E3121" t="s">
        <v>1564</v>
      </c>
      <c r="F3121" t="s">
        <v>20399</v>
      </c>
      <c r="G3121" s="3" t="str">
        <f t="shared" si="51"/>
        <v>https://scholar.google.co.jp/scholar?as_vis=1&amp;q=Minuria+"cunninghamii"+self+compatibility&amp;btnG=</v>
      </c>
      <c r="H3121" t="s">
        <v>1245</v>
      </c>
      <c r="I3121" t="s">
        <v>23</v>
      </c>
      <c r="J3121" t="s">
        <v>23</v>
      </c>
      <c r="L3121" t="s">
        <v>17722</v>
      </c>
      <c r="N3121" t="s">
        <v>1566</v>
      </c>
      <c r="O3121" t="s">
        <v>28</v>
      </c>
      <c r="Q3121" t="s">
        <v>18748</v>
      </c>
      <c r="R3121" t="s">
        <v>10373</v>
      </c>
      <c r="S3121">
        <v>0.57479999999999998</v>
      </c>
    </row>
    <row r="3122" spans="1:19">
      <c r="A3122" t="s">
        <v>16</v>
      </c>
      <c r="B3122" t="s">
        <v>17</v>
      </c>
      <c r="C3122" t="s">
        <v>18</v>
      </c>
      <c r="D3122" t="s">
        <v>19</v>
      </c>
      <c r="E3122" t="s">
        <v>1564</v>
      </c>
      <c r="F3122" t="s">
        <v>1568</v>
      </c>
      <c r="G3122" s="3" t="str">
        <f t="shared" si="51"/>
        <v>https://scholar.google.co.jp/scholar?as_vis=1&amp;q=Minuria+"denticulata"+self+compatibility&amp;btnG=</v>
      </c>
      <c r="H3122" t="s">
        <v>1245</v>
      </c>
      <c r="I3122" t="s">
        <v>23</v>
      </c>
      <c r="J3122" t="s">
        <v>23</v>
      </c>
      <c r="L3122" t="s">
        <v>17722</v>
      </c>
      <c r="N3122" t="s">
        <v>1569</v>
      </c>
      <c r="O3122" t="s">
        <v>28</v>
      </c>
      <c r="Q3122" t="s">
        <v>18749</v>
      </c>
      <c r="R3122" t="s">
        <v>10376</v>
      </c>
      <c r="S3122">
        <v>0.03</v>
      </c>
    </row>
    <row r="3123" spans="1:19">
      <c r="A3123" t="s">
        <v>16</v>
      </c>
      <c r="B3123" t="s">
        <v>17</v>
      </c>
      <c r="C3123" t="s">
        <v>18</v>
      </c>
      <c r="D3123" t="s">
        <v>19</v>
      </c>
      <c r="E3123" t="s">
        <v>1564</v>
      </c>
      <c r="F3123" t="s">
        <v>6364</v>
      </c>
      <c r="G3123" s="3" t="str">
        <f t="shared" si="51"/>
        <v>https://scholar.google.co.jp/scholar?as_vis=1&amp;q=Minuria+"integerrima"+self+compatibility&amp;btnG=</v>
      </c>
      <c r="H3123" t="s">
        <v>1245</v>
      </c>
      <c r="I3123" t="s">
        <v>23</v>
      </c>
      <c r="J3123" t="s">
        <v>23</v>
      </c>
      <c r="L3123" t="s">
        <v>17722</v>
      </c>
      <c r="N3123" t="s">
        <v>6365</v>
      </c>
      <c r="O3123" t="s">
        <v>28</v>
      </c>
      <c r="Q3123" t="s">
        <v>18750</v>
      </c>
      <c r="R3123" t="s">
        <v>10380</v>
      </c>
      <c r="S3123">
        <v>5.0299999999999997E-2</v>
      </c>
    </row>
    <row r="3124" spans="1:19">
      <c r="A3124" t="s">
        <v>16</v>
      </c>
      <c r="B3124" t="s">
        <v>17</v>
      </c>
      <c r="C3124" t="s">
        <v>18</v>
      </c>
      <c r="D3124" t="s">
        <v>19</v>
      </c>
      <c r="E3124" t="s">
        <v>1564</v>
      </c>
      <c r="F3124" t="s">
        <v>3829</v>
      </c>
      <c r="G3124" s="3" t="str">
        <f t="shared" si="51"/>
        <v>https://scholar.google.co.jp/scholar?as_vis=1&amp;q=Minuria+"leptophylla"+self+compatibility&amp;btnG=</v>
      </c>
      <c r="H3124" t="s">
        <v>104</v>
      </c>
      <c r="I3124" t="s">
        <v>23</v>
      </c>
      <c r="J3124" t="s">
        <v>23</v>
      </c>
      <c r="L3124" t="s">
        <v>17722</v>
      </c>
      <c r="N3124" t="s">
        <v>6362</v>
      </c>
      <c r="O3124" t="s">
        <v>28</v>
      </c>
      <c r="Q3124" t="s">
        <v>18751</v>
      </c>
      <c r="R3124" t="s">
        <v>10382</v>
      </c>
      <c r="S3124">
        <v>0.36599999999999999</v>
      </c>
    </row>
    <row r="3125" spans="1:19">
      <c r="A3125" t="s">
        <v>16</v>
      </c>
      <c r="B3125" t="s">
        <v>17</v>
      </c>
      <c r="C3125" t="s">
        <v>18</v>
      </c>
      <c r="D3125" t="s">
        <v>19</v>
      </c>
      <c r="E3125" t="s">
        <v>1564</v>
      </c>
      <c r="F3125" t="s">
        <v>8069</v>
      </c>
      <c r="G3125" s="3" t="str">
        <f t="shared" si="51"/>
        <v>https://scholar.google.co.jp/scholar?as_vis=1&amp;q=Minuria+"multiseta"+self+compatibility&amp;btnG=</v>
      </c>
      <c r="H3125" t="s">
        <v>6569</v>
      </c>
      <c r="I3125" t="s">
        <v>23</v>
      </c>
      <c r="J3125" t="s">
        <v>23</v>
      </c>
      <c r="L3125" t="s">
        <v>17722</v>
      </c>
      <c r="N3125" t="s">
        <v>8070</v>
      </c>
      <c r="O3125" t="s">
        <v>28</v>
      </c>
      <c r="Q3125" t="s">
        <v>18752</v>
      </c>
      <c r="R3125" t="s">
        <v>10384</v>
      </c>
      <c r="S3125">
        <v>0.25080000000000002</v>
      </c>
    </row>
    <row r="3126" spans="1:19">
      <c r="A3126" t="s">
        <v>16</v>
      </c>
      <c r="B3126" t="s">
        <v>17</v>
      </c>
      <c r="C3126" t="s">
        <v>18</v>
      </c>
      <c r="D3126" t="s">
        <v>19</v>
      </c>
      <c r="E3126" t="s">
        <v>1564</v>
      </c>
      <c r="F3126" t="s">
        <v>10515</v>
      </c>
      <c r="G3126" s="3" t="str">
        <f t="shared" si="51"/>
        <v>https://scholar.google.co.jp/scholar?as_vis=1&amp;q=Minuria+"tridens"+self+compatibility&amp;btnG=</v>
      </c>
      <c r="H3126" t="s">
        <v>10516</v>
      </c>
      <c r="I3126" t="s">
        <v>23</v>
      </c>
      <c r="J3126" t="s">
        <v>23</v>
      </c>
      <c r="L3126" t="s">
        <v>17722</v>
      </c>
      <c r="N3126" t="s">
        <v>10517</v>
      </c>
      <c r="O3126" t="s">
        <v>28</v>
      </c>
      <c r="Q3126" t="s">
        <v>18753</v>
      </c>
      <c r="R3126" t="s">
        <v>10388</v>
      </c>
      <c r="S3126">
        <v>0.17519999999999999</v>
      </c>
    </row>
    <row r="3127" spans="1:19">
      <c r="A3127" t="s">
        <v>16</v>
      </c>
      <c r="B3127" t="s">
        <v>17</v>
      </c>
      <c r="C3127" t="s">
        <v>18</v>
      </c>
      <c r="D3127" t="s">
        <v>19</v>
      </c>
      <c r="E3127" t="s">
        <v>13209</v>
      </c>
      <c r="F3127" t="s">
        <v>1797</v>
      </c>
      <c r="G3127" s="3" t="str">
        <f t="shared" si="51"/>
        <v>https://scholar.google.co.jp/scholar?as_vis=1&amp;q=Monoculus+"hyoseroides"+self+compatibility&amp;btnG=</v>
      </c>
      <c r="H3127" t="s">
        <v>4135</v>
      </c>
      <c r="I3127" t="s">
        <v>23</v>
      </c>
      <c r="J3127" t="s">
        <v>23</v>
      </c>
      <c r="L3127" t="s">
        <v>17722</v>
      </c>
      <c r="N3127" t="s">
        <v>13210</v>
      </c>
      <c r="O3127" t="s">
        <v>28</v>
      </c>
      <c r="Q3127" t="s">
        <v>18754</v>
      </c>
      <c r="R3127" t="s">
        <v>10391</v>
      </c>
      <c r="S3127">
        <v>6.4531999999999998</v>
      </c>
    </row>
    <row r="3128" spans="1:19">
      <c r="A3128" t="s">
        <v>16</v>
      </c>
      <c r="B3128" t="s">
        <v>17</v>
      </c>
      <c r="C3128" t="s">
        <v>18</v>
      </c>
      <c r="D3128" t="s">
        <v>19</v>
      </c>
      <c r="E3128" t="s">
        <v>13209</v>
      </c>
      <c r="F3128" t="s">
        <v>13648</v>
      </c>
      <c r="G3128" s="3" t="str">
        <f t="shared" si="51"/>
        <v>https://scholar.google.co.jp/scholar?as_vis=1&amp;q=Monoculus+"monstruosus"+self+compatibility&amp;btnG=</v>
      </c>
      <c r="H3128" t="s">
        <v>13649</v>
      </c>
      <c r="I3128" t="s">
        <v>23</v>
      </c>
      <c r="J3128" t="s">
        <v>23</v>
      </c>
      <c r="L3128" t="s">
        <v>17722</v>
      </c>
      <c r="N3128" t="s">
        <v>13650</v>
      </c>
      <c r="O3128" t="s">
        <v>28</v>
      </c>
      <c r="Q3128" t="s">
        <v>18755</v>
      </c>
      <c r="R3128" t="s">
        <v>10395</v>
      </c>
      <c r="S3128">
        <v>10.776999999999999</v>
      </c>
    </row>
    <row r="3129" spans="1:19">
      <c r="A3129" t="s">
        <v>16</v>
      </c>
      <c r="B3129" t="s">
        <v>17</v>
      </c>
      <c r="C3129" t="s">
        <v>18</v>
      </c>
      <c r="D3129" t="s">
        <v>19</v>
      </c>
      <c r="E3129" t="s">
        <v>1579</v>
      </c>
      <c r="F3129" t="s">
        <v>367</v>
      </c>
      <c r="G3129" s="3" t="str">
        <f t="shared" si="51"/>
        <v>https://scholar.google.co.jp/scholar?as_vis=1&amp;q=Monolopia+"lanceolata"+self+compatibility&amp;btnG=</v>
      </c>
      <c r="H3129" t="s">
        <v>172</v>
      </c>
      <c r="I3129" t="s">
        <v>23</v>
      </c>
      <c r="J3129" t="s">
        <v>23</v>
      </c>
      <c r="L3129" t="s">
        <v>17722</v>
      </c>
      <c r="N3129" t="s">
        <v>1580</v>
      </c>
      <c r="O3129" t="s">
        <v>28</v>
      </c>
      <c r="Q3129" t="s">
        <v>18756</v>
      </c>
      <c r="R3129" t="s">
        <v>10397</v>
      </c>
      <c r="S3129">
        <v>0.77100000000000002</v>
      </c>
    </row>
    <row r="3130" spans="1:19">
      <c r="A3130" t="s">
        <v>16</v>
      </c>
      <c r="B3130" t="s">
        <v>17</v>
      </c>
      <c r="C3130" t="s">
        <v>18</v>
      </c>
      <c r="D3130" t="s">
        <v>19</v>
      </c>
      <c r="E3130" t="s">
        <v>1579</v>
      </c>
      <c r="F3130" t="s">
        <v>1582</v>
      </c>
      <c r="G3130" s="3" t="str">
        <f t="shared" si="51"/>
        <v>https://scholar.google.co.jp/scholar?as_vis=1&amp;q=Monolopia+"major"+self+compatibility&amp;btnG=</v>
      </c>
      <c r="H3130" t="s">
        <v>104</v>
      </c>
      <c r="I3130" t="s">
        <v>23</v>
      </c>
      <c r="J3130" t="s">
        <v>23</v>
      </c>
      <c r="L3130" t="s">
        <v>17722</v>
      </c>
      <c r="N3130" t="s">
        <v>1583</v>
      </c>
      <c r="O3130" t="s">
        <v>28</v>
      </c>
      <c r="Q3130" t="s">
        <v>18757</v>
      </c>
      <c r="R3130" t="s">
        <v>10400</v>
      </c>
      <c r="S3130">
        <v>0.70299999999999996</v>
      </c>
    </row>
    <row r="3131" spans="1:19">
      <c r="A3131" t="s">
        <v>16</v>
      </c>
      <c r="B3131" t="s">
        <v>17</v>
      </c>
      <c r="C3131" t="s">
        <v>18</v>
      </c>
      <c r="D3131" t="s">
        <v>19</v>
      </c>
      <c r="E3131" t="s">
        <v>1585</v>
      </c>
      <c r="F3131" t="s">
        <v>1586</v>
      </c>
      <c r="G3131" s="3" t="str">
        <f t="shared" si="51"/>
        <v>https://scholar.google.co.jp/scholar?as_vis=1&amp;q=Monoptilon+"bellioides"+self+compatibility&amp;btnG=</v>
      </c>
      <c r="H3131" t="s">
        <v>1587</v>
      </c>
      <c r="I3131" t="s">
        <v>23</v>
      </c>
      <c r="J3131" t="s">
        <v>23</v>
      </c>
      <c r="L3131" t="s">
        <v>17722</v>
      </c>
      <c r="N3131" t="s">
        <v>1588</v>
      </c>
      <c r="O3131" t="s">
        <v>28</v>
      </c>
      <c r="Q3131" t="s">
        <v>18758</v>
      </c>
      <c r="R3131" t="s">
        <v>10403</v>
      </c>
      <c r="S3131">
        <v>0.27700000000000002</v>
      </c>
    </row>
    <row r="3132" spans="1:19">
      <c r="A3132" t="s">
        <v>16</v>
      </c>
      <c r="B3132" t="s">
        <v>17</v>
      </c>
      <c r="C3132" t="s">
        <v>18</v>
      </c>
      <c r="D3132" t="s">
        <v>19</v>
      </c>
      <c r="E3132" t="s">
        <v>1594</v>
      </c>
      <c r="F3132" t="s">
        <v>1595</v>
      </c>
      <c r="G3132" s="3" t="str">
        <f t="shared" si="51"/>
        <v>https://scholar.google.co.jp/scholar?as_vis=1&amp;q=Montanoa+"arborescens"+self+compatibility&amp;btnG=</v>
      </c>
      <c r="H3132" t="s">
        <v>1524</v>
      </c>
      <c r="I3132" t="s">
        <v>23</v>
      </c>
      <c r="J3132" t="s">
        <v>23</v>
      </c>
      <c r="L3132" t="s">
        <v>17722</v>
      </c>
      <c r="N3132" t="s">
        <v>1596</v>
      </c>
      <c r="O3132" t="s">
        <v>28</v>
      </c>
      <c r="Q3132" t="s">
        <v>18759</v>
      </c>
      <c r="R3132" t="s">
        <v>10405</v>
      </c>
      <c r="S3132">
        <v>1.5</v>
      </c>
    </row>
    <row r="3133" spans="1:19">
      <c r="A3133" t="s">
        <v>16</v>
      </c>
      <c r="B3133" t="s">
        <v>17</v>
      </c>
      <c r="C3133" t="s">
        <v>18</v>
      </c>
      <c r="D3133" t="s">
        <v>19</v>
      </c>
      <c r="E3133" t="s">
        <v>1594</v>
      </c>
      <c r="F3133" t="s">
        <v>1598</v>
      </c>
      <c r="G3133" s="3" t="str">
        <f t="shared" si="51"/>
        <v>https://scholar.google.co.jp/scholar?as_vis=1&amp;q=Montanoa+"hibiscifolia"+self+compatibility&amp;btnG=</v>
      </c>
      <c r="H3133" t="s">
        <v>1599</v>
      </c>
      <c r="I3133" t="s">
        <v>23</v>
      </c>
      <c r="J3133" t="s">
        <v>23</v>
      </c>
      <c r="L3133" t="s">
        <v>17722</v>
      </c>
      <c r="N3133" t="s">
        <v>1600</v>
      </c>
      <c r="O3133" t="s">
        <v>28</v>
      </c>
      <c r="Q3133" t="s">
        <v>18760</v>
      </c>
      <c r="R3133" t="s">
        <v>10409</v>
      </c>
      <c r="S3133">
        <v>1.0452999999999999</v>
      </c>
    </row>
    <row r="3134" spans="1:19">
      <c r="A3134" t="s">
        <v>16</v>
      </c>
      <c r="B3134" t="s">
        <v>17</v>
      </c>
      <c r="C3134" t="s">
        <v>18</v>
      </c>
      <c r="D3134" t="s">
        <v>19</v>
      </c>
      <c r="E3134" t="s">
        <v>1594</v>
      </c>
      <c r="F3134" t="s">
        <v>10519</v>
      </c>
      <c r="G3134" s="3" t="str">
        <f t="shared" si="51"/>
        <v>https://scholar.google.co.jp/scholar?as_vis=1&amp;q=Montanoa+"karwinskii"+self+compatibility&amp;btnG=</v>
      </c>
      <c r="H3134" t="s">
        <v>104</v>
      </c>
      <c r="I3134" t="s">
        <v>23</v>
      </c>
      <c r="J3134" t="s">
        <v>23</v>
      </c>
      <c r="L3134" t="s">
        <v>17722</v>
      </c>
      <c r="N3134" t="s">
        <v>10520</v>
      </c>
      <c r="O3134" t="s">
        <v>28</v>
      </c>
      <c r="Q3134" t="s">
        <v>18761</v>
      </c>
      <c r="R3134" t="s">
        <v>10413</v>
      </c>
      <c r="S3134">
        <v>1.4116</v>
      </c>
    </row>
    <row r="3135" spans="1:19">
      <c r="A3135" t="s">
        <v>16</v>
      </c>
      <c r="B3135" t="s">
        <v>17</v>
      </c>
      <c r="C3135" t="s">
        <v>18</v>
      </c>
      <c r="D3135" t="s">
        <v>19</v>
      </c>
      <c r="E3135" t="s">
        <v>1594</v>
      </c>
      <c r="F3135" t="s">
        <v>6380</v>
      </c>
      <c r="G3135" s="3" t="str">
        <f t="shared" si="51"/>
        <v>https://scholar.google.co.jp/scholar?as_vis=1&amp;q=Montanoa+"leucantha"+self+compatibility&amp;btnG=</v>
      </c>
      <c r="H3135" t="s">
        <v>23</v>
      </c>
      <c r="I3135" t="s">
        <v>137</v>
      </c>
      <c r="J3135" t="s">
        <v>1595</v>
      </c>
      <c r="L3135" t="s">
        <v>24</v>
      </c>
      <c r="N3135" t="s">
        <v>6381</v>
      </c>
      <c r="O3135" t="s">
        <v>26</v>
      </c>
      <c r="Q3135" t="s">
        <v>18762</v>
      </c>
      <c r="R3135" t="s">
        <v>10415</v>
      </c>
      <c r="S3135">
        <v>2.2709999999999999</v>
      </c>
    </row>
    <row r="3136" spans="1:19">
      <c r="A3136" t="s">
        <v>16</v>
      </c>
      <c r="B3136" t="s">
        <v>17</v>
      </c>
      <c r="C3136" t="s">
        <v>18</v>
      </c>
      <c r="D3136" t="s">
        <v>19</v>
      </c>
      <c r="E3136" t="s">
        <v>1594</v>
      </c>
      <c r="F3136" t="s">
        <v>6380</v>
      </c>
      <c r="G3136" s="3" t="str">
        <f t="shared" si="51"/>
        <v>https://scholar.google.co.jp/scholar?as_vis=1&amp;q=Montanoa+"leucantha"+self+compatibility&amp;btnG=</v>
      </c>
      <c r="H3136" t="s">
        <v>10522</v>
      </c>
      <c r="I3136" t="s">
        <v>31</v>
      </c>
      <c r="J3136" t="s">
        <v>6380</v>
      </c>
      <c r="L3136" t="s">
        <v>24</v>
      </c>
      <c r="N3136" t="s">
        <v>10523</v>
      </c>
      <c r="O3136" t="s">
        <v>26</v>
      </c>
      <c r="Q3136" t="s">
        <v>18762</v>
      </c>
      <c r="R3136" t="s">
        <v>10418</v>
      </c>
      <c r="S3136">
        <v>3.6560000000000001</v>
      </c>
    </row>
    <row r="3137" spans="1:19">
      <c r="A3137" t="s">
        <v>16</v>
      </c>
      <c r="B3137" t="s">
        <v>17</v>
      </c>
      <c r="C3137" t="s">
        <v>18</v>
      </c>
      <c r="D3137" t="s">
        <v>19</v>
      </c>
      <c r="E3137" t="s">
        <v>1594</v>
      </c>
      <c r="F3137" t="s">
        <v>6380</v>
      </c>
      <c r="G3137" s="3" t="str">
        <f t="shared" si="51"/>
        <v>https://scholar.google.co.jp/scholar?as_vis=1&amp;q=Montanoa+"leucantha"+self+compatibility&amp;btnG=</v>
      </c>
      <c r="H3137" t="s">
        <v>10522</v>
      </c>
      <c r="I3137" t="s">
        <v>23</v>
      </c>
      <c r="J3137" t="s">
        <v>23</v>
      </c>
      <c r="L3137" t="s">
        <v>24</v>
      </c>
      <c r="N3137" t="s">
        <v>12616</v>
      </c>
      <c r="O3137" t="s">
        <v>26</v>
      </c>
      <c r="Q3137" t="s">
        <v>18762</v>
      </c>
      <c r="R3137" t="s">
        <v>10421</v>
      </c>
      <c r="S3137">
        <v>3.6507999999999998</v>
      </c>
    </row>
    <row r="3138" spans="1:19">
      <c r="A3138" t="s">
        <v>16</v>
      </c>
      <c r="B3138" t="s">
        <v>17</v>
      </c>
      <c r="C3138" t="s">
        <v>18</v>
      </c>
      <c r="D3138" t="s">
        <v>19</v>
      </c>
      <c r="E3138" t="s">
        <v>1594</v>
      </c>
      <c r="F3138" t="s">
        <v>1602</v>
      </c>
      <c r="G3138" s="3" t="str">
        <f t="shared" ref="G3138:G3201" si="52">HYPERLINK(Q3138)</f>
        <v>https://scholar.google.co.jp/scholar?as_vis=1&amp;q=Montanoa+"mollissima"+self+compatibility&amp;btnG=</v>
      </c>
      <c r="H3138" t="s">
        <v>1603</v>
      </c>
      <c r="I3138" t="s">
        <v>23</v>
      </c>
      <c r="J3138" t="s">
        <v>23</v>
      </c>
      <c r="L3138" t="s">
        <v>17722</v>
      </c>
      <c r="N3138" t="s">
        <v>1604</v>
      </c>
      <c r="O3138" t="s">
        <v>28</v>
      </c>
      <c r="Q3138" t="s">
        <v>18763</v>
      </c>
      <c r="R3138" t="s">
        <v>10423</v>
      </c>
      <c r="S3138">
        <v>3.6309</v>
      </c>
    </row>
    <row r="3139" spans="1:19">
      <c r="A3139" t="s">
        <v>16</v>
      </c>
      <c r="B3139" t="s">
        <v>17</v>
      </c>
      <c r="C3139" t="s">
        <v>18</v>
      </c>
      <c r="D3139" t="s">
        <v>19</v>
      </c>
      <c r="E3139" t="s">
        <v>1594</v>
      </c>
      <c r="F3139" t="s">
        <v>242</v>
      </c>
      <c r="G3139" s="3" t="str">
        <f t="shared" si="52"/>
        <v>https://scholar.google.co.jp/scholar?as_vis=1&amp;q=Montanoa+"tomentosa"+self+compatibility&amp;btnG=</v>
      </c>
      <c r="H3139" t="s">
        <v>23</v>
      </c>
      <c r="I3139" t="s">
        <v>137</v>
      </c>
      <c r="J3139" t="s">
        <v>1056</v>
      </c>
      <c r="L3139" t="s">
        <v>17722</v>
      </c>
      <c r="N3139" t="s">
        <v>1606</v>
      </c>
      <c r="O3139" t="s">
        <v>28</v>
      </c>
      <c r="Q3139" t="s">
        <v>18764</v>
      </c>
      <c r="R3139" t="s">
        <v>10426</v>
      </c>
      <c r="S3139">
        <v>1.4492</v>
      </c>
    </row>
    <row r="3140" spans="1:19">
      <c r="A3140" t="s">
        <v>16</v>
      </c>
      <c r="B3140" t="s">
        <v>17</v>
      </c>
      <c r="C3140" t="s">
        <v>18</v>
      </c>
      <c r="D3140" t="s">
        <v>19</v>
      </c>
      <c r="E3140" t="s">
        <v>1594</v>
      </c>
      <c r="F3140" t="s">
        <v>242</v>
      </c>
      <c r="G3140" s="3" t="str">
        <f t="shared" si="52"/>
        <v>https://scholar.google.co.jp/scholar?as_vis=1&amp;q=Montanoa+"tomentosa"+self+compatibility&amp;btnG=</v>
      </c>
      <c r="H3140" t="s">
        <v>23</v>
      </c>
      <c r="I3140" t="s">
        <v>137</v>
      </c>
      <c r="J3140" t="s">
        <v>242</v>
      </c>
      <c r="L3140" t="s">
        <v>17722</v>
      </c>
      <c r="N3140" t="s">
        <v>6378</v>
      </c>
      <c r="O3140" t="s">
        <v>28</v>
      </c>
      <c r="Q3140" t="s">
        <v>18764</v>
      </c>
      <c r="R3140" t="s">
        <v>10429</v>
      </c>
      <c r="S3140">
        <v>1.5664</v>
      </c>
    </row>
    <row r="3141" spans="1:19">
      <c r="A3141" t="s">
        <v>16</v>
      </c>
      <c r="B3141" t="s">
        <v>17</v>
      </c>
      <c r="C3141" t="s">
        <v>18</v>
      </c>
      <c r="D3141" t="s">
        <v>19</v>
      </c>
      <c r="E3141" t="s">
        <v>1594</v>
      </c>
      <c r="F3141" t="s">
        <v>242</v>
      </c>
      <c r="G3141" s="3" t="str">
        <f t="shared" si="52"/>
        <v>https://scholar.google.co.jp/scholar?as_vis=1&amp;q=Montanoa+"tomentosa"+self+compatibility&amp;btnG=</v>
      </c>
      <c r="H3141" t="s">
        <v>2961</v>
      </c>
      <c r="I3141" t="s">
        <v>23</v>
      </c>
      <c r="J3141" t="s">
        <v>23</v>
      </c>
      <c r="L3141" t="s">
        <v>17722</v>
      </c>
      <c r="N3141" t="s">
        <v>10525</v>
      </c>
      <c r="O3141" t="s">
        <v>28</v>
      </c>
      <c r="Q3141" t="s">
        <v>18764</v>
      </c>
      <c r="R3141" t="s">
        <v>10433</v>
      </c>
      <c r="S3141">
        <v>1.1155999999999999</v>
      </c>
    </row>
    <row r="3142" spans="1:19">
      <c r="A3142" t="s">
        <v>16</v>
      </c>
      <c r="B3142" t="s">
        <v>17</v>
      </c>
      <c r="C3142" t="s">
        <v>18</v>
      </c>
      <c r="D3142" t="s">
        <v>19</v>
      </c>
      <c r="E3142" t="s">
        <v>1626</v>
      </c>
      <c r="F3142" t="s">
        <v>1627</v>
      </c>
      <c r="G3142" s="3" t="str">
        <f t="shared" si="52"/>
        <v>https://scholar.google.co.jp/scholar?as_vis=1&amp;q=Munnozia+"hastifolia"+self+compatibility&amp;btnG=</v>
      </c>
      <c r="H3142" t="s">
        <v>1628</v>
      </c>
      <c r="I3142" t="s">
        <v>23</v>
      </c>
      <c r="J3142" t="s">
        <v>23</v>
      </c>
      <c r="L3142" t="s">
        <v>17722</v>
      </c>
      <c r="N3142" t="s">
        <v>1629</v>
      </c>
      <c r="O3142" t="s">
        <v>28</v>
      </c>
      <c r="Q3142" t="s">
        <v>18765</v>
      </c>
      <c r="R3142" t="s">
        <v>10436</v>
      </c>
      <c r="S3142">
        <v>0.1036</v>
      </c>
    </row>
    <row r="3143" spans="1:19">
      <c r="A3143" t="s">
        <v>16</v>
      </c>
      <c r="B3143" t="s">
        <v>17</v>
      </c>
      <c r="C3143" t="s">
        <v>18</v>
      </c>
      <c r="D3143" t="s">
        <v>19</v>
      </c>
      <c r="E3143" t="s">
        <v>1631</v>
      </c>
      <c r="F3143" t="s">
        <v>3586</v>
      </c>
      <c r="G3143" s="3" t="str">
        <f t="shared" si="52"/>
        <v>https://scholar.google.co.jp/scholar?as_vis=1&amp;q=Mutisia+"acerosa"+self+compatibility&amp;btnG=</v>
      </c>
      <c r="H3143" t="s">
        <v>7320</v>
      </c>
      <c r="I3143" t="s">
        <v>23</v>
      </c>
      <c r="J3143" t="s">
        <v>23</v>
      </c>
      <c r="L3143" t="s">
        <v>17722</v>
      </c>
      <c r="N3143" t="s">
        <v>10527</v>
      </c>
      <c r="O3143" t="s">
        <v>28</v>
      </c>
      <c r="Q3143" t="s">
        <v>18766</v>
      </c>
      <c r="R3143" t="s">
        <v>10438</v>
      </c>
      <c r="S3143">
        <v>11.976000000000001</v>
      </c>
    </row>
    <row r="3144" spans="1:19">
      <c r="A3144" t="s">
        <v>16</v>
      </c>
      <c r="B3144" t="s">
        <v>17</v>
      </c>
      <c r="C3144" t="s">
        <v>18</v>
      </c>
      <c r="D3144" t="s">
        <v>19</v>
      </c>
      <c r="E3144" t="s">
        <v>1631</v>
      </c>
      <c r="F3144" t="s">
        <v>6340</v>
      </c>
      <c r="G3144" s="3" t="str">
        <f t="shared" si="52"/>
        <v>https://scholar.google.co.jp/scholar?as_vis=1&amp;q=Mutisia+"coccinea"+self+compatibility&amp;btnG=</v>
      </c>
      <c r="H3144" t="s">
        <v>23</v>
      </c>
      <c r="I3144" t="s">
        <v>31</v>
      </c>
      <c r="J3144" t="s">
        <v>6341</v>
      </c>
      <c r="L3144" t="s">
        <v>17722</v>
      </c>
      <c r="N3144" t="s">
        <v>6342</v>
      </c>
      <c r="O3144" t="s">
        <v>28</v>
      </c>
      <c r="Q3144" t="s">
        <v>18767</v>
      </c>
      <c r="R3144" t="s">
        <v>10441</v>
      </c>
      <c r="S3144">
        <v>3.8348</v>
      </c>
    </row>
    <row r="3145" spans="1:19">
      <c r="A3145" t="s">
        <v>16</v>
      </c>
      <c r="B3145" t="s">
        <v>17</v>
      </c>
      <c r="C3145" t="s">
        <v>18</v>
      </c>
      <c r="D3145" t="s">
        <v>19</v>
      </c>
      <c r="E3145" t="s">
        <v>1631</v>
      </c>
      <c r="F3145" t="s">
        <v>1632</v>
      </c>
      <c r="G3145" s="3" t="str">
        <f t="shared" si="52"/>
        <v>https://scholar.google.co.jp/scholar?as_vis=1&amp;q=Mutisia+"ilicifolia"+self+compatibility&amp;btnG=</v>
      </c>
      <c r="H3145" t="s">
        <v>252</v>
      </c>
      <c r="I3145" t="s">
        <v>23</v>
      </c>
      <c r="J3145" t="s">
        <v>23</v>
      </c>
      <c r="L3145" t="s">
        <v>17722</v>
      </c>
      <c r="N3145" t="s">
        <v>1633</v>
      </c>
      <c r="O3145" t="s">
        <v>28</v>
      </c>
      <c r="Q3145" t="s">
        <v>18768</v>
      </c>
      <c r="R3145" t="s">
        <v>10443</v>
      </c>
      <c r="S3145">
        <v>68</v>
      </c>
    </row>
    <row r="3146" spans="1:19">
      <c r="A3146" t="s">
        <v>16</v>
      </c>
      <c r="B3146" t="s">
        <v>17</v>
      </c>
      <c r="C3146" t="s">
        <v>18</v>
      </c>
      <c r="D3146" t="s">
        <v>19</v>
      </c>
      <c r="E3146" t="s">
        <v>1631</v>
      </c>
      <c r="F3146" t="s">
        <v>8072</v>
      </c>
      <c r="G3146" s="3" t="str">
        <f t="shared" si="52"/>
        <v>https://scholar.google.co.jp/scholar?as_vis=1&amp;q=Mutisia+"involucrata"+self+compatibility&amp;btnG=</v>
      </c>
      <c r="H3146" t="s">
        <v>442</v>
      </c>
      <c r="I3146" t="s">
        <v>23</v>
      </c>
      <c r="J3146" t="s">
        <v>23</v>
      </c>
      <c r="L3146" t="s">
        <v>17722</v>
      </c>
      <c r="N3146" t="s">
        <v>8073</v>
      </c>
      <c r="O3146" t="s">
        <v>28</v>
      </c>
      <c r="Q3146" t="s">
        <v>18769</v>
      </c>
      <c r="R3146" t="s">
        <v>10446</v>
      </c>
      <c r="S3146">
        <v>13.97</v>
      </c>
    </row>
    <row r="3147" spans="1:19">
      <c r="A3147" t="s">
        <v>16</v>
      </c>
      <c r="B3147" t="s">
        <v>17</v>
      </c>
      <c r="C3147" t="s">
        <v>18</v>
      </c>
      <c r="D3147" t="s">
        <v>19</v>
      </c>
      <c r="E3147" t="s">
        <v>1631</v>
      </c>
      <c r="F3147" t="s">
        <v>706</v>
      </c>
      <c r="G3147" s="3" t="str">
        <f t="shared" si="52"/>
        <v>https://scholar.google.co.jp/scholar?as_vis=1&amp;q=Mutisia+"latifolia"+self+compatibility&amp;btnG=</v>
      </c>
      <c r="H3147" t="s">
        <v>230</v>
      </c>
      <c r="I3147" t="s">
        <v>23</v>
      </c>
      <c r="J3147" t="s">
        <v>23</v>
      </c>
      <c r="L3147" t="s">
        <v>17722</v>
      </c>
      <c r="N3147" t="s">
        <v>1635</v>
      </c>
      <c r="O3147" t="s">
        <v>28</v>
      </c>
      <c r="Q3147" t="s">
        <v>18770</v>
      </c>
      <c r="R3147" t="s">
        <v>10449</v>
      </c>
      <c r="S3147">
        <v>122.5896</v>
      </c>
    </row>
    <row r="3148" spans="1:19">
      <c r="A3148" t="s">
        <v>16</v>
      </c>
      <c r="B3148" t="s">
        <v>17</v>
      </c>
      <c r="C3148" t="s">
        <v>18</v>
      </c>
      <c r="D3148" t="s">
        <v>19</v>
      </c>
      <c r="E3148" t="s">
        <v>1631</v>
      </c>
      <c r="F3148" t="s">
        <v>706</v>
      </c>
      <c r="G3148" s="3" t="str">
        <f t="shared" si="52"/>
        <v>https://scholar.google.co.jp/scholar?as_vis=1&amp;q=Mutisia+"latifolia"+self+compatibility&amp;btnG=</v>
      </c>
      <c r="H3148" t="s">
        <v>230</v>
      </c>
      <c r="I3148" t="s">
        <v>8075</v>
      </c>
      <c r="J3148" t="s">
        <v>706</v>
      </c>
      <c r="L3148" t="s">
        <v>17722</v>
      </c>
      <c r="N3148" t="s">
        <v>8076</v>
      </c>
      <c r="O3148" t="s">
        <v>28</v>
      </c>
      <c r="Q3148" t="s">
        <v>18770</v>
      </c>
      <c r="R3148" t="s">
        <v>10453</v>
      </c>
      <c r="S3148">
        <v>21.982800000000001</v>
      </c>
    </row>
    <row r="3149" spans="1:19">
      <c r="A3149" t="s">
        <v>16</v>
      </c>
      <c r="B3149" t="s">
        <v>17</v>
      </c>
      <c r="C3149" t="s">
        <v>18</v>
      </c>
      <c r="D3149" t="s">
        <v>19</v>
      </c>
      <c r="E3149" t="s">
        <v>1631</v>
      </c>
      <c r="F3149" t="s">
        <v>8078</v>
      </c>
      <c r="G3149" s="3" t="str">
        <f t="shared" si="52"/>
        <v>https://scholar.google.co.jp/scholar?as_vis=1&amp;q=Mutisia+"oligodon"+self+compatibility&amp;btnG=</v>
      </c>
      <c r="H3149" t="s">
        <v>8079</v>
      </c>
      <c r="I3149" t="s">
        <v>23</v>
      </c>
      <c r="J3149" t="s">
        <v>23</v>
      </c>
      <c r="L3149" t="s">
        <v>17722</v>
      </c>
      <c r="N3149" t="s">
        <v>8080</v>
      </c>
      <c r="O3149" t="s">
        <v>28</v>
      </c>
      <c r="Q3149" t="s">
        <v>18771</v>
      </c>
      <c r="R3149" t="s">
        <v>10456</v>
      </c>
      <c r="S3149">
        <v>7.6159999999999997</v>
      </c>
    </row>
    <row r="3150" spans="1:19">
      <c r="A3150" t="s">
        <v>16</v>
      </c>
      <c r="B3150" t="s">
        <v>17</v>
      </c>
      <c r="C3150" t="s">
        <v>18</v>
      </c>
      <c r="D3150" t="s">
        <v>19</v>
      </c>
      <c r="E3150" t="s">
        <v>1637</v>
      </c>
      <c r="F3150" t="s">
        <v>1638</v>
      </c>
      <c r="G3150" s="3" t="str">
        <f t="shared" si="52"/>
        <v>https://scholar.google.co.jp/scholar?as_vis=1&amp;q=Mycelis+"muralis"+self+compatibility&amp;btnG=</v>
      </c>
      <c r="H3150" t="s">
        <v>1094</v>
      </c>
      <c r="I3150" t="s">
        <v>23</v>
      </c>
      <c r="J3150" t="s">
        <v>23</v>
      </c>
      <c r="L3150" t="s">
        <v>17722</v>
      </c>
      <c r="N3150" t="s">
        <v>1639</v>
      </c>
      <c r="O3150" t="s">
        <v>28</v>
      </c>
      <c r="Q3150" t="s">
        <v>18772</v>
      </c>
      <c r="R3150" t="s">
        <v>10458</v>
      </c>
      <c r="S3150">
        <v>0.41399999999999998</v>
      </c>
    </row>
    <row r="3151" spans="1:19">
      <c r="A3151" t="s">
        <v>16</v>
      </c>
      <c r="B3151" t="s">
        <v>17</v>
      </c>
      <c r="C3151" t="s">
        <v>18</v>
      </c>
      <c r="D3151" t="s">
        <v>19</v>
      </c>
      <c r="E3151" t="s">
        <v>8082</v>
      </c>
      <c r="F3151" t="s">
        <v>8083</v>
      </c>
      <c r="G3151" s="3" t="str">
        <f t="shared" si="52"/>
        <v>https://scholar.google.co.jp/scholar?as_vis=1&amp;q=Myriactis+"nepalensis"+self+compatibility&amp;btnG=</v>
      </c>
      <c r="H3151" t="s">
        <v>92</v>
      </c>
      <c r="I3151" t="s">
        <v>23</v>
      </c>
      <c r="J3151" t="s">
        <v>23</v>
      </c>
      <c r="L3151" t="s">
        <v>17722</v>
      </c>
      <c r="N3151" t="s">
        <v>8084</v>
      </c>
      <c r="O3151" t="s">
        <v>28</v>
      </c>
      <c r="Q3151" t="s">
        <v>18773</v>
      </c>
      <c r="R3151" t="s">
        <v>10462</v>
      </c>
      <c r="S3151">
        <v>0.13987340000000001</v>
      </c>
    </row>
    <row r="3152" spans="1:19">
      <c r="A3152" t="s">
        <v>16</v>
      </c>
      <c r="B3152" t="s">
        <v>17</v>
      </c>
      <c r="C3152" t="s">
        <v>18</v>
      </c>
      <c r="D3152" t="s">
        <v>19</v>
      </c>
      <c r="E3152" t="s">
        <v>8082</v>
      </c>
      <c r="F3152" t="s">
        <v>8086</v>
      </c>
      <c r="G3152" s="3" t="str">
        <f t="shared" si="52"/>
        <v>https://scholar.google.co.jp/scholar?as_vis=1&amp;q=Myriactis+"wightii"+self+compatibility&amp;btnG=</v>
      </c>
      <c r="H3152" t="s">
        <v>104</v>
      </c>
      <c r="I3152" t="s">
        <v>23</v>
      </c>
      <c r="J3152" t="s">
        <v>23</v>
      </c>
      <c r="L3152" t="s">
        <v>17722</v>
      </c>
      <c r="N3152" t="s">
        <v>8087</v>
      </c>
      <c r="O3152" t="s">
        <v>28</v>
      </c>
      <c r="Q3152" t="s">
        <v>18774</v>
      </c>
      <c r="R3152" t="s">
        <v>10464</v>
      </c>
      <c r="S3152">
        <v>0.20716000000000001</v>
      </c>
    </row>
    <row r="3153" spans="1:19">
      <c r="A3153" t="s">
        <v>16</v>
      </c>
      <c r="B3153" t="s">
        <v>17</v>
      </c>
      <c r="C3153" t="s">
        <v>18</v>
      </c>
      <c r="D3153" t="s">
        <v>19</v>
      </c>
      <c r="E3153" t="s">
        <v>3801</v>
      </c>
      <c r="F3153" t="s">
        <v>2426</v>
      </c>
      <c r="G3153" s="3" t="str">
        <f t="shared" si="52"/>
        <v>https://scholar.google.co.jp/scholar?as_vis=1&amp;q=Myriocephalus+"appendiculatus"+self+compatibility&amp;btnG=</v>
      </c>
      <c r="H3153" t="s">
        <v>2066</v>
      </c>
      <c r="I3153" t="s">
        <v>23</v>
      </c>
      <c r="J3153" t="s">
        <v>23</v>
      </c>
      <c r="L3153" t="s">
        <v>17722</v>
      </c>
      <c r="N3153" t="s">
        <v>6344</v>
      </c>
      <c r="O3153" t="s">
        <v>28</v>
      </c>
      <c r="Q3153" t="s">
        <v>18775</v>
      </c>
      <c r="R3153" t="s">
        <v>10467</v>
      </c>
      <c r="S3153">
        <v>2.3E-2</v>
      </c>
    </row>
    <row r="3154" spans="1:19">
      <c r="A3154" t="s">
        <v>16</v>
      </c>
      <c r="B3154" t="s">
        <v>17</v>
      </c>
      <c r="C3154" t="s">
        <v>18</v>
      </c>
      <c r="D3154" t="s">
        <v>19</v>
      </c>
      <c r="E3154" t="s">
        <v>3801</v>
      </c>
      <c r="F3154" t="s">
        <v>3802</v>
      </c>
      <c r="G3154" s="3" t="str">
        <f t="shared" si="52"/>
        <v>https://scholar.google.co.jp/scholar?as_vis=1&amp;q=Myriocephalus+"guerinae"+self+compatibility&amp;btnG=</v>
      </c>
      <c r="H3154" t="s">
        <v>577</v>
      </c>
      <c r="I3154" t="s">
        <v>23</v>
      </c>
      <c r="J3154" t="s">
        <v>23</v>
      </c>
      <c r="L3154" t="s">
        <v>17722</v>
      </c>
      <c r="N3154" t="s">
        <v>3803</v>
      </c>
      <c r="O3154" t="s">
        <v>28</v>
      </c>
      <c r="Q3154" t="s">
        <v>18776</v>
      </c>
      <c r="R3154" t="s">
        <v>10469</v>
      </c>
      <c r="S3154">
        <v>3.4740000000000002</v>
      </c>
    </row>
    <row r="3155" spans="1:19">
      <c r="A3155" t="s">
        <v>16</v>
      </c>
      <c r="B3155" t="s">
        <v>17</v>
      </c>
      <c r="C3155" t="s">
        <v>18</v>
      </c>
      <c r="D3155" t="s">
        <v>19</v>
      </c>
      <c r="E3155" t="s">
        <v>3801</v>
      </c>
      <c r="F3155" t="s">
        <v>3158</v>
      </c>
      <c r="G3155" s="3" t="str">
        <f t="shared" si="52"/>
        <v>https://scholar.google.co.jp/scholar?as_vis=1&amp;q=Myriocephalus+"pygmaeus"+self+compatibility&amp;btnG=</v>
      </c>
      <c r="H3155" t="s">
        <v>4286</v>
      </c>
      <c r="I3155" t="s">
        <v>23</v>
      </c>
      <c r="J3155" t="s">
        <v>23</v>
      </c>
      <c r="L3155" t="s">
        <v>17722</v>
      </c>
      <c r="N3155" t="s">
        <v>10529</v>
      </c>
      <c r="O3155" t="s">
        <v>28</v>
      </c>
      <c r="Q3155" t="s">
        <v>18777</v>
      </c>
      <c r="R3155" t="s">
        <v>10472</v>
      </c>
      <c r="S3155">
        <v>0.14896000000000001</v>
      </c>
    </row>
    <row r="3156" spans="1:19">
      <c r="A3156" t="s">
        <v>16</v>
      </c>
      <c r="B3156" t="s">
        <v>17</v>
      </c>
      <c r="C3156" t="s">
        <v>18</v>
      </c>
      <c r="D3156" t="s">
        <v>19</v>
      </c>
      <c r="E3156" t="s">
        <v>3801</v>
      </c>
      <c r="F3156" t="s">
        <v>10531</v>
      </c>
      <c r="G3156" s="3" t="str">
        <f t="shared" si="52"/>
        <v>https://scholar.google.co.jp/scholar?as_vis=1&amp;q=Myriocephalus+"rhizocephalus"+self+compatibility&amp;btnG=</v>
      </c>
      <c r="H3156" t="s">
        <v>1245</v>
      </c>
      <c r="I3156" t="s">
        <v>23</v>
      </c>
      <c r="J3156" t="s">
        <v>23</v>
      </c>
      <c r="L3156" t="s">
        <v>17722</v>
      </c>
      <c r="N3156" t="s">
        <v>10532</v>
      </c>
      <c r="O3156" t="s">
        <v>28</v>
      </c>
      <c r="Q3156" t="s">
        <v>18778</v>
      </c>
      <c r="R3156" t="s">
        <v>10475</v>
      </c>
      <c r="S3156">
        <v>0.16400000000000001</v>
      </c>
    </row>
    <row r="3157" spans="1:19">
      <c r="A3157" t="s">
        <v>16</v>
      </c>
      <c r="B3157" t="s">
        <v>17</v>
      </c>
      <c r="C3157" t="s">
        <v>18</v>
      </c>
      <c r="D3157" t="s">
        <v>19</v>
      </c>
      <c r="E3157" t="s">
        <v>3801</v>
      </c>
      <c r="F3157" t="s">
        <v>6346</v>
      </c>
      <c r="G3157" s="3" t="str">
        <f t="shared" si="52"/>
        <v>https://scholar.google.co.jp/scholar?as_vis=1&amp;q=Myriocephalus+"rudallii"+self+compatibility&amp;btnG=</v>
      </c>
      <c r="H3157" t="s">
        <v>1693</v>
      </c>
      <c r="I3157" t="s">
        <v>23</v>
      </c>
      <c r="J3157" t="s">
        <v>23</v>
      </c>
      <c r="L3157" t="s">
        <v>17722</v>
      </c>
      <c r="N3157" t="s">
        <v>6347</v>
      </c>
      <c r="O3157" t="s">
        <v>28</v>
      </c>
      <c r="Q3157" t="s">
        <v>18779</v>
      </c>
      <c r="R3157" t="s">
        <v>10478</v>
      </c>
      <c r="S3157">
        <v>1.8239999999999999E-2</v>
      </c>
    </row>
    <row r="3158" spans="1:19">
      <c r="A3158" t="s">
        <v>16</v>
      </c>
      <c r="B3158" t="s">
        <v>17</v>
      </c>
      <c r="C3158" t="s">
        <v>18</v>
      </c>
      <c r="D3158" t="s">
        <v>19</v>
      </c>
      <c r="E3158" t="s">
        <v>6349</v>
      </c>
      <c r="F3158" t="s">
        <v>10534</v>
      </c>
      <c r="G3158" s="3" t="str">
        <f t="shared" si="52"/>
        <v>https://scholar.google.co.jp/scholar?as_vis=1&amp;q=Myxopappus+"acutilobus"+self+compatibility&amp;btnG=</v>
      </c>
      <c r="H3158" t="s">
        <v>9955</v>
      </c>
      <c r="I3158" t="s">
        <v>23</v>
      </c>
      <c r="J3158" t="s">
        <v>23</v>
      </c>
      <c r="L3158" t="s">
        <v>17722</v>
      </c>
      <c r="N3158" t="s">
        <v>10535</v>
      </c>
      <c r="O3158" t="s">
        <v>28</v>
      </c>
      <c r="Q3158" t="s">
        <v>18780</v>
      </c>
      <c r="R3158" t="s">
        <v>10480</v>
      </c>
      <c r="S3158">
        <v>0.22720000000000001</v>
      </c>
    </row>
    <row r="3159" spans="1:19">
      <c r="A3159" t="s">
        <v>16</v>
      </c>
      <c r="B3159" t="s">
        <v>17</v>
      </c>
      <c r="C3159" t="s">
        <v>18</v>
      </c>
      <c r="D3159" t="s">
        <v>19</v>
      </c>
      <c r="E3159" t="s">
        <v>6349</v>
      </c>
      <c r="F3159" t="s">
        <v>6350</v>
      </c>
      <c r="G3159" s="3" t="str">
        <f t="shared" si="52"/>
        <v>https://scholar.google.co.jp/scholar?as_vis=1&amp;q=Myxopappus+"hereroensis"+self+compatibility&amp;btnG=</v>
      </c>
      <c r="H3159" t="s">
        <v>6351</v>
      </c>
      <c r="I3159" t="s">
        <v>23</v>
      </c>
      <c r="J3159" t="s">
        <v>23</v>
      </c>
      <c r="L3159" t="s">
        <v>17722</v>
      </c>
      <c r="N3159" t="s">
        <v>6352</v>
      </c>
      <c r="O3159" t="s">
        <v>28</v>
      </c>
      <c r="Q3159" t="s">
        <v>18781</v>
      </c>
      <c r="R3159" t="s">
        <v>10482</v>
      </c>
      <c r="S3159">
        <v>0.1124</v>
      </c>
    </row>
    <row r="3160" spans="1:19">
      <c r="A3160" t="s">
        <v>16</v>
      </c>
      <c r="B3160" t="s">
        <v>17</v>
      </c>
      <c r="C3160" t="s">
        <v>18</v>
      </c>
      <c r="D3160" t="s">
        <v>19</v>
      </c>
      <c r="E3160" t="s">
        <v>8089</v>
      </c>
      <c r="F3160" t="s">
        <v>8090</v>
      </c>
      <c r="G3160" s="3" t="str">
        <f t="shared" si="52"/>
        <v>https://scholar.google.co.jp/scholar?as_vis=1&amp;q=Nardophyllum+"chiliotrichoides"+self+compatibility&amp;btnG=</v>
      </c>
      <c r="H3160" t="s">
        <v>8091</v>
      </c>
      <c r="I3160" t="s">
        <v>23</v>
      </c>
      <c r="J3160" t="s">
        <v>23</v>
      </c>
      <c r="L3160" t="s">
        <v>17722</v>
      </c>
      <c r="N3160" t="s">
        <v>8092</v>
      </c>
      <c r="O3160" t="s">
        <v>28</v>
      </c>
      <c r="Q3160" t="s">
        <v>18782</v>
      </c>
      <c r="R3160" t="s">
        <v>10486</v>
      </c>
      <c r="S3160">
        <v>0.66400000000000003</v>
      </c>
    </row>
    <row r="3161" spans="1:19">
      <c r="A3161" t="s">
        <v>16</v>
      </c>
      <c r="B3161" t="s">
        <v>17</v>
      </c>
      <c r="C3161" t="s">
        <v>18</v>
      </c>
      <c r="D3161" t="s">
        <v>19</v>
      </c>
      <c r="E3161" t="s">
        <v>1641</v>
      </c>
      <c r="F3161" t="s">
        <v>6400</v>
      </c>
      <c r="G3161" s="3" t="str">
        <f t="shared" si="52"/>
        <v>https://scholar.google.co.jp/scholar?as_vis=1&amp;q=Nassauvia+"cumingii"+self+compatibility&amp;btnG=</v>
      </c>
      <c r="H3161" t="s">
        <v>454</v>
      </c>
      <c r="I3161" t="s">
        <v>23</v>
      </c>
      <c r="J3161" t="s">
        <v>23</v>
      </c>
      <c r="L3161" t="s">
        <v>17722</v>
      </c>
      <c r="N3161" t="s">
        <v>10537</v>
      </c>
      <c r="O3161" t="s">
        <v>28</v>
      </c>
      <c r="Q3161" t="s">
        <v>18783</v>
      </c>
      <c r="R3161" t="s">
        <v>10490</v>
      </c>
      <c r="S3161">
        <v>1.0212000000000001</v>
      </c>
    </row>
    <row r="3162" spans="1:19">
      <c r="A3162" t="s">
        <v>16</v>
      </c>
      <c r="B3162" t="s">
        <v>17</v>
      </c>
      <c r="C3162" t="s">
        <v>18</v>
      </c>
      <c r="D3162" t="s">
        <v>19</v>
      </c>
      <c r="E3162" t="s">
        <v>1641</v>
      </c>
      <c r="F3162" t="s">
        <v>12618</v>
      </c>
      <c r="G3162" s="3" t="str">
        <f t="shared" si="52"/>
        <v>https://scholar.google.co.jp/scholar?as_vis=1&amp;q=Nassauvia+"falklandica"+self+compatibility&amp;btnG=</v>
      </c>
      <c r="H3162" t="s">
        <v>12619</v>
      </c>
      <c r="I3162" t="s">
        <v>23</v>
      </c>
      <c r="J3162" t="s">
        <v>23</v>
      </c>
      <c r="L3162" t="s">
        <v>17722</v>
      </c>
      <c r="N3162" t="s">
        <v>12620</v>
      </c>
      <c r="O3162" t="s">
        <v>28</v>
      </c>
      <c r="Q3162" t="s">
        <v>18784</v>
      </c>
      <c r="R3162" t="s">
        <v>10492</v>
      </c>
      <c r="S3162">
        <v>3.25</v>
      </c>
    </row>
    <row r="3163" spans="1:19">
      <c r="A3163" t="s">
        <v>16</v>
      </c>
      <c r="B3163" t="s">
        <v>17</v>
      </c>
      <c r="C3163" t="s">
        <v>18</v>
      </c>
      <c r="D3163" t="s">
        <v>19</v>
      </c>
      <c r="E3163" t="s">
        <v>1641</v>
      </c>
      <c r="F3163" t="s">
        <v>10539</v>
      </c>
      <c r="G3163" s="3" t="str">
        <f t="shared" si="52"/>
        <v>https://scholar.google.co.jp/scholar?as_vis=1&amp;q=Nassauvia+"gaudichaudii"+self+compatibility&amp;btnG=</v>
      </c>
      <c r="H3163" t="s">
        <v>10540</v>
      </c>
      <c r="I3163" t="s">
        <v>23</v>
      </c>
      <c r="J3163" t="s">
        <v>23</v>
      </c>
      <c r="L3163" t="s">
        <v>17722</v>
      </c>
      <c r="N3163" t="s">
        <v>10541</v>
      </c>
      <c r="O3163" t="s">
        <v>28</v>
      </c>
      <c r="Q3163" t="s">
        <v>18785</v>
      </c>
      <c r="R3163" t="s">
        <v>10495</v>
      </c>
      <c r="S3163">
        <v>0.499</v>
      </c>
    </row>
    <row r="3164" spans="1:19">
      <c r="A3164" t="s">
        <v>16</v>
      </c>
      <c r="B3164" t="s">
        <v>17</v>
      </c>
      <c r="C3164" t="s">
        <v>18</v>
      </c>
      <c r="D3164" t="s">
        <v>19</v>
      </c>
      <c r="E3164" t="s">
        <v>1641</v>
      </c>
      <c r="F3164" t="s">
        <v>1642</v>
      </c>
      <c r="G3164" s="3" t="str">
        <f t="shared" si="52"/>
        <v>https://scholar.google.co.jp/scholar?as_vis=1&amp;q=Nassauvia+"pinnigera"+self+compatibility&amp;btnG=</v>
      </c>
      <c r="H3164" t="s">
        <v>230</v>
      </c>
      <c r="I3164" t="s">
        <v>23</v>
      </c>
      <c r="J3164" t="s">
        <v>23</v>
      </c>
      <c r="L3164" t="s">
        <v>17722</v>
      </c>
      <c r="N3164" t="s">
        <v>1643</v>
      </c>
      <c r="O3164" t="s">
        <v>28</v>
      </c>
      <c r="Q3164" t="s">
        <v>18786</v>
      </c>
      <c r="R3164" t="s">
        <v>10498</v>
      </c>
      <c r="S3164">
        <v>1.1000000000000001</v>
      </c>
    </row>
    <row r="3165" spans="1:19">
      <c r="A3165" t="s">
        <v>16</v>
      </c>
      <c r="B3165" t="s">
        <v>17</v>
      </c>
      <c r="C3165" t="s">
        <v>18</v>
      </c>
      <c r="D3165" t="s">
        <v>19</v>
      </c>
      <c r="E3165" t="s">
        <v>1641</v>
      </c>
      <c r="F3165" t="s">
        <v>10546</v>
      </c>
      <c r="G3165" s="3" t="str">
        <f t="shared" si="52"/>
        <v>https://scholar.google.co.jp/scholar?as_vis=1&amp;q=Nassauvia+"pyramidalis"+self+compatibility&amp;btnG=</v>
      </c>
      <c r="H3165" t="s">
        <v>1769</v>
      </c>
      <c r="I3165" t="s">
        <v>23</v>
      </c>
      <c r="J3165" t="s">
        <v>23</v>
      </c>
      <c r="L3165" t="s">
        <v>17722</v>
      </c>
      <c r="N3165" t="s">
        <v>10547</v>
      </c>
      <c r="O3165" t="s">
        <v>28</v>
      </c>
      <c r="Q3165" t="s">
        <v>18787</v>
      </c>
      <c r="R3165" t="s">
        <v>10501</v>
      </c>
      <c r="S3165">
        <v>1.4339999999999999</v>
      </c>
    </row>
    <row r="3166" spans="1:19">
      <c r="A3166" t="s">
        <v>16</v>
      </c>
      <c r="B3166" t="s">
        <v>17</v>
      </c>
      <c r="C3166" t="s">
        <v>18</v>
      </c>
      <c r="D3166" t="s">
        <v>19</v>
      </c>
      <c r="E3166" t="s">
        <v>1641</v>
      </c>
      <c r="F3166" t="s">
        <v>8777</v>
      </c>
      <c r="G3166" s="3" t="str">
        <f t="shared" si="52"/>
        <v>https://scholar.google.co.jp/scholar?as_vis=1&amp;q=Nassauvia+"revoluta"+self+compatibility&amp;btnG=</v>
      </c>
      <c r="H3166" t="s">
        <v>230</v>
      </c>
      <c r="I3166" t="s">
        <v>23</v>
      </c>
      <c r="J3166" t="s">
        <v>23</v>
      </c>
      <c r="L3166" t="s">
        <v>24</v>
      </c>
      <c r="N3166" t="s">
        <v>12622</v>
      </c>
      <c r="O3166" t="s">
        <v>26</v>
      </c>
      <c r="Q3166" t="s">
        <v>18788</v>
      </c>
      <c r="R3166" t="s">
        <v>10504</v>
      </c>
      <c r="S3166">
        <v>3.9020000000000001</v>
      </c>
    </row>
    <row r="3167" spans="1:19">
      <c r="A3167" t="s">
        <v>16</v>
      </c>
      <c r="B3167" t="s">
        <v>17</v>
      </c>
      <c r="C3167" t="s">
        <v>18</v>
      </c>
      <c r="D3167" t="s">
        <v>19</v>
      </c>
      <c r="E3167" t="s">
        <v>1641</v>
      </c>
      <c r="F3167" t="s">
        <v>6358</v>
      </c>
      <c r="G3167" s="3" t="str">
        <f t="shared" si="52"/>
        <v>https://scholar.google.co.jp/scholar?as_vis=1&amp;q=Nassauvia+"serpens"+self+compatibility&amp;btnG=</v>
      </c>
      <c r="H3167" t="s">
        <v>6359</v>
      </c>
      <c r="I3167" t="s">
        <v>23</v>
      </c>
      <c r="J3167" t="s">
        <v>23</v>
      </c>
      <c r="L3167" t="s">
        <v>17722</v>
      </c>
      <c r="N3167" t="s">
        <v>6360</v>
      </c>
      <c r="O3167" t="s">
        <v>28</v>
      </c>
      <c r="Q3167" t="s">
        <v>18789</v>
      </c>
      <c r="R3167" t="s">
        <v>10506</v>
      </c>
      <c r="S3167">
        <v>0.6079</v>
      </c>
    </row>
    <row r="3168" spans="1:19">
      <c r="A3168" t="s">
        <v>16</v>
      </c>
      <c r="B3168" t="s">
        <v>17</v>
      </c>
      <c r="C3168" t="s">
        <v>18</v>
      </c>
      <c r="D3168" t="s">
        <v>19</v>
      </c>
      <c r="E3168" t="s">
        <v>6354</v>
      </c>
      <c r="F3168" t="s">
        <v>1135</v>
      </c>
      <c r="G3168" s="3" t="str">
        <f t="shared" si="52"/>
        <v>https://scholar.google.co.jp/scholar?as_vis=1&amp;q=Neojeffreya+"decurrens"+self+compatibility&amp;btnG=</v>
      </c>
      <c r="H3168" t="s">
        <v>6355</v>
      </c>
      <c r="I3168" t="s">
        <v>23</v>
      </c>
      <c r="J3168" t="s">
        <v>23</v>
      </c>
      <c r="L3168" t="s">
        <v>17722</v>
      </c>
      <c r="N3168" t="s">
        <v>6356</v>
      </c>
      <c r="O3168" t="s">
        <v>28</v>
      </c>
      <c r="Q3168" t="s">
        <v>18790</v>
      </c>
      <c r="R3168" t="s">
        <v>10510</v>
      </c>
      <c r="S3168">
        <v>0.13089999999999999</v>
      </c>
    </row>
    <row r="3169" spans="1:19">
      <c r="A3169" t="s">
        <v>16</v>
      </c>
      <c r="B3169" t="s">
        <v>17</v>
      </c>
      <c r="C3169" t="s">
        <v>18</v>
      </c>
      <c r="D3169" t="s">
        <v>19</v>
      </c>
      <c r="E3169" t="s">
        <v>13598</v>
      </c>
      <c r="F3169" t="s">
        <v>13599</v>
      </c>
      <c r="G3169" s="3" t="str">
        <f t="shared" si="52"/>
        <v>https://scholar.google.co.jp/scholar?as_vis=1&amp;q=Nestotus+"stenophyllus"+self+compatibility&amp;btnG=</v>
      </c>
      <c r="H3169" t="s">
        <v>13600</v>
      </c>
      <c r="I3169" t="s">
        <v>23</v>
      </c>
      <c r="J3169" t="s">
        <v>23</v>
      </c>
      <c r="L3169" t="s">
        <v>17722</v>
      </c>
      <c r="N3169" t="s">
        <v>13601</v>
      </c>
      <c r="O3169" t="s">
        <v>28</v>
      </c>
      <c r="Q3169" t="s">
        <v>18791</v>
      </c>
      <c r="R3169" t="s">
        <v>10514</v>
      </c>
      <c r="S3169">
        <v>1.1012</v>
      </c>
    </row>
    <row r="3170" spans="1:19">
      <c r="A3170" t="s">
        <v>16</v>
      </c>
      <c r="B3170" t="s">
        <v>17</v>
      </c>
      <c r="C3170" t="s">
        <v>18</v>
      </c>
      <c r="D3170" t="s">
        <v>19</v>
      </c>
      <c r="E3170" t="s">
        <v>1657</v>
      </c>
      <c r="F3170" t="s">
        <v>1658</v>
      </c>
      <c r="G3170" s="3" t="str">
        <f t="shared" si="52"/>
        <v>https://scholar.google.co.jp/scholar?as_vis=1&amp;q=Neurolaena+"lobata"+self+compatibility&amp;btnG=</v>
      </c>
      <c r="H3170" t="s">
        <v>1651</v>
      </c>
      <c r="I3170" t="s">
        <v>23</v>
      </c>
      <c r="J3170" t="s">
        <v>23</v>
      </c>
      <c r="L3170" t="s">
        <v>17722</v>
      </c>
      <c r="N3170" t="s">
        <v>1659</v>
      </c>
      <c r="O3170" t="s">
        <v>28</v>
      </c>
      <c r="Q3170" t="s">
        <v>18792</v>
      </c>
      <c r="R3170" t="s">
        <v>10518</v>
      </c>
      <c r="S3170">
        <v>0.6</v>
      </c>
    </row>
    <row r="3171" spans="1:19">
      <c r="A3171" t="s">
        <v>16</v>
      </c>
      <c r="B3171" t="s">
        <v>17</v>
      </c>
      <c r="C3171" t="s">
        <v>18</v>
      </c>
      <c r="D3171" t="s">
        <v>19</v>
      </c>
      <c r="E3171" t="s">
        <v>6668</v>
      </c>
      <c r="F3171" t="s">
        <v>4461</v>
      </c>
      <c r="G3171" s="3" t="str">
        <f t="shared" si="52"/>
        <v>https://scholar.google.co.jp/scholar?as_vis=1&amp;q=Newtonia+"hildebrandtii"+self+compatibility&amp;btnG=</v>
      </c>
      <c r="H3171" t="s">
        <v>23</v>
      </c>
      <c r="I3171" t="s">
        <v>31</v>
      </c>
      <c r="J3171" t="s">
        <v>4461</v>
      </c>
      <c r="L3171" t="s">
        <v>17722</v>
      </c>
      <c r="N3171" t="s">
        <v>6669</v>
      </c>
      <c r="O3171" t="s">
        <v>28</v>
      </c>
      <c r="Q3171" t="s">
        <v>18793</v>
      </c>
      <c r="R3171" t="s">
        <v>10521</v>
      </c>
      <c r="S3171">
        <v>109.62</v>
      </c>
    </row>
    <row r="3172" spans="1:19">
      <c r="A3172" t="s">
        <v>16</v>
      </c>
      <c r="B3172" t="s">
        <v>17</v>
      </c>
      <c r="C3172" t="s">
        <v>18</v>
      </c>
      <c r="D3172" t="s">
        <v>19</v>
      </c>
      <c r="E3172" t="s">
        <v>6668</v>
      </c>
      <c r="F3172" t="s">
        <v>6671</v>
      </c>
      <c r="G3172" s="3" t="str">
        <f t="shared" si="52"/>
        <v>https://scholar.google.co.jp/scholar?as_vis=1&amp;q=Newtonia+"paucijuga"+self+compatibility&amp;btnG=</v>
      </c>
      <c r="H3172" t="s">
        <v>6672</v>
      </c>
      <c r="I3172" t="s">
        <v>23</v>
      </c>
      <c r="J3172" t="s">
        <v>23</v>
      </c>
      <c r="L3172" t="s">
        <v>17722</v>
      </c>
      <c r="N3172" t="s">
        <v>6673</v>
      </c>
      <c r="O3172" t="s">
        <v>28</v>
      </c>
      <c r="Q3172" t="s">
        <v>18794</v>
      </c>
      <c r="R3172" t="s">
        <v>10524</v>
      </c>
      <c r="S3172">
        <v>164.03</v>
      </c>
    </row>
    <row r="3173" spans="1:19">
      <c r="A3173" t="s">
        <v>16</v>
      </c>
      <c r="B3173" t="s">
        <v>17</v>
      </c>
      <c r="C3173" t="s">
        <v>18</v>
      </c>
      <c r="D3173" t="s">
        <v>19</v>
      </c>
      <c r="E3173" t="s">
        <v>6675</v>
      </c>
      <c r="F3173" t="s">
        <v>6676</v>
      </c>
      <c r="G3173" s="3" t="str">
        <f t="shared" si="52"/>
        <v>https://scholar.google.co.jp/scholar?as_vis=1&amp;q=Nicolasia+"costata"+self+compatibility&amp;btnG=</v>
      </c>
      <c r="H3173" t="s">
        <v>6677</v>
      </c>
      <c r="I3173" t="s">
        <v>23</v>
      </c>
      <c r="J3173" t="s">
        <v>23</v>
      </c>
      <c r="L3173" t="s">
        <v>17722</v>
      </c>
      <c r="N3173" t="s">
        <v>6678</v>
      </c>
      <c r="O3173" t="s">
        <v>28</v>
      </c>
      <c r="Q3173" t="s">
        <v>18795</v>
      </c>
      <c r="R3173" t="s">
        <v>10526</v>
      </c>
      <c r="S3173">
        <v>3.9600000000000003E-2</v>
      </c>
    </row>
    <row r="3174" spans="1:19">
      <c r="A3174" t="s">
        <v>16</v>
      </c>
      <c r="B3174" t="s">
        <v>17</v>
      </c>
      <c r="C3174" t="s">
        <v>18</v>
      </c>
      <c r="D3174" t="s">
        <v>19</v>
      </c>
      <c r="E3174" t="s">
        <v>6675</v>
      </c>
      <c r="F3174" t="s">
        <v>4779</v>
      </c>
      <c r="G3174" s="3" t="str">
        <f t="shared" si="52"/>
        <v>https://scholar.google.co.jp/scholar?as_vis=1&amp;q=Nicolasia+"nitens"+self+compatibility&amp;btnG=</v>
      </c>
      <c r="H3174" t="s">
        <v>6680</v>
      </c>
      <c r="I3174" t="s">
        <v>23</v>
      </c>
      <c r="J3174" t="s">
        <v>23</v>
      </c>
      <c r="L3174" t="s">
        <v>17722</v>
      </c>
      <c r="N3174" t="s">
        <v>6681</v>
      </c>
      <c r="O3174" t="s">
        <v>28</v>
      </c>
      <c r="Q3174" t="s">
        <v>18796</v>
      </c>
      <c r="R3174" t="s">
        <v>10528</v>
      </c>
      <c r="S3174">
        <v>9.7199999999999995E-2</v>
      </c>
    </row>
    <row r="3175" spans="1:19">
      <c r="A3175" t="s">
        <v>16</v>
      </c>
      <c r="B3175" t="s">
        <v>17</v>
      </c>
      <c r="C3175" t="s">
        <v>18</v>
      </c>
      <c r="D3175" t="s">
        <v>19</v>
      </c>
      <c r="E3175" t="s">
        <v>6675</v>
      </c>
      <c r="F3175" t="s">
        <v>6683</v>
      </c>
      <c r="G3175" s="3" t="str">
        <f t="shared" si="52"/>
        <v>https://scholar.google.co.jp/scholar?as_vis=1&amp;q=Nicolasia+"stenoptera"+self+compatibility&amp;btnG=</v>
      </c>
      <c r="H3175" t="s">
        <v>23</v>
      </c>
      <c r="I3175" t="s">
        <v>137</v>
      </c>
      <c r="J3175" t="s">
        <v>6683</v>
      </c>
      <c r="L3175" t="s">
        <v>17722</v>
      </c>
      <c r="N3175" t="s">
        <v>6684</v>
      </c>
      <c r="O3175" t="s">
        <v>28</v>
      </c>
      <c r="Q3175" t="s">
        <v>18797</v>
      </c>
      <c r="R3175" t="s">
        <v>10530</v>
      </c>
      <c r="S3175">
        <v>2.6800000000000001E-2</v>
      </c>
    </row>
    <row r="3176" spans="1:19">
      <c r="A3176" t="s">
        <v>16</v>
      </c>
      <c r="B3176" t="s">
        <v>17</v>
      </c>
      <c r="C3176" t="s">
        <v>18</v>
      </c>
      <c r="D3176" t="s">
        <v>19</v>
      </c>
      <c r="E3176" t="s">
        <v>8094</v>
      </c>
      <c r="F3176" t="s">
        <v>1623</v>
      </c>
      <c r="G3176" s="3" t="str">
        <f t="shared" si="52"/>
        <v>https://scholar.google.co.jp/scholar?as_vis=1&amp;q=Nicolletia+"trifida"+self+compatibility&amp;btnG=</v>
      </c>
      <c r="H3176" t="s">
        <v>2423</v>
      </c>
      <c r="I3176" t="s">
        <v>23</v>
      </c>
      <c r="J3176" t="s">
        <v>23</v>
      </c>
      <c r="L3176" t="s">
        <v>17722</v>
      </c>
      <c r="N3176" t="s">
        <v>8095</v>
      </c>
      <c r="O3176" t="s">
        <v>28</v>
      </c>
      <c r="Q3176" t="s">
        <v>18798</v>
      </c>
      <c r="R3176" t="s">
        <v>10533</v>
      </c>
      <c r="S3176">
        <v>0.97360000000000002</v>
      </c>
    </row>
    <row r="3177" spans="1:19">
      <c r="A3177" t="s">
        <v>16</v>
      </c>
      <c r="B3177" t="s">
        <v>17</v>
      </c>
      <c r="C3177" t="s">
        <v>18</v>
      </c>
      <c r="D3177" t="s">
        <v>19</v>
      </c>
      <c r="E3177" t="s">
        <v>6686</v>
      </c>
      <c r="F3177" t="s">
        <v>2345</v>
      </c>
      <c r="G3177" s="3" t="str">
        <f t="shared" si="52"/>
        <v>https://scholar.google.co.jp/scholar?as_vis=1&amp;q=Nidorella+"foetida"+self+compatibility&amp;btnG=</v>
      </c>
      <c r="H3177" t="s">
        <v>84</v>
      </c>
      <c r="I3177" t="s">
        <v>23</v>
      </c>
      <c r="J3177" t="s">
        <v>23</v>
      </c>
      <c r="L3177" t="s">
        <v>17722</v>
      </c>
      <c r="N3177" t="s">
        <v>14675</v>
      </c>
      <c r="O3177" t="s">
        <v>28</v>
      </c>
      <c r="Q3177" t="s">
        <v>18799</v>
      </c>
      <c r="R3177" t="s">
        <v>10536</v>
      </c>
      <c r="S3177">
        <v>0.35439999999999999</v>
      </c>
    </row>
    <row r="3178" spans="1:19">
      <c r="A3178" t="s">
        <v>16</v>
      </c>
      <c r="B3178" t="s">
        <v>17</v>
      </c>
      <c r="C3178" t="s">
        <v>18</v>
      </c>
      <c r="D3178" t="s">
        <v>19</v>
      </c>
      <c r="E3178" t="s">
        <v>6686</v>
      </c>
      <c r="F3178" t="s">
        <v>14268</v>
      </c>
      <c r="G3178" s="3" t="str">
        <f t="shared" si="52"/>
        <v>https://scholar.google.co.jp/scholar?as_vis=1&amp;q=Nidorella+"ivifolia"+self+compatibility&amp;btnG=</v>
      </c>
      <c r="H3178" t="s">
        <v>14269</v>
      </c>
      <c r="I3178" t="s">
        <v>23</v>
      </c>
      <c r="J3178" t="s">
        <v>23</v>
      </c>
      <c r="L3178" t="s">
        <v>17722</v>
      </c>
      <c r="N3178" t="s">
        <v>14270</v>
      </c>
      <c r="O3178" t="s">
        <v>28</v>
      </c>
      <c r="Q3178" t="s">
        <v>18800</v>
      </c>
      <c r="R3178" t="s">
        <v>10538</v>
      </c>
      <c r="S3178">
        <v>0.10920000000000001</v>
      </c>
    </row>
    <row r="3179" spans="1:19">
      <c r="A3179" t="s">
        <v>16</v>
      </c>
      <c r="B3179" t="s">
        <v>17</v>
      </c>
      <c r="C3179" t="s">
        <v>18</v>
      </c>
      <c r="D3179" t="s">
        <v>19</v>
      </c>
      <c r="E3179" t="s">
        <v>6686</v>
      </c>
      <c r="F3179" t="s">
        <v>8097</v>
      </c>
      <c r="G3179" s="3" t="str">
        <f t="shared" si="52"/>
        <v>https://scholar.google.co.jp/scholar?as_vis=1&amp;q=Nidorella+"resedifolia"+self+compatibility&amp;btnG=</v>
      </c>
      <c r="H3179" t="s">
        <v>104</v>
      </c>
      <c r="I3179" t="s">
        <v>137</v>
      </c>
      <c r="J3179" t="s">
        <v>8097</v>
      </c>
      <c r="L3179" t="s">
        <v>17722</v>
      </c>
      <c r="N3179" t="s">
        <v>8098</v>
      </c>
      <c r="O3179" t="s">
        <v>28</v>
      </c>
      <c r="Q3179" t="s">
        <v>18801</v>
      </c>
      <c r="R3179" t="s">
        <v>10542</v>
      </c>
      <c r="S3179">
        <v>7.8E-2</v>
      </c>
    </row>
    <row r="3180" spans="1:19">
      <c r="A3180" t="s">
        <v>16</v>
      </c>
      <c r="B3180" t="s">
        <v>17</v>
      </c>
      <c r="C3180" t="s">
        <v>18</v>
      </c>
      <c r="D3180" t="s">
        <v>19</v>
      </c>
      <c r="E3180" t="s">
        <v>6686</v>
      </c>
      <c r="F3180" t="s">
        <v>2609</v>
      </c>
      <c r="G3180" s="3" t="str">
        <f t="shared" si="52"/>
        <v>https://scholar.google.co.jp/scholar?as_vis=1&amp;q=Nidorella+"spartioides"+self+compatibility&amp;btnG=</v>
      </c>
      <c r="H3180" t="s">
        <v>6687</v>
      </c>
      <c r="I3180" t="s">
        <v>23</v>
      </c>
      <c r="J3180" t="s">
        <v>23</v>
      </c>
      <c r="L3180" t="s">
        <v>17722</v>
      </c>
      <c r="N3180" t="s">
        <v>6688</v>
      </c>
      <c r="O3180" t="s">
        <v>28</v>
      </c>
      <c r="Q3180" t="s">
        <v>18802</v>
      </c>
      <c r="R3180" t="s">
        <v>10545</v>
      </c>
      <c r="S3180">
        <v>2.0400000000000001E-2</v>
      </c>
    </row>
    <row r="3181" spans="1:19">
      <c r="A3181" t="s">
        <v>16</v>
      </c>
      <c r="B3181" t="s">
        <v>17</v>
      </c>
      <c r="C3181" t="s">
        <v>18</v>
      </c>
      <c r="D3181" t="s">
        <v>19</v>
      </c>
      <c r="E3181" t="s">
        <v>1661</v>
      </c>
      <c r="F3181" t="s">
        <v>6665</v>
      </c>
      <c r="G3181" s="3" t="str">
        <f t="shared" si="52"/>
        <v>https://scholar.google.co.jp/scholar?as_vis=1&amp;q=Nolletia+"arenosa"+self+compatibility&amp;btnG=</v>
      </c>
      <c r="H3181" t="s">
        <v>5875</v>
      </c>
      <c r="I3181" t="s">
        <v>23</v>
      </c>
      <c r="J3181" t="s">
        <v>23</v>
      </c>
      <c r="L3181" t="s">
        <v>17722</v>
      </c>
      <c r="N3181" t="s">
        <v>6666</v>
      </c>
      <c r="O3181" t="s">
        <v>28</v>
      </c>
      <c r="Q3181" t="s">
        <v>18803</v>
      </c>
      <c r="R3181" t="s">
        <v>10548</v>
      </c>
      <c r="S3181">
        <v>0.32479999999999998</v>
      </c>
    </row>
    <row r="3182" spans="1:19">
      <c r="A3182" t="s">
        <v>16</v>
      </c>
      <c r="B3182" t="s">
        <v>17</v>
      </c>
      <c r="C3182" t="s">
        <v>18</v>
      </c>
      <c r="D3182" t="s">
        <v>19</v>
      </c>
      <c r="E3182" t="s">
        <v>1661</v>
      </c>
      <c r="F3182" t="s">
        <v>1662</v>
      </c>
      <c r="G3182" s="3" t="str">
        <f t="shared" si="52"/>
        <v>https://scholar.google.co.jp/scholar?as_vis=1&amp;q=Nolletia+"chrysocomoides"+self+compatibility&amp;btnG=</v>
      </c>
      <c r="H3182" t="s">
        <v>1231</v>
      </c>
      <c r="I3182" t="s">
        <v>23</v>
      </c>
      <c r="J3182" t="s">
        <v>23</v>
      </c>
      <c r="L3182" t="s">
        <v>17722</v>
      </c>
      <c r="N3182" t="s">
        <v>1663</v>
      </c>
      <c r="O3182" t="s">
        <v>28</v>
      </c>
      <c r="Q3182" t="s">
        <v>18804</v>
      </c>
      <c r="R3182" t="s">
        <v>10553</v>
      </c>
      <c r="S3182">
        <v>0.22600000000000001</v>
      </c>
    </row>
    <row r="3183" spans="1:19">
      <c r="A3183" t="s">
        <v>16</v>
      </c>
      <c r="B3183" t="s">
        <v>17</v>
      </c>
      <c r="C3183" t="s">
        <v>18</v>
      </c>
      <c r="D3183" t="s">
        <v>19</v>
      </c>
      <c r="E3183" t="s">
        <v>1661</v>
      </c>
      <c r="F3183" t="s">
        <v>3626</v>
      </c>
      <c r="G3183" s="3" t="str">
        <f t="shared" si="52"/>
        <v>https://scholar.google.co.jp/scholar?as_vis=1&amp;q=Nolletia+"ericoides"+self+compatibility&amp;btnG=</v>
      </c>
      <c r="H3183" t="s">
        <v>5815</v>
      </c>
      <c r="I3183" t="s">
        <v>23</v>
      </c>
      <c r="J3183" t="s">
        <v>23</v>
      </c>
      <c r="L3183" t="s">
        <v>17722</v>
      </c>
      <c r="N3183" t="s">
        <v>12624</v>
      </c>
      <c r="O3183" t="s">
        <v>28</v>
      </c>
      <c r="Q3183" t="s">
        <v>18805</v>
      </c>
      <c r="R3183" t="s">
        <v>10556</v>
      </c>
      <c r="S3183">
        <v>0.1804</v>
      </c>
    </row>
    <row r="3184" spans="1:19">
      <c r="A3184" t="s">
        <v>16</v>
      </c>
      <c r="B3184" t="s">
        <v>17</v>
      </c>
      <c r="C3184" t="s">
        <v>18</v>
      </c>
      <c r="D3184" t="s">
        <v>19</v>
      </c>
      <c r="E3184" t="s">
        <v>1661</v>
      </c>
      <c r="F3184" t="s">
        <v>6759</v>
      </c>
      <c r="G3184" s="3" t="str">
        <f t="shared" si="52"/>
        <v>https://scholar.google.co.jp/scholar?as_vis=1&amp;q=Nolletia+"gariepina"+self+compatibility&amp;btnG=</v>
      </c>
      <c r="H3184" t="s">
        <v>8100</v>
      </c>
      <c r="I3184" t="s">
        <v>23</v>
      </c>
      <c r="J3184" t="s">
        <v>23</v>
      </c>
      <c r="L3184" t="s">
        <v>17722</v>
      </c>
      <c r="N3184" t="s">
        <v>8101</v>
      </c>
      <c r="O3184" t="s">
        <v>28</v>
      </c>
      <c r="Q3184" t="s">
        <v>18806</v>
      </c>
      <c r="R3184" t="s">
        <v>10559</v>
      </c>
      <c r="S3184">
        <v>0.11804000000000001</v>
      </c>
    </row>
    <row r="3185" spans="1:19">
      <c r="A3185" t="s">
        <v>16</v>
      </c>
      <c r="B3185" t="s">
        <v>17</v>
      </c>
      <c r="C3185" t="s">
        <v>18</v>
      </c>
      <c r="D3185" t="s">
        <v>19</v>
      </c>
      <c r="E3185" t="s">
        <v>1665</v>
      </c>
      <c r="F3185" t="s">
        <v>74</v>
      </c>
      <c r="G3185" s="3" t="str">
        <f t="shared" si="52"/>
        <v>https://scholar.google.co.jp/scholar?as_vis=1&amp;q=Nothocalais+"cuspidata"+self+compatibility&amp;btnG=</v>
      </c>
      <c r="H3185" t="s">
        <v>8103</v>
      </c>
      <c r="I3185" t="s">
        <v>23</v>
      </c>
      <c r="J3185" t="s">
        <v>23</v>
      </c>
      <c r="L3185" t="s">
        <v>17722</v>
      </c>
      <c r="N3185" t="s">
        <v>8104</v>
      </c>
      <c r="O3185" t="s">
        <v>28</v>
      </c>
      <c r="Q3185" t="s">
        <v>18807</v>
      </c>
      <c r="R3185" t="s">
        <v>10562</v>
      </c>
      <c r="S3185">
        <v>2.2456</v>
      </c>
    </row>
    <row r="3186" spans="1:19">
      <c r="A3186" t="s">
        <v>16</v>
      </c>
      <c r="B3186" t="s">
        <v>17</v>
      </c>
      <c r="C3186" t="s">
        <v>18</v>
      </c>
      <c r="D3186" t="s">
        <v>19</v>
      </c>
      <c r="E3186" t="s">
        <v>1665</v>
      </c>
      <c r="F3186" t="s">
        <v>1666</v>
      </c>
      <c r="G3186" s="3" t="str">
        <f t="shared" si="52"/>
        <v>https://scholar.google.co.jp/scholar?as_vis=1&amp;q=Nothocalais+"troximoides"+self+compatibility&amp;btnG=</v>
      </c>
      <c r="H3186" t="s">
        <v>695</v>
      </c>
      <c r="I3186" t="s">
        <v>23</v>
      </c>
      <c r="J3186" t="s">
        <v>23</v>
      </c>
      <c r="L3186" t="s">
        <v>17722</v>
      </c>
      <c r="N3186" t="s">
        <v>1667</v>
      </c>
      <c r="O3186" t="s">
        <v>28</v>
      </c>
      <c r="Q3186" t="s">
        <v>18808</v>
      </c>
      <c r="R3186" t="s">
        <v>10566</v>
      </c>
      <c r="S3186">
        <v>2.8571</v>
      </c>
    </row>
    <row r="3187" spans="1:19">
      <c r="A3187" t="s">
        <v>16</v>
      </c>
      <c r="B3187" t="s">
        <v>17</v>
      </c>
      <c r="C3187" t="s">
        <v>18</v>
      </c>
      <c r="D3187" t="s">
        <v>19</v>
      </c>
      <c r="E3187" t="s">
        <v>1669</v>
      </c>
      <c r="F3187" t="s">
        <v>1670</v>
      </c>
      <c r="G3187" s="3" t="str">
        <f t="shared" si="52"/>
        <v>https://scholar.google.co.jp/scholar?as_vis=1&amp;q=Noticastrum+"argenteum"+self+compatibility&amp;btnG=</v>
      </c>
      <c r="H3187" t="s">
        <v>480</v>
      </c>
      <c r="I3187" t="s">
        <v>23</v>
      </c>
      <c r="J3187" t="s">
        <v>23</v>
      </c>
      <c r="L3187" t="s">
        <v>17722</v>
      </c>
      <c r="N3187" t="s">
        <v>1671</v>
      </c>
      <c r="O3187" t="s">
        <v>28</v>
      </c>
      <c r="Q3187" t="s">
        <v>18809</v>
      </c>
      <c r="R3187" t="s">
        <v>10569</v>
      </c>
      <c r="S3187">
        <v>2.2000000000000002</v>
      </c>
    </row>
    <row r="3188" spans="1:19">
      <c r="A3188" t="s">
        <v>16</v>
      </c>
      <c r="B3188" t="s">
        <v>17</v>
      </c>
      <c r="C3188" t="s">
        <v>18</v>
      </c>
      <c r="D3188" t="s">
        <v>19</v>
      </c>
      <c r="E3188" t="s">
        <v>1669</v>
      </c>
      <c r="F3188" t="s">
        <v>1673</v>
      </c>
      <c r="G3188" s="3" t="str">
        <f t="shared" si="52"/>
        <v>https://scholar.google.co.jp/scholar?as_vis=1&amp;q=Noticastrum+"marginatum"+self+compatibility&amp;btnG=</v>
      </c>
      <c r="H3188" t="s">
        <v>1674</v>
      </c>
      <c r="I3188" t="s">
        <v>23</v>
      </c>
      <c r="J3188" t="s">
        <v>23</v>
      </c>
      <c r="L3188" t="s">
        <v>17722</v>
      </c>
      <c r="N3188" t="s">
        <v>1675</v>
      </c>
      <c r="O3188" t="s">
        <v>28</v>
      </c>
      <c r="Q3188" t="s">
        <v>18810</v>
      </c>
      <c r="R3188" t="s">
        <v>10573</v>
      </c>
      <c r="S3188">
        <v>0.54</v>
      </c>
    </row>
    <row r="3189" spans="1:19">
      <c r="A3189" t="s">
        <v>16</v>
      </c>
      <c r="B3189" t="s">
        <v>17</v>
      </c>
      <c r="C3189" t="s">
        <v>18</v>
      </c>
      <c r="D3189" t="s">
        <v>19</v>
      </c>
      <c r="E3189" t="s">
        <v>1669</v>
      </c>
      <c r="F3189" t="s">
        <v>8106</v>
      </c>
      <c r="G3189" s="3" t="str">
        <f t="shared" si="52"/>
        <v>https://scholar.google.co.jp/scholar?as_vis=1&amp;q=Noticastrum+"sericeum"+self+compatibility&amp;btnG=</v>
      </c>
      <c r="H3189" t="s">
        <v>8107</v>
      </c>
      <c r="I3189" t="s">
        <v>23</v>
      </c>
      <c r="J3189" t="s">
        <v>23</v>
      </c>
      <c r="L3189" t="s">
        <v>17722</v>
      </c>
      <c r="N3189" t="s">
        <v>8108</v>
      </c>
      <c r="O3189" t="s">
        <v>28</v>
      </c>
      <c r="Q3189" t="s">
        <v>18811</v>
      </c>
      <c r="R3189" t="s">
        <v>10577</v>
      </c>
      <c r="S3189">
        <v>2.5836000000000001</v>
      </c>
    </row>
    <row r="3190" spans="1:19">
      <c r="A3190" t="s">
        <v>16</v>
      </c>
      <c r="B3190" t="s">
        <v>17</v>
      </c>
      <c r="C3190" t="s">
        <v>18</v>
      </c>
      <c r="D3190" t="s">
        <v>19</v>
      </c>
      <c r="E3190" t="s">
        <v>1677</v>
      </c>
      <c r="F3190" t="s">
        <v>1678</v>
      </c>
      <c r="G3190" s="3" t="str">
        <f t="shared" si="52"/>
        <v>https://scholar.google.co.jp/scholar?as_vis=1&amp;q=Notobasis+"syriaca"+self+compatibility&amp;btnG=</v>
      </c>
      <c r="H3190" t="s">
        <v>928</v>
      </c>
      <c r="I3190" t="s">
        <v>23</v>
      </c>
      <c r="J3190" t="s">
        <v>23</v>
      </c>
      <c r="L3190" t="s">
        <v>17722</v>
      </c>
      <c r="N3190" t="s">
        <v>1679</v>
      </c>
      <c r="O3190" t="s">
        <v>28</v>
      </c>
      <c r="Q3190" t="s">
        <v>18812</v>
      </c>
      <c r="R3190" t="s">
        <v>10579</v>
      </c>
      <c r="S3190">
        <v>39.799999999999997</v>
      </c>
    </row>
    <row r="3191" spans="1:19">
      <c r="A3191" t="s">
        <v>16</v>
      </c>
      <c r="B3191" t="s">
        <v>17</v>
      </c>
      <c r="C3191" t="s">
        <v>18</v>
      </c>
      <c r="D3191" t="s">
        <v>19</v>
      </c>
      <c r="E3191" t="s">
        <v>8110</v>
      </c>
      <c r="F3191" t="s">
        <v>1514</v>
      </c>
      <c r="G3191" s="3" t="str">
        <f t="shared" si="52"/>
        <v>https://scholar.google.co.jp/scholar?as_vis=1&amp;q=Oclemena+"acuminata"+self+compatibility&amp;btnG=</v>
      </c>
      <c r="H3191" t="s">
        <v>8111</v>
      </c>
      <c r="I3191" t="s">
        <v>23</v>
      </c>
      <c r="J3191" t="s">
        <v>23</v>
      </c>
      <c r="L3191" t="s">
        <v>17722</v>
      </c>
      <c r="N3191" t="s">
        <v>8112</v>
      </c>
      <c r="O3191" t="s">
        <v>28</v>
      </c>
      <c r="Q3191" t="s">
        <v>18813</v>
      </c>
      <c r="R3191" t="s">
        <v>10582</v>
      </c>
      <c r="S3191">
        <v>0.43280000000000002</v>
      </c>
    </row>
    <row r="3192" spans="1:19">
      <c r="A3192" t="s">
        <v>16</v>
      </c>
      <c r="B3192" t="s">
        <v>17</v>
      </c>
      <c r="C3192" t="s">
        <v>18</v>
      </c>
      <c r="D3192" t="s">
        <v>19</v>
      </c>
      <c r="E3192" t="s">
        <v>10549</v>
      </c>
      <c r="F3192" t="s">
        <v>10550</v>
      </c>
      <c r="G3192" s="3" t="str">
        <f t="shared" si="52"/>
        <v>https://scholar.google.co.jp/scholar?as_vis=1&amp;q=Odixia+"achlaena"+self+compatibility&amp;btnG=</v>
      </c>
      <c r="H3192" t="s">
        <v>10551</v>
      </c>
      <c r="I3192" t="s">
        <v>23</v>
      </c>
      <c r="J3192" t="s">
        <v>23</v>
      </c>
      <c r="L3192" t="s">
        <v>17722</v>
      </c>
      <c r="N3192" t="s">
        <v>10552</v>
      </c>
      <c r="O3192" t="s">
        <v>28</v>
      </c>
      <c r="Q3192" t="s">
        <v>18814</v>
      </c>
      <c r="R3192" t="s">
        <v>10585</v>
      </c>
      <c r="S3192">
        <v>0.12839999999999999</v>
      </c>
    </row>
    <row r="3193" spans="1:19">
      <c r="A3193" t="s">
        <v>16</v>
      </c>
      <c r="B3193" t="s">
        <v>17</v>
      </c>
      <c r="C3193" t="s">
        <v>18</v>
      </c>
      <c r="D3193" t="s">
        <v>19</v>
      </c>
      <c r="E3193" t="s">
        <v>1681</v>
      </c>
      <c r="F3193" t="s">
        <v>1466</v>
      </c>
      <c r="G3193" s="3" t="str">
        <f t="shared" si="52"/>
        <v>https://scholar.google.co.jp/scholar?as_vis=1&amp;q=Oedera+"capensis"+self+compatibility&amp;btnG=</v>
      </c>
      <c r="H3193" t="s">
        <v>1682</v>
      </c>
      <c r="I3193" t="s">
        <v>23</v>
      </c>
      <c r="J3193" t="s">
        <v>23</v>
      </c>
      <c r="L3193" t="s">
        <v>17722</v>
      </c>
      <c r="N3193" t="s">
        <v>1683</v>
      </c>
      <c r="O3193" t="s">
        <v>28</v>
      </c>
      <c r="Q3193" t="s">
        <v>18815</v>
      </c>
      <c r="R3193" t="s">
        <v>10589</v>
      </c>
      <c r="S3193">
        <v>1.73</v>
      </c>
    </row>
    <row r="3194" spans="1:19">
      <c r="A3194" t="s">
        <v>16</v>
      </c>
      <c r="B3194" t="s">
        <v>17</v>
      </c>
      <c r="C3194" t="s">
        <v>18</v>
      </c>
      <c r="D3194" t="s">
        <v>19</v>
      </c>
      <c r="E3194" t="s">
        <v>1681</v>
      </c>
      <c r="F3194" t="s">
        <v>4832</v>
      </c>
      <c r="G3194" s="3" t="str">
        <f t="shared" si="52"/>
        <v>https://scholar.google.co.jp/scholar?as_vis=1&amp;q=Oedera+"uniflora"+self+compatibility&amp;btnG=</v>
      </c>
      <c r="H3194" t="s">
        <v>10554</v>
      </c>
      <c r="I3194" t="s">
        <v>23</v>
      </c>
      <c r="J3194" t="s">
        <v>23</v>
      </c>
      <c r="L3194" t="s">
        <v>17722</v>
      </c>
      <c r="N3194" t="s">
        <v>10555</v>
      </c>
      <c r="O3194" t="s">
        <v>28</v>
      </c>
      <c r="Q3194" t="s">
        <v>18816</v>
      </c>
      <c r="R3194" t="s">
        <v>10592</v>
      </c>
      <c r="S3194">
        <v>1.0444</v>
      </c>
    </row>
    <row r="3195" spans="1:19">
      <c r="A3195" t="s">
        <v>16</v>
      </c>
      <c r="B3195" t="s">
        <v>17</v>
      </c>
      <c r="C3195" t="s">
        <v>18</v>
      </c>
      <c r="D3195" t="s">
        <v>19</v>
      </c>
      <c r="E3195" t="s">
        <v>1685</v>
      </c>
      <c r="F3195" t="s">
        <v>10557</v>
      </c>
      <c r="G3195" s="3" t="str">
        <f t="shared" si="52"/>
        <v>https://scholar.google.co.jp/scholar?as_vis=1&amp;q=Olearia+"adenolasia"+self+compatibility&amp;btnG=</v>
      </c>
      <c r="H3195" t="s">
        <v>1693</v>
      </c>
      <c r="I3195" t="s">
        <v>23</v>
      </c>
      <c r="J3195" t="s">
        <v>23</v>
      </c>
      <c r="L3195" t="s">
        <v>17722</v>
      </c>
      <c r="N3195" t="s">
        <v>10558</v>
      </c>
      <c r="O3195" t="s">
        <v>28</v>
      </c>
      <c r="Q3195" t="s">
        <v>18817</v>
      </c>
      <c r="R3195" t="s">
        <v>10595</v>
      </c>
      <c r="S3195">
        <v>0.41399999999999998</v>
      </c>
    </row>
    <row r="3196" spans="1:19">
      <c r="A3196" t="s">
        <v>16</v>
      </c>
      <c r="B3196" t="s">
        <v>17</v>
      </c>
      <c r="C3196" t="s">
        <v>18</v>
      </c>
      <c r="D3196" t="s">
        <v>19</v>
      </c>
      <c r="E3196" t="s">
        <v>1685</v>
      </c>
      <c r="F3196" t="s">
        <v>6693</v>
      </c>
      <c r="G3196" s="3" t="str">
        <f t="shared" si="52"/>
        <v>https://scholar.google.co.jp/scholar?as_vis=1&amp;q=Olearia+"adenophora"+self+compatibility&amp;btnG=</v>
      </c>
      <c r="H3196" t="s">
        <v>1693</v>
      </c>
      <c r="I3196" t="s">
        <v>23</v>
      </c>
      <c r="J3196" t="s">
        <v>23</v>
      </c>
      <c r="L3196" t="s">
        <v>17722</v>
      </c>
      <c r="N3196" t="s">
        <v>6694</v>
      </c>
      <c r="O3196" t="s">
        <v>28</v>
      </c>
      <c r="Q3196" t="s">
        <v>18818</v>
      </c>
      <c r="R3196" t="s">
        <v>10598</v>
      </c>
      <c r="S3196">
        <v>0.54559999999999997</v>
      </c>
    </row>
    <row r="3197" spans="1:19">
      <c r="A3197" t="s">
        <v>16</v>
      </c>
      <c r="B3197" t="s">
        <v>17</v>
      </c>
      <c r="C3197" t="s">
        <v>18</v>
      </c>
      <c r="D3197" t="s">
        <v>19</v>
      </c>
      <c r="E3197" t="s">
        <v>1685</v>
      </c>
      <c r="F3197" t="s">
        <v>6696</v>
      </c>
      <c r="G3197" s="3" t="str">
        <f t="shared" si="52"/>
        <v>https://scholar.google.co.jp/scholar?as_vis=1&amp;q=Olearia+"albida"+self+compatibility&amp;btnG=</v>
      </c>
      <c r="H3197" t="s">
        <v>23</v>
      </c>
      <c r="I3197" t="s">
        <v>31</v>
      </c>
      <c r="J3197" t="s">
        <v>6697</v>
      </c>
      <c r="L3197" t="s">
        <v>17722</v>
      </c>
      <c r="N3197" t="s">
        <v>6698</v>
      </c>
      <c r="O3197" t="s">
        <v>28</v>
      </c>
      <c r="Q3197" t="s">
        <v>18819</v>
      </c>
      <c r="R3197" t="s">
        <v>10601</v>
      </c>
      <c r="S3197">
        <v>4.4764705999999999</v>
      </c>
    </row>
    <row r="3198" spans="1:19">
      <c r="A3198" t="s">
        <v>16</v>
      </c>
      <c r="B3198" t="s">
        <v>17</v>
      </c>
      <c r="C3198" t="s">
        <v>18</v>
      </c>
      <c r="D3198" t="s">
        <v>19</v>
      </c>
      <c r="E3198" t="s">
        <v>1685</v>
      </c>
      <c r="F3198" t="s">
        <v>932</v>
      </c>
      <c r="G3198" s="3" t="str">
        <f t="shared" si="52"/>
        <v>https://scholar.google.co.jp/scholar?as_vis=1&amp;q=Olearia+"algida"+self+compatibility&amp;btnG=</v>
      </c>
      <c r="H3198" t="s">
        <v>1686</v>
      </c>
      <c r="I3198" t="s">
        <v>23</v>
      </c>
      <c r="J3198" t="s">
        <v>23</v>
      </c>
      <c r="L3198" t="s">
        <v>17722</v>
      </c>
      <c r="N3198" t="s">
        <v>1687</v>
      </c>
      <c r="O3198" t="s">
        <v>28</v>
      </c>
      <c r="Q3198" t="s">
        <v>18820</v>
      </c>
      <c r="R3198" t="s">
        <v>10605</v>
      </c>
      <c r="S3198">
        <v>0.41899999999999998</v>
      </c>
    </row>
    <row r="3199" spans="1:19">
      <c r="A3199" t="s">
        <v>16</v>
      </c>
      <c r="B3199" t="s">
        <v>17</v>
      </c>
      <c r="C3199" t="s">
        <v>18</v>
      </c>
      <c r="D3199" t="s">
        <v>19</v>
      </c>
      <c r="E3199" t="s">
        <v>1685</v>
      </c>
      <c r="F3199" t="s">
        <v>10560</v>
      </c>
      <c r="G3199" s="3" t="str">
        <f t="shared" si="52"/>
        <v>https://scholar.google.co.jp/scholar?as_vis=1&amp;q=Olearia+"alpicola"+self+compatibility&amp;btnG=</v>
      </c>
      <c r="H3199" t="s">
        <v>1693</v>
      </c>
      <c r="I3199" t="s">
        <v>23</v>
      </c>
      <c r="J3199" t="s">
        <v>23</v>
      </c>
      <c r="L3199" t="s">
        <v>17722</v>
      </c>
      <c r="N3199" t="s">
        <v>10561</v>
      </c>
      <c r="O3199" t="s">
        <v>28</v>
      </c>
      <c r="Q3199" t="s">
        <v>18821</v>
      </c>
      <c r="R3199" t="s">
        <v>10607</v>
      </c>
      <c r="S3199">
        <v>0.94079999999999997</v>
      </c>
    </row>
    <row r="3200" spans="1:19">
      <c r="A3200" t="s">
        <v>16</v>
      </c>
      <c r="B3200" t="s">
        <v>17</v>
      </c>
      <c r="C3200" t="s">
        <v>18</v>
      </c>
      <c r="D3200" t="s">
        <v>19</v>
      </c>
      <c r="E3200" t="s">
        <v>1685</v>
      </c>
      <c r="F3200" t="s">
        <v>10563</v>
      </c>
      <c r="G3200" s="3" t="str">
        <f t="shared" si="52"/>
        <v>https://scholar.google.co.jp/scholar?as_vis=1&amp;q=Olearia+"arckaringensis"+self+compatibility&amp;btnG=</v>
      </c>
      <c r="H3200" t="s">
        <v>10564</v>
      </c>
      <c r="I3200" t="s">
        <v>23</v>
      </c>
      <c r="J3200" t="s">
        <v>23</v>
      </c>
      <c r="L3200" t="s">
        <v>17722</v>
      </c>
      <c r="N3200" t="s">
        <v>10565</v>
      </c>
      <c r="O3200" t="s">
        <v>28</v>
      </c>
      <c r="Q3200" t="s">
        <v>18822</v>
      </c>
      <c r="R3200" t="s">
        <v>10611</v>
      </c>
      <c r="S3200">
        <v>0.28799999999999998</v>
      </c>
    </row>
    <row r="3201" spans="1:19">
      <c r="A3201" t="s">
        <v>16</v>
      </c>
      <c r="B3201" t="s">
        <v>17</v>
      </c>
      <c r="C3201" t="s">
        <v>18</v>
      </c>
      <c r="D3201" t="s">
        <v>19</v>
      </c>
      <c r="E3201" t="s">
        <v>1685</v>
      </c>
      <c r="F3201" t="s">
        <v>6700</v>
      </c>
      <c r="G3201" s="3" t="str">
        <f t="shared" si="52"/>
        <v>https://scholar.google.co.jp/scholar?as_vis=1&amp;q=Olearia+"argophylla"+self+compatibility&amp;btnG=</v>
      </c>
      <c r="H3201" t="s">
        <v>2187</v>
      </c>
      <c r="I3201" t="s">
        <v>23</v>
      </c>
      <c r="J3201" t="s">
        <v>23</v>
      </c>
      <c r="L3201" t="s">
        <v>17722</v>
      </c>
      <c r="N3201" t="s">
        <v>6701</v>
      </c>
      <c r="O3201" t="s">
        <v>28</v>
      </c>
      <c r="Q3201" t="s">
        <v>18823</v>
      </c>
      <c r="R3201" t="s">
        <v>10613</v>
      </c>
      <c r="S3201">
        <v>0.4496</v>
      </c>
    </row>
    <row r="3202" spans="1:19">
      <c r="A3202" t="s">
        <v>16</v>
      </c>
      <c r="B3202" t="s">
        <v>17</v>
      </c>
      <c r="C3202" t="s">
        <v>18</v>
      </c>
      <c r="D3202" t="s">
        <v>19</v>
      </c>
      <c r="E3202" t="s">
        <v>1685</v>
      </c>
      <c r="F3202" t="s">
        <v>1854</v>
      </c>
      <c r="G3202" s="3" t="str">
        <f t="shared" ref="G3202:G3263" si="53">HYPERLINK(Q3202)</f>
        <v>https://scholar.google.co.jp/scholar?as_vis=1&amp;q=Olearia+"arida"+self+compatibility&amp;btnG=</v>
      </c>
      <c r="H3202" t="s">
        <v>6703</v>
      </c>
      <c r="I3202" t="s">
        <v>23</v>
      </c>
      <c r="J3202" t="s">
        <v>23</v>
      </c>
      <c r="L3202" t="s">
        <v>17722</v>
      </c>
      <c r="N3202" t="s">
        <v>6704</v>
      </c>
      <c r="O3202" t="s">
        <v>28</v>
      </c>
      <c r="Q3202" t="s">
        <v>18824</v>
      </c>
      <c r="R3202" t="s">
        <v>10616</v>
      </c>
      <c r="S3202">
        <v>1.32772</v>
      </c>
    </row>
    <row r="3203" spans="1:19">
      <c r="A3203" t="s">
        <v>16</v>
      </c>
      <c r="B3203" t="s">
        <v>17</v>
      </c>
      <c r="C3203" t="s">
        <v>18</v>
      </c>
      <c r="D3203" t="s">
        <v>19</v>
      </c>
      <c r="E3203" t="s">
        <v>1685</v>
      </c>
      <c r="F3203" t="s">
        <v>10567</v>
      </c>
      <c r="G3203" s="3" t="str">
        <f t="shared" si="53"/>
        <v>https://scholar.google.co.jp/scholar?as_vis=1&amp;q=Olearia+"asterotricha"+self+compatibility&amp;btnG=</v>
      </c>
      <c r="H3203" t="s">
        <v>1693</v>
      </c>
      <c r="I3203" t="s">
        <v>23</v>
      </c>
      <c r="J3203" t="s">
        <v>23</v>
      </c>
      <c r="L3203" t="s">
        <v>17722</v>
      </c>
      <c r="N3203" t="s">
        <v>10568</v>
      </c>
      <c r="O3203" t="s">
        <v>28</v>
      </c>
      <c r="Q3203" t="s">
        <v>18825</v>
      </c>
      <c r="R3203" t="s">
        <v>10620</v>
      </c>
      <c r="S3203">
        <v>0.69279999999999997</v>
      </c>
    </row>
    <row r="3204" spans="1:19">
      <c r="A3204" t="s">
        <v>16</v>
      </c>
      <c r="B3204" t="s">
        <v>17</v>
      </c>
      <c r="C3204" t="s">
        <v>18</v>
      </c>
      <c r="D3204" t="s">
        <v>19</v>
      </c>
      <c r="E3204" t="s">
        <v>1685</v>
      </c>
      <c r="F3204" t="s">
        <v>10570</v>
      </c>
      <c r="G3204" s="3" t="str">
        <f t="shared" si="53"/>
        <v>https://scholar.google.co.jp/scholar?as_vis=1&amp;q=Olearia+"astroloba"+self+compatibility&amp;btnG=</v>
      </c>
      <c r="H3204" t="s">
        <v>10571</v>
      </c>
      <c r="I3204" t="s">
        <v>23</v>
      </c>
      <c r="J3204" t="s">
        <v>23</v>
      </c>
      <c r="L3204" t="s">
        <v>17722</v>
      </c>
      <c r="N3204" t="s">
        <v>10572</v>
      </c>
      <c r="O3204" t="s">
        <v>28</v>
      </c>
      <c r="Q3204" t="s">
        <v>18826</v>
      </c>
      <c r="R3204" t="s">
        <v>10622</v>
      </c>
      <c r="S3204">
        <v>0.41039999999999999</v>
      </c>
    </row>
    <row r="3205" spans="1:19">
      <c r="A3205" t="s">
        <v>16</v>
      </c>
      <c r="B3205" t="s">
        <v>17</v>
      </c>
      <c r="C3205" t="s">
        <v>18</v>
      </c>
      <c r="D3205" t="s">
        <v>19</v>
      </c>
      <c r="E3205" t="s">
        <v>1685</v>
      </c>
      <c r="F3205" t="s">
        <v>10574</v>
      </c>
      <c r="G3205" s="3" t="str">
        <f t="shared" si="53"/>
        <v>https://scholar.google.co.jp/scholar?as_vis=1&amp;q=Olearia+"avicenniifolia"+self+compatibility&amp;btnG=</v>
      </c>
      <c r="H3205" t="s">
        <v>10575</v>
      </c>
      <c r="I3205" t="s">
        <v>23</v>
      </c>
      <c r="J3205" t="s">
        <v>23</v>
      </c>
      <c r="L3205" t="s">
        <v>17722</v>
      </c>
      <c r="N3205" t="s">
        <v>10576</v>
      </c>
      <c r="O3205" t="s">
        <v>28</v>
      </c>
      <c r="Q3205" t="s">
        <v>18827</v>
      </c>
      <c r="R3205" t="s">
        <v>10624</v>
      </c>
      <c r="S3205">
        <v>1.093</v>
      </c>
    </row>
    <row r="3206" spans="1:19">
      <c r="A3206" t="s">
        <v>16</v>
      </c>
      <c r="B3206" t="s">
        <v>17</v>
      </c>
      <c r="C3206" t="s">
        <v>18</v>
      </c>
      <c r="D3206" t="s">
        <v>19</v>
      </c>
      <c r="E3206" t="s">
        <v>1685</v>
      </c>
      <c r="F3206" t="s">
        <v>1050</v>
      </c>
      <c r="G3206" s="3" t="str">
        <f t="shared" si="53"/>
        <v>https://scholar.google.co.jp/scholar?as_vis=1&amp;q=Olearia+"axillaris"+self+compatibility&amp;btnG=</v>
      </c>
      <c r="H3206" t="s">
        <v>1689</v>
      </c>
      <c r="I3206" t="s">
        <v>23</v>
      </c>
      <c r="J3206" t="s">
        <v>23</v>
      </c>
      <c r="L3206" t="s">
        <v>17722</v>
      </c>
      <c r="N3206" t="s">
        <v>1690</v>
      </c>
      <c r="O3206" t="s">
        <v>28</v>
      </c>
      <c r="Q3206" t="s">
        <v>18828</v>
      </c>
      <c r="R3206" t="s">
        <v>10626</v>
      </c>
      <c r="S3206">
        <v>0.44040000000000001</v>
      </c>
    </row>
    <row r="3207" spans="1:19">
      <c r="A3207" t="s">
        <v>16</v>
      </c>
      <c r="B3207" t="s">
        <v>17</v>
      </c>
      <c r="C3207" t="s">
        <v>18</v>
      </c>
      <c r="D3207" t="s">
        <v>19</v>
      </c>
      <c r="E3207" t="s">
        <v>1685</v>
      </c>
      <c r="F3207" t="s">
        <v>6706</v>
      </c>
      <c r="G3207" s="3" t="str">
        <f t="shared" si="53"/>
        <v>https://scholar.google.co.jp/scholar?as_vis=1&amp;q=Olearia+"brevipedunculata"+self+compatibility&amp;btnG=</v>
      </c>
      <c r="H3207" t="s">
        <v>5435</v>
      </c>
      <c r="I3207" t="s">
        <v>23</v>
      </c>
      <c r="J3207" t="s">
        <v>23</v>
      </c>
      <c r="L3207" t="s">
        <v>17722</v>
      </c>
      <c r="N3207" t="s">
        <v>6707</v>
      </c>
      <c r="O3207" t="s">
        <v>28</v>
      </c>
      <c r="Q3207" t="s">
        <v>18829</v>
      </c>
      <c r="R3207" t="s">
        <v>10628</v>
      </c>
      <c r="S3207">
        <v>0.6976</v>
      </c>
    </row>
    <row r="3208" spans="1:19">
      <c r="A3208" t="s">
        <v>16</v>
      </c>
      <c r="B3208" t="s">
        <v>17</v>
      </c>
      <c r="C3208" t="s">
        <v>18</v>
      </c>
      <c r="D3208" t="s">
        <v>19</v>
      </c>
      <c r="E3208" t="s">
        <v>1685</v>
      </c>
      <c r="F3208" t="s">
        <v>247</v>
      </c>
      <c r="G3208" s="3" t="str">
        <f t="shared" si="53"/>
        <v>https://scholar.google.co.jp/scholar?as_vis=1&amp;q=Olearia+"ciliata"+self+compatibility&amp;btnG=</v>
      </c>
      <c r="H3208" t="s">
        <v>23</v>
      </c>
      <c r="I3208" t="s">
        <v>31</v>
      </c>
      <c r="J3208" t="s">
        <v>247</v>
      </c>
      <c r="L3208" t="s">
        <v>17722</v>
      </c>
      <c r="N3208" t="s">
        <v>6709</v>
      </c>
      <c r="O3208" t="s">
        <v>28</v>
      </c>
      <c r="Q3208" t="s">
        <v>18830</v>
      </c>
      <c r="R3208" t="s">
        <v>10630</v>
      </c>
      <c r="S3208">
        <v>0.25679999999999997</v>
      </c>
    </row>
    <row r="3209" spans="1:19">
      <c r="A3209" t="s">
        <v>16</v>
      </c>
      <c r="B3209" t="s">
        <v>17</v>
      </c>
      <c r="C3209" t="s">
        <v>18</v>
      </c>
      <c r="D3209" t="s">
        <v>19</v>
      </c>
      <c r="E3209" t="s">
        <v>1685</v>
      </c>
      <c r="F3209" t="s">
        <v>1551</v>
      </c>
      <c r="G3209" s="3" t="str">
        <f t="shared" si="53"/>
        <v>https://scholar.google.co.jp/scholar?as_vis=1&amp;q=Olearia+"cordata"+self+compatibility&amp;btnG=</v>
      </c>
      <c r="H3209" t="s">
        <v>10580</v>
      </c>
      <c r="I3209" t="s">
        <v>23</v>
      </c>
      <c r="J3209" t="s">
        <v>23</v>
      </c>
      <c r="L3209" t="s">
        <v>17722</v>
      </c>
      <c r="N3209" t="s">
        <v>10581</v>
      </c>
      <c r="O3209" t="s">
        <v>28</v>
      </c>
      <c r="Q3209" t="s">
        <v>18831</v>
      </c>
      <c r="R3209" t="s">
        <v>10634</v>
      </c>
      <c r="S3209">
        <v>0.67159999999999997</v>
      </c>
    </row>
    <row r="3210" spans="1:19">
      <c r="A3210" t="s">
        <v>16</v>
      </c>
      <c r="B3210" t="s">
        <v>17</v>
      </c>
      <c r="C3210" t="s">
        <v>18</v>
      </c>
      <c r="D3210" t="s">
        <v>19</v>
      </c>
      <c r="E3210" t="s">
        <v>1685</v>
      </c>
      <c r="F3210" t="s">
        <v>12626</v>
      </c>
      <c r="G3210" s="3" t="str">
        <f t="shared" si="53"/>
        <v>https://scholar.google.co.jp/scholar?as_vis=1&amp;q=Olearia+"curticoma"+self+compatibility&amp;btnG=</v>
      </c>
      <c r="H3210" t="s">
        <v>5435</v>
      </c>
      <c r="I3210" t="s">
        <v>23</v>
      </c>
      <c r="J3210" t="s">
        <v>23</v>
      </c>
      <c r="L3210" t="s">
        <v>17722</v>
      </c>
      <c r="N3210" t="s">
        <v>12627</v>
      </c>
      <c r="O3210" t="s">
        <v>28</v>
      </c>
      <c r="Q3210" t="s">
        <v>18832</v>
      </c>
      <c r="R3210" t="s">
        <v>10636</v>
      </c>
      <c r="S3210">
        <v>0.61080000000000001</v>
      </c>
    </row>
    <row r="3211" spans="1:19">
      <c r="A3211" t="s">
        <v>16</v>
      </c>
      <c r="B3211" t="s">
        <v>17</v>
      </c>
      <c r="C3211" t="s">
        <v>18</v>
      </c>
      <c r="D3211" t="s">
        <v>19</v>
      </c>
      <c r="E3211" t="s">
        <v>1685</v>
      </c>
      <c r="F3211" t="s">
        <v>6711</v>
      </c>
      <c r="G3211" s="3" t="str">
        <f t="shared" si="53"/>
        <v>https://scholar.google.co.jp/scholar?as_vis=1&amp;q=Olearia+"cymbifolia"+self+compatibility&amp;btnG=</v>
      </c>
      <c r="H3211" t="s">
        <v>23</v>
      </c>
      <c r="I3211" t="s">
        <v>23</v>
      </c>
      <c r="J3211" t="s">
        <v>23</v>
      </c>
      <c r="L3211" t="s">
        <v>17722</v>
      </c>
      <c r="N3211" t="s">
        <v>6712</v>
      </c>
      <c r="O3211" t="s">
        <v>28</v>
      </c>
      <c r="Q3211" t="s">
        <v>18833</v>
      </c>
      <c r="R3211" t="s">
        <v>10639</v>
      </c>
      <c r="S3211">
        <v>0.92159999999999997</v>
      </c>
    </row>
    <row r="3212" spans="1:19">
      <c r="A3212" t="s">
        <v>16</v>
      </c>
      <c r="B3212" t="s">
        <v>17</v>
      </c>
      <c r="C3212" t="s">
        <v>18</v>
      </c>
      <c r="D3212" t="s">
        <v>19</v>
      </c>
      <c r="E3212" t="s">
        <v>1685</v>
      </c>
      <c r="F3212" t="s">
        <v>1135</v>
      </c>
      <c r="G3212" s="3" t="str">
        <f t="shared" si="53"/>
        <v>https://scholar.google.co.jp/scholar?as_vis=1&amp;q=Olearia+"decurrens"+self+compatibility&amp;btnG=</v>
      </c>
      <c r="H3212" t="s">
        <v>1245</v>
      </c>
      <c r="I3212" t="s">
        <v>23</v>
      </c>
      <c r="J3212" t="s">
        <v>23</v>
      </c>
      <c r="L3212" t="s">
        <v>17722</v>
      </c>
      <c r="N3212" t="s">
        <v>6729</v>
      </c>
      <c r="O3212" t="s">
        <v>28</v>
      </c>
      <c r="Q3212" t="s">
        <v>18834</v>
      </c>
      <c r="R3212" t="s">
        <v>10641</v>
      </c>
      <c r="S3212">
        <v>0.33400000000000002</v>
      </c>
    </row>
    <row r="3213" spans="1:19">
      <c r="A3213" t="s">
        <v>16</v>
      </c>
      <c r="B3213" t="s">
        <v>17</v>
      </c>
      <c r="C3213" t="s">
        <v>18</v>
      </c>
      <c r="D3213" t="s">
        <v>19</v>
      </c>
      <c r="E3213" t="s">
        <v>1685</v>
      </c>
      <c r="F3213" t="s">
        <v>6735</v>
      </c>
      <c r="G3213" s="3" t="str">
        <f t="shared" si="53"/>
        <v>https://scholar.google.co.jp/scholar?as_vis=1&amp;q=Olearia+"elliptica"+self+compatibility&amp;btnG=</v>
      </c>
      <c r="H3213" t="s">
        <v>104</v>
      </c>
      <c r="I3213" t="s">
        <v>23</v>
      </c>
      <c r="J3213" t="s">
        <v>23</v>
      </c>
      <c r="L3213" t="s">
        <v>17722</v>
      </c>
      <c r="N3213" t="s">
        <v>6736</v>
      </c>
      <c r="O3213" t="s">
        <v>28</v>
      </c>
      <c r="Q3213" t="s">
        <v>18835</v>
      </c>
      <c r="R3213" t="s">
        <v>10644</v>
      </c>
      <c r="S3213">
        <v>0.93</v>
      </c>
    </row>
    <row r="3214" spans="1:19">
      <c r="A3214" t="s">
        <v>16</v>
      </c>
      <c r="B3214" t="s">
        <v>17</v>
      </c>
      <c r="C3214" t="s">
        <v>18</v>
      </c>
      <c r="D3214" t="s">
        <v>19</v>
      </c>
      <c r="E3214" t="s">
        <v>1685</v>
      </c>
      <c r="F3214" t="s">
        <v>6735</v>
      </c>
      <c r="G3214" s="3" t="str">
        <f t="shared" si="53"/>
        <v>https://scholar.google.co.jp/scholar?as_vis=1&amp;q=Olearia+"elliptica"+self+compatibility&amp;btnG=</v>
      </c>
      <c r="H3214" t="s">
        <v>104</v>
      </c>
      <c r="I3214" t="s">
        <v>137</v>
      </c>
      <c r="J3214" t="s">
        <v>10583</v>
      </c>
      <c r="L3214" t="s">
        <v>17722</v>
      </c>
      <c r="N3214" t="s">
        <v>10584</v>
      </c>
      <c r="O3214" t="s">
        <v>28</v>
      </c>
      <c r="Q3214" t="s">
        <v>18835</v>
      </c>
      <c r="R3214" t="s">
        <v>10647</v>
      </c>
      <c r="S3214">
        <v>0.22982459999999999</v>
      </c>
    </row>
    <row r="3215" spans="1:19">
      <c r="A3215" t="s">
        <v>16</v>
      </c>
      <c r="B3215" t="s">
        <v>17</v>
      </c>
      <c r="C3215" t="s">
        <v>18</v>
      </c>
      <c r="D3215" t="s">
        <v>19</v>
      </c>
      <c r="E3215" t="s">
        <v>1685</v>
      </c>
      <c r="F3215" t="s">
        <v>3626</v>
      </c>
      <c r="G3215" s="3" t="str">
        <f t="shared" si="53"/>
        <v>https://scholar.google.co.jp/scholar?as_vis=1&amp;q=Olearia+"ericoides"+self+compatibility&amp;btnG=</v>
      </c>
      <c r="H3215" t="s">
        <v>6690</v>
      </c>
      <c r="I3215" t="s">
        <v>23</v>
      </c>
      <c r="J3215" t="s">
        <v>23</v>
      </c>
      <c r="L3215" t="s">
        <v>17722</v>
      </c>
      <c r="N3215" t="s">
        <v>6691</v>
      </c>
      <c r="O3215" t="s">
        <v>28</v>
      </c>
      <c r="Q3215" t="s">
        <v>18836</v>
      </c>
      <c r="R3215" t="s">
        <v>10650</v>
      </c>
      <c r="S3215">
        <v>0.19639999999999999</v>
      </c>
    </row>
    <row r="3216" spans="1:19">
      <c r="A3216" t="s">
        <v>16</v>
      </c>
      <c r="B3216" t="s">
        <v>17</v>
      </c>
      <c r="C3216" t="s">
        <v>18</v>
      </c>
      <c r="D3216" t="s">
        <v>19</v>
      </c>
      <c r="E3216" t="s">
        <v>1685</v>
      </c>
      <c r="F3216" t="s">
        <v>4760</v>
      </c>
      <c r="G3216" s="3" t="str">
        <f t="shared" si="53"/>
        <v>https://scholar.google.co.jp/scholar?as_vis=1&amp;q=Olearia+"erubescens"+self+compatibility&amp;btnG=</v>
      </c>
      <c r="H3216" t="s">
        <v>6748</v>
      </c>
      <c r="I3216" t="s">
        <v>23</v>
      </c>
      <c r="J3216" t="s">
        <v>23</v>
      </c>
      <c r="L3216" t="s">
        <v>17722</v>
      </c>
      <c r="N3216" t="s">
        <v>6749</v>
      </c>
      <c r="O3216" t="s">
        <v>28</v>
      </c>
      <c r="Q3216" t="s">
        <v>18837</v>
      </c>
      <c r="R3216" t="s">
        <v>10652</v>
      </c>
      <c r="S3216">
        <v>0.86499999999999999</v>
      </c>
    </row>
    <row r="3217" spans="1:19">
      <c r="A3217" t="s">
        <v>16</v>
      </c>
      <c r="B3217" t="s">
        <v>17</v>
      </c>
      <c r="C3217" t="s">
        <v>18</v>
      </c>
      <c r="D3217" t="s">
        <v>19</v>
      </c>
      <c r="E3217" t="s">
        <v>1685</v>
      </c>
      <c r="F3217" t="s">
        <v>8114</v>
      </c>
      <c r="G3217" s="3" t="str">
        <f t="shared" si="53"/>
        <v>https://scholar.google.co.jp/scholar?as_vis=1&amp;q=Olearia+"exiguifolia"+self+compatibility&amp;btnG=</v>
      </c>
      <c r="H3217" t="s">
        <v>1693</v>
      </c>
      <c r="I3217" t="s">
        <v>23</v>
      </c>
      <c r="J3217" t="s">
        <v>23</v>
      </c>
      <c r="L3217" t="s">
        <v>17722</v>
      </c>
      <c r="N3217" t="s">
        <v>8115</v>
      </c>
      <c r="O3217" t="s">
        <v>28</v>
      </c>
      <c r="Q3217" t="s">
        <v>18838</v>
      </c>
      <c r="R3217" t="s">
        <v>10655</v>
      </c>
      <c r="S3217">
        <v>0.2432</v>
      </c>
    </row>
    <row r="3218" spans="1:19">
      <c r="A3218" t="s">
        <v>16</v>
      </c>
      <c r="B3218" t="s">
        <v>17</v>
      </c>
      <c r="C3218" t="s">
        <v>18</v>
      </c>
      <c r="D3218" t="s">
        <v>19</v>
      </c>
      <c r="E3218" t="s">
        <v>1685</v>
      </c>
      <c r="F3218" t="s">
        <v>1692</v>
      </c>
      <c r="G3218" s="3" t="str">
        <f t="shared" si="53"/>
        <v>https://scholar.google.co.jp/scholar?as_vis=1&amp;q=Olearia+"ferresii"+self+compatibility&amp;btnG=</v>
      </c>
      <c r="H3218" t="s">
        <v>1693</v>
      </c>
      <c r="I3218" t="s">
        <v>23</v>
      </c>
      <c r="J3218" t="s">
        <v>23</v>
      </c>
      <c r="L3218" t="s">
        <v>17722</v>
      </c>
      <c r="N3218" t="s">
        <v>1694</v>
      </c>
      <c r="O3218" t="s">
        <v>28</v>
      </c>
      <c r="Q3218" t="s">
        <v>18839</v>
      </c>
      <c r="R3218" t="s">
        <v>10657</v>
      </c>
      <c r="S3218">
        <v>1.264</v>
      </c>
    </row>
    <row r="3219" spans="1:19">
      <c r="A3219" t="s">
        <v>16</v>
      </c>
      <c r="B3219" t="s">
        <v>17</v>
      </c>
      <c r="C3219" t="s">
        <v>18</v>
      </c>
      <c r="D3219" t="s">
        <v>19</v>
      </c>
      <c r="E3219" t="s">
        <v>1685</v>
      </c>
      <c r="F3219" t="s">
        <v>10586</v>
      </c>
      <c r="G3219" s="3" t="str">
        <f t="shared" si="53"/>
        <v>https://scholar.google.co.jp/scholar?as_vis=1&amp;q=Olearia+"flocktoniae"+self+compatibility&amp;btnG=</v>
      </c>
      <c r="H3219" t="s">
        <v>10587</v>
      </c>
      <c r="I3219" t="s">
        <v>23</v>
      </c>
      <c r="J3219" t="s">
        <v>23</v>
      </c>
      <c r="L3219" t="s">
        <v>17722</v>
      </c>
      <c r="N3219" t="s">
        <v>10588</v>
      </c>
      <c r="O3219" t="s">
        <v>28</v>
      </c>
      <c r="Q3219" t="s">
        <v>18840</v>
      </c>
      <c r="R3219" t="s">
        <v>10659</v>
      </c>
      <c r="S3219">
        <v>0.33600000000000002</v>
      </c>
    </row>
    <row r="3220" spans="1:19">
      <c r="A3220" t="s">
        <v>16</v>
      </c>
      <c r="B3220" t="s">
        <v>17</v>
      </c>
      <c r="C3220" t="s">
        <v>18</v>
      </c>
      <c r="D3220" t="s">
        <v>19</v>
      </c>
      <c r="E3220" t="s">
        <v>1685</v>
      </c>
      <c r="F3220" t="s">
        <v>2291</v>
      </c>
      <c r="G3220" s="3" t="str">
        <f t="shared" si="53"/>
        <v>https://scholar.google.co.jp/scholar?as_vis=1&amp;q=Olearia+"floribunda"+self+compatibility&amp;btnG=</v>
      </c>
      <c r="H3220" t="s">
        <v>6745</v>
      </c>
      <c r="I3220" t="s">
        <v>23</v>
      </c>
      <c r="J3220" t="s">
        <v>23</v>
      </c>
      <c r="L3220" t="s">
        <v>17722</v>
      </c>
      <c r="N3220" t="s">
        <v>6746</v>
      </c>
      <c r="O3220" t="s">
        <v>28</v>
      </c>
      <c r="Q3220" t="s">
        <v>18841</v>
      </c>
      <c r="R3220" t="s">
        <v>10663</v>
      </c>
      <c r="S3220">
        <v>0.32279999999999998</v>
      </c>
    </row>
    <row r="3221" spans="1:19">
      <c r="A3221" t="s">
        <v>16</v>
      </c>
      <c r="B3221" t="s">
        <v>17</v>
      </c>
      <c r="C3221" t="s">
        <v>18</v>
      </c>
      <c r="D3221" t="s">
        <v>19</v>
      </c>
      <c r="E3221" t="s">
        <v>1685</v>
      </c>
      <c r="F3221" t="s">
        <v>10590</v>
      </c>
      <c r="G3221" s="3" t="str">
        <f t="shared" si="53"/>
        <v>https://scholar.google.co.jp/scholar?as_vis=1&amp;q=Olearia+"frostii"+self+compatibility&amp;btnG=</v>
      </c>
      <c r="H3221" t="s">
        <v>7708</v>
      </c>
      <c r="I3221" t="s">
        <v>23</v>
      </c>
      <c r="J3221" t="s">
        <v>23</v>
      </c>
      <c r="L3221" t="s">
        <v>17722</v>
      </c>
      <c r="N3221" t="s">
        <v>10591</v>
      </c>
      <c r="O3221" t="s">
        <v>28</v>
      </c>
      <c r="Q3221" t="s">
        <v>18842</v>
      </c>
      <c r="R3221" t="s">
        <v>10665</v>
      </c>
      <c r="S3221">
        <v>0.86319999999999997</v>
      </c>
    </row>
    <row r="3222" spans="1:19">
      <c r="A3222" t="s">
        <v>16</v>
      </c>
      <c r="B3222" t="s">
        <v>17</v>
      </c>
      <c r="C3222" t="s">
        <v>18</v>
      </c>
      <c r="D3222" t="s">
        <v>19</v>
      </c>
      <c r="E3222" t="s">
        <v>1685</v>
      </c>
      <c r="F3222" t="s">
        <v>20400</v>
      </c>
      <c r="G3222" s="3" t="str">
        <f t="shared" si="53"/>
        <v>https://scholar.google.co.jp/scholar?as_vis=1&amp;q=Olearia+"furfuracea"+self+compatibility&amp;btnG=</v>
      </c>
      <c r="H3222" t="s">
        <v>1696</v>
      </c>
      <c r="I3222" t="s">
        <v>23</v>
      </c>
      <c r="J3222" t="s">
        <v>23</v>
      </c>
      <c r="L3222" t="s">
        <v>17722</v>
      </c>
      <c r="N3222" t="s">
        <v>1697</v>
      </c>
      <c r="O3222" t="s">
        <v>28</v>
      </c>
      <c r="Q3222" t="s">
        <v>18843</v>
      </c>
      <c r="R3222" t="s">
        <v>10668</v>
      </c>
      <c r="S3222">
        <v>1.7</v>
      </c>
    </row>
    <row r="3223" spans="1:19">
      <c r="A3223" t="s">
        <v>16</v>
      </c>
      <c r="B3223" t="s">
        <v>17</v>
      </c>
      <c r="C3223" t="s">
        <v>18</v>
      </c>
      <c r="D3223" t="s">
        <v>19</v>
      </c>
      <c r="E3223" t="s">
        <v>1685</v>
      </c>
      <c r="F3223" t="s">
        <v>1191</v>
      </c>
      <c r="G3223" s="3" t="str">
        <f t="shared" si="53"/>
        <v>https://scholar.google.co.jp/scholar?as_vis=1&amp;q=Olearia+"glandulosa"+self+compatibility&amp;btnG=</v>
      </c>
      <c r="H3223" t="s">
        <v>2187</v>
      </c>
      <c r="I3223" t="s">
        <v>23</v>
      </c>
      <c r="J3223" t="s">
        <v>23</v>
      </c>
      <c r="L3223" t="s">
        <v>17722</v>
      </c>
      <c r="N3223" t="s">
        <v>6743</v>
      </c>
      <c r="O3223" t="s">
        <v>28</v>
      </c>
      <c r="Q3223" t="s">
        <v>18844</v>
      </c>
      <c r="R3223" t="s">
        <v>10671</v>
      </c>
      <c r="S3223">
        <v>0.20899999999999999</v>
      </c>
    </row>
    <row r="3224" spans="1:19">
      <c r="A3224" t="s">
        <v>16</v>
      </c>
      <c r="B3224" t="s">
        <v>17</v>
      </c>
      <c r="C3224" t="s">
        <v>18</v>
      </c>
      <c r="D3224" t="s">
        <v>19</v>
      </c>
      <c r="E3224" t="s">
        <v>1685</v>
      </c>
      <c r="F3224" t="s">
        <v>214</v>
      </c>
      <c r="G3224" s="3" t="str">
        <f t="shared" si="53"/>
        <v>https://scholar.google.co.jp/scholar?as_vis=1&amp;q=Olearia+"glutinosa"+self+compatibility&amp;btnG=</v>
      </c>
      <c r="H3224" t="s">
        <v>10593</v>
      </c>
      <c r="I3224" t="s">
        <v>23</v>
      </c>
      <c r="J3224" t="s">
        <v>23</v>
      </c>
      <c r="L3224" t="s">
        <v>17722</v>
      </c>
      <c r="N3224" t="s">
        <v>10594</v>
      </c>
      <c r="O3224" t="s">
        <v>28</v>
      </c>
      <c r="Q3224" t="s">
        <v>18845</v>
      </c>
      <c r="R3224" t="s">
        <v>10674</v>
      </c>
      <c r="S3224">
        <v>0.34399999999999997</v>
      </c>
    </row>
    <row r="3225" spans="1:19">
      <c r="A3225" t="s">
        <v>16</v>
      </c>
      <c r="B3225" t="s">
        <v>17</v>
      </c>
      <c r="C3225" t="s">
        <v>18</v>
      </c>
      <c r="D3225" t="s">
        <v>19</v>
      </c>
      <c r="E3225" t="s">
        <v>1685</v>
      </c>
      <c r="F3225" t="s">
        <v>114</v>
      </c>
      <c r="G3225" s="3" t="str">
        <f t="shared" si="53"/>
        <v>https://scholar.google.co.jp/scholar?as_vis=1&amp;q=Olearia+"grandiflora"+self+compatibility&amp;btnG=</v>
      </c>
      <c r="H3225" t="s">
        <v>719</v>
      </c>
      <c r="I3225" t="s">
        <v>23</v>
      </c>
      <c r="J3225" t="s">
        <v>23</v>
      </c>
      <c r="L3225" t="s">
        <v>17722</v>
      </c>
      <c r="N3225" t="s">
        <v>8117</v>
      </c>
      <c r="O3225" t="s">
        <v>28</v>
      </c>
      <c r="Q3225" t="s">
        <v>18846</v>
      </c>
      <c r="R3225" t="s">
        <v>10678</v>
      </c>
      <c r="S3225">
        <v>7.0136000000000003</v>
      </c>
    </row>
    <row r="3226" spans="1:19">
      <c r="A3226" t="s">
        <v>16</v>
      </c>
      <c r="B3226" t="s">
        <v>17</v>
      </c>
      <c r="C3226" t="s">
        <v>18</v>
      </c>
      <c r="D3226" t="s">
        <v>19</v>
      </c>
      <c r="E3226" t="s">
        <v>1685</v>
      </c>
      <c r="F3226" t="s">
        <v>3774</v>
      </c>
      <c r="G3226" s="3" t="str">
        <f t="shared" si="53"/>
        <v>https://scholar.google.co.jp/scholar?as_vis=1&amp;q=Olearia+"hookeri"+self+compatibility&amp;btnG=</v>
      </c>
      <c r="H3226" t="s">
        <v>2066</v>
      </c>
      <c r="I3226" t="s">
        <v>23</v>
      </c>
      <c r="J3226" t="s">
        <v>23</v>
      </c>
      <c r="L3226" t="s">
        <v>17722</v>
      </c>
      <c r="N3226" t="s">
        <v>6741</v>
      </c>
      <c r="O3226" t="s">
        <v>28</v>
      </c>
      <c r="Q3226" t="s">
        <v>18847</v>
      </c>
      <c r="R3226" t="s">
        <v>10682</v>
      </c>
      <c r="S3226">
        <v>0.75739999999999996</v>
      </c>
    </row>
    <row r="3227" spans="1:19">
      <c r="A3227" t="s">
        <v>16</v>
      </c>
      <c r="B3227" t="s">
        <v>17</v>
      </c>
      <c r="C3227" t="s">
        <v>18</v>
      </c>
      <c r="D3227" t="s">
        <v>19</v>
      </c>
      <c r="E3227" t="s">
        <v>1685</v>
      </c>
      <c r="F3227" t="s">
        <v>1632</v>
      </c>
      <c r="G3227" s="3" t="str">
        <f t="shared" si="53"/>
        <v>https://scholar.google.co.jp/scholar?as_vis=1&amp;q=Olearia+"ilicifolia"+self+compatibility&amp;btnG=</v>
      </c>
      <c r="H3227" t="s">
        <v>1696</v>
      </c>
      <c r="I3227" t="s">
        <v>23</v>
      </c>
      <c r="J3227" t="s">
        <v>23</v>
      </c>
      <c r="L3227" t="s">
        <v>17722</v>
      </c>
      <c r="N3227" t="s">
        <v>1699</v>
      </c>
      <c r="O3227" t="s">
        <v>28</v>
      </c>
      <c r="Q3227" t="s">
        <v>18848</v>
      </c>
      <c r="R3227" t="s">
        <v>10685</v>
      </c>
      <c r="S3227">
        <v>0.3</v>
      </c>
    </row>
    <row r="3228" spans="1:19">
      <c r="A3228" t="s">
        <v>16</v>
      </c>
      <c r="B3228" t="s">
        <v>17</v>
      </c>
      <c r="C3228" t="s">
        <v>18</v>
      </c>
      <c r="D3228" t="s">
        <v>19</v>
      </c>
      <c r="E3228" t="s">
        <v>1685</v>
      </c>
      <c r="F3228" t="s">
        <v>10596</v>
      </c>
      <c r="G3228" s="3" t="str">
        <f t="shared" si="53"/>
        <v>https://scholar.google.co.jp/scholar?as_vis=1&amp;q=Olearia+"iodochroa"+self+compatibility&amp;btnG=</v>
      </c>
      <c r="H3228" t="s">
        <v>1693</v>
      </c>
      <c r="I3228" t="s">
        <v>23</v>
      </c>
      <c r="J3228" t="s">
        <v>23</v>
      </c>
      <c r="L3228" t="s">
        <v>17722</v>
      </c>
      <c r="N3228" t="s">
        <v>10597</v>
      </c>
      <c r="O3228" t="s">
        <v>28</v>
      </c>
      <c r="Q3228" t="s">
        <v>18849</v>
      </c>
      <c r="R3228" t="s">
        <v>10688</v>
      </c>
      <c r="S3228">
        <v>0.49</v>
      </c>
    </row>
    <row r="3229" spans="1:19">
      <c r="A3229" t="s">
        <v>16</v>
      </c>
      <c r="B3229" t="s">
        <v>17</v>
      </c>
      <c r="C3229" t="s">
        <v>18</v>
      </c>
      <c r="D3229" t="s">
        <v>19</v>
      </c>
      <c r="E3229" t="s">
        <v>1685</v>
      </c>
      <c r="F3229" t="s">
        <v>6738</v>
      </c>
      <c r="G3229" s="3" t="str">
        <f t="shared" si="53"/>
        <v>https://scholar.google.co.jp/scholar?as_vis=1&amp;q=Olearia+"lacunosa"+self+compatibility&amp;btnG=</v>
      </c>
      <c r="H3229" t="s">
        <v>1696</v>
      </c>
      <c r="I3229" t="s">
        <v>23</v>
      </c>
      <c r="J3229" t="s">
        <v>23</v>
      </c>
      <c r="L3229" t="s">
        <v>17722</v>
      </c>
      <c r="N3229" t="s">
        <v>6739</v>
      </c>
      <c r="O3229" t="s">
        <v>28</v>
      </c>
      <c r="Q3229" t="s">
        <v>18850</v>
      </c>
      <c r="R3229" t="s">
        <v>10691</v>
      </c>
      <c r="S3229">
        <v>0.41520000000000001</v>
      </c>
    </row>
    <row r="3230" spans="1:19">
      <c r="A3230" t="s">
        <v>16</v>
      </c>
      <c r="B3230" t="s">
        <v>17</v>
      </c>
      <c r="C3230" t="s">
        <v>18</v>
      </c>
      <c r="D3230" t="s">
        <v>19</v>
      </c>
      <c r="E3230" t="s">
        <v>1685</v>
      </c>
      <c r="F3230" t="s">
        <v>5416</v>
      </c>
      <c r="G3230" s="3" t="str">
        <f t="shared" si="53"/>
        <v>https://scholar.google.co.jp/scholar?as_vis=1&amp;q=Olearia+"lanuginosa"+self+compatibility&amp;btnG=</v>
      </c>
      <c r="H3230" t="s">
        <v>6714</v>
      </c>
      <c r="I3230" t="s">
        <v>23</v>
      </c>
      <c r="J3230" t="s">
        <v>23</v>
      </c>
      <c r="L3230" t="s">
        <v>17722</v>
      </c>
      <c r="N3230" t="s">
        <v>6715</v>
      </c>
      <c r="O3230" t="s">
        <v>28</v>
      </c>
      <c r="Q3230" t="s">
        <v>18851</v>
      </c>
      <c r="R3230" t="s">
        <v>10694</v>
      </c>
      <c r="S3230">
        <v>0.23599999999999999</v>
      </c>
    </row>
    <row r="3231" spans="1:19">
      <c r="A3231" t="s">
        <v>16</v>
      </c>
      <c r="B3231" t="s">
        <v>17</v>
      </c>
      <c r="C3231" t="s">
        <v>18</v>
      </c>
      <c r="D3231" t="s">
        <v>19</v>
      </c>
      <c r="E3231" t="s">
        <v>1685</v>
      </c>
      <c r="F3231" t="s">
        <v>6731</v>
      </c>
      <c r="G3231" s="3" t="str">
        <f t="shared" si="53"/>
        <v>https://scholar.google.co.jp/scholar?as_vis=1&amp;q=Olearia+"lirata"+self+compatibility&amp;btnG=</v>
      </c>
      <c r="H3231" t="s">
        <v>6732</v>
      </c>
      <c r="I3231" t="s">
        <v>23</v>
      </c>
      <c r="J3231" t="s">
        <v>23</v>
      </c>
      <c r="L3231" t="s">
        <v>17722</v>
      </c>
      <c r="N3231" t="s">
        <v>6733</v>
      </c>
      <c r="O3231" t="s">
        <v>28</v>
      </c>
      <c r="Q3231" t="s">
        <v>18852</v>
      </c>
      <c r="R3231" t="s">
        <v>10698</v>
      </c>
      <c r="S3231">
        <v>0.32100000000000001</v>
      </c>
    </row>
    <row r="3232" spans="1:19">
      <c r="A3232" t="s">
        <v>16</v>
      </c>
      <c r="B3232" t="s">
        <v>17</v>
      </c>
      <c r="C3232" t="s">
        <v>18</v>
      </c>
      <c r="D3232" t="s">
        <v>19</v>
      </c>
      <c r="E3232" t="s">
        <v>1685</v>
      </c>
      <c r="F3232" t="s">
        <v>8119</v>
      </c>
      <c r="G3232" s="3" t="str">
        <f t="shared" si="53"/>
        <v>https://scholar.google.co.jp/scholar?as_vis=1&amp;q=Olearia+"magniflora"+self+compatibility&amp;btnG=</v>
      </c>
      <c r="H3232" t="s">
        <v>1693</v>
      </c>
      <c r="I3232" t="s">
        <v>23</v>
      </c>
      <c r="J3232" t="s">
        <v>23</v>
      </c>
      <c r="L3232" t="s">
        <v>17722</v>
      </c>
      <c r="N3232" t="s">
        <v>8120</v>
      </c>
      <c r="O3232" t="s">
        <v>28</v>
      </c>
      <c r="Q3232" t="s">
        <v>18853</v>
      </c>
      <c r="R3232" t="s">
        <v>10702</v>
      </c>
      <c r="S3232">
        <v>1.84056</v>
      </c>
    </row>
    <row r="3233" spans="1:19">
      <c r="A3233" t="s">
        <v>16</v>
      </c>
      <c r="B3233" t="s">
        <v>17</v>
      </c>
      <c r="C3233" t="s">
        <v>18</v>
      </c>
      <c r="D3233" t="s">
        <v>19</v>
      </c>
      <c r="E3233" t="s">
        <v>1685</v>
      </c>
      <c r="F3233" t="s">
        <v>6751</v>
      </c>
      <c r="G3233" s="3" t="str">
        <f t="shared" si="53"/>
        <v>https://scholar.google.co.jp/scholar?as_vis=1&amp;q=Olearia+"megalophylla"+self+compatibility&amp;btnG=</v>
      </c>
      <c r="H3233" t="s">
        <v>1693</v>
      </c>
      <c r="I3233" t="s">
        <v>23</v>
      </c>
      <c r="J3233" t="s">
        <v>23</v>
      </c>
      <c r="L3233" t="s">
        <v>17722</v>
      </c>
      <c r="N3233" t="s">
        <v>6752</v>
      </c>
      <c r="O3233" t="s">
        <v>28</v>
      </c>
      <c r="Q3233" t="s">
        <v>18854</v>
      </c>
      <c r="R3233" t="s">
        <v>10705</v>
      </c>
      <c r="S3233">
        <v>0.97299999999999998</v>
      </c>
    </row>
    <row r="3234" spans="1:19">
      <c r="A3234" t="s">
        <v>16</v>
      </c>
      <c r="B3234" t="s">
        <v>17</v>
      </c>
      <c r="C3234" t="s">
        <v>18</v>
      </c>
      <c r="D3234" t="s">
        <v>19</v>
      </c>
      <c r="E3234" t="s">
        <v>1685</v>
      </c>
      <c r="F3234" t="s">
        <v>9006</v>
      </c>
      <c r="G3234" s="3" t="str">
        <f t="shared" si="53"/>
        <v>https://scholar.google.co.jp/scholar?as_vis=1&amp;q=Olearia+"microphylla"+self+compatibility&amp;btnG=</v>
      </c>
      <c r="H3234" t="s">
        <v>10599</v>
      </c>
      <c r="I3234" t="s">
        <v>23</v>
      </c>
      <c r="J3234" t="s">
        <v>23</v>
      </c>
      <c r="L3234" t="s">
        <v>17722</v>
      </c>
      <c r="N3234" t="s">
        <v>10600</v>
      </c>
      <c r="O3234" t="s">
        <v>28</v>
      </c>
      <c r="Q3234" t="s">
        <v>18855</v>
      </c>
      <c r="R3234" t="s">
        <v>10709</v>
      </c>
      <c r="S3234">
        <v>0.1636</v>
      </c>
    </row>
    <row r="3235" spans="1:19">
      <c r="A3235" t="s">
        <v>16</v>
      </c>
      <c r="B3235" t="s">
        <v>17</v>
      </c>
      <c r="C3235" t="s">
        <v>18</v>
      </c>
      <c r="D3235" t="s">
        <v>19</v>
      </c>
      <c r="E3235" t="s">
        <v>1685</v>
      </c>
      <c r="F3235" t="s">
        <v>1139</v>
      </c>
      <c r="G3235" s="3" t="str">
        <f t="shared" si="53"/>
        <v>https://scholar.google.co.jp/scholar?as_vis=1&amp;q=Olearia+"minor"+self+compatibility&amp;btnG=</v>
      </c>
      <c r="H3235" t="s">
        <v>6726</v>
      </c>
      <c r="I3235" t="s">
        <v>23</v>
      </c>
      <c r="J3235" t="s">
        <v>23</v>
      </c>
      <c r="L3235" t="s">
        <v>17722</v>
      </c>
      <c r="N3235" t="s">
        <v>6727</v>
      </c>
      <c r="O3235" t="s">
        <v>28</v>
      </c>
      <c r="Q3235" t="s">
        <v>18856</v>
      </c>
      <c r="R3235" t="s">
        <v>10712</v>
      </c>
      <c r="S3235">
        <v>0.55020000000000002</v>
      </c>
    </row>
    <row r="3236" spans="1:19">
      <c r="A3236" t="s">
        <v>16</v>
      </c>
      <c r="B3236" t="s">
        <v>17</v>
      </c>
      <c r="C3236" t="s">
        <v>18</v>
      </c>
      <c r="D3236" t="s">
        <v>19</v>
      </c>
      <c r="E3236" t="s">
        <v>1685</v>
      </c>
      <c r="F3236" t="s">
        <v>10602</v>
      </c>
      <c r="G3236" s="3" t="str">
        <f t="shared" si="53"/>
        <v>https://scholar.google.co.jp/scholar?as_vis=1&amp;q=Olearia+"mooneyi"+self+compatibility&amp;btnG=</v>
      </c>
      <c r="H3236" t="s">
        <v>10603</v>
      </c>
      <c r="I3236" t="s">
        <v>23</v>
      </c>
      <c r="J3236" t="s">
        <v>23</v>
      </c>
      <c r="L3236" t="s">
        <v>17722</v>
      </c>
      <c r="N3236" t="s">
        <v>10604</v>
      </c>
      <c r="O3236" t="s">
        <v>28</v>
      </c>
      <c r="Q3236" t="s">
        <v>18857</v>
      </c>
      <c r="R3236" t="s">
        <v>10714</v>
      </c>
      <c r="S3236">
        <v>0.1232</v>
      </c>
    </row>
    <row r="3237" spans="1:19">
      <c r="A3237" t="s">
        <v>16</v>
      </c>
      <c r="B3237" t="s">
        <v>17</v>
      </c>
      <c r="C3237" t="s">
        <v>18</v>
      </c>
      <c r="D3237" t="s">
        <v>19</v>
      </c>
      <c r="E3237" t="s">
        <v>1685</v>
      </c>
      <c r="F3237" t="s">
        <v>5948</v>
      </c>
      <c r="G3237" s="3" t="str">
        <f t="shared" si="53"/>
        <v>https://scholar.google.co.jp/scholar?as_vis=1&amp;q=Olearia+"moschata"+self+compatibility&amp;btnG=</v>
      </c>
      <c r="H3237" t="s">
        <v>1696</v>
      </c>
      <c r="I3237" t="s">
        <v>23</v>
      </c>
      <c r="J3237" t="s">
        <v>23</v>
      </c>
      <c r="L3237" t="s">
        <v>17722</v>
      </c>
      <c r="N3237" t="s">
        <v>10606</v>
      </c>
      <c r="O3237" t="s">
        <v>28</v>
      </c>
      <c r="Q3237" t="s">
        <v>18858</v>
      </c>
      <c r="R3237" t="s">
        <v>10717</v>
      </c>
      <c r="S3237">
        <v>0.54688099999999995</v>
      </c>
    </row>
    <row r="3238" spans="1:19">
      <c r="A3238" t="s">
        <v>16</v>
      </c>
      <c r="B3238" t="s">
        <v>17</v>
      </c>
      <c r="C3238" t="s">
        <v>18</v>
      </c>
      <c r="D3238" t="s">
        <v>19</v>
      </c>
      <c r="E3238" t="s">
        <v>1685</v>
      </c>
      <c r="F3238" t="s">
        <v>3500</v>
      </c>
      <c r="G3238" s="3" t="str">
        <f>HYPERLINK(Q3238)</f>
        <v>https://scholar.google.co.jp/scholar?as_vis=1&amp;q=Olearia+"muelleri"+self+compatibility&amp;btnG=</v>
      </c>
      <c r="H3238" t="s">
        <v>2066</v>
      </c>
      <c r="I3238" t="s">
        <v>23</v>
      </c>
      <c r="J3238" t="s">
        <v>23</v>
      </c>
      <c r="L3238" t="s">
        <v>17722</v>
      </c>
      <c r="N3238" t="s">
        <v>6724</v>
      </c>
      <c r="O3238" t="s">
        <v>28</v>
      </c>
      <c r="Q3238" t="s">
        <v>18859</v>
      </c>
      <c r="R3238" t="s">
        <v>10720</v>
      </c>
      <c r="S3238">
        <v>0.91579999999999995</v>
      </c>
    </row>
    <row r="3239" spans="1:19">
      <c r="A3239" t="s">
        <v>16</v>
      </c>
      <c r="B3239" t="s">
        <v>17</v>
      </c>
      <c r="C3239" t="s">
        <v>18</v>
      </c>
      <c r="D3239" t="s">
        <v>19</v>
      </c>
      <c r="E3239" t="s">
        <v>1685</v>
      </c>
      <c r="F3239" t="s">
        <v>10608</v>
      </c>
      <c r="G3239" s="3" t="str">
        <f>HYPERLINK(Q3239)</f>
        <v>https://scholar.google.co.jp/scholar?as_vis=1&amp;q=Olearia+"myrsinoides"+self+compatibility&amp;btnG=</v>
      </c>
      <c r="H3239" t="s">
        <v>10609</v>
      </c>
      <c r="I3239" t="s">
        <v>23</v>
      </c>
      <c r="J3239" t="s">
        <v>23</v>
      </c>
      <c r="L3239" t="s">
        <v>17722</v>
      </c>
      <c r="N3239" t="s">
        <v>10610</v>
      </c>
      <c r="O3239" t="s">
        <v>28</v>
      </c>
      <c r="Q3239" t="s">
        <v>18860</v>
      </c>
      <c r="R3239" t="s">
        <v>10724</v>
      </c>
      <c r="S3239">
        <v>1.905</v>
      </c>
    </row>
    <row r="3240" spans="1:19">
      <c r="A3240" t="s">
        <v>16</v>
      </c>
      <c r="B3240" t="s">
        <v>17</v>
      </c>
      <c r="C3240" t="s">
        <v>18</v>
      </c>
      <c r="D3240" t="s">
        <v>19</v>
      </c>
      <c r="E3240" t="s">
        <v>1685</v>
      </c>
      <c r="F3240" t="s">
        <v>1701</v>
      </c>
      <c r="G3240" s="3" t="str">
        <f>HYPERLINK(Q3240)</f>
        <v>https://scholar.google.co.jp/scholar?as_vis=1&amp;q=Olearia+"nernstii"+self+compatibility&amp;btnG=</v>
      </c>
      <c r="H3240" t="s">
        <v>1693</v>
      </c>
      <c r="I3240" t="s">
        <v>23</v>
      </c>
      <c r="J3240" t="s">
        <v>23</v>
      </c>
      <c r="L3240" t="s">
        <v>17722</v>
      </c>
      <c r="N3240" t="s">
        <v>1702</v>
      </c>
      <c r="O3240" t="s">
        <v>28</v>
      </c>
      <c r="Q3240" t="s">
        <v>18861</v>
      </c>
      <c r="R3240" t="s">
        <v>10726</v>
      </c>
      <c r="S3240">
        <v>0.56999999999999995</v>
      </c>
    </row>
    <row r="3241" spans="1:19">
      <c r="A3241" t="s">
        <v>16</v>
      </c>
      <c r="B3241" t="s">
        <v>17</v>
      </c>
      <c r="C3241" t="s">
        <v>18</v>
      </c>
      <c r="D3241" t="s">
        <v>19</v>
      </c>
      <c r="E3241" t="s">
        <v>1685</v>
      </c>
      <c r="F3241" t="s">
        <v>10614</v>
      </c>
      <c r="G3241" s="3" t="str">
        <f>HYPERLINK(Q3241)</f>
        <v>https://scholar.google.co.jp/scholar?as_vis=1&amp;q=Olearia+"obcordata"+self+compatibility&amp;btnG=</v>
      </c>
      <c r="H3241" t="s">
        <v>6745</v>
      </c>
      <c r="I3241" t="s">
        <v>23</v>
      </c>
      <c r="J3241" t="s">
        <v>23</v>
      </c>
      <c r="L3241" t="s">
        <v>17722</v>
      </c>
      <c r="N3241" t="s">
        <v>10615</v>
      </c>
      <c r="O3241" t="s">
        <v>28</v>
      </c>
      <c r="Q3241" t="s">
        <v>18862</v>
      </c>
      <c r="R3241" t="s">
        <v>10730</v>
      </c>
      <c r="S3241">
        <v>0.99199999999999999</v>
      </c>
    </row>
    <row r="3242" spans="1:19">
      <c r="A3242" t="s">
        <v>16</v>
      </c>
      <c r="B3242" t="s">
        <v>17</v>
      </c>
      <c r="C3242" t="s">
        <v>18</v>
      </c>
      <c r="D3242" t="s">
        <v>19</v>
      </c>
      <c r="E3242" t="s">
        <v>1685</v>
      </c>
      <c r="F3242" t="s">
        <v>3838</v>
      </c>
      <c r="G3242" s="3" t="str">
        <f>HYPERLINK(Q3242)</f>
        <v>https://scholar.google.co.jp/scholar?as_vis=1&amp;q=Olearia+"oppositifolia"+self+compatibility&amp;btnG=</v>
      </c>
      <c r="H3242" t="s">
        <v>6721</v>
      </c>
      <c r="I3242" t="s">
        <v>23</v>
      </c>
      <c r="J3242" t="s">
        <v>23</v>
      </c>
      <c r="L3242" t="s">
        <v>20401</v>
      </c>
      <c r="N3242" t="s">
        <v>6722</v>
      </c>
      <c r="O3242" t="s">
        <v>28</v>
      </c>
      <c r="Q3242" t="s">
        <v>18863</v>
      </c>
      <c r="R3242" t="s">
        <v>10732</v>
      </c>
      <c r="S3242">
        <v>0.69</v>
      </c>
    </row>
    <row r="3243" spans="1:19">
      <c r="A3243" t="s">
        <v>16</v>
      </c>
      <c r="B3243" t="s">
        <v>17</v>
      </c>
      <c r="C3243" t="s">
        <v>18</v>
      </c>
      <c r="D3243" t="s">
        <v>19</v>
      </c>
      <c r="E3243" t="s">
        <v>1685</v>
      </c>
      <c r="F3243" t="s">
        <v>6717</v>
      </c>
      <c r="G3243" s="3" t="str">
        <f t="shared" si="53"/>
        <v>https://scholar.google.co.jp/scholar?as_vis=1&amp;q=Olearia+"pannosa"+self+compatibility&amp;btnG=</v>
      </c>
      <c r="H3243" t="s">
        <v>23</v>
      </c>
      <c r="I3243" t="s">
        <v>137</v>
      </c>
      <c r="J3243" t="s">
        <v>6718</v>
      </c>
      <c r="L3243" t="s">
        <v>20402</v>
      </c>
      <c r="N3243" t="s">
        <v>6719</v>
      </c>
      <c r="O3243" t="s">
        <v>20404</v>
      </c>
      <c r="Q3243" t="s">
        <v>18864</v>
      </c>
      <c r="R3243" t="s">
        <v>10735</v>
      </c>
      <c r="S3243">
        <v>4.149</v>
      </c>
    </row>
    <row r="3244" spans="1:19">
      <c r="A3244" t="s">
        <v>16</v>
      </c>
      <c r="B3244" t="s">
        <v>17</v>
      </c>
      <c r="C3244" t="s">
        <v>18</v>
      </c>
      <c r="D3244" t="s">
        <v>19</v>
      </c>
      <c r="E3244" t="s">
        <v>1685</v>
      </c>
      <c r="F3244" t="s">
        <v>6659</v>
      </c>
      <c r="G3244" s="3" t="str">
        <f>HYPERLINK(Q3244)</f>
        <v>https://scholar.google.co.jp/scholar?as_vis=1&amp;q=Olearia+"passerinoides"+self+compatibility&amp;btnG=</v>
      </c>
      <c r="H3244" t="s">
        <v>23</v>
      </c>
      <c r="I3244" t="s">
        <v>137</v>
      </c>
      <c r="J3244" t="s">
        <v>20403</v>
      </c>
      <c r="L3244" t="s">
        <v>20401</v>
      </c>
      <c r="N3244" t="s">
        <v>6660</v>
      </c>
      <c r="O3244" t="s">
        <v>28</v>
      </c>
      <c r="Q3244" t="s">
        <v>18865</v>
      </c>
      <c r="R3244" t="s">
        <v>10739</v>
      </c>
      <c r="S3244">
        <v>0.30640000000000001</v>
      </c>
    </row>
    <row r="3245" spans="1:19">
      <c r="A3245" t="s">
        <v>16</v>
      </c>
      <c r="B3245" t="s">
        <v>17</v>
      </c>
      <c r="C3245" t="s">
        <v>18</v>
      </c>
      <c r="D3245" t="s">
        <v>19</v>
      </c>
      <c r="E3245" t="s">
        <v>1685</v>
      </c>
      <c r="F3245" t="s">
        <v>10617</v>
      </c>
      <c r="G3245" s="3" t="str">
        <f>HYPERLINK(Q3245)</f>
        <v>https://scholar.google.co.jp/scholar?as_vis=1&amp;q=Olearia+"paucidentata"+self+compatibility&amp;btnG=</v>
      </c>
      <c r="H3245" t="s">
        <v>10618</v>
      </c>
      <c r="I3245" t="s">
        <v>23</v>
      </c>
      <c r="J3245" t="s">
        <v>23</v>
      </c>
      <c r="L3245" t="s">
        <v>20401</v>
      </c>
      <c r="N3245" t="s">
        <v>10619</v>
      </c>
      <c r="O3245" t="s">
        <v>28</v>
      </c>
      <c r="Q3245" t="s">
        <v>18866</v>
      </c>
      <c r="R3245" t="s">
        <v>10741</v>
      </c>
      <c r="S3245">
        <v>0.71348</v>
      </c>
    </row>
    <row r="3246" spans="1:19">
      <c r="A3246" t="s">
        <v>16</v>
      </c>
      <c r="B3246" t="s">
        <v>17</v>
      </c>
      <c r="C3246" t="s">
        <v>18</v>
      </c>
      <c r="D3246" t="s">
        <v>19</v>
      </c>
      <c r="E3246" t="s">
        <v>1685</v>
      </c>
      <c r="F3246" t="s">
        <v>1704</v>
      </c>
      <c r="G3246" s="3" t="str">
        <f t="shared" si="53"/>
        <v>https://scholar.google.co.jp/scholar?as_vis=1&amp;q=Olearia+"phlogopappa"+self+compatibility&amp;btnG=</v>
      </c>
      <c r="H3246" t="s">
        <v>23</v>
      </c>
      <c r="I3246" t="s">
        <v>31</v>
      </c>
      <c r="J3246" t="s">
        <v>1705</v>
      </c>
      <c r="L3246" t="s">
        <v>20401</v>
      </c>
      <c r="N3246" t="s">
        <v>1706</v>
      </c>
      <c r="O3246" t="s">
        <v>28</v>
      </c>
      <c r="Q3246" t="s">
        <v>18867</v>
      </c>
      <c r="R3246" t="s">
        <v>10743</v>
      </c>
      <c r="S3246">
        <v>0.27600000000000002</v>
      </c>
    </row>
    <row r="3247" spans="1:19">
      <c r="A3247" t="s">
        <v>16</v>
      </c>
      <c r="B3247" t="s">
        <v>17</v>
      </c>
      <c r="C3247" t="s">
        <v>18</v>
      </c>
      <c r="D3247" t="s">
        <v>19</v>
      </c>
      <c r="E3247" t="s">
        <v>1685</v>
      </c>
      <c r="F3247" t="s">
        <v>1704</v>
      </c>
      <c r="G3247" s="3" t="str">
        <f t="shared" ref="G3247:G3257" si="54">HYPERLINK(Q3247)</f>
        <v>https://scholar.google.co.jp/scholar?as_vis=1&amp;q=Olearia+"phlogopappa"+self+compatibility&amp;btnG=</v>
      </c>
      <c r="H3247" t="s">
        <v>23</v>
      </c>
      <c r="I3247" t="s">
        <v>31</v>
      </c>
      <c r="J3247" t="s">
        <v>1708</v>
      </c>
      <c r="L3247" t="s">
        <v>20401</v>
      </c>
      <c r="N3247" t="s">
        <v>1709</v>
      </c>
      <c r="O3247" t="s">
        <v>28</v>
      </c>
      <c r="Q3247" t="s">
        <v>18867</v>
      </c>
      <c r="R3247" t="s">
        <v>10746</v>
      </c>
      <c r="S3247">
        <v>1.117</v>
      </c>
    </row>
    <row r="3248" spans="1:19">
      <c r="A3248" t="s">
        <v>16</v>
      </c>
      <c r="B3248" t="s">
        <v>17</v>
      </c>
      <c r="C3248" t="s">
        <v>18</v>
      </c>
      <c r="D3248" t="s">
        <v>19</v>
      </c>
      <c r="E3248" t="s">
        <v>1685</v>
      </c>
      <c r="F3248" t="s">
        <v>1704</v>
      </c>
      <c r="G3248" s="3" t="str">
        <f t="shared" si="54"/>
        <v>https://scholar.google.co.jp/scholar?as_vis=1&amp;q=Olearia+"phlogopappa"+self+compatibility&amp;btnG=</v>
      </c>
      <c r="H3248" t="s">
        <v>5176</v>
      </c>
      <c r="I3248" t="s">
        <v>23</v>
      </c>
      <c r="J3248" t="s">
        <v>23</v>
      </c>
      <c r="L3248" t="s">
        <v>20401</v>
      </c>
      <c r="N3248" t="s">
        <v>6610</v>
      </c>
      <c r="O3248" t="s">
        <v>28</v>
      </c>
      <c r="Q3248" t="s">
        <v>18867</v>
      </c>
      <c r="R3248" t="s">
        <v>10750</v>
      </c>
      <c r="S3248">
        <v>0.4118</v>
      </c>
    </row>
    <row r="3249" spans="1:19">
      <c r="A3249" t="s">
        <v>16</v>
      </c>
      <c r="B3249" t="s">
        <v>17</v>
      </c>
      <c r="C3249" t="s">
        <v>18</v>
      </c>
      <c r="D3249" t="s">
        <v>19</v>
      </c>
      <c r="E3249" t="s">
        <v>1685</v>
      </c>
      <c r="F3249" t="s">
        <v>6662</v>
      </c>
      <c r="G3249" s="3" t="str">
        <f t="shared" si="54"/>
        <v>https://scholar.google.co.jp/scholar?as_vis=1&amp;q=Olearia+"picridifolia"+self+compatibility&amp;btnG=</v>
      </c>
      <c r="H3249" t="s">
        <v>1693</v>
      </c>
      <c r="I3249" t="s">
        <v>23</v>
      </c>
      <c r="J3249" t="s">
        <v>23</v>
      </c>
      <c r="L3249" t="s">
        <v>20401</v>
      </c>
      <c r="N3249" t="s">
        <v>6663</v>
      </c>
      <c r="O3249" t="s">
        <v>28</v>
      </c>
      <c r="Q3249" t="s">
        <v>18868</v>
      </c>
      <c r="R3249" t="s">
        <v>10753</v>
      </c>
      <c r="S3249">
        <v>0.34320000000000001</v>
      </c>
    </row>
    <row r="3250" spans="1:19">
      <c r="A3250" t="s">
        <v>16</v>
      </c>
      <c r="B3250" t="s">
        <v>17</v>
      </c>
      <c r="C3250" t="s">
        <v>18</v>
      </c>
      <c r="D3250" t="s">
        <v>19</v>
      </c>
      <c r="E3250" t="s">
        <v>1685</v>
      </c>
      <c r="F3250" t="s">
        <v>6614</v>
      </c>
      <c r="G3250" s="3" t="str">
        <f t="shared" si="54"/>
        <v>https://scholar.google.co.jp/scholar?as_vis=1&amp;q=Olearia+"pimeleoides"+self+compatibility&amp;btnG=</v>
      </c>
      <c r="H3250" t="s">
        <v>23</v>
      </c>
      <c r="I3250" t="s">
        <v>137</v>
      </c>
      <c r="J3250" t="s">
        <v>6614</v>
      </c>
      <c r="L3250" t="s">
        <v>17722</v>
      </c>
      <c r="N3250" t="s">
        <v>6615</v>
      </c>
      <c r="O3250" t="s">
        <v>28</v>
      </c>
      <c r="Q3250" t="s">
        <v>18869</v>
      </c>
      <c r="R3250" t="s">
        <v>10755</v>
      </c>
      <c r="S3250">
        <v>0.77759999999999996</v>
      </c>
    </row>
    <row r="3251" spans="1:19">
      <c r="A3251" t="s">
        <v>16</v>
      </c>
      <c r="B3251" t="s">
        <v>17</v>
      </c>
      <c r="C3251" t="s">
        <v>18</v>
      </c>
      <c r="D3251" t="s">
        <v>19</v>
      </c>
      <c r="E3251" t="s">
        <v>1685</v>
      </c>
      <c r="F3251" t="s">
        <v>6614</v>
      </c>
      <c r="G3251" s="3" t="str">
        <f t="shared" si="54"/>
        <v>https://scholar.google.co.jp/scholar?as_vis=1&amp;q=Olearia+"pimeleoides"+self+compatibility&amp;btnG=</v>
      </c>
      <c r="H3251" t="s">
        <v>1245</v>
      </c>
      <c r="I3251" t="s">
        <v>23</v>
      </c>
      <c r="J3251" t="s">
        <v>23</v>
      </c>
      <c r="L3251" t="s">
        <v>17722</v>
      </c>
      <c r="N3251" t="s">
        <v>10621</v>
      </c>
      <c r="O3251" t="s">
        <v>28</v>
      </c>
      <c r="Q3251" t="s">
        <v>18869</v>
      </c>
      <c r="R3251" t="s">
        <v>10757</v>
      </c>
      <c r="S3251">
        <v>0.64880000000000004</v>
      </c>
    </row>
    <row r="3252" spans="1:19">
      <c r="A3252" t="s">
        <v>16</v>
      </c>
      <c r="B3252" t="s">
        <v>17</v>
      </c>
      <c r="C3252" t="s">
        <v>18</v>
      </c>
      <c r="D3252" t="s">
        <v>19</v>
      </c>
      <c r="E3252" t="s">
        <v>1685</v>
      </c>
      <c r="F3252" t="s">
        <v>8230</v>
      </c>
      <c r="G3252" s="3" t="str">
        <f t="shared" si="54"/>
        <v>https://scholar.google.co.jp/scholar?as_vis=1&amp;q=Olearia+"pinifolia"+self+compatibility&amp;btnG=</v>
      </c>
      <c r="H3252" t="s">
        <v>6745</v>
      </c>
      <c r="I3252" t="s">
        <v>23</v>
      </c>
      <c r="J3252" t="s">
        <v>23</v>
      </c>
      <c r="L3252" t="s">
        <v>17722</v>
      </c>
      <c r="N3252" t="s">
        <v>10623</v>
      </c>
      <c r="O3252" t="s">
        <v>28</v>
      </c>
      <c r="Q3252" t="s">
        <v>18870</v>
      </c>
      <c r="R3252" t="s">
        <v>10761</v>
      </c>
      <c r="S3252">
        <v>0.45500000000000002</v>
      </c>
    </row>
    <row r="3253" spans="1:19">
      <c r="A3253" t="s">
        <v>16</v>
      </c>
      <c r="B3253" t="s">
        <v>17</v>
      </c>
      <c r="C3253" t="s">
        <v>18</v>
      </c>
      <c r="D3253" t="s">
        <v>19</v>
      </c>
      <c r="E3253" t="s">
        <v>1685</v>
      </c>
      <c r="F3253" t="s">
        <v>1295</v>
      </c>
      <c r="G3253" s="3" t="str">
        <f t="shared" si="54"/>
        <v>https://scholar.google.co.jp/scholar?as_vis=1&amp;q=Olearia+"ramulosa"+self+compatibility&amp;btnG=</v>
      </c>
      <c r="H3253" t="s">
        <v>2187</v>
      </c>
      <c r="I3253" t="s">
        <v>23</v>
      </c>
      <c r="J3253" t="s">
        <v>23</v>
      </c>
      <c r="L3253" t="s">
        <v>17722</v>
      </c>
      <c r="N3253" t="s">
        <v>6617</v>
      </c>
      <c r="O3253" t="s">
        <v>28</v>
      </c>
      <c r="Q3253" t="s">
        <v>18871</v>
      </c>
      <c r="R3253" t="s">
        <v>10764</v>
      </c>
      <c r="S3253">
        <v>0.23</v>
      </c>
    </row>
    <row r="3254" spans="1:19">
      <c r="A3254" t="s">
        <v>16</v>
      </c>
      <c r="B3254" t="s">
        <v>17</v>
      </c>
      <c r="C3254" t="s">
        <v>18</v>
      </c>
      <c r="D3254" t="s">
        <v>19</v>
      </c>
      <c r="E3254" t="s">
        <v>1685</v>
      </c>
      <c r="F3254" t="s">
        <v>1295</v>
      </c>
      <c r="G3254" s="3" t="str">
        <f t="shared" si="54"/>
        <v>https://scholar.google.co.jp/scholar?as_vis=1&amp;q=Olearia+"ramulosa"+self+compatibility&amp;btnG=</v>
      </c>
      <c r="H3254" t="s">
        <v>2187</v>
      </c>
      <c r="I3254" t="s">
        <v>31</v>
      </c>
      <c r="J3254" t="s">
        <v>380</v>
      </c>
      <c r="L3254" t="s">
        <v>17722</v>
      </c>
      <c r="N3254" t="s">
        <v>10625</v>
      </c>
      <c r="O3254" t="s">
        <v>28</v>
      </c>
      <c r="Q3254" t="s">
        <v>18871</v>
      </c>
      <c r="R3254" t="s">
        <v>10768</v>
      </c>
      <c r="S3254">
        <v>0.1772</v>
      </c>
    </row>
    <row r="3255" spans="1:19">
      <c r="A3255" t="s">
        <v>16</v>
      </c>
      <c r="B3255" t="s">
        <v>17</v>
      </c>
      <c r="C3255" t="s">
        <v>18</v>
      </c>
      <c r="D3255" t="s">
        <v>19</v>
      </c>
      <c r="E3255" t="s">
        <v>1685</v>
      </c>
      <c r="F3255" t="s">
        <v>1711</v>
      </c>
      <c r="G3255" s="3" t="str">
        <f t="shared" si="54"/>
        <v>https://scholar.google.co.jp/scholar?as_vis=1&amp;q=Olearia+"rani"+self+compatibility&amp;btnG=</v>
      </c>
      <c r="H3255" t="s">
        <v>877</v>
      </c>
      <c r="I3255" t="s">
        <v>23</v>
      </c>
      <c r="J3255" t="s">
        <v>23</v>
      </c>
      <c r="L3255" t="s">
        <v>17722</v>
      </c>
      <c r="N3255" t="s">
        <v>1712</v>
      </c>
      <c r="O3255" t="s">
        <v>28</v>
      </c>
      <c r="Q3255" t="s">
        <v>18872</v>
      </c>
      <c r="R3255" t="s">
        <v>10772</v>
      </c>
      <c r="S3255">
        <v>0.12</v>
      </c>
    </row>
    <row r="3256" spans="1:19">
      <c r="A3256" t="s">
        <v>16</v>
      </c>
      <c r="B3256" t="s">
        <v>17</v>
      </c>
      <c r="C3256" t="s">
        <v>18</v>
      </c>
      <c r="D3256" t="s">
        <v>19</v>
      </c>
      <c r="E3256" t="s">
        <v>1685</v>
      </c>
      <c r="F3256" t="s">
        <v>2356</v>
      </c>
      <c r="G3256" s="3" t="str">
        <f t="shared" si="54"/>
        <v>https://scholar.google.co.jp/scholar?as_vis=1&amp;q=Olearia+"rosmarinifolia"+self+compatibility&amp;btnG=</v>
      </c>
      <c r="H3256" t="s">
        <v>1245</v>
      </c>
      <c r="I3256" t="s">
        <v>23</v>
      </c>
      <c r="J3256" t="s">
        <v>23</v>
      </c>
      <c r="L3256" t="s">
        <v>17722</v>
      </c>
      <c r="N3256" t="s">
        <v>10627</v>
      </c>
      <c r="O3256" t="s">
        <v>28</v>
      </c>
      <c r="Q3256" t="s">
        <v>18873</v>
      </c>
      <c r="R3256" t="s">
        <v>10774</v>
      </c>
      <c r="S3256">
        <v>0.61799999999999999</v>
      </c>
    </row>
    <row r="3257" spans="1:19">
      <c r="A3257" t="s">
        <v>16</v>
      </c>
      <c r="B3257" t="s">
        <v>17</v>
      </c>
      <c r="C3257" t="s">
        <v>18</v>
      </c>
      <c r="D3257" t="s">
        <v>19</v>
      </c>
      <c r="E3257" t="s">
        <v>1685</v>
      </c>
      <c r="F3257" t="s">
        <v>682</v>
      </c>
      <c r="G3257" s="3" t="str">
        <f t="shared" si="54"/>
        <v>https://scholar.google.co.jp/scholar?as_vis=1&amp;q=Olearia+"rudis"+self+compatibility&amp;btnG=</v>
      </c>
      <c r="H3257" t="s">
        <v>6619</v>
      </c>
      <c r="I3257" t="s">
        <v>23</v>
      </c>
      <c r="J3257" t="s">
        <v>23</v>
      </c>
      <c r="L3257" t="s">
        <v>17722</v>
      </c>
      <c r="N3257" t="s">
        <v>6620</v>
      </c>
      <c r="O3257" t="s">
        <v>28</v>
      </c>
      <c r="Q3257" t="s">
        <v>18874</v>
      </c>
      <c r="R3257" t="s">
        <v>10776</v>
      </c>
      <c r="S3257">
        <v>0.53700000000000003</v>
      </c>
    </row>
    <row r="3258" spans="1:19">
      <c r="A3258" t="s">
        <v>16</v>
      </c>
      <c r="B3258" t="s">
        <v>17</v>
      </c>
      <c r="C3258" t="s">
        <v>18</v>
      </c>
      <c r="D3258" t="s">
        <v>19</v>
      </c>
      <c r="E3258" t="s">
        <v>1685</v>
      </c>
      <c r="F3258" t="s">
        <v>2777</v>
      </c>
      <c r="G3258" s="3" t="str">
        <f t="shared" si="53"/>
        <v>https://scholar.google.co.jp/scholar?as_vis=1&amp;q=Olearia+"rugosa"+self+compatibility&amp;btnG=</v>
      </c>
      <c r="H3258" t="s">
        <v>6622</v>
      </c>
      <c r="I3258" t="s">
        <v>23</v>
      </c>
      <c r="J3258" t="s">
        <v>23</v>
      </c>
      <c r="L3258" t="s">
        <v>17722</v>
      </c>
      <c r="N3258" t="s">
        <v>6623</v>
      </c>
      <c r="O3258" t="s">
        <v>28</v>
      </c>
      <c r="Q3258" t="s">
        <v>18875</v>
      </c>
      <c r="R3258" t="s">
        <v>10778</v>
      </c>
      <c r="S3258">
        <v>0.66080000000000005</v>
      </c>
    </row>
    <row r="3259" spans="1:19">
      <c r="A3259" t="s">
        <v>16</v>
      </c>
      <c r="B3259" t="s">
        <v>17</v>
      </c>
      <c r="C3259" t="s">
        <v>18</v>
      </c>
      <c r="D3259" t="s">
        <v>19</v>
      </c>
      <c r="E3259" t="s">
        <v>1685</v>
      </c>
      <c r="F3259" t="s">
        <v>6625</v>
      </c>
      <c r="G3259" s="3" t="str">
        <f t="shared" si="53"/>
        <v>https://scholar.google.co.jp/scholar?as_vis=1&amp;q=Olearia+"solandri"+self+compatibility&amp;btnG=</v>
      </c>
      <c r="H3259" t="s">
        <v>1696</v>
      </c>
      <c r="I3259" t="s">
        <v>23</v>
      </c>
      <c r="J3259" t="s">
        <v>23</v>
      </c>
      <c r="L3259" t="s">
        <v>17722</v>
      </c>
      <c r="N3259" t="s">
        <v>6626</v>
      </c>
      <c r="O3259" t="s">
        <v>28</v>
      </c>
      <c r="Q3259" t="s">
        <v>18876</v>
      </c>
      <c r="R3259" t="s">
        <v>10781</v>
      </c>
      <c r="S3259">
        <v>0.76839999999999997</v>
      </c>
    </row>
    <row r="3260" spans="1:19">
      <c r="A3260" t="s">
        <v>16</v>
      </c>
      <c r="B3260" t="s">
        <v>17</v>
      </c>
      <c r="C3260" t="s">
        <v>18</v>
      </c>
      <c r="D3260" t="s">
        <v>19</v>
      </c>
      <c r="E3260" t="s">
        <v>1685</v>
      </c>
      <c r="F3260" t="s">
        <v>20405</v>
      </c>
      <c r="G3260" s="3" t="str">
        <f>HYPERLINK(Q3260)</f>
        <v>https://scholar.google.co.jp/scholar?as_vis=1&amp;q=Olearia+"speciosa"+self+compatibility&amp;btnG=</v>
      </c>
      <c r="H3260" t="s">
        <v>8208</v>
      </c>
      <c r="I3260" t="s">
        <v>23</v>
      </c>
      <c r="J3260" t="s">
        <v>23</v>
      </c>
      <c r="L3260" t="s">
        <v>17722</v>
      </c>
      <c r="N3260" t="s">
        <v>10629</v>
      </c>
      <c r="O3260" t="s">
        <v>28</v>
      </c>
      <c r="Q3260" t="s">
        <v>18877</v>
      </c>
      <c r="R3260" t="s">
        <v>10784</v>
      </c>
      <c r="S3260">
        <v>1.3879999999999999</v>
      </c>
    </row>
    <row r="3261" spans="1:19">
      <c r="A3261" t="s">
        <v>16</v>
      </c>
      <c r="B3261" t="s">
        <v>17</v>
      </c>
      <c r="C3261" t="s">
        <v>18</v>
      </c>
      <c r="D3261" t="s">
        <v>19</v>
      </c>
      <c r="E3261" t="s">
        <v>1685</v>
      </c>
      <c r="F3261" t="s">
        <v>6628</v>
      </c>
      <c r="G3261" s="3" t="str">
        <f>HYPERLINK(Q3261)</f>
        <v>https://scholar.google.co.jp/scholar?as_vis=1&amp;q=Olearia+"stellulata"+self+compatibility&amp;btnG=</v>
      </c>
      <c r="H3261" t="s">
        <v>5176</v>
      </c>
      <c r="I3261" t="s">
        <v>23</v>
      </c>
      <c r="J3261" t="s">
        <v>23</v>
      </c>
      <c r="L3261" t="s">
        <v>17722</v>
      </c>
      <c r="N3261" t="s">
        <v>6629</v>
      </c>
      <c r="O3261" t="s">
        <v>28</v>
      </c>
      <c r="Q3261" t="s">
        <v>18878</v>
      </c>
      <c r="R3261" t="s">
        <v>10788</v>
      </c>
      <c r="S3261">
        <v>0.39079999999999998</v>
      </c>
    </row>
    <row r="3262" spans="1:19">
      <c r="A3262" t="s">
        <v>16</v>
      </c>
      <c r="B3262" t="s">
        <v>17</v>
      </c>
      <c r="C3262" t="s">
        <v>18</v>
      </c>
      <c r="D3262" t="s">
        <v>19</v>
      </c>
      <c r="E3262" t="s">
        <v>1685</v>
      </c>
      <c r="F3262" t="s">
        <v>6579</v>
      </c>
      <c r="G3262" s="3" t="str">
        <f>HYPERLINK(Q3262)</f>
        <v>https://scholar.google.co.jp/scholar?as_vis=1&amp;q=Olearia+"stuartii"+self+compatibility&amp;btnG=</v>
      </c>
      <c r="H3262" t="s">
        <v>1693</v>
      </c>
      <c r="I3262" t="s">
        <v>23</v>
      </c>
      <c r="J3262" t="s">
        <v>23</v>
      </c>
      <c r="L3262" t="s">
        <v>17722</v>
      </c>
      <c r="N3262" t="s">
        <v>6631</v>
      </c>
      <c r="O3262" t="s">
        <v>28</v>
      </c>
      <c r="Q3262" t="s">
        <v>18879</v>
      </c>
      <c r="R3262" t="s">
        <v>10791</v>
      </c>
      <c r="S3262">
        <v>0.50960000000000005</v>
      </c>
    </row>
    <row r="3263" spans="1:19">
      <c r="A3263" t="s">
        <v>16</v>
      </c>
      <c r="B3263" t="s">
        <v>17</v>
      </c>
      <c r="C3263" t="s">
        <v>18</v>
      </c>
      <c r="D3263" t="s">
        <v>19</v>
      </c>
      <c r="E3263" t="s">
        <v>1685</v>
      </c>
      <c r="F3263" t="s">
        <v>8122</v>
      </c>
      <c r="G3263" s="3" t="str">
        <f t="shared" si="53"/>
        <v>https://scholar.google.co.jp/scholar?as_vis=1&amp;q=Olearia+"subspicata"+self+compatibility&amp;btnG=</v>
      </c>
      <c r="H3263" t="s">
        <v>2919</v>
      </c>
      <c r="I3263" t="s">
        <v>23</v>
      </c>
      <c r="J3263" t="s">
        <v>23</v>
      </c>
      <c r="L3263" t="s">
        <v>17722</v>
      </c>
      <c r="N3263" t="s">
        <v>8123</v>
      </c>
      <c r="O3263" t="s">
        <v>28</v>
      </c>
      <c r="Q3263" t="s">
        <v>18880</v>
      </c>
      <c r="R3263" t="s">
        <v>10795</v>
      </c>
      <c r="S3263">
        <v>1.3655999999999999</v>
      </c>
    </row>
    <row r="3264" spans="1:19">
      <c r="A3264" t="s">
        <v>16</v>
      </c>
      <c r="B3264" t="s">
        <v>17</v>
      </c>
      <c r="C3264" t="s">
        <v>18</v>
      </c>
      <c r="D3264" t="s">
        <v>19</v>
      </c>
      <c r="E3264" t="s">
        <v>1685</v>
      </c>
      <c r="F3264" t="s">
        <v>4162</v>
      </c>
      <c r="G3264" s="3" t="str">
        <f>HYPERLINK(Q3264)</f>
        <v>https://scholar.google.co.jp/scholar?as_vis=1&amp;q=Olearia+"suffruticosa"+self+compatibility&amp;btnG=</v>
      </c>
      <c r="H3264" t="s">
        <v>6633</v>
      </c>
      <c r="I3264" t="s">
        <v>23</v>
      </c>
      <c r="J3264" t="s">
        <v>23</v>
      </c>
      <c r="L3264" t="s">
        <v>17722</v>
      </c>
      <c r="N3264" t="s">
        <v>6634</v>
      </c>
      <c r="O3264" t="s">
        <v>28</v>
      </c>
      <c r="Q3264" t="s">
        <v>18881</v>
      </c>
      <c r="R3264" t="s">
        <v>10797</v>
      </c>
      <c r="S3264">
        <v>0.1888</v>
      </c>
    </row>
    <row r="3265" spans="1:19">
      <c r="A3265" t="s">
        <v>16</v>
      </c>
      <c r="B3265" t="s">
        <v>17</v>
      </c>
      <c r="C3265" t="s">
        <v>18</v>
      </c>
      <c r="D3265" t="s">
        <v>19</v>
      </c>
      <c r="E3265" t="s">
        <v>1685</v>
      </c>
      <c r="F3265" t="s">
        <v>10631</v>
      </c>
      <c r="G3265" s="3" t="str">
        <f>HYPERLINK(Q3265)</f>
        <v>https://scholar.google.co.jp/scholar?as_vis=1&amp;q=Olearia+"tasmanica"+self+compatibility&amp;btnG=</v>
      </c>
      <c r="H3265" t="s">
        <v>10632</v>
      </c>
      <c r="I3265" t="s">
        <v>23</v>
      </c>
      <c r="J3265" t="s">
        <v>23</v>
      </c>
      <c r="L3265" t="s">
        <v>17722</v>
      </c>
      <c r="N3265" t="s">
        <v>10633</v>
      </c>
      <c r="O3265" t="s">
        <v>28</v>
      </c>
      <c r="Q3265" t="s">
        <v>18882</v>
      </c>
      <c r="R3265" t="s">
        <v>10801</v>
      </c>
      <c r="S3265">
        <v>1.2416666999999999</v>
      </c>
    </row>
    <row r="3266" spans="1:19">
      <c r="A3266" t="s">
        <v>16</v>
      </c>
      <c r="B3266" t="s">
        <v>17</v>
      </c>
      <c r="C3266" t="s">
        <v>18</v>
      </c>
      <c r="D3266" t="s">
        <v>19</v>
      </c>
      <c r="E3266" t="s">
        <v>1685</v>
      </c>
      <c r="F3266" t="s">
        <v>3245</v>
      </c>
      <c r="G3266" s="3" t="str">
        <f>HYPERLINK(Q3266)</f>
        <v>https://scholar.google.co.jp/scholar?as_vis=1&amp;q=Olearia+"tenuifolia"+self+compatibility&amp;btnG=</v>
      </c>
      <c r="H3266" t="s">
        <v>1245</v>
      </c>
      <c r="I3266" t="s">
        <v>23</v>
      </c>
      <c r="J3266" t="s">
        <v>23</v>
      </c>
      <c r="L3266" t="s">
        <v>17722</v>
      </c>
      <c r="N3266" t="s">
        <v>10635</v>
      </c>
      <c r="O3266" t="s">
        <v>28</v>
      </c>
      <c r="Q3266" t="s">
        <v>18883</v>
      </c>
      <c r="R3266" t="s">
        <v>10805</v>
      </c>
      <c r="S3266">
        <v>0.2616</v>
      </c>
    </row>
    <row r="3267" spans="1:19">
      <c r="A3267" t="s">
        <v>16</v>
      </c>
      <c r="B3267" t="s">
        <v>17</v>
      </c>
      <c r="C3267" t="s">
        <v>18</v>
      </c>
      <c r="D3267" t="s">
        <v>19</v>
      </c>
      <c r="E3267" t="s">
        <v>1685</v>
      </c>
      <c r="F3267" t="s">
        <v>6636</v>
      </c>
      <c r="G3267" s="3" t="str">
        <f t="shared" ref="G3267:G3329" si="55">HYPERLINK(Q3267)</f>
        <v>https://scholar.google.co.jp/scholar?as_vis=1&amp;q=Olearia+"teretifolia"+self+compatibility&amp;btnG=</v>
      </c>
      <c r="H3267" t="s">
        <v>6637</v>
      </c>
      <c r="I3267" t="s">
        <v>23</v>
      </c>
      <c r="J3267" t="s">
        <v>23</v>
      </c>
      <c r="L3267" t="s">
        <v>17722</v>
      </c>
      <c r="N3267" t="s">
        <v>6638</v>
      </c>
      <c r="O3267" t="s">
        <v>28</v>
      </c>
      <c r="Q3267" t="s">
        <v>18884</v>
      </c>
      <c r="R3267" t="s">
        <v>10807</v>
      </c>
      <c r="S3267">
        <v>0.14960000000000001</v>
      </c>
    </row>
    <row r="3268" spans="1:19">
      <c r="A3268" t="s">
        <v>16</v>
      </c>
      <c r="B3268" t="s">
        <v>17</v>
      </c>
      <c r="C3268" t="s">
        <v>18</v>
      </c>
      <c r="D3268" t="s">
        <v>19</v>
      </c>
      <c r="E3268" t="s">
        <v>1685</v>
      </c>
      <c r="F3268" t="s">
        <v>242</v>
      </c>
      <c r="G3268" s="3" t="str">
        <f>HYPERLINK(Q3268)</f>
        <v>https://scholar.google.co.jp/scholar?as_vis=1&amp;q=Olearia+"tomentosa"+self+compatibility&amp;btnG=</v>
      </c>
      <c r="H3268" t="s">
        <v>8125</v>
      </c>
      <c r="I3268" t="s">
        <v>23</v>
      </c>
      <c r="J3268" t="s">
        <v>23</v>
      </c>
      <c r="L3268" t="s">
        <v>17722</v>
      </c>
      <c r="N3268" t="s">
        <v>8126</v>
      </c>
      <c r="O3268" t="s">
        <v>28</v>
      </c>
      <c r="Q3268" t="s">
        <v>18885</v>
      </c>
      <c r="R3268" t="s">
        <v>10810</v>
      </c>
      <c r="S3268">
        <v>1.0012000000000001</v>
      </c>
    </row>
    <row r="3269" spans="1:19">
      <c r="A3269" t="s">
        <v>16</v>
      </c>
      <c r="B3269" t="s">
        <v>17</v>
      </c>
      <c r="C3269" t="s">
        <v>18</v>
      </c>
      <c r="D3269" t="s">
        <v>19</v>
      </c>
      <c r="E3269" t="s">
        <v>1685</v>
      </c>
      <c r="F3269" t="s">
        <v>6640</v>
      </c>
      <c r="G3269" s="3" t="str">
        <f>HYPERLINK(Q3269)</f>
        <v>https://scholar.google.co.jp/scholar?as_vis=1&amp;q=Olearia+"tubuliflora"+self+compatibility&amp;btnG=</v>
      </c>
      <c r="H3269" t="s">
        <v>2066</v>
      </c>
      <c r="I3269" t="s">
        <v>23</v>
      </c>
      <c r="J3269" t="s">
        <v>23</v>
      </c>
      <c r="L3269" t="s">
        <v>17722</v>
      </c>
      <c r="N3269" t="s">
        <v>6641</v>
      </c>
      <c r="O3269" t="s">
        <v>28</v>
      </c>
      <c r="Q3269" t="s">
        <v>18886</v>
      </c>
      <c r="R3269" t="s">
        <v>10814</v>
      </c>
      <c r="S3269">
        <v>0.11119999999999999</v>
      </c>
    </row>
    <row r="3270" spans="1:19">
      <c r="A3270" t="s">
        <v>16</v>
      </c>
      <c r="B3270" t="s">
        <v>17</v>
      </c>
      <c r="C3270" t="s">
        <v>18</v>
      </c>
      <c r="D3270" t="s">
        <v>19</v>
      </c>
      <c r="E3270" t="s">
        <v>1685</v>
      </c>
      <c r="F3270" t="s">
        <v>1714</v>
      </c>
      <c r="G3270" s="3" t="str">
        <f t="shared" si="55"/>
        <v>https://scholar.google.co.jp/scholar?as_vis=1&amp;q=Olearia+"viscidula"+self+compatibility&amp;btnG=</v>
      </c>
      <c r="H3270" t="s">
        <v>1693</v>
      </c>
      <c r="I3270" t="s">
        <v>23</v>
      </c>
      <c r="J3270" t="s">
        <v>23</v>
      </c>
      <c r="L3270" t="s">
        <v>17722</v>
      </c>
      <c r="N3270" t="s">
        <v>1715</v>
      </c>
      <c r="O3270" t="s">
        <v>28</v>
      </c>
      <c r="Q3270" t="s">
        <v>18887</v>
      </c>
      <c r="R3270" t="s">
        <v>10818</v>
      </c>
      <c r="S3270">
        <v>0.32</v>
      </c>
    </row>
    <row r="3271" spans="1:19">
      <c r="A3271" t="s">
        <v>16</v>
      </c>
      <c r="B3271" t="s">
        <v>17</v>
      </c>
      <c r="C3271" t="s">
        <v>18</v>
      </c>
      <c r="D3271" t="s">
        <v>19</v>
      </c>
      <c r="E3271" t="s">
        <v>1685</v>
      </c>
      <c r="F3271" t="s">
        <v>1019</v>
      </c>
      <c r="G3271" s="3" t="str">
        <f t="shared" ref="G3271:G3284" si="56">HYPERLINK(Q3271)</f>
        <v>https://scholar.google.co.jp/scholar?as_vis=1&amp;q=Olearia+"viscosa"+self+compatibility&amp;btnG=</v>
      </c>
      <c r="H3271" t="s">
        <v>2187</v>
      </c>
      <c r="I3271" t="s">
        <v>23</v>
      </c>
      <c r="J3271" t="s">
        <v>23</v>
      </c>
      <c r="L3271" t="s">
        <v>17722</v>
      </c>
      <c r="N3271" t="s">
        <v>6643</v>
      </c>
      <c r="O3271" t="s">
        <v>28</v>
      </c>
      <c r="Q3271" t="s">
        <v>18888</v>
      </c>
      <c r="R3271" t="s">
        <v>10821</v>
      </c>
      <c r="S3271">
        <v>0.93089999999999995</v>
      </c>
    </row>
    <row r="3272" spans="1:19">
      <c r="A3272" t="s">
        <v>16</v>
      </c>
      <c r="B3272" t="s">
        <v>17</v>
      </c>
      <c r="C3272" t="s">
        <v>18</v>
      </c>
      <c r="D3272" t="s">
        <v>19</v>
      </c>
      <c r="E3272" t="s">
        <v>8128</v>
      </c>
      <c r="F3272" t="s">
        <v>8129</v>
      </c>
      <c r="G3272" s="3" t="str">
        <f t="shared" si="56"/>
        <v>https://scholar.google.co.jp/scholar?as_vis=1&amp;q=Oliganthes+"sublanata"+self+compatibility&amp;btnG=</v>
      </c>
      <c r="H3272" t="s">
        <v>6895</v>
      </c>
      <c r="I3272" t="s">
        <v>23</v>
      </c>
      <c r="J3272" t="s">
        <v>23</v>
      </c>
      <c r="L3272" t="s">
        <v>17722</v>
      </c>
      <c r="N3272" t="s">
        <v>8130</v>
      </c>
      <c r="O3272" t="s">
        <v>28</v>
      </c>
      <c r="Q3272" t="s">
        <v>18889</v>
      </c>
      <c r="R3272" t="s">
        <v>10824</v>
      </c>
      <c r="S3272">
        <v>2.1021000000000001</v>
      </c>
    </row>
    <row r="3273" spans="1:19">
      <c r="A3273" t="s">
        <v>16</v>
      </c>
      <c r="B3273" t="s">
        <v>17</v>
      </c>
      <c r="C3273" t="s">
        <v>18</v>
      </c>
      <c r="D3273" t="s">
        <v>19</v>
      </c>
      <c r="E3273" t="s">
        <v>1717</v>
      </c>
      <c r="F3273" t="s">
        <v>20406</v>
      </c>
      <c r="G3273" s="3" t="str">
        <f t="shared" si="56"/>
        <v>https://scholar.google.co.jp/scholar?as_vis=1&amp;q=Oligochaeta+"ramosa"+self+compatibility&amp;btnG=</v>
      </c>
      <c r="H3273" t="s">
        <v>1718</v>
      </c>
      <c r="I3273" t="s">
        <v>23</v>
      </c>
      <c r="J3273" t="s">
        <v>23</v>
      </c>
      <c r="L3273" t="s">
        <v>17722</v>
      </c>
      <c r="N3273" t="s">
        <v>1719</v>
      </c>
      <c r="O3273" t="s">
        <v>28</v>
      </c>
      <c r="Q3273" t="s">
        <v>18890</v>
      </c>
      <c r="R3273" t="s">
        <v>10827</v>
      </c>
      <c r="S3273">
        <v>3.8250000000000002</v>
      </c>
    </row>
    <row r="3274" spans="1:19">
      <c r="A3274" t="s">
        <v>16</v>
      </c>
      <c r="B3274" t="s">
        <v>17</v>
      </c>
      <c r="C3274" t="s">
        <v>18</v>
      </c>
      <c r="D3274" t="s">
        <v>19</v>
      </c>
      <c r="E3274" t="s">
        <v>1721</v>
      </c>
      <c r="F3274" t="s">
        <v>1546</v>
      </c>
      <c r="G3274" s="3" t="str">
        <f t="shared" si="56"/>
        <v>https://scholar.google.co.jp/scholar?as_vis=1&amp;q=Omalotheca+"sylvatica"+self+compatibility&amp;btnG=</v>
      </c>
      <c r="H3274" t="s">
        <v>1722</v>
      </c>
      <c r="I3274" t="s">
        <v>23</v>
      </c>
      <c r="J3274" t="s">
        <v>23</v>
      </c>
      <c r="L3274" t="s">
        <v>17722</v>
      </c>
      <c r="N3274" t="s">
        <v>1723</v>
      </c>
      <c r="O3274" t="s">
        <v>28</v>
      </c>
      <c r="Q3274" t="s">
        <v>18891</v>
      </c>
      <c r="R3274" t="s">
        <v>10830</v>
      </c>
      <c r="S3274">
        <v>3.6999999999999998E-2</v>
      </c>
    </row>
    <row r="3275" spans="1:19">
      <c r="A3275" t="s">
        <v>16</v>
      </c>
      <c r="B3275" t="s">
        <v>17</v>
      </c>
      <c r="C3275" t="s">
        <v>18</v>
      </c>
      <c r="D3275" t="s">
        <v>19</v>
      </c>
      <c r="E3275" t="s">
        <v>1725</v>
      </c>
      <c r="F3275" t="s">
        <v>1654</v>
      </c>
      <c r="G3275" s="3" t="str">
        <f t="shared" si="56"/>
        <v>https://scholar.google.co.jp/scholar?as_vis=1&amp;q=Oncosiphon+"grandiflorum"+self+compatibility&amp;btnG=</v>
      </c>
      <c r="H3275" t="s">
        <v>1726</v>
      </c>
      <c r="I3275" t="s">
        <v>23</v>
      </c>
      <c r="J3275" t="s">
        <v>23</v>
      </c>
      <c r="L3275" t="s">
        <v>17722</v>
      </c>
      <c r="N3275" t="s">
        <v>1727</v>
      </c>
      <c r="O3275" t="s">
        <v>28</v>
      </c>
      <c r="Q3275" t="s">
        <v>18892</v>
      </c>
      <c r="R3275" t="s">
        <v>10833</v>
      </c>
      <c r="S3275">
        <v>9.7000000000000003E-2</v>
      </c>
    </row>
    <row r="3276" spans="1:19">
      <c r="A3276" t="s">
        <v>16</v>
      </c>
      <c r="B3276" t="s">
        <v>17</v>
      </c>
      <c r="C3276" t="s">
        <v>18</v>
      </c>
      <c r="D3276" t="s">
        <v>19</v>
      </c>
      <c r="E3276" t="s">
        <v>1725</v>
      </c>
      <c r="F3276" t="s">
        <v>1729</v>
      </c>
      <c r="G3276" s="3" t="str">
        <f t="shared" si="56"/>
        <v>https://scholar.google.co.jp/scholar?as_vis=1&amp;q=Oncosiphon+"piluliferum"+self+compatibility&amp;btnG=</v>
      </c>
      <c r="H3276" t="s">
        <v>1730</v>
      </c>
      <c r="I3276" t="s">
        <v>23</v>
      </c>
      <c r="J3276" t="s">
        <v>23</v>
      </c>
      <c r="L3276" t="s">
        <v>17722</v>
      </c>
      <c r="N3276" t="s">
        <v>1731</v>
      </c>
      <c r="O3276" t="s">
        <v>28</v>
      </c>
      <c r="Q3276" t="s">
        <v>18893</v>
      </c>
      <c r="R3276" t="s">
        <v>10835</v>
      </c>
      <c r="S3276">
        <v>8.2000000000000003E-2</v>
      </c>
    </row>
    <row r="3277" spans="1:19">
      <c r="A3277" t="s">
        <v>16</v>
      </c>
      <c r="B3277" t="s">
        <v>17</v>
      </c>
      <c r="C3277" t="s">
        <v>18</v>
      </c>
      <c r="D3277" t="s">
        <v>19</v>
      </c>
      <c r="E3277" t="s">
        <v>1725</v>
      </c>
      <c r="F3277" t="s">
        <v>6649</v>
      </c>
      <c r="G3277" s="3" t="str">
        <f t="shared" si="56"/>
        <v>https://scholar.google.co.jp/scholar?as_vis=1&amp;q=Oncosiphon+"suffruticosum"+self+compatibility&amp;btnG=</v>
      </c>
      <c r="H3277" t="s">
        <v>6650</v>
      </c>
      <c r="I3277" t="s">
        <v>23</v>
      </c>
      <c r="J3277" t="s">
        <v>23</v>
      </c>
      <c r="L3277" t="s">
        <v>17722</v>
      </c>
      <c r="N3277" t="s">
        <v>6651</v>
      </c>
      <c r="O3277" t="s">
        <v>28</v>
      </c>
      <c r="Q3277" t="s">
        <v>18894</v>
      </c>
      <c r="R3277" t="s">
        <v>10837</v>
      </c>
      <c r="S3277">
        <v>0.46700000000000003</v>
      </c>
    </row>
    <row r="3278" spans="1:19">
      <c r="A3278" t="s">
        <v>16</v>
      </c>
      <c r="B3278" t="s">
        <v>17</v>
      </c>
      <c r="C3278" t="s">
        <v>18</v>
      </c>
      <c r="D3278" t="s">
        <v>19</v>
      </c>
      <c r="E3278" t="s">
        <v>1733</v>
      </c>
      <c r="F3278" t="s">
        <v>1734</v>
      </c>
      <c r="G3278" s="3" t="str">
        <f t="shared" si="56"/>
        <v>https://scholar.google.co.jp/scholar?as_vis=1&amp;q=Onopordum+"acanthium"+self+compatibility&amp;btnG=</v>
      </c>
      <c r="H3278" t="s">
        <v>22</v>
      </c>
      <c r="I3278" t="s">
        <v>23</v>
      </c>
      <c r="J3278" t="s">
        <v>23</v>
      </c>
      <c r="L3278" t="s">
        <v>17722</v>
      </c>
      <c r="N3278" t="s">
        <v>1735</v>
      </c>
      <c r="O3278" t="s">
        <v>28</v>
      </c>
      <c r="Q3278" t="s">
        <v>18895</v>
      </c>
      <c r="R3278" t="s">
        <v>10840</v>
      </c>
      <c r="S3278">
        <v>8</v>
      </c>
    </row>
    <row r="3279" spans="1:19">
      <c r="A3279" t="s">
        <v>16</v>
      </c>
      <c r="B3279" t="s">
        <v>17</v>
      </c>
      <c r="C3279" t="s">
        <v>18</v>
      </c>
      <c r="D3279" t="s">
        <v>19</v>
      </c>
      <c r="E3279" t="s">
        <v>1733</v>
      </c>
      <c r="F3279" t="s">
        <v>12629</v>
      </c>
      <c r="G3279" s="3" t="str">
        <f t="shared" si="56"/>
        <v>https://scholar.google.co.jp/scholar?as_vis=1&amp;q=Onopordum+"alexandrinum"+self+compatibility&amp;btnG=</v>
      </c>
      <c r="H3279" t="s">
        <v>821</v>
      </c>
      <c r="I3279" t="s">
        <v>23</v>
      </c>
      <c r="J3279" t="s">
        <v>23</v>
      </c>
      <c r="L3279" t="s">
        <v>17722</v>
      </c>
      <c r="N3279" t="s">
        <v>12630</v>
      </c>
      <c r="O3279" t="s">
        <v>28</v>
      </c>
      <c r="Q3279" t="s">
        <v>18896</v>
      </c>
      <c r="R3279" t="s">
        <v>10844</v>
      </c>
      <c r="S3279">
        <v>8.4375999999999998</v>
      </c>
    </row>
    <row r="3280" spans="1:19">
      <c r="A3280" t="s">
        <v>16</v>
      </c>
      <c r="B3280" t="s">
        <v>17</v>
      </c>
      <c r="C3280" t="s">
        <v>18</v>
      </c>
      <c r="D3280" t="s">
        <v>19</v>
      </c>
      <c r="E3280" t="s">
        <v>1733</v>
      </c>
      <c r="F3280" t="s">
        <v>564</v>
      </c>
      <c r="G3280" s="3" t="str">
        <f t="shared" si="56"/>
        <v>https://scholar.google.co.jp/scholar?as_vis=1&amp;q=Onopordum+"ambiguum"+self+compatibility&amp;btnG=</v>
      </c>
      <c r="H3280" t="s">
        <v>1737</v>
      </c>
      <c r="I3280" t="s">
        <v>23</v>
      </c>
      <c r="J3280" t="s">
        <v>23</v>
      </c>
      <c r="L3280" t="s">
        <v>17722</v>
      </c>
      <c r="N3280" t="s">
        <v>1738</v>
      </c>
      <c r="O3280" t="s">
        <v>28</v>
      </c>
      <c r="Q3280" t="s">
        <v>18897</v>
      </c>
      <c r="R3280" t="s">
        <v>10847</v>
      </c>
      <c r="S3280">
        <v>11.0784</v>
      </c>
    </row>
    <row r="3281" spans="1:19">
      <c r="A3281" t="s">
        <v>16</v>
      </c>
      <c r="B3281" t="s">
        <v>17</v>
      </c>
      <c r="C3281" t="s">
        <v>18</v>
      </c>
      <c r="D3281" t="s">
        <v>19</v>
      </c>
      <c r="E3281" t="s">
        <v>1733</v>
      </c>
      <c r="F3281" t="s">
        <v>1740</v>
      </c>
      <c r="G3281" s="3" t="str">
        <f t="shared" si="56"/>
        <v>https://scholar.google.co.jp/scholar?as_vis=1&amp;q=Onopordum+"arabicum"+self+compatibility&amp;btnG=</v>
      </c>
      <c r="H3281" t="s">
        <v>22</v>
      </c>
      <c r="I3281" t="s">
        <v>23</v>
      </c>
      <c r="J3281" t="s">
        <v>23</v>
      </c>
      <c r="L3281" t="s">
        <v>17722</v>
      </c>
      <c r="N3281" t="s">
        <v>1741</v>
      </c>
      <c r="O3281" t="s">
        <v>28</v>
      </c>
      <c r="Q3281" t="s">
        <v>18898</v>
      </c>
      <c r="R3281" t="s">
        <v>10851</v>
      </c>
      <c r="S3281">
        <v>12.9</v>
      </c>
    </row>
    <row r="3282" spans="1:19">
      <c r="A3282" t="s">
        <v>16</v>
      </c>
      <c r="B3282" t="s">
        <v>17</v>
      </c>
      <c r="C3282" t="s">
        <v>18</v>
      </c>
      <c r="D3282" t="s">
        <v>19</v>
      </c>
      <c r="E3282" t="s">
        <v>1733</v>
      </c>
      <c r="F3282" t="s">
        <v>1743</v>
      </c>
      <c r="G3282" s="3" t="str">
        <f t="shared" si="56"/>
        <v>https://scholar.google.co.jp/scholar?as_vis=1&amp;q=Onopordum+"arenarium"+self+compatibility&amp;btnG=</v>
      </c>
      <c r="H3282" t="s">
        <v>23</v>
      </c>
      <c r="I3282" t="s">
        <v>23</v>
      </c>
      <c r="J3282" t="s">
        <v>23</v>
      </c>
      <c r="L3282" t="s">
        <v>17722</v>
      </c>
      <c r="N3282" t="s">
        <v>1744</v>
      </c>
      <c r="O3282" t="s">
        <v>28</v>
      </c>
      <c r="Q3282" t="s">
        <v>18899</v>
      </c>
      <c r="R3282" t="s">
        <v>10854</v>
      </c>
      <c r="S3282">
        <v>10.007400000000001</v>
      </c>
    </row>
    <row r="3283" spans="1:19">
      <c r="A3283" t="s">
        <v>16</v>
      </c>
      <c r="B3283" t="s">
        <v>17</v>
      </c>
      <c r="C3283" t="s">
        <v>18</v>
      </c>
      <c r="D3283" t="s">
        <v>19</v>
      </c>
      <c r="E3283" t="s">
        <v>1733</v>
      </c>
      <c r="F3283" t="s">
        <v>10637</v>
      </c>
      <c r="G3283" s="3" t="str">
        <f t="shared" si="56"/>
        <v>https://scholar.google.co.jp/scholar?as_vis=1&amp;q=Onopordum+"armenum"+self+compatibility&amp;btnG=</v>
      </c>
      <c r="H3283" t="s">
        <v>7304</v>
      </c>
      <c r="I3283" t="s">
        <v>23</v>
      </c>
      <c r="J3283" t="s">
        <v>23</v>
      </c>
      <c r="L3283" t="s">
        <v>17722</v>
      </c>
      <c r="N3283" t="s">
        <v>10638</v>
      </c>
      <c r="O3283" t="s">
        <v>28</v>
      </c>
      <c r="Q3283" t="s">
        <v>18900</v>
      </c>
      <c r="R3283" t="s">
        <v>10858</v>
      </c>
      <c r="S3283">
        <v>7.6635999999999997</v>
      </c>
    </row>
    <row r="3284" spans="1:19">
      <c r="A3284" t="s">
        <v>16</v>
      </c>
      <c r="B3284" t="s">
        <v>17</v>
      </c>
      <c r="C3284" t="s">
        <v>18</v>
      </c>
      <c r="D3284" t="s">
        <v>19</v>
      </c>
      <c r="E3284" t="s">
        <v>1733</v>
      </c>
      <c r="F3284" t="s">
        <v>14453</v>
      </c>
      <c r="G3284" s="3" t="str">
        <f t="shared" si="56"/>
        <v>https://scholar.google.co.jp/scholar?as_vis=1&amp;q=Onopordum+"blancheanum"+self+compatibility&amp;btnG=</v>
      </c>
      <c r="H3284" t="s">
        <v>14454</v>
      </c>
      <c r="I3284" t="s">
        <v>23</v>
      </c>
      <c r="J3284" t="s">
        <v>23</v>
      </c>
      <c r="L3284" t="s">
        <v>17722</v>
      </c>
      <c r="N3284" t="s">
        <v>14455</v>
      </c>
      <c r="O3284" t="s">
        <v>28</v>
      </c>
      <c r="Q3284" t="s">
        <v>18901</v>
      </c>
      <c r="R3284" t="s">
        <v>10861</v>
      </c>
      <c r="S3284">
        <v>10.8696</v>
      </c>
    </row>
    <row r="3285" spans="1:19">
      <c r="A3285" t="s">
        <v>16</v>
      </c>
      <c r="B3285" t="s">
        <v>17</v>
      </c>
      <c r="C3285" t="s">
        <v>18</v>
      </c>
      <c r="D3285" t="s">
        <v>19</v>
      </c>
      <c r="E3285" t="s">
        <v>1733</v>
      </c>
      <c r="F3285" t="s">
        <v>572</v>
      </c>
      <c r="G3285" s="3" t="str">
        <f t="shared" si="55"/>
        <v>https://scholar.google.co.jp/scholar?as_vis=1&amp;q=Onopordum+"bracteatum"+self+compatibility&amp;btnG=</v>
      </c>
      <c r="H3285" t="s">
        <v>5224</v>
      </c>
      <c r="I3285" t="s">
        <v>23</v>
      </c>
      <c r="J3285" t="s">
        <v>23</v>
      </c>
      <c r="L3285" t="s">
        <v>17722</v>
      </c>
      <c r="N3285" t="s">
        <v>12632</v>
      </c>
      <c r="O3285" t="s">
        <v>28</v>
      </c>
      <c r="Q3285" t="s">
        <v>18902</v>
      </c>
      <c r="R3285" t="s">
        <v>10864</v>
      </c>
      <c r="S3285">
        <v>9.7932000000000006</v>
      </c>
    </row>
    <row r="3286" spans="1:19">
      <c r="A3286" t="s">
        <v>16</v>
      </c>
      <c r="B3286" t="s">
        <v>17</v>
      </c>
      <c r="C3286" t="s">
        <v>18</v>
      </c>
      <c r="D3286" t="s">
        <v>19</v>
      </c>
      <c r="E3286" t="s">
        <v>1733</v>
      </c>
      <c r="F3286" t="s">
        <v>12634</v>
      </c>
      <c r="G3286" s="3" t="str">
        <f t="shared" si="55"/>
        <v>https://scholar.google.co.jp/scholar?as_vis=1&amp;q=Onopordum+"carduchorum"+self+compatibility&amp;btnG=</v>
      </c>
      <c r="H3286" t="s">
        <v>12635</v>
      </c>
      <c r="I3286" t="s">
        <v>23</v>
      </c>
      <c r="J3286" t="s">
        <v>23</v>
      </c>
      <c r="L3286" t="s">
        <v>17722</v>
      </c>
      <c r="N3286" t="s">
        <v>12636</v>
      </c>
      <c r="O3286" t="s">
        <v>28</v>
      </c>
      <c r="Q3286" t="s">
        <v>18903</v>
      </c>
      <c r="R3286" t="s">
        <v>10867</v>
      </c>
      <c r="S3286">
        <v>13.087999999999999</v>
      </c>
    </row>
    <row r="3287" spans="1:19">
      <c r="A3287" t="s">
        <v>16</v>
      </c>
      <c r="B3287" t="s">
        <v>17</v>
      </c>
      <c r="C3287" t="s">
        <v>18</v>
      </c>
      <c r="D3287" t="s">
        <v>19</v>
      </c>
      <c r="E3287" t="s">
        <v>1733</v>
      </c>
      <c r="F3287" t="s">
        <v>1746</v>
      </c>
      <c r="G3287" s="3" t="str">
        <f t="shared" ref="G3287:G3292" si="57">HYPERLINK(Q3287)</f>
        <v>https://scholar.google.co.jp/scholar?as_vis=1&amp;q=Onopordum+"carduiforme"+self+compatibility&amp;btnG=</v>
      </c>
      <c r="H3287" t="s">
        <v>821</v>
      </c>
      <c r="I3287" t="s">
        <v>23</v>
      </c>
      <c r="J3287" t="s">
        <v>23</v>
      </c>
      <c r="L3287" t="s">
        <v>17722</v>
      </c>
      <c r="N3287" t="s">
        <v>1747</v>
      </c>
      <c r="O3287" t="s">
        <v>28</v>
      </c>
      <c r="Q3287" t="s">
        <v>18904</v>
      </c>
      <c r="R3287" t="s">
        <v>10869</v>
      </c>
      <c r="S3287">
        <v>20.658999999999999</v>
      </c>
    </row>
    <row r="3288" spans="1:19">
      <c r="A3288" t="s">
        <v>16</v>
      </c>
      <c r="B3288" t="s">
        <v>17</v>
      </c>
      <c r="C3288" t="s">
        <v>18</v>
      </c>
      <c r="D3288" t="s">
        <v>19</v>
      </c>
      <c r="E3288" t="s">
        <v>1733</v>
      </c>
      <c r="F3288" t="s">
        <v>8132</v>
      </c>
      <c r="G3288" s="3" t="str">
        <f t="shared" si="57"/>
        <v>https://scholar.google.co.jp/scholar?as_vis=1&amp;q=Onopordum+"cyanarocephalum"+self+compatibility&amp;btnG=</v>
      </c>
      <c r="H3288" t="s">
        <v>5381</v>
      </c>
      <c r="I3288" t="s">
        <v>23</v>
      </c>
      <c r="J3288" t="s">
        <v>23</v>
      </c>
      <c r="L3288" t="s">
        <v>17722</v>
      </c>
      <c r="N3288" t="s">
        <v>8133</v>
      </c>
      <c r="O3288" t="s">
        <v>28</v>
      </c>
      <c r="Q3288" t="s">
        <v>18905</v>
      </c>
      <c r="R3288" t="s">
        <v>10873</v>
      </c>
      <c r="S3288">
        <v>18.2</v>
      </c>
    </row>
    <row r="3289" spans="1:19">
      <c r="A3289" t="s">
        <v>16</v>
      </c>
      <c r="B3289" t="s">
        <v>17</v>
      </c>
      <c r="C3289" t="s">
        <v>18</v>
      </c>
      <c r="D3289" t="s">
        <v>19</v>
      </c>
      <c r="E3289" t="s">
        <v>1733</v>
      </c>
      <c r="F3289" t="s">
        <v>1749</v>
      </c>
      <c r="G3289" s="3" t="str">
        <f t="shared" si="57"/>
        <v>https://scholar.google.co.jp/scholar?as_vis=1&amp;q=Onopordum+"cynarocephalum"+self+compatibility&amp;btnG=</v>
      </c>
      <c r="H3289" t="s">
        <v>1750</v>
      </c>
      <c r="I3289" t="s">
        <v>23</v>
      </c>
      <c r="J3289" t="s">
        <v>23</v>
      </c>
      <c r="L3289" t="s">
        <v>17722</v>
      </c>
      <c r="N3289" t="s">
        <v>1751</v>
      </c>
      <c r="O3289" t="s">
        <v>28</v>
      </c>
      <c r="Q3289" t="s">
        <v>18906</v>
      </c>
      <c r="R3289" t="s">
        <v>10875</v>
      </c>
      <c r="S3289">
        <v>16.7</v>
      </c>
    </row>
    <row r="3290" spans="1:19">
      <c r="A3290" t="s">
        <v>16</v>
      </c>
      <c r="B3290" t="s">
        <v>17</v>
      </c>
      <c r="C3290" t="s">
        <v>18</v>
      </c>
      <c r="D3290" t="s">
        <v>19</v>
      </c>
      <c r="E3290" t="s">
        <v>1733</v>
      </c>
      <c r="F3290" t="s">
        <v>10642</v>
      </c>
      <c r="G3290" s="3" t="str">
        <f t="shared" si="57"/>
        <v>https://scholar.google.co.jp/scholar?as_vis=1&amp;q=Onopordum+"cyprium"+self+compatibility&amp;btnG=</v>
      </c>
      <c r="H3290" t="s">
        <v>6646</v>
      </c>
      <c r="I3290" t="s">
        <v>23</v>
      </c>
      <c r="J3290" t="s">
        <v>23</v>
      </c>
      <c r="L3290" t="s">
        <v>17722</v>
      </c>
      <c r="N3290" t="s">
        <v>10643</v>
      </c>
      <c r="O3290" t="s">
        <v>28</v>
      </c>
      <c r="Q3290" t="s">
        <v>18907</v>
      </c>
      <c r="R3290" t="s">
        <v>10878</v>
      </c>
      <c r="S3290">
        <v>10.475199999999999</v>
      </c>
    </row>
    <row r="3291" spans="1:19">
      <c r="A3291" t="s">
        <v>16</v>
      </c>
      <c r="B3291" t="s">
        <v>17</v>
      </c>
      <c r="C3291" t="s">
        <v>18</v>
      </c>
      <c r="D3291" t="s">
        <v>19</v>
      </c>
      <c r="E3291" t="s">
        <v>1733</v>
      </c>
      <c r="F3291" t="s">
        <v>1753</v>
      </c>
      <c r="G3291" s="3" t="str">
        <f t="shared" si="57"/>
        <v>https://scholar.google.co.jp/scholar?as_vis=1&amp;q=Onopordum+"dissectum"+self+compatibility&amp;btnG=</v>
      </c>
      <c r="H3291" t="s">
        <v>1754</v>
      </c>
      <c r="I3291" t="s">
        <v>23</v>
      </c>
      <c r="J3291" t="s">
        <v>23</v>
      </c>
      <c r="L3291" t="s">
        <v>17722</v>
      </c>
      <c r="N3291" t="s">
        <v>1755</v>
      </c>
      <c r="O3291" t="s">
        <v>28</v>
      </c>
      <c r="Q3291" t="s">
        <v>18908</v>
      </c>
      <c r="R3291" t="s">
        <v>10882</v>
      </c>
      <c r="S3291">
        <v>7.5667999999999997</v>
      </c>
    </row>
    <row r="3292" spans="1:19">
      <c r="A3292" t="s">
        <v>16</v>
      </c>
      <c r="B3292" t="s">
        <v>17</v>
      </c>
      <c r="C3292" t="s">
        <v>18</v>
      </c>
      <c r="D3292" t="s">
        <v>19</v>
      </c>
      <c r="E3292" t="s">
        <v>1733</v>
      </c>
      <c r="F3292" t="s">
        <v>1757</v>
      </c>
      <c r="G3292" s="3" t="str">
        <f t="shared" si="57"/>
        <v>https://scholar.google.co.jp/scholar?as_vis=1&amp;q=Onopordum+"heteracanthum"+self+compatibility&amp;btnG=</v>
      </c>
      <c r="H3292" t="s">
        <v>1758</v>
      </c>
      <c r="I3292" t="s">
        <v>23</v>
      </c>
      <c r="J3292" t="s">
        <v>23</v>
      </c>
      <c r="L3292" t="s">
        <v>17722</v>
      </c>
      <c r="N3292" t="s">
        <v>1759</v>
      </c>
      <c r="O3292" t="s">
        <v>28</v>
      </c>
      <c r="Q3292" t="s">
        <v>18909</v>
      </c>
      <c r="R3292" t="s">
        <v>10884</v>
      </c>
      <c r="S3292">
        <v>10.986700000000001</v>
      </c>
    </row>
    <row r="3293" spans="1:19">
      <c r="A3293" t="s">
        <v>16</v>
      </c>
      <c r="B3293" t="s">
        <v>17</v>
      </c>
      <c r="C3293" t="s">
        <v>18</v>
      </c>
      <c r="D3293" t="s">
        <v>19</v>
      </c>
      <c r="E3293" t="s">
        <v>1733</v>
      </c>
      <c r="F3293" t="s">
        <v>1761</v>
      </c>
      <c r="G3293" s="3" t="str">
        <f t="shared" si="55"/>
        <v>https://scholar.google.co.jp/scholar?as_vis=1&amp;q=Onopordum+"illyricum"+self+compatibility&amp;btnG=</v>
      </c>
      <c r="H3293" t="s">
        <v>22</v>
      </c>
      <c r="I3293" t="s">
        <v>23</v>
      </c>
      <c r="J3293" t="s">
        <v>23</v>
      </c>
      <c r="L3293" t="s">
        <v>54</v>
      </c>
      <c r="N3293" t="s">
        <v>1762</v>
      </c>
      <c r="O3293" t="s">
        <v>26</v>
      </c>
      <c r="Q3293" t="s">
        <v>18910</v>
      </c>
      <c r="R3293" t="s">
        <v>10887</v>
      </c>
      <c r="S3293">
        <v>12.8088</v>
      </c>
    </row>
    <row r="3294" spans="1:19">
      <c r="A3294" t="s">
        <v>16</v>
      </c>
      <c r="B3294" t="s">
        <v>17</v>
      </c>
      <c r="C3294" t="s">
        <v>18</v>
      </c>
      <c r="D3294" t="s">
        <v>19</v>
      </c>
      <c r="E3294" t="s">
        <v>1733</v>
      </c>
      <c r="F3294" t="s">
        <v>1761</v>
      </c>
      <c r="G3294" s="3" t="str">
        <f t="shared" si="55"/>
        <v>https://scholar.google.co.jp/scholar?as_vis=1&amp;q=Onopordum+"illyricum"+self+compatibility&amp;btnG=</v>
      </c>
      <c r="H3294" t="s">
        <v>22</v>
      </c>
      <c r="I3294" t="s">
        <v>137</v>
      </c>
      <c r="J3294" t="s">
        <v>1761</v>
      </c>
      <c r="L3294" t="s">
        <v>54</v>
      </c>
      <c r="N3294" t="s">
        <v>12638</v>
      </c>
      <c r="O3294" t="s">
        <v>26</v>
      </c>
      <c r="Q3294" t="s">
        <v>18910</v>
      </c>
      <c r="R3294" t="s">
        <v>10891</v>
      </c>
      <c r="S3294">
        <v>11.273999999999999</v>
      </c>
    </row>
    <row r="3295" spans="1:19">
      <c r="A3295" t="s">
        <v>16</v>
      </c>
      <c r="B3295" t="s">
        <v>17</v>
      </c>
      <c r="C3295" t="s">
        <v>18</v>
      </c>
      <c r="D3295" t="s">
        <v>19</v>
      </c>
      <c r="E3295" t="s">
        <v>1733</v>
      </c>
      <c r="F3295" t="s">
        <v>6645</v>
      </c>
      <c r="G3295" s="3" t="str">
        <f t="shared" si="55"/>
        <v>https://scholar.google.co.jp/scholar?as_vis=1&amp;q=Onopordum+"macrocephalum"+self+compatibility&amp;btnG=</v>
      </c>
      <c r="H3295" t="s">
        <v>6646</v>
      </c>
      <c r="I3295" t="s">
        <v>23</v>
      </c>
      <c r="J3295" t="s">
        <v>23</v>
      </c>
      <c r="L3295" t="s">
        <v>17722</v>
      </c>
      <c r="N3295" t="s">
        <v>6647</v>
      </c>
      <c r="O3295" t="s">
        <v>28</v>
      </c>
      <c r="Q3295" t="s">
        <v>18911</v>
      </c>
      <c r="R3295" t="s">
        <v>10894</v>
      </c>
      <c r="S3295">
        <v>14.638400000000001</v>
      </c>
    </row>
    <row r="3296" spans="1:19">
      <c r="A3296" t="s">
        <v>16</v>
      </c>
      <c r="B3296" t="s">
        <v>17</v>
      </c>
      <c r="C3296" t="s">
        <v>18</v>
      </c>
      <c r="D3296" t="s">
        <v>19</v>
      </c>
      <c r="E3296" t="s">
        <v>1733</v>
      </c>
      <c r="F3296" t="s">
        <v>1764</v>
      </c>
      <c r="G3296" s="3" t="str">
        <f t="shared" si="55"/>
        <v>https://scholar.google.co.jp/scholar?as_vis=1&amp;q=Onopordum+"nervosum"+self+compatibility&amp;btnG=</v>
      </c>
      <c r="H3296" t="s">
        <v>821</v>
      </c>
      <c r="I3296" t="s">
        <v>23</v>
      </c>
      <c r="J3296" t="s">
        <v>23</v>
      </c>
      <c r="L3296" t="s">
        <v>17722</v>
      </c>
      <c r="N3296" t="s">
        <v>1765</v>
      </c>
      <c r="O3296" t="s">
        <v>28</v>
      </c>
      <c r="Q3296" t="s">
        <v>18912</v>
      </c>
      <c r="R3296" t="s">
        <v>10898</v>
      </c>
      <c r="S3296">
        <v>15.5301527</v>
      </c>
    </row>
    <row r="3297" spans="1:19">
      <c r="A3297" t="s">
        <v>16</v>
      </c>
      <c r="B3297" t="s">
        <v>17</v>
      </c>
      <c r="C3297" t="s">
        <v>18</v>
      </c>
      <c r="D3297" t="s">
        <v>19</v>
      </c>
      <c r="E3297" t="s">
        <v>1733</v>
      </c>
      <c r="F3297" t="s">
        <v>1764</v>
      </c>
      <c r="G3297" s="3" t="str">
        <f>HYPERLINK(Q3297)</f>
        <v>https://scholar.google.co.jp/scholar?as_vis=1&amp;q=Onopordum+"nervosum"+self+compatibility&amp;btnG=</v>
      </c>
      <c r="H3297" t="s">
        <v>23</v>
      </c>
      <c r="I3297" t="s">
        <v>137</v>
      </c>
      <c r="J3297" t="s">
        <v>4638</v>
      </c>
      <c r="L3297" t="s">
        <v>17722</v>
      </c>
      <c r="N3297" t="s">
        <v>6612</v>
      </c>
      <c r="O3297" t="s">
        <v>28</v>
      </c>
      <c r="Q3297" t="s">
        <v>18912</v>
      </c>
      <c r="R3297" t="s">
        <v>10902</v>
      </c>
      <c r="S3297">
        <v>14.1936</v>
      </c>
    </row>
    <row r="3298" spans="1:19">
      <c r="A3298" t="s">
        <v>16</v>
      </c>
      <c r="B3298" t="s">
        <v>17</v>
      </c>
      <c r="C3298" t="s">
        <v>18</v>
      </c>
      <c r="D3298" t="s">
        <v>19</v>
      </c>
      <c r="E3298" t="s">
        <v>1733</v>
      </c>
      <c r="F3298" t="s">
        <v>10645</v>
      </c>
      <c r="G3298" s="3" t="str">
        <f t="shared" si="55"/>
        <v>https://scholar.google.co.jp/scholar?as_vis=1&amp;q=Onopordum+"sibthorpianum"+self+compatibility&amp;btnG=</v>
      </c>
      <c r="H3298" t="s">
        <v>5224</v>
      </c>
      <c r="I3298" t="s">
        <v>23</v>
      </c>
      <c r="J3298" t="s">
        <v>23</v>
      </c>
      <c r="L3298" t="s">
        <v>17722</v>
      </c>
      <c r="N3298" t="s">
        <v>10646</v>
      </c>
      <c r="O3298" t="s">
        <v>28</v>
      </c>
      <c r="Q3298" t="s">
        <v>18913</v>
      </c>
      <c r="R3298" t="s">
        <v>10906</v>
      </c>
      <c r="S3298">
        <v>9.9868000000000006</v>
      </c>
    </row>
    <row r="3299" spans="1:19">
      <c r="A3299" t="s">
        <v>16</v>
      </c>
      <c r="B3299" t="s">
        <v>17</v>
      </c>
      <c r="C3299" t="s">
        <v>18</v>
      </c>
      <c r="D3299" t="s">
        <v>19</v>
      </c>
      <c r="E3299" t="s">
        <v>1733</v>
      </c>
      <c r="F3299" t="s">
        <v>6653</v>
      </c>
      <c r="G3299" s="3" t="str">
        <f t="shared" si="55"/>
        <v>https://scholar.google.co.jp/scholar?as_vis=1&amp;q=Onopordum+"transjordanicum"+self+compatibility&amp;btnG=</v>
      </c>
      <c r="H3299" t="s">
        <v>6646</v>
      </c>
      <c r="I3299" t="s">
        <v>23</v>
      </c>
      <c r="J3299" t="s">
        <v>23</v>
      </c>
      <c r="L3299" t="s">
        <v>17722</v>
      </c>
      <c r="N3299" t="s">
        <v>6654</v>
      </c>
      <c r="O3299" t="s">
        <v>28</v>
      </c>
      <c r="Q3299" t="s">
        <v>18914</v>
      </c>
      <c r="R3299" t="s">
        <v>10909</v>
      </c>
      <c r="S3299">
        <v>5.9080000000000004</v>
      </c>
    </row>
    <row r="3300" spans="1:19">
      <c r="A3300" t="s">
        <v>16</v>
      </c>
      <c r="B3300" t="s">
        <v>17</v>
      </c>
      <c r="C3300" t="s">
        <v>18</v>
      </c>
      <c r="D3300" t="s">
        <v>19</v>
      </c>
      <c r="E3300" t="s">
        <v>1767</v>
      </c>
      <c r="F3300" t="s">
        <v>8135</v>
      </c>
      <c r="G3300" s="3" t="str">
        <f t="shared" si="55"/>
        <v>https://scholar.google.co.jp/scholar?as_vis=1&amp;q=Ophryosporus+"paradoxus"+self+compatibility&amp;btnG=</v>
      </c>
      <c r="H3300" t="s">
        <v>8136</v>
      </c>
      <c r="I3300" t="s">
        <v>23</v>
      </c>
      <c r="J3300" t="s">
        <v>23</v>
      </c>
      <c r="L3300" t="s">
        <v>17722</v>
      </c>
      <c r="N3300" t="s">
        <v>8137</v>
      </c>
      <c r="O3300" t="s">
        <v>28</v>
      </c>
      <c r="Q3300" t="s">
        <v>18915</v>
      </c>
      <c r="R3300" t="s">
        <v>10912</v>
      </c>
      <c r="S3300">
        <v>0.2336</v>
      </c>
    </row>
    <row r="3301" spans="1:19">
      <c r="A3301" t="s">
        <v>16</v>
      </c>
      <c r="B3301" t="s">
        <v>17</v>
      </c>
      <c r="C3301" t="s">
        <v>18</v>
      </c>
      <c r="D3301" t="s">
        <v>19</v>
      </c>
      <c r="E3301" t="s">
        <v>1767</v>
      </c>
      <c r="F3301" t="s">
        <v>2585</v>
      </c>
      <c r="G3301" s="3" t="str">
        <f t="shared" ref="G3301:G3306" si="58">HYPERLINK(Q3301)</f>
        <v>https://scholar.google.co.jp/scholar?as_vis=1&amp;q=Ophryosporus+"pinifolius"+self+compatibility&amp;btnG=</v>
      </c>
      <c r="H3301" t="s">
        <v>8139</v>
      </c>
      <c r="I3301" t="s">
        <v>23</v>
      </c>
      <c r="J3301" t="s">
        <v>23</v>
      </c>
      <c r="L3301" t="s">
        <v>17722</v>
      </c>
      <c r="N3301" t="s">
        <v>8140</v>
      </c>
      <c r="O3301" t="s">
        <v>28</v>
      </c>
      <c r="Q3301" t="s">
        <v>18916</v>
      </c>
      <c r="R3301" t="s">
        <v>10914</v>
      </c>
      <c r="S3301">
        <v>0.32616000000000001</v>
      </c>
    </row>
    <row r="3302" spans="1:19">
      <c r="A3302" t="s">
        <v>16</v>
      </c>
      <c r="B3302" t="s">
        <v>17</v>
      </c>
      <c r="C3302" t="s">
        <v>18</v>
      </c>
      <c r="D3302" t="s">
        <v>19</v>
      </c>
      <c r="E3302" t="s">
        <v>1767</v>
      </c>
      <c r="F3302" t="s">
        <v>1768</v>
      </c>
      <c r="G3302" s="3" t="str">
        <f t="shared" si="58"/>
        <v>https://scholar.google.co.jp/scholar?as_vis=1&amp;q=Ophryosporus+"triangularis"+self+compatibility&amp;btnG=</v>
      </c>
      <c r="H3302" t="s">
        <v>1769</v>
      </c>
      <c r="I3302" t="s">
        <v>23</v>
      </c>
      <c r="J3302" t="s">
        <v>23</v>
      </c>
      <c r="L3302" t="s">
        <v>17722</v>
      </c>
      <c r="N3302" t="s">
        <v>1770</v>
      </c>
      <c r="O3302" t="s">
        <v>28</v>
      </c>
      <c r="Q3302" t="s">
        <v>18917</v>
      </c>
      <c r="R3302" t="s">
        <v>10917</v>
      </c>
      <c r="S3302">
        <v>0.26200000000000001</v>
      </c>
    </row>
    <row r="3303" spans="1:19">
      <c r="A3303" t="s">
        <v>16</v>
      </c>
      <c r="B3303" t="s">
        <v>17</v>
      </c>
      <c r="C3303" t="s">
        <v>18</v>
      </c>
      <c r="D3303" t="s">
        <v>19</v>
      </c>
      <c r="E3303" t="s">
        <v>13654</v>
      </c>
      <c r="F3303" t="s">
        <v>1336</v>
      </c>
      <c r="G3303" s="3" t="str">
        <f t="shared" si="58"/>
        <v>https://scholar.google.co.jp/scholar?as_vis=1&amp;q=Osmadenia+"tenella"+self+compatibility&amp;btnG=</v>
      </c>
      <c r="H3303" t="s">
        <v>172</v>
      </c>
      <c r="I3303" t="s">
        <v>23</v>
      </c>
      <c r="J3303" t="s">
        <v>23</v>
      </c>
      <c r="L3303" t="s">
        <v>24</v>
      </c>
      <c r="N3303" t="s">
        <v>13655</v>
      </c>
      <c r="O3303" t="s">
        <v>26</v>
      </c>
      <c r="Q3303" t="s">
        <v>18918</v>
      </c>
      <c r="R3303" t="s">
        <v>10920</v>
      </c>
      <c r="S3303">
        <v>0.62</v>
      </c>
    </row>
    <row r="3304" spans="1:19">
      <c r="A3304" t="s">
        <v>16</v>
      </c>
      <c r="B3304" t="s">
        <v>17</v>
      </c>
      <c r="C3304" t="s">
        <v>18</v>
      </c>
      <c r="D3304" t="s">
        <v>19</v>
      </c>
      <c r="E3304" t="s">
        <v>13893</v>
      </c>
      <c r="F3304" t="s">
        <v>13894</v>
      </c>
      <c r="G3304" s="3" t="str">
        <f t="shared" si="58"/>
        <v>https://scholar.google.co.jp/scholar?as_vis=1&amp;q=Osmitopsis+"asteriscoides"+self+compatibility&amp;btnG=</v>
      </c>
      <c r="H3304" t="s">
        <v>13895</v>
      </c>
      <c r="I3304" t="s">
        <v>23</v>
      </c>
      <c r="J3304" t="s">
        <v>23</v>
      </c>
      <c r="L3304" t="s">
        <v>17722</v>
      </c>
      <c r="N3304" t="s">
        <v>13896</v>
      </c>
      <c r="O3304" t="s">
        <v>28</v>
      </c>
      <c r="Q3304" t="s">
        <v>18919</v>
      </c>
      <c r="R3304" t="s">
        <v>10924</v>
      </c>
      <c r="S3304">
        <v>1.6526388999999999</v>
      </c>
    </row>
    <row r="3305" spans="1:19">
      <c r="A3305" t="s">
        <v>16</v>
      </c>
      <c r="B3305" t="s">
        <v>17</v>
      </c>
      <c r="C3305" t="s">
        <v>18</v>
      </c>
      <c r="D3305" t="s">
        <v>19</v>
      </c>
      <c r="E3305" t="s">
        <v>1772</v>
      </c>
      <c r="F3305" t="s">
        <v>1773</v>
      </c>
      <c r="G3305" s="3" t="str">
        <f t="shared" si="58"/>
        <v>https://scholar.google.co.jp/scholar?as_vis=1&amp;q=Osteospermum+"amplectens"+self+compatibility&amp;btnG=</v>
      </c>
      <c r="H3305" t="s">
        <v>1774</v>
      </c>
      <c r="I3305" t="s">
        <v>23</v>
      </c>
      <c r="J3305" t="s">
        <v>23</v>
      </c>
      <c r="L3305" t="s">
        <v>17722</v>
      </c>
      <c r="N3305" t="s">
        <v>1775</v>
      </c>
      <c r="O3305" t="s">
        <v>28</v>
      </c>
      <c r="Q3305" t="s">
        <v>18920</v>
      </c>
      <c r="R3305" t="s">
        <v>10928</v>
      </c>
      <c r="S3305">
        <v>4.5</v>
      </c>
    </row>
    <row r="3306" spans="1:19">
      <c r="A3306" t="s">
        <v>16</v>
      </c>
      <c r="B3306" t="s">
        <v>17</v>
      </c>
      <c r="C3306" t="s">
        <v>18</v>
      </c>
      <c r="D3306" t="s">
        <v>19</v>
      </c>
      <c r="E3306" t="s">
        <v>1772</v>
      </c>
      <c r="F3306" t="s">
        <v>1777</v>
      </c>
      <c r="G3306" s="3" t="str">
        <f t="shared" si="58"/>
        <v>https://scholar.google.co.jp/scholar?as_vis=1&amp;q=Osteospermum+"calendulaceum"+self+compatibility&amp;btnG=</v>
      </c>
      <c r="H3306" t="s">
        <v>1778</v>
      </c>
      <c r="I3306" t="s">
        <v>23</v>
      </c>
      <c r="J3306" t="s">
        <v>23</v>
      </c>
      <c r="L3306" t="s">
        <v>17722</v>
      </c>
      <c r="N3306" t="s">
        <v>1779</v>
      </c>
      <c r="O3306" t="s">
        <v>28</v>
      </c>
      <c r="Q3306" t="s">
        <v>18921</v>
      </c>
      <c r="R3306" t="s">
        <v>10930</v>
      </c>
      <c r="S3306">
        <v>1.5</v>
      </c>
    </row>
    <row r="3307" spans="1:19">
      <c r="A3307" t="s">
        <v>16</v>
      </c>
      <c r="B3307" t="s">
        <v>17</v>
      </c>
      <c r="C3307" t="s">
        <v>18</v>
      </c>
      <c r="D3307" t="s">
        <v>19</v>
      </c>
      <c r="E3307" t="s">
        <v>1772</v>
      </c>
      <c r="F3307" t="s">
        <v>1781</v>
      </c>
      <c r="G3307" s="3" t="str">
        <f t="shared" si="55"/>
        <v>https://scholar.google.co.jp/scholar?as_vis=1&amp;q=Osteospermum+"caulescens"+self+compatibility&amp;btnG=</v>
      </c>
      <c r="H3307" t="s">
        <v>100</v>
      </c>
      <c r="I3307" t="s">
        <v>23</v>
      </c>
      <c r="J3307" t="s">
        <v>23</v>
      </c>
      <c r="L3307" t="s">
        <v>17722</v>
      </c>
      <c r="N3307" t="s">
        <v>1782</v>
      </c>
      <c r="O3307" t="s">
        <v>28</v>
      </c>
      <c r="Q3307" t="s">
        <v>18922</v>
      </c>
      <c r="R3307" t="s">
        <v>10934</v>
      </c>
      <c r="S3307">
        <v>15.1</v>
      </c>
    </row>
    <row r="3308" spans="1:19">
      <c r="A3308" t="s">
        <v>16</v>
      </c>
      <c r="B3308" t="s">
        <v>17</v>
      </c>
      <c r="C3308" t="s">
        <v>18</v>
      </c>
      <c r="D3308" t="s">
        <v>19</v>
      </c>
      <c r="E3308" t="s">
        <v>1772</v>
      </c>
      <c r="F3308" t="s">
        <v>1784</v>
      </c>
      <c r="G3308" s="3" t="str">
        <f t="shared" si="55"/>
        <v>https://scholar.google.co.jp/scholar?as_vis=1&amp;q=Osteospermum+"clandestinum"+self+compatibility&amp;btnG=</v>
      </c>
      <c r="H3308" t="s">
        <v>1785</v>
      </c>
      <c r="I3308" t="s">
        <v>23</v>
      </c>
      <c r="J3308" t="s">
        <v>23</v>
      </c>
      <c r="L3308" t="s">
        <v>17722</v>
      </c>
      <c r="N3308" t="s">
        <v>1786</v>
      </c>
      <c r="O3308" t="s">
        <v>28</v>
      </c>
      <c r="Q3308" t="s">
        <v>18923</v>
      </c>
      <c r="R3308" t="s">
        <v>10936</v>
      </c>
      <c r="S3308">
        <v>4.4000000000000004</v>
      </c>
    </row>
    <row r="3309" spans="1:19">
      <c r="A3309" t="s">
        <v>16</v>
      </c>
      <c r="B3309" t="s">
        <v>17</v>
      </c>
      <c r="C3309" t="s">
        <v>18</v>
      </c>
      <c r="D3309" t="s">
        <v>19</v>
      </c>
      <c r="E3309" t="s">
        <v>1772</v>
      </c>
      <c r="F3309" t="s">
        <v>1788</v>
      </c>
      <c r="G3309" s="3" t="str">
        <f t="shared" si="55"/>
        <v>https://scholar.google.co.jp/scholar?as_vis=1&amp;q=Osteospermum+"dregei"+self+compatibility&amp;btnG=</v>
      </c>
      <c r="H3309" t="s">
        <v>1789</v>
      </c>
      <c r="I3309" t="s">
        <v>23</v>
      </c>
      <c r="J3309" t="s">
        <v>23</v>
      </c>
      <c r="L3309" t="s">
        <v>17722</v>
      </c>
      <c r="N3309" t="s">
        <v>1790</v>
      </c>
      <c r="O3309" t="s">
        <v>28</v>
      </c>
      <c r="Q3309" t="s">
        <v>18924</v>
      </c>
      <c r="R3309" t="s">
        <v>10938</v>
      </c>
      <c r="S3309">
        <v>3.6</v>
      </c>
    </row>
    <row r="3310" spans="1:19">
      <c r="A3310" t="s">
        <v>16</v>
      </c>
      <c r="B3310" t="s">
        <v>17</v>
      </c>
      <c r="C3310" t="s">
        <v>18</v>
      </c>
      <c r="D3310" t="s">
        <v>19</v>
      </c>
      <c r="E3310" t="s">
        <v>1772</v>
      </c>
      <c r="F3310" t="s">
        <v>1792</v>
      </c>
      <c r="G3310" s="3" t="str">
        <f t="shared" si="55"/>
        <v>https://scholar.google.co.jp/scholar?as_vis=1&amp;q=Osteospermum+"ecklonis"+self+compatibility&amp;btnG=</v>
      </c>
      <c r="H3310" t="s">
        <v>1789</v>
      </c>
      <c r="I3310" t="s">
        <v>23</v>
      </c>
      <c r="J3310" t="s">
        <v>23</v>
      </c>
      <c r="L3310" t="s">
        <v>17722</v>
      </c>
      <c r="N3310" t="s">
        <v>1793</v>
      </c>
      <c r="O3310" t="s">
        <v>28</v>
      </c>
      <c r="Q3310" t="s">
        <v>18925</v>
      </c>
      <c r="R3310" t="s">
        <v>10941</v>
      </c>
      <c r="S3310">
        <v>7.7</v>
      </c>
    </row>
    <row r="3311" spans="1:19">
      <c r="A3311" t="s">
        <v>16</v>
      </c>
      <c r="B3311" t="s">
        <v>17</v>
      </c>
      <c r="C3311" t="s">
        <v>18</v>
      </c>
      <c r="D3311" t="s">
        <v>19</v>
      </c>
      <c r="E3311" t="s">
        <v>1772</v>
      </c>
      <c r="F3311" t="s">
        <v>1654</v>
      </c>
      <c r="G3311" s="3" t="str">
        <f t="shared" si="55"/>
        <v>https://scholar.google.co.jp/scholar?as_vis=1&amp;q=Osteospermum+"grandiflorum"+self+compatibility&amp;btnG=</v>
      </c>
      <c r="H3311" t="s">
        <v>104</v>
      </c>
      <c r="I3311" t="s">
        <v>23</v>
      </c>
      <c r="J3311" t="s">
        <v>23</v>
      </c>
      <c r="L3311" t="s">
        <v>17722</v>
      </c>
      <c r="N3311" t="s">
        <v>1795</v>
      </c>
      <c r="O3311" t="s">
        <v>28</v>
      </c>
      <c r="Q3311" t="s">
        <v>18926</v>
      </c>
      <c r="R3311" t="s">
        <v>10944</v>
      </c>
      <c r="S3311">
        <v>13.5</v>
      </c>
    </row>
    <row r="3312" spans="1:19">
      <c r="A3312" t="s">
        <v>16</v>
      </c>
      <c r="B3312" t="s">
        <v>17</v>
      </c>
      <c r="C3312" t="s">
        <v>18</v>
      </c>
      <c r="D3312" t="s">
        <v>19</v>
      </c>
      <c r="E3312" t="s">
        <v>1772</v>
      </c>
      <c r="F3312" t="s">
        <v>20407</v>
      </c>
      <c r="G3312" s="3" t="str">
        <f t="shared" si="55"/>
        <v>https://scholar.google.co.jp/scholar?as_vis=1&amp;q=Osteospermum+"hyoseroides"+self+compatibility&amp;btnG=</v>
      </c>
      <c r="H3312" t="s">
        <v>1789</v>
      </c>
      <c r="I3312" t="s">
        <v>23</v>
      </c>
      <c r="J3312" t="s">
        <v>23</v>
      </c>
      <c r="L3312" t="s">
        <v>15619</v>
      </c>
      <c r="N3312" t="s">
        <v>1798</v>
      </c>
      <c r="O3312" t="s">
        <v>20408</v>
      </c>
      <c r="Q3312" t="s">
        <v>18927</v>
      </c>
      <c r="R3312" t="s">
        <v>10947</v>
      </c>
      <c r="S3312">
        <v>3.9</v>
      </c>
    </row>
    <row r="3313" spans="1:19">
      <c r="A3313" t="s">
        <v>16</v>
      </c>
      <c r="B3313" t="s">
        <v>17</v>
      </c>
      <c r="C3313" t="s">
        <v>18</v>
      </c>
      <c r="D3313" t="s">
        <v>19</v>
      </c>
      <c r="E3313" t="s">
        <v>1772</v>
      </c>
      <c r="F3313" t="s">
        <v>6656</v>
      </c>
      <c r="G3313" s="3" t="str">
        <f t="shared" si="55"/>
        <v>https://scholar.google.co.jp/scholar?as_vis=1&amp;q=Osteospermum+"imbricatum"+self+compatibility&amp;btnG=</v>
      </c>
      <c r="H3313" t="s">
        <v>22</v>
      </c>
      <c r="I3313" t="s">
        <v>23</v>
      </c>
      <c r="J3313" t="s">
        <v>23</v>
      </c>
      <c r="L3313" t="s">
        <v>17722</v>
      </c>
      <c r="N3313" t="s">
        <v>6657</v>
      </c>
      <c r="O3313" t="s">
        <v>28</v>
      </c>
      <c r="Q3313" t="s">
        <v>18928</v>
      </c>
      <c r="R3313" t="s">
        <v>10950</v>
      </c>
      <c r="S3313">
        <v>8.8011999999999997</v>
      </c>
    </row>
    <row r="3314" spans="1:19">
      <c r="A3314" t="s">
        <v>16</v>
      </c>
      <c r="B3314" t="s">
        <v>17</v>
      </c>
      <c r="C3314" t="s">
        <v>18</v>
      </c>
      <c r="D3314" t="s">
        <v>19</v>
      </c>
      <c r="E3314" t="s">
        <v>1772</v>
      </c>
      <c r="F3314" t="s">
        <v>1800</v>
      </c>
      <c r="G3314" s="3" t="str">
        <f t="shared" si="55"/>
        <v>https://scholar.google.co.jp/scholar?as_vis=1&amp;q=Osteospermum+"junceum"+self+compatibility&amp;btnG=</v>
      </c>
      <c r="H3314" t="s">
        <v>1801</v>
      </c>
      <c r="I3314" t="s">
        <v>23</v>
      </c>
      <c r="J3314" t="s">
        <v>23</v>
      </c>
      <c r="L3314" t="s">
        <v>17722</v>
      </c>
      <c r="N3314" t="s">
        <v>1802</v>
      </c>
      <c r="O3314" t="s">
        <v>28</v>
      </c>
      <c r="Q3314" t="s">
        <v>18929</v>
      </c>
      <c r="R3314" t="s">
        <v>10954</v>
      </c>
      <c r="S3314">
        <v>20.7</v>
      </c>
    </row>
    <row r="3315" spans="1:19">
      <c r="A3315" t="s">
        <v>16</v>
      </c>
      <c r="B3315" t="s">
        <v>17</v>
      </c>
      <c r="C3315" t="s">
        <v>18</v>
      </c>
      <c r="D3315" t="s">
        <v>19</v>
      </c>
      <c r="E3315" t="s">
        <v>1772</v>
      </c>
      <c r="F3315" t="s">
        <v>8142</v>
      </c>
      <c r="G3315" s="3" t="str">
        <f t="shared" si="55"/>
        <v>https://scholar.google.co.jp/scholar?as_vis=1&amp;q=Osteospermum+"karrooicum"+self+compatibility&amp;btnG=</v>
      </c>
      <c r="H3315" t="s">
        <v>8143</v>
      </c>
      <c r="I3315" t="s">
        <v>23</v>
      </c>
      <c r="J3315" t="s">
        <v>23</v>
      </c>
      <c r="L3315" t="s">
        <v>17722</v>
      </c>
      <c r="N3315" t="s">
        <v>8144</v>
      </c>
      <c r="O3315" t="s">
        <v>28</v>
      </c>
      <c r="Q3315" t="s">
        <v>18930</v>
      </c>
      <c r="R3315" t="s">
        <v>10957</v>
      </c>
      <c r="S3315">
        <v>4.7736000000000001</v>
      </c>
    </row>
    <row r="3316" spans="1:19">
      <c r="A3316" t="s">
        <v>16</v>
      </c>
      <c r="B3316" t="s">
        <v>17</v>
      </c>
      <c r="C3316" t="s">
        <v>18</v>
      </c>
      <c r="D3316" t="s">
        <v>19</v>
      </c>
      <c r="E3316" t="s">
        <v>1772</v>
      </c>
      <c r="F3316" t="s">
        <v>14202</v>
      </c>
      <c r="G3316" s="3" t="str">
        <f t="shared" si="55"/>
        <v>https://scholar.google.co.jp/scholar?as_vis=1&amp;q=Osteospermum+"monstrosum"+self+compatibility&amp;btnG=</v>
      </c>
      <c r="H3316" t="s">
        <v>14203</v>
      </c>
      <c r="I3316" t="s">
        <v>23</v>
      </c>
      <c r="J3316" t="s">
        <v>23</v>
      </c>
      <c r="L3316" t="s">
        <v>17722</v>
      </c>
      <c r="N3316" t="s">
        <v>14204</v>
      </c>
      <c r="O3316" t="s">
        <v>28</v>
      </c>
      <c r="Q3316" t="s">
        <v>18931</v>
      </c>
      <c r="R3316" t="s">
        <v>10960</v>
      </c>
      <c r="S3316">
        <v>6.8124000000000002</v>
      </c>
    </row>
    <row r="3317" spans="1:19">
      <c r="A3317" t="s">
        <v>16</v>
      </c>
      <c r="B3317" t="s">
        <v>17</v>
      </c>
      <c r="C3317" t="s">
        <v>18</v>
      </c>
      <c r="D3317" t="s">
        <v>19</v>
      </c>
      <c r="E3317" t="s">
        <v>1772</v>
      </c>
      <c r="F3317" t="s">
        <v>1804</v>
      </c>
      <c r="G3317" s="3" t="str">
        <f t="shared" si="55"/>
        <v>https://scholar.google.co.jp/scholar?as_vis=1&amp;q=Osteospermum+"muricatum"+self+compatibility&amp;btnG=</v>
      </c>
      <c r="H3317" t="s">
        <v>1805</v>
      </c>
      <c r="I3317" t="s">
        <v>23</v>
      </c>
      <c r="J3317" t="s">
        <v>23</v>
      </c>
      <c r="L3317" t="s">
        <v>17722</v>
      </c>
      <c r="N3317" t="s">
        <v>1806</v>
      </c>
      <c r="O3317" t="s">
        <v>28</v>
      </c>
      <c r="Q3317" t="s">
        <v>18932</v>
      </c>
      <c r="R3317" t="s">
        <v>10963</v>
      </c>
      <c r="S3317">
        <v>6.9</v>
      </c>
    </row>
    <row r="3318" spans="1:19">
      <c r="A3318" t="s">
        <v>16</v>
      </c>
      <c r="B3318" t="s">
        <v>17</v>
      </c>
      <c r="C3318" t="s">
        <v>18</v>
      </c>
      <c r="D3318" t="s">
        <v>19</v>
      </c>
      <c r="E3318" t="s">
        <v>1772</v>
      </c>
      <c r="F3318" t="s">
        <v>1804</v>
      </c>
      <c r="G3318" s="3" t="str">
        <f t="shared" si="55"/>
        <v>https://scholar.google.co.jp/scholar?as_vis=1&amp;q=Osteospermum+"muricatum"+self+compatibility&amp;btnG=</v>
      </c>
      <c r="H3318" t="s">
        <v>6903</v>
      </c>
      <c r="I3318" t="s">
        <v>137</v>
      </c>
      <c r="J3318" t="s">
        <v>1804</v>
      </c>
      <c r="L3318" t="s">
        <v>17722</v>
      </c>
      <c r="N3318" t="s">
        <v>6904</v>
      </c>
      <c r="O3318" t="s">
        <v>28</v>
      </c>
      <c r="Q3318" t="s">
        <v>18932</v>
      </c>
      <c r="R3318" t="s">
        <v>10966</v>
      </c>
      <c r="S3318">
        <v>5.1963999999999997</v>
      </c>
    </row>
    <row r="3319" spans="1:19">
      <c r="A3319" t="s">
        <v>16</v>
      </c>
      <c r="B3319" t="s">
        <v>17</v>
      </c>
      <c r="C3319" t="s">
        <v>18</v>
      </c>
      <c r="D3319" t="s">
        <v>19</v>
      </c>
      <c r="E3319" t="s">
        <v>1772</v>
      </c>
      <c r="F3319" t="s">
        <v>1808</v>
      </c>
      <c r="G3319" s="3" t="str">
        <f t="shared" si="55"/>
        <v>https://scholar.google.co.jp/scholar?as_vis=1&amp;q=Osteospermum+"oppositifolium"+self+compatibility&amp;btnG=</v>
      </c>
      <c r="H3319" t="s">
        <v>1809</v>
      </c>
      <c r="I3319" t="s">
        <v>23</v>
      </c>
      <c r="J3319" t="s">
        <v>23</v>
      </c>
      <c r="L3319" t="s">
        <v>17722</v>
      </c>
      <c r="N3319" t="s">
        <v>1810</v>
      </c>
      <c r="O3319" t="s">
        <v>28</v>
      </c>
      <c r="Q3319" t="s">
        <v>18933</v>
      </c>
      <c r="R3319" t="s">
        <v>10969</v>
      </c>
      <c r="S3319">
        <v>17.5</v>
      </c>
    </row>
    <row r="3320" spans="1:19">
      <c r="A3320" t="s">
        <v>16</v>
      </c>
      <c r="B3320" t="s">
        <v>17</v>
      </c>
      <c r="C3320" t="s">
        <v>18</v>
      </c>
      <c r="D3320" t="s">
        <v>19</v>
      </c>
      <c r="E3320" t="s">
        <v>1772</v>
      </c>
      <c r="F3320" t="s">
        <v>4681</v>
      </c>
      <c r="G3320" s="3" t="str">
        <f t="shared" si="55"/>
        <v>https://scholar.google.co.jp/scholar?as_vis=1&amp;q=Osteospermum+"pinnatum"+self+compatibility&amp;btnG=</v>
      </c>
      <c r="H3320" t="s">
        <v>10648</v>
      </c>
      <c r="I3320" t="s">
        <v>23</v>
      </c>
      <c r="J3320" t="s">
        <v>23</v>
      </c>
      <c r="L3320" t="s">
        <v>17722</v>
      </c>
      <c r="N3320" t="s">
        <v>10649</v>
      </c>
      <c r="O3320" t="s">
        <v>28</v>
      </c>
      <c r="Q3320" t="s">
        <v>18934</v>
      </c>
      <c r="R3320" t="s">
        <v>10972</v>
      </c>
      <c r="S3320">
        <v>5.3296000000000001</v>
      </c>
    </row>
    <row r="3321" spans="1:19">
      <c r="A3321" t="s">
        <v>16</v>
      </c>
      <c r="B3321" t="s">
        <v>17</v>
      </c>
      <c r="C3321" t="s">
        <v>18</v>
      </c>
      <c r="D3321" t="s">
        <v>19</v>
      </c>
      <c r="E3321" t="s">
        <v>1772</v>
      </c>
      <c r="F3321" t="s">
        <v>1812</v>
      </c>
      <c r="G3321" s="3" t="str">
        <f t="shared" si="55"/>
        <v>https://scholar.google.co.jp/scholar?as_vis=1&amp;q=Osteospermum+"scariosum"+self+compatibility&amp;btnG=</v>
      </c>
      <c r="H3321" t="s">
        <v>104</v>
      </c>
      <c r="I3321" t="s">
        <v>23</v>
      </c>
      <c r="J3321" t="s">
        <v>23</v>
      </c>
      <c r="L3321" t="s">
        <v>17722</v>
      </c>
      <c r="N3321" t="s">
        <v>1813</v>
      </c>
      <c r="O3321" t="s">
        <v>28</v>
      </c>
      <c r="Q3321" t="s">
        <v>18935</v>
      </c>
      <c r="R3321" t="s">
        <v>10976</v>
      </c>
      <c r="S3321">
        <v>3.6</v>
      </c>
    </row>
    <row r="3322" spans="1:19">
      <c r="A3322" t="s">
        <v>16</v>
      </c>
      <c r="B3322" t="s">
        <v>17</v>
      </c>
      <c r="C3322" t="s">
        <v>18</v>
      </c>
      <c r="D3322" t="s">
        <v>19</v>
      </c>
      <c r="E3322" t="s">
        <v>1772</v>
      </c>
      <c r="F3322" t="s">
        <v>1815</v>
      </c>
      <c r="G3322" s="3" t="str">
        <f t="shared" si="55"/>
        <v>https://scholar.google.co.jp/scholar?as_vis=1&amp;q=Osteospermum+"sinuatum"+self+compatibility&amp;btnG=</v>
      </c>
      <c r="H3322" t="s">
        <v>1789</v>
      </c>
      <c r="I3322" t="s">
        <v>23</v>
      </c>
      <c r="J3322" t="s">
        <v>23</v>
      </c>
      <c r="L3322" t="s">
        <v>17722</v>
      </c>
      <c r="N3322" t="s">
        <v>1816</v>
      </c>
      <c r="O3322" t="s">
        <v>28</v>
      </c>
      <c r="Q3322" t="s">
        <v>18936</v>
      </c>
      <c r="R3322" t="s">
        <v>10979</v>
      </c>
      <c r="S3322">
        <v>3.7</v>
      </c>
    </row>
    <row r="3323" spans="1:19">
      <c r="A3323" t="s">
        <v>16</v>
      </c>
      <c r="B3323" t="s">
        <v>17</v>
      </c>
      <c r="C3323" t="s">
        <v>18</v>
      </c>
      <c r="D3323" t="s">
        <v>19</v>
      </c>
      <c r="E3323" t="s">
        <v>1772</v>
      </c>
      <c r="F3323" t="s">
        <v>1818</v>
      </c>
      <c r="G3323" s="3" t="str">
        <f t="shared" si="55"/>
        <v>https://scholar.google.co.jp/scholar?as_vis=1&amp;q=Osteospermum+"spinescens"+self+compatibility&amp;btnG=</v>
      </c>
      <c r="H3323" t="s">
        <v>308</v>
      </c>
      <c r="I3323" t="s">
        <v>23</v>
      </c>
      <c r="J3323" t="s">
        <v>23</v>
      </c>
      <c r="L3323" t="s">
        <v>17722</v>
      </c>
      <c r="N3323" t="s">
        <v>1819</v>
      </c>
      <c r="O3323" t="s">
        <v>28</v>
      </c>
      <c r="Q3323" t="s">
        <v>18937</v>
      </c>
      <c r="R3323" t="s">
        <v>10982</v>
      </c>
      <c r="S3323">
        <v>3.6</v>
      </c>
    </row>
    <row r="3324" spans="1:19">
      <c r="A3324" t="s">
        <v>16</v>
      </c>
      <c r="B3324" t="s">
        <v>17</v>
      </c>
      <c r="C3324" t="s">
        <v>18</v>
      </c>
      <c r="D3324" t="s">
        <v>19</v>
      </c>
      <c r="E3324" t="s">
        <v>1772</v>
      </c>
      <c r="F3324" t="s">
        <v>3564</v>
      </c>
      <c r="G3324" s="3" t="str">
        <f t="shared" si="55"/>
        <v>https://scholar.google.co.jp/scholar?as_vis=1&amp;q=Osteospermum+"spinosum"+self+compatibility&amp;btnG=</v>
      </c>
      <c r="H3324" t="s">
        <v>22</v>
      </c>
      <c r="I3324" t="s">
        <v>31</v>
      </c>
      <c r="J3324" t="s">
        <v>3564</v>
      </c>
      <c r="L3324" t="s">
        <v>17722</v>
      </c>
      <c r="N3324" t="s">
        <v>14081</v>
      </c>
      <c r="O3324" t="s">
        <v>28</v>
      </c>
      <c r="Q3324" t="s">
        <v>18938</v>
      </c>
      <c r="R3324" t="s">
        <v>10984</v>
      </c>
      <c r="S3324">
        <v>41.014400000000002</v>
      </c>
    </row>
    <row r="3325" spans="1:19">
      <c r="A3325" t="s">
        <v>16</v>
      </c>
      <c r="B3325" t="s">
        <v>17</v>
      </c>
      <c r="C3325" t="s">
        <v>18</v>
      </c>
      <c r="D3325" t="s">
        <v>19</v>
      </c>
      <c r="E3325" t="s">
        <v>1821</v>
      </c>
      <c r="F3325" t="s">
        <v>1822</v>
      </c>
      <c r="G3325" s="3" t="str">
        <f t="shared" si="55"/>
        <v>https://scholar.google.co.jp/scholar?as_vis=1&amp;q=Othonna+"arbuscula"+self+compatibility&amp;btnG=</v>
      </c>
      <c r="H3325" t="s">
        <v>1823</v>
      </c>
      <c r="I3325" t="s">
        <v>23</v>
      </c>
      <c r="J3325" t="s">
        <v>23</v>
      </c>
      <c r="L3325" t="s">
        <v>17722</v>
      </c>
      <c r="N3325" t="s">
        <v>1824</v>
      </c>
      <c r="O3325" t="s">
        <v>28</v>
      </c>
      <c r="Q3325" t="s">
        <v>18939</v>
      </c>
      <c r="R3325" t="s">
        <v>10987</v>
      </c>
      <c r="S3325">
        <v>8.5991999999999997</v>
      </c>
    </row>
    <row r="3326" spans="1:19">
      <c r="A3326" t="s">
        <v>16</v>
      </c>
      <c r="B3326" t="s">
        <v>17</v>
      </c>
      <c r="C3326" t="s">
        <v>18</v>
      </c>
      <c r="D3326" t="s">
        <v>19</v>
      </c>
      <c r="E3326" t="s">
        <v>1821</v>
      </c>
      <c r="F3326" t="s">
        <v>14195</v>
      </c>
      <c r="G3326" s="3" t="str">
        <f t="shared" si="55"/>
        <v>https://scholar.google.co.jp/scholar?as_vis=1&amp;q=Othonna+"auriculifolia"+self+compatibility&amp;btnG=</v>
      </c>
      <c r="H3326" t="s">
        <v>14196</v>
      </c>
      <c r="I3326" t="s">
        <v>23</v>
      </c>
      <c r="J3326" t="s">
        <v>23</v>
      </c>
      <c r="L3326" t="s">
        <v>17722</v>
      </c>
      <c r="N3326" t="s">
        <v>14197</v>
      </c>
      <c r="O3326" t="s">
        <v>28</v>
      </c>
      <c r="Q3326" t="s">
        <v>18940</v>
      </c>
      <c r="R3326" t="s">
        <v>10990</v>
      </c>
      <c r="S3326">
        <v>10.0868</v>
      </c>
    </row>
    <row r="3327" spans="1:19">
      <c r="A3327" t="s">
        <v>16</v>
      </c>
      <c r="B3327" t="s">
        <v>17</v>
      </c>
      <c r="C3327" t="s">
        <v>18</v>
      </c>
      <c r="D3327" t="s">
        <v>19</v>
      </c>
      <c r="E3327" t="s">
        <v>1821</v>
      </c>
      <c r="F3327" t="s">
        <v>1826</v>
      </c>
      <c r="G3327" s="3" t="str">
        <f t="shared" si="55"/>
        <v>https://scholar.google.co.jp/scholar?as_vis=1&amp;q=Othonna+"brandbergensis"+self+compatibility&amp;btnG=</v>
      </c>
      <c r="H3327" t="s">
        <v>1827</v>
      </c>
      <c r="I3327" t="s">
        <v>23</v>
      </c>
      <c r="J3327" t="s">
        <v>23</v>
      </c>
      <c r="L3327" t="s">
        <v>17722</v>
      </c>
      <c r="N3327" t="s">
        <v>1828</v>
      </c>
      <c r="O3327" t="s">
        <v>28</v>
      </c>
      <c r="Q3327" t="s">
        <v>18941</v>
      </c>
      <c r="R3327" t="s">
        <v>10993</v>
      </c>
      <c r="S3327">
        <v>7.4808000000000003</v>
      </c>
    </row>
    <row r="3328" spans="1:19">
      <c r="A3328" t="s">
        <v>16</v>
      </c>
      <c r="B3328" t="s">
        <v>17</v>
      </c>
      <c r="C3328" t="s">
        <v>18</v>
      </c>
      <c r="D3328" t="s">
        <v>19</v>
      </c>
      <c r="E3328" t="s">
        <v>1821</v>
      </c>
      <c r="F3328" t="s">
        <v>6839</v>
      </c>
      <c r="G3328" s="3" t="str">
        <f t="shared" si="55"/>
        <v>https://scholar.google.co.jp/scholar?as_vis=1&amp;q=Othonna+"bulbosa"+self+compatibility&amp;btnG=</v>
      </c>
      <c r="H3328" t="s">
        <v>22</v>
      </c>
      <c r="I3328" t="s">
        <v>23</v>
      </c>
      <c r="J3328" t="s">
        <v>23</v>
      </c>
      <c r="L3328" t="s">
        <v>17722</v>
      </c>
      <c r="N3328" t="s">
        <v>6840</v>
      </c>
      <c r="O3328" t="s">
        <v>28</v>
      </c>
      <c r="Q3328" t="s">
        <v>18942</v>
      </c>
      <c r="R3328" t="s">
        <v>10997</v>
      </c>
      <c r="S3328">
        <v>4.4444444000000001</v>
      </c>
    </row>
    <row r="3329" spans="1:19">
      <c r="A3329" t="s">
        <v>16</v>
      </c>
      <c r="B3329" t="s">
        <v>17</v>
      </c>
      <c r="C3329" t="s">
        <v>18</v>
      </c>
      <c r="D3329" t="s">
        <v>19</v>
      </c>
      <c r="E3329" t="s">
        <v>1821</v>
      </c>
      <c r="F3329" t="s">
        <v>2945</v>
      </c>
      <c r="G3329" s="3" t="str">
        <f t="shared" si="55"/>
        <v>https://scholar.google.co.jp/scholar?as_vis=1&amp;q=Othonna+"coronopifolia"+self+compatibility&amp;btnG=</v>
      </c>
      <c r="H3329" t="s">
        <v>22</v>
      </c>
      <c r="I3329" t="s">
        <v>23</v>
      </c>
      <c r="J3329" t="s">
        <v>23</v>
      </c>
      <c r="L3329" t="s">
        <v>17722</v>
      </c>
      <c r="N3329" t="s">
        <v>10651</v>
      </c>
      <c r="O3329" t="s">
        <v>28</v>
      </c>
      <c r="Q3329" t="s">
        <v>18943</v>
      </c>
      <c r="R3329" t="s">
        <v>11000</v>
      </c>
      <c r="S3329">
        <v>14.462400000000001</v>
      </c>
    </row>
    <row r="3330" spans="1:19">
      <c r="A3330" t="s">
        <v>16</v>
      </c>
      <c r="B3330" t="s">
        <v>17</v>
      </c>
      <c r="C3330" t="s">
        <v>18</v>
      </c>
      <c r="D3330" t="s">
        <v>19</v>
      </c>
      <c r="E3330" t="s">
        <v>1821</v>
      </c>
      <c r="F3330" t="s">
        <v>20409</v>
      </c>
      <c r="G3330" s="3" t="str">
        <f t="shared" ref="G3330:G3393" si="59">HYPERLINK(Q3330)</f>
        <v>https://scholar.google.co.jp/scholar?as_vis=1&amp;q=Othonna+"cylindrica"+self+compatibility&amp;btnG=</v>
      </c>
      <c r="H3330" t="s">
        <v>104</v>
      </c>
      <c r="I3330" t="s">
        <v>23</v>
      </c>
      <c r="J3330" t="s">
        <v>23</v>
      </c>
      <c r="L3330" t="s">
        <v>17722</v>
      </c>
      <c r="N3330" t="s">
        <v>6842</v>
      </c>
      <c r="O3330" t="s">
        <v>28</v>
      </c>
      <c r="Q3330" t="s">
        <v>18944</v>
      </c>
      <c r="R3330" t="s">
        <v>11002</v>
      </c>
      <c r="S3330">
        <v>0.63959999999999995</v>
      </c>
    </row>
    <row r="3331" spans="1:19">
      <c r="A3331" t="s">
        <v>16</v>
      </c>
      <c r="B3331" t="s">
        <v>17</v>
      </c>
      <c r="C3331" t="s">
        <v>18</v>
      </c>
      <c r="D3331" t="s">
        <v>19</v>
      </c>
      <c r="E3331" t="s">
        <v>1821</v>
      </c>
      <c r="F3331" t="s">
        <v>8146</v>
      </c>
      <c r="G3331" s="3" t="str">
        <f t="shared" si="59"/>
        <v>https://scholar.google.co.jp/scholar?as_vis=1&amp;q=Othonna+"filicaulis"+self+compatibility&amp;btnG=</v>
      </c>
      <c r="H3331" t="s">
        <v>1120</v>
      </c>
      <c r="I3331" t="s">
        <v>23</v>
      </c>
      <c r="J3331" t="s">
        <v>23</v>
      </c>
      <c r="L3331" t="s">
        <v>17722</v>
      </c>
      <c r="N3331" t="s">
        <v>8147</v>
      </c>
      <c r="O3331" t="s">
        <v>28</v>
      </c>
      <c r="Q3331" t="s">
        <v>18945</v>
      </c>
      <c r="R3331" t="s">
        <v>11004</v>
      </c>
      <c r="S3331">
        <v>2.8719999999999999</v>
      </c>
    </row>
    <row r="3332" spans="1:19">
      <c r="A3332" t="s">
        <v>16</v>
      </c>
      <c r="B3332" t="s">
        <v>17</v>
      </c>
      <c r="C3332" t="s">
        <v>18</v>
      </c>
      <c r="D3332" t="s">
        <v>19</v>
      </c>
      <c r="E3332" t="s">
        <v>1821</v>
      </c>
      <c r="F3332" t="s">
        <v>1053</v>
      </c>
      <c r="G3332" s="3" t="str">
        <f t="shared" si="59"/>
        <v>https://scholar.google.co.jp/scholar?as_vis=1&amp;q=Othonna+"frutescens"+self+compatibility&amp;btnG=</v>
      </c>
      <c r="H3332" t="s">
        <v>22</v>
      </c>
      <c r="I3332" t="s">
        <v>23</v>
      </c>
      <c r="J3332" t="s">
        <v>23</v>
      </c>
      <c r="L3332" t="s">
        <v>17722</v>
      </c>
      <c r="N3332" t="s">
        <v>13679</v>
      </c>
      <c r="O3332" t="s">
        <v>28</v>
      </c>
      <c r="Q3332" t="s">
        <v>18946</v>
      </c>
      <c r="R3332" t="s">
        <v>11008</v>
      </c>
      <c r="S3332">
        <v>18.455200000000001</v>
      </c>
    </row>
    <row r="3333" spans="1:19">
      <c r="A3333" t="s">
        <v>16</v>
      </c>
      <c r="B3333" t="s">
        <v>17</v>
      </c>
      <c r="C3333" t="s">
        <v>18</v>
      </c>
      <c r="D3333" t="s">
        <v>19</v>
      </c>
      <c r="E3333" t="s">
        <v>1821</v>
      </c>
      <c r="F3333" t="s">
        <v>6844</v>
      </c>
      <c r="G3333" s="3" t="str">
        <f t="shared" si="59"/>
        <v>https://scholar.google.co.jp/scholar?as_vis=1&amp;q=Othonna+"furcata"+self+compatibility&amp;btnG=</v>
      </c>
      <c r="H3333" t="s">
        <v>877</v>
      </c>
      <c r="I3333" t="s">
        <v>23</v>
      </c>
      <c r="J3333" t="s">
        <v>23</v>
      </c>
      <c r="L3333" t="s">
        <v>17722</v>
      </c>
      <c r="N3333" t="s">
        <v>6845</v>
      </c>
      <c r="O3333" t="s">
        <v>28</v>
      </c>
      <c r="Q3333" t="s">
        <v>18947</v>
      </c>
      <c r="R3333" t="s">
        <v>11012</v>
      </c>
      <c r="S3333">
        <v>11.912000000000001</v>
      </c>
    </row>
    <row r="3334" spans="1:19">
      <c r="A3334" t="s">
        <v>16</v>
      </c>
      <c r="B3334" t="s">
        <v>17</v>
      </c>
      <c r="C3334" t="s">
        <v>18</v>
      </c>
      <c r="D3334" t="s">
        <v>19</v>
      </c>
      <c r="E3334" t="s">
        <v>1821</v>
      </c>
      <c r="F3334" t="s">
        <v>592</v>
      </c>
      <c r="G3334" s="3" t="str">
        <f t="shared" si="59"/>
        <v>https://scholar.google.co.jp/scholar?as_vis=1&amp;q=Othonna+"graveolens"+self+compatibility&amp;btnG=</v>
      </c>
      <c r="H3334" t="s">
        <v>2237</v>
      </c>
      <c r="I3334" t="s">
        <v>23</v>
      </c>
      <c r="J3334" t="s">
        <v>23</v>
      </c>
      <c r="L3334" t="s">
        <v>17722</v>
      </c>
      <c r="N3334" t="s">
        <v>8149</v>
      </c>
      <c r="O3334" t="s">
        <v>28</v>
      </c>
      <c r="Q3334" t="s">
        <v>18948</v>
      </c>
      <c r="R3334" t="s">
        <v>11015</v>
      </c>
      <c r="S3334">
        <v>2.4072</v>
      </c>
    </row>
    <row r="3335" spans="1:19">
      <c r="A3335" t="s">
        <v>16</v>
      </c>
      <c r="B3335" t="s">
        <v>17</v>
      </c>
      <c r="C3335" t="s">
        <v>18</v>
      </c>
      <c r="D3335" t="s">
        <v>19</v>
      </c>
      <c r="E3335" t="s">
        <v>1821</v>
      </c>
      <c r="F3335" t="s">
        <v>13206</v>
      </c>
      <c r="G3335" s="3" t="str">
        <f t="shared" si="59"/>
        <v>https://scholar.google.co.jp/scholar?as_vis=1&amp;q=Othonna+"gymnodiscus"+self+compatibility&amp;btnG=</v>
      </c>
      <c r="H3335" t="s">
        <v>8060</v>
      </c>
      <c r="I3335" t="s">
        <v>23</v>
      </c>
      <c r="J3335" t="s">
        <v>23</v>
      </c>
      <c r="L3335" t="s">
        <v>17722</v>
      </c>
      <c r="N3335" t="s">
        <v>13207</v>
      </c>
      <c r="O3335" t="s">
        <v>28</v>
      </c>
      <c r="Q3335" t="s">
        <v>18949</v>
      </c>
      <c r="R3335" t="s">
        <v>11019</v>
      </c>
      <c r="S3335">
        <v>3.7713527999999998</v>
      </c>
    </row>
    <row r="3336" spans="1:19">
      <c r="A3336" t="s">
        <v>16</v>
      </c>
      <c r="B3336" t="s">
        <v>17</v>
      </c>
      <c r="C3336" t="s">
        <v>18</v>
      </c>
      <c r="D3336" t="s">
        <v>19</v>
      </c>
      <c r="E3336" t="s">
        <v>1821</v>
      </c>
      <c r="F3336" t="s">
        <v>14192</v>
      </c>
      <c r="G3336" s="3" t="str">
        <f t="shared" si="59"/>
        <v>https://scholar.google.co.jp/scholar?as_vis=1&amp;q=Othonna+"hederifolia"+self+compatibility&amp;btnG=</v>
      </c>
      <c r="H3336" t="s">
        <v>1827</v>
      </c>
      <c r="I3336" t="s">
        <v>23</v>
      </c>
      <c r="J3336" t="s">
        <v>23</v>
      </c>
      <c r="L3336" t="s">
        <v>17722</v>
      </c>
      <c r="N3336" t="s">
        <v>14193</v>
      </c>
      <c r="O3336" t="s">
        <v>28</v>
      </c>
      <c r="Q3336" t="s">
        <v>18950</v>
      </c>
      <c r="R3336" t="s">
        <v>11023</v>
      </c>
      <c r="S3336">
        <v>4.1896000000000004</v>
      </c>
    </row>
    <row r="3337" spans="1:19">
      <c r="A3337" t="s">
        <v>16</v>
      </c>
      <c r="B3337" t="s">
        <v>17</v>
      </c>
      <c r="C3337" t="s">
        <v>18</v>
      </c>
      <c r="D3337" t="s">
        <v>19</v>
      </c>
      <c r="E3337" t="s">
        <v>1821</v>
      </c>
      <c r="F3337" t="s">
        <v>1830</v>
      </c>
      <c r="G3337" s="3" t="str">
        <f t="shared" si="59"/>
        <v>https://scholar.google.co.jp/scholar?as_vis=1&amp;q=Othonna+"lasiocarpa"+self+compatibility&amp;btnG=</v>
      </c>
      <c r="H3337" t="s">
        <v>1524</v>
      </c>
      <c r="I3337" t="s">
        <v>23</v>
      </c>
      <c r="J3337" t="s">
        <v>23</v>
      </c>
      <c r="L3337" t="s">
        <v>17722</v>
      </c>
      <c r="N3337" t="s">
        <v>1831</v>
      </c>
      <c r="O3337" t="s">
        <v>28</v>
      </c>
      <c r="Q3337" t="s">
        <v>18951</v>
      </c>
      <c r="R3337" t="s">
        <v>11026</v>
      </c>
      <c r="S3337">
        <v>5.5772000000000004</v>
      </c>
    </row>
    <row r="3338" spans="1:19">
      <c r="A3338" t="s">
        <v>16</v>
      </c>
      <c r="B3338" t="s">
        <v>17</v>
      </c>
      <c r="C3338" t="s">
        <v>18</v>
      </c>
      <c r="D3338" t="s">
        <v>19</v>
      </c>
      <c r="E3338" t="s">
        <v>1821</v>
      </c>
      <c r="F3338" t="s">
        <v>1658</v>
      </c>
      <c r="G3338" s="3" t="str">
        <f t="shared" si="59"/>
        <v>https://scholar.google.co.jp/scholar?as_vis=1&amp;q=Othonna+"lobata"+self+compatibility&amp;btnG=</v>
      </c>
      <c r="H3338" t="s">
        <v>14644</v>
      </c>
      <c r="I3338" t="s">
        <v>23</v>
      </c>
      <c r="J3338" t="s">
        <v>23</v>
      </c>
      <c r="L3338" t="s">
        <v>17722</v>
      </c>
      <c r="N3338" t="s">
        <v>14645</v>
      </c>
      <c r="O3338" t="s">
        <v>28</v>
      </c>
      <c r="Q3338" t="s">
        <v>18952</v>
      </c>
      <c r="R3338" t="s">
        <v>11029</v>
      </c>
      <c r="S3338">
        <v>10.5312</v>
      </c>
    </row>
    <row r="3339" spans="1:19">
      <c r="A3339" t="s">
        <v>16</v>
      </c>
      <c r="B3339" t="s">
        <v>17</v>
      </c>
      <c r="C3339" t="s">
        <v>18</v>
      </c>
      <c r="D3339" t="s">
        <v>19</v>
      </c>
      <c r="E3339" t="s">
        <v>1821</v>
      </c>
      <c r="F3339" t="s">
        <v>3779</v>
      </c>
      <c r="G3339" s="3" t="str">
        <f t="shared" si="59"/>
        <v>https://scholar.google.co.jp/scholar?as_vis=1&amp;q=Othonna+"macrophylla"+self+compatibility&amp;btnG=</v>
      </c>
      <c r="H3339" t="s">
        <v>104</v>
      </c>
      <c r="I3339" t="s">
        <v>23</v>
      </c>
      <c r="J3339" t="s">
        <v>23</v>
      </c>
      <c r="L3339" t="s">
        <v>17722</v>
      </c>
      <c r="N3339" t="s">
        <v>6847</v>
      </c>
      <c r="O3339" t="s">
        <v>28</v>
      </c>
      <c r="Q3339" t="s">
        <v>18953</v>
      </c>
      <c r="R3339" t="s">
        <v>11032</v>
      </c>
      <c r="S3339">
        <v>7.4424000000000001</v>
      </c>
    </row>
    <row r="3340" spans="1:19">
      <c r="A3340" t="s">
        <v>16</v>
      </c>
      <c r="B3340" t="s">
        <v>17</v>
      </c>
      <c r="C3340" t="s">
        <v>18</v>
      </c>
      <c r="D3340" t="s">
        <v>19</v>
      </c>
      <c r="E3340" t="s">
        <v>1821</v>
      </c>
      <c r="F3340" t="s">
        <v>251</v>
      </c>
      <c r="G3340" s="3" t="str">
        <f t="shared" si="59"/>
        <v>https://scholar.google.co.jp/scholar?as_vis=1&amp;q=Othonna+"parviflora"+self+compatibility&amp;btnG=</v>
      </c>
      <c r="H3340" t="s">
        <v>22</v>
      </c>
      <c r="I3340" t="s">
        <v>23</v>
      </c>
      <c r="J3340" t="s">
        <v>23</v>
      </c>
      <c r="L3340" t="s">
        <v>17722</v>
      </c>
      <c r="N3340" t="s">
        <v>6849</v>
      </c>
      <c r="O3340" t="s">
        <v>28</v>
      </c>
      <c r="Q3340" t="s">
        <v>18954</v>
      </c>
      <c r="R3340" t="s">
        <v>11034</v>
      </c>
      <c r="S3340">
        <v>2.3687999999999998</v>
      </c>
    </row>
    <row r="3341" spans="1:19">
      <c r="A3341" t="s">
        <v>16</v>
      </c>
      <c r="B3341" t="s">
        <v>17</v>
      </c>
      <c r="C3341" t="s">
        <v>18</v>
      </c>
      <c r="D3341" t="s">
        <v>19</v>
      </c>
      <c r="E3341" t="s">
        <v>1821</v>
      </c>
      <c r="F3341" t="s">
        <v>13795</v>
      </c>
      <c r="G3341" s="3" t="str">
        <f t="shared" si="59"/>
        <v>https://scholar.google.co.jp/scholar?as_vis=1&amp;q=Othonna+"protecta"+self+compatibility&amp;btnG=</v>
      </c>
      <c r="H3341" t="s">
        <v>10842</v>
      </c>
      <c r="I3341" t="s">
        <v>23</v>
      </c>
      <c r="J3341" t="s">
        <v>23</v>
      </c>
      <c r="L3341" t="s">
        <v>17722</v>
      </c>
      <c r="N3341" t="s">
        <v>13796</v>
      </c>
      <c r="O3341" t="s">
        <v>28</v>
      </c>
      <c r="Q3341" t="s">
        <v>18955</v>
      </c>
      <c r="R3341" t="s">
        <v>11038</v>
      </c>
      <c r="S3341">
        <v>0.6355691</v>
      </c>
    </row>
    <row r="3342" spans="1:19">
      <c r="A3342" t="s">
        <v>16</v>
      </c>
      <c r="B3342" t="s">
        <v>17</v>
      </c>
      <c r="C3342" t="s">
        <v>18</v>
      </c>
      <c r="D3342" t="s">
        <v>19</v>
      </c>
      <c r="E3342" t="s">
        <v>1821</v>
      </c>
      <c r="F3342" t="s">
        <v>10653</v>
      </c>
      <c r="G3342" s="3" t="str">
        <f t="shared" si="59"/>
        <v>https://scholar.google.co.jp/scholar?as_vis=1&amp;q=Othonna+"quercifolia"+self+compatibility&amp;btnG=</v>
      </c>
      <c r="H3342" t="s">
        <v>104</v>
      </c>
      <c r="I3342" t="s">
        <v>23</v>
      </c>
      <c r="J3342" t="s">
        <v>23</v>
      </c>
      <c r="L3342" t="s">
        <v>17722</v>
      </c>
      <c r="N3342" t="s">
        <v>10654</v>
      </c>
      <c r="O3342" t="s">
        <v>28</v>
      </c>
      <c r="Q3342" t="s">
        <v>18956</v>
      </c>
      <c r="R3342" t="s">
        <v>11041</v>
      </c>
      <c r="S3342">
        <v>8.0612244999999998</v>
      </c>
    </row>
    <row r="3343" spans="1:19">
      <c r="A3343" t="s">
        <v>16</v>
      </c>
      <c r="B3343" t="s">
        <v>17</v>
      </c>
      <c r="C3343" t="s">
        <v>18</v>
      </c>
      <c r="D3343" t="s">
        <v>19</v>
      </c>
      <c r="E3343" t="s">
        <v>1821</v>
      </c>
      <c r="F3343" t="s">
        <v>13984</v>
      </c>
      <c r="G3343" s="3" t="str">
        <f t="shared" si="59"/>
        <v>https://scholar.google.co.jp/scholar?as_vis=1&amp;q=Othonna+"quinquedentata"+self+compatibility&amp;btnG=</v>
      </c>
      <c r="H3343" t="s">
        <v>308</v>
      </c>
      <c r="I3343" t="s">
        <v>23</v>
      </c>
      <c r="J3343" t="s">
        <v>23</v>
      </c>
      <c r="L3343" t="s">
        <v>17722</v>
      </c>
      <c r="N3343" t="s">
        <v>14685</v>
      </c>
      <c r="O3343" t="s">
        <v>28</v>
      </c>
      <c r="Q3343" t="s">
        <v>18957</v>
      </c>
      <c r="R3343" t="s">
        <v>11043</v>
      </c>
      <c r="S3343">
        <v>1.7536</v>
      </c>
    </row>
    <row r="3344" spans="1:19">
      <c r="A3344" t="s">
        <v>16</v>
      </c>
      <c r="B3344" t="s">
        <v>17</v>
      </c>
      <c r="C3344" t="s">
        <v>18</v>
      </c>
      <c r="D3344" t="s">
        <v>19</v>
      </c>
      <c r="E3344" t="s">
        <v>1821</v>
      </c>
      <c r="F3344" t="s">
        <v>1295</v>
      </c>
      <c r="G3344" s="3" t="str">
        <f t="shared" si="59"/>
        <v>https://scholar.google.co.jp/scholar?as_vis=1&amp;q=Othonna+"ramulosa"+self+compatibility&amp;btnG=</v>
      </c>
      <c r="H3344" t="s">
        <v>104</v>
      </c>
      <c r="I3344" t="s">
        <v>23</v>
      </c>
      <c r="J3344" t="s">
        <v>23</v>
      </c>
      <c r="L3344" t="s">
        <v>17722</v>
      </c>
      <c r="N3344" t="s">
        <v>10656</v>
      </c>
      <c r="O3344" t="s">
        <v>28</v>
      </c>
      <c r="Q3344" t="s">
        <v>18958</v>
      </c>
      <c r="R3344" t="s">
        <v>11046</v>
      </c>
      <c r="S3344">
        <v>11.4278</v>
      </c>
    </row>
    <row r="3345" spans="1:19">
      <c r="A3345" t="s">
        <v>16</v>
      </c>
      <c r="B3345" t="s">
        <v>17</v>
      </c>
      <c r="C3345" t="s">
        <v>18</v>
      </c>
      <c r="D3345" t="s">
        <v>19</v>
      </c>
      <c r="E3345" t="s">
        <v>1821</v>
      </c>
      <c r="F3345" t="s">
        <v>7671</v>
      </c>
      <c r="G3345" s="3" t="str">
        <f t="shared" si="59"/>
        <v>https://scholar.google.co.jp/scholar?as_vis=1&amp;q=Othonna+"sedifolia"+self+compatibility&amp;btnG=</v>
      </c>
      <c r="H3345" t="s">
        <v>104</v>
      </c>
      <c r="I3345" t="s">
        <v>23</v>
      </c>
      <c r="J3345" t="s">
        <v>23</v>
      </c>
      <c r="L3345" t="s">
        <v>17722</v>
      </c>
      <c r="N3345" t="s">
        <v>13608</v>
      </c>
      <c r="O3345" t="s">
        <v>28</v>
      </c>
      <c r="Q3345" t="s">
        <v>18959</v>
      </c>
      <c r="R3345" t="s">
        <v>11049</v>
      </c>
      <c r="S3345">
        <v>0.47860000000000003</v>
      </c>
    </row>
    <row r="3346" spans="1:19">
      <c r="A3346" t="s">
        <v>16</v>
      </c>
      <c r="B3346" t="s">
        <v>17</v>
      </c>
      <c r="C3346" t="s">
        <v>18</v>
      </c>
      <c r="D3346" t="s">
        <v>19</v>
      </c>
      <c r="E3346" t="s">
        <v>1821</v>
      </c>
      <c r="F3346" t="s">
        <v>1818</v>
      </c>
      <c r="G3346" s="3" t="str">
        <f t="shared" si="59"/>
        <v>https://scholar.google.co.jp/scholar?as_vis=1&amp;q=Othonna+"spinescens"+self+compatibility&amp;btnG=</v>
      </c>
      <c r="H3346" t="s">
        <v>104</v>
      </c>
      <c r="I3346" t="s">
        <v>23</v>
      </c>
      <c r="J3346" t="s">
        <v>23</v>
      </c>
      <c r="L3346" t="s">
        <v>17722</v>
      </c>
      <c r="N3346" t="s">
        <v>10658</v>
      </c>
      <c r="O3346" t="s">
        <v>28</v>
      </c>
      <c r="Q3346" t="s">
        <v>18960</v>
      </c>
      <c r="R3346" t="s">
        <v>11051</v>
      </c>
      <c r="S3346">
        <v>13.758800000000001</v>
      </c>
    </row>
    <row r="3347" spans="1:19">
      <c r="A3347" t="s">
        <v>16</v>
      </c>
      <c r="B3347" t="s">
        <v>17</v>
      </c>
      <c r="C3347" t="s">
        <v>18</v>
      </c>
      <c r="D3347" t="s">
        <v>19</v>
      </c>
      <c r="E3347" t="s">
        <v>1821</v>
      </c>
      <c r="F3347" t="s">
        <v>10660</v>
      </c>
      <c r="G3347" s="3" t="str">
        <f t="shared" si="59"/>
        <v>https://scholar.google.co.jp/scholar?as_vis=1&amp;q=Othonna+"undulosa"+self+compatibility&amp;btnG=</v>
      </c>
      <c r="H3347" t="s">
        <v>10661</v>
      </c>
      <c r="I3347" t="s">
        <v>23</v>
      </c>
      <c r="J3347" t="s">
        <v>23</v>
      </c>
      <c r="L3347" t="s">
        <v>17722</v>
      </c>
      <c r="N3347" t="s">
        <v>10662</v>
      </c>
      <c r="O3347" t="s">
        <v>28</v>
      </c>
      <c r="Q3347" t="s">
        <v>18961</v>
      </c>
      <c r="R3347" t="s">
        <v>11054</v>
      </c>
      <c r="S3347">
        <v>4.3051599999999999</v>
      </c>
    </row>
    <row r="3348" spans="1:19">
      <c r="A3348" t="s">
        <v>16</v>
      </c>
      <c r="B3348" t="s">
        <v>17</v>
      </c>
      <c r="C3348" t="s">
        <v>18</v>
      </c>
      <c r="D3348" t="s">
        <v>19</v>
      </c>
      <c r="E3348" t="s">
        <v>1833</v>
      </c>
      <c r="F3348" t="s">
        <v>1834</v>
      </c>
      <c r="G3348" s="3" t="str">
        <f t="shared" si="59"/>
        <v>https://scholar.google.co.jp/scholar?as_vis=1&amp;q=Othonnopsis+"intermedia"+self+compatibility&amp;btnG=</v>
      </c>
      <c r="H3348" t="s">
        <v>821</v>
      </c>
      <c r="I3348" t="s">
        <v>23</v>
      </c>
      <c r="J3348" t="s">
        <v>23</v>
      </c>
      <c r="L3348" t="s">
        <v>17722</v>
      </c>
      <c r="N3348" t="s">
        <v>1835</v>
      </c>
      <c r="O3348" t="s">
        <v>28</v>
      </c>
      <c r="Q3348" t="s">
        <v>18962</v>
      </c>
      <c r="R3348" t="s">
        <v>11057</v>
      </c>
      <c r="S3348">
        <v>3.4</v>
      </c>
    </row>
    <row r="3349" spans="1:19">
      <c r="A3349" t="s">
        <v>16</v>
      </c>
      <c r="B3349" t="s">
        <v>17</v>
      </c>
      <c r="C3349" t="s">
        <v>18</v>
      </c>
      <c r="D3349" t="s">
        <v>19</v>
      </c>
      <c r="E3349" t="s">
        <v>6851</v>
      </c>
      <c r="F3349" t="s">
        <v>10666</v>
      </c>
      <c r="G3349" s="3" t="str">
        <f t="shared" si="59"/>
        <v>https://scholar.google.co.jp/scholar?as_vis=1&amp;q=Otopappus+"epaleaceus"+self+compatibility&amp;btnG=</v>
      </c>
      <c r="H3349" t="s">
        <v>2483</v>
      </c>
      <c r="I3349" t="s">
        <v>23</v>
      </c>
      <c r="J3349" t="s">
        <v>23</v>
      </c>
      <c r="L3349" t="s">
        <v>17722</v>
      </c>
      <c r="N3349" t="s">
        <v>10667</v>
      </c>
      <c r="O3349" t="s">
        <v>28</v>
      </c>
      <c r="Q3349" t="s">
        <v>18963</v>
      </c>
      <c r="R3349" t="s">
        <v>11060</v>
      </c>
      <c r="S3349">
        <v>0.9476</v>
      </c>
    </row>
    <row r="3350" spans="1:19">
      <c r="A3350" t="s">
        <v>16</v>
      </c>
      <c r="B3350" t="s">
        <v>17</v>
      </c>
      <c r="C3350" t="s">
        <v>18</v>
      </c>
      <c r="D3350" t="s">
        <v>19</v>
      </c>
      <c r="E3350" t="s">
        <v>6851</v>
      </c>
      <c r="F3350" t="s">
        <v>6852</v>
      </c>
      <c r="G3350" s="3" t="str">
        <f t="shared" si="59"/>
        <v>https://scholar.google.co.jp/scholar?as_vis=1&amp;q=Otopappus+"imbricatus"+self+compatibility&amp;btnG=</v>
      </c>
      <c r="H3350" t="s">
        <v>3616</v>
      </c>
      <c r="I3350" t="s">
        <v>23</v>
      </c>
      <c r="J3350" t="s">
        <v>23</v>
      </c>
      <c r="L3350" t="s">
        <v>17722</v>
      </c>
      <c r="N3350" t="s">
        <v>6853</v>
      </c>
      <c r="O3350" t="s">
        <v>28</v>
      </c>
      <c r="Q3350" t="s">
        <v>18964</v>
      </c>
      <c r="R3350" t="s">
        <v>11063</v>
      </c>
      <c r="S3350">
        <v>0.79720000000000002</v>
      </c>
    </row>
    <row r="3351" spans="1:19">
      <c r="A3351" t="s">
        <v>16</v>
      </c>
      <c r="B3351" t="s">
        <v>17</v>
      </c>
      <c r="C3351" t="s">
        <v>18</v>
      </c>
      <c r="D3351" t="s">
        <v>19</v>
      </c>
      <c r="E3351" t="s">
        <v>6851</v>
      </c>
      <c r="F3351" t="s">
        <v>8151</v>
      </c>
      <c r="G3351" s="3" t="str">
        <f t="shared" si="59"/>
        <v>https://scholar.google.co.jp/scholar?as_vis=1&amp;q=Otopappus+"tequilanus"+self+compatibility&amp;btnG=</v>
      </c>
      <c r="H3351" t="s">
        <v>8152</v>
      </c>
      <c r="I3351" t="s">
        <v>23</v>
      </c>
      <c r="J3351" t="s">
        <v>23</v>
      </c>
      <c r="L3351" t="s">
        <v>17722</v>
      </c>
      <c r="N3351" t="s">
        <v>8153</v>
      </c>
      <c r="O3351" t="s">
        <v>28</v>
      </c>
      <c r="Q3351" t="s">
        <v>18965</v>
      </c>
      <c r="R3351" t="s">
        <v>11067</v>
      </c>
      <c r="S3351">
        <v>0.48920000000000002</v>
      </c>
    </row>
    <row r="3352" spans="1:19">
      <c r="A3352" t="s">
        <v>16</v>
      </c>
      <c r="B3352" t="s">
        <v>17</v>
      </c>
      <c r="C3352" t="s">
        <v>18</v>
      </c>
      <c r="D3352" t="s">
        <v>19</v>
      </c>
      <c r="E3352" t="s">
        <v>6855</v>
      </c>
      <c r="F3352" t="s">
        <v>4523</v>
      </c>
      <c r="G3352" s="3" t="str">
        <f t="shared" si="59"/>
        <v>https://scholar.google.co.jp/scholar?as_vis=1&amp;q=Oxycarpha+"suaedifolia"+self+compatibility&amp;btnG=</v>
      </c>
      <c r="H3352" t="s">
        <v>3616</v>
      </c>
      <c r="I3352" t="s">
        <v>23</v>
      </c>
      <c r="J3352" t="s">
        <v>23</v>
      </c>
      <c r="L3352" t="s">
        <v>17722</v>
      </c>
      <c r="N3352" t="s">
        <v>6856</v>
      </c>
      <c r="O3352" t="s">
        <v>28</v>
      </c>
      <c r="Q3352" t="s">
        <v>18966</v>
      </c>
      <c r="R3352" t="s">
        <v>11069</v>
      </c>
      <c r="S3352">
        <v>0.46200000000000002</v>
      </c>
    </row>
    <row r="3353" spans="1:19">
      <c r="A3353" t="s">
        <v>16</v>
      </c>
      <c r="B3353" t="s">
        <v>17</v>
      </c>
      <c r="C3353" t="s">
        <v>18</v>
      </c>
      <c r="D3353" t="s">
        <v>19</v>
      </c>
      <c r="E3353" t="s">
        <v>1837</v>
      </c>
      <c r="F3353" t="s">
        <v>10669</v>
      </c>
      <c r="G3353" s="3" t="str">
        <f t="shared" si="59"/>
        <v>https://scholar.google.co.jp/scholar?as_vis=1&amp;q=Ozothamnus+"adnatus"+self+compatibility&amp;btnG=</v>
      </c>
      <c r="H3353" t="s">
        <v>104</v>
      </c>
      <c r="I3353" t="s">
        <v>23</v>
      </c>
      <c r="J3353" t="s">
        <v>23</v>
      </c>
      <c r="L3353" t="s">
        <v>17722</v>
      </c>
      <c r="N3353" t="s">
        <v>10670</v>
      </c>
      <c r="O3353" t="s">
        <v>28</v>
      </c>
      <c r="Q3353" t="s">
        <v>18967</v>
      </c>
      <c r="R3353" t="s">
        <v>11072</v>
      </c>
      <c r="S3353">
        <v>9.9500000000000005E-2</v>
      </c>
    </row>
    <row r="3354" spans="1:19">
      <c r="A3354" t="s">
        <v>16</v>
      </c>
      <c r="B3354" t="s">
        <v>17</v>
      </c>
      <c r="C3354" t="s">
        <v>18</v>
      </c>
      <c r="D3354" t="s">
        <v>19</v>
      </c>
      <c r="E3354" t="s">
        <v>1837</v>
      </c>
      <c r="F3354" t="s">
        <v>3603</v>
      </c>
      <c r="G3354" s="3" t="str">
        <f t="shared" si="59"/>
        <v>https://scholar.google.co.jp/scholar?as_vis=1&amp;q=Ozothamnus+"alpinus"+self+compatibility&amp;btnG=</v>
      </c>
      <c r="H3354" t="s">
        <v>10672</v>
      </c>
      <c r="I3354" t="s">
        <v>23</v>
      </c>
      <c r="J3354" t="s">
        <v>23</v>
      </c>
      <c r="L3354" t="s">
        <v>17722</v>
      </c>
      <c r="N3354" t="s">
        <v>10673</v>
      </c>
      <c r="O3354" t="s">
        <v>28</v>
      </c>
      <c r="Q3354" t="s">
        <v>18968</v>
      </c>
      <c r="R3354" t="s">
        <v>11074</v>
      </c>
      <c r="S3354">
        <v>0.28760000000000002</v>
      </c>
    </row>
    <row r="3355" spans="1:19">
      <c r="A3355" t="s">
        <v>16</v>
      </c>
      <c r="B3355" t="s">
        <v>17</v>
      </c>
      <c r="C3355" t="s">
        <v>18</v>
      </c>
      <c r="D3355" t="s">
        <v>19</v>
      </c>
      <c r="E3355" t="s">
        <v>1837</v>
      </c>
      <c r="F3355" t="s">
        <v>6778</v>
      </c>
      <c r="G3355" s="3" t="str">
        <f t="shared" si="59"/>
        <v>https://scholar.google.co.jp/scholar?as_vis=1&amp;q=Ozothamnus+"antennaria"+self+compatibility&amp;btnG=</v>
      </c>
      <c r="H3355" t="s">
        <v>6779</v>
      </c>
      <c r="I3355" t="s">
        <v>23</v>
      </c>
      <c r="J3355" t="s">
        <v>23</v>
      </c>
      <c r="L3355" t="s">
        <v>17722</v>
      </c>
      <c r="N3355" t="s">
        <v>6780</v>
      </c>
      <c r="O3355" t="s">
        <v>28</v>
      </c>
      <c r="Q3355" t="s">
        <v>18969</v>
      </c>
      <c r="R3355" t="s">
        <v>11077</v>
      </c>
      <c r="S3355">
        <v>0.19700000000000001</v>
      </c>
    </row>
    <row r="3356" spans="1:19">
      <c r="A3356" t="s">
        <v>16</v>
      </c>
      <c r="B3356" t="s">
        <v>17</v>
      </c>
      <c r="C3356" t="s">
        <v>18</v>
      </c>
      <c r="D3356" t="s">
        <v>19</v>
      </c>
      <c r="E3356" t="s">
        <v>1837</v>
      </c>
      <c r="F3356" t="s">
        <v>6782</v>
      </c>
      <c r="G3356" s="3" t="str">
        <f t="shared" si="59"/>
        <v>https://scholar.google.co.jp/scholar?as_vis=1&amp;q=Ozothamnus+"argophyllus"+self+compatibility&amp;btnG=</v>
      </c>
      <c r="H3356" t="s">
        <v>6783</v>
      </c>
      <c r="I3356" t="s">
        <v>23</v>
      </c>
      <c r="J3356" t="s">
        <v>23</v>
      </c>
      <c r="L3356" t="s">
        <v>17722</v>
      </c>
      <c r="N3356" t="s">
        <v>6784</v>
      </c>
      <c r="O3356" t="s">
        <v>28</v>
      </c>
      <c r="Q3356" t="s">
        <v>18970</v>
      </c>
      <c r="R3356" t="s">
        <v>11080</v>
      </c>
      <c r="S3356">
        <v>0.124</v>
      </c>
    </row>
    <row r="3357" spans="1:19">
      <c r="A3357" t="s">
        <v>16</v>
      </c>
      <c r="B3357" t="s">
        <v>17</v>
      </c>
      <c r="C3357" t="s">
        <v>18</v>
      </c>
      <c r="D3357" t="s">
        <v>19</v>
      </c>
      <c r="E3357" t="s">
        <v>1837</v>
      </c>
      <c r="F3357" t="s">
        <v>1838</v>
      </c>
      <c r="G3357" s="3" t="str">
        <f t="shared" si="59"/>
        <v>https://scholar.google.co.jp/scholar?as_vis=1&amp;q=Ozothamnus+"compacta"+self+compatibility&amp;btnG=</v>
      </c>
      <c r="H3357" t="s">
        <v>23</v>
      </c>
      <c r="I3357" t="s">
        <v>23</v>
      </c>
      <c r="J3357" t="s">
        <v>23</v>
      </c>
      <c r="L3357" t="s">
        <v>17722</v>
      </c>
      <c r="N3357" t="s">
        <v>1839</v>
      </c>
      <c r="O3357" t="s">
        <v>28</v>
      </c>
      <c r="Q3357" t="s">
        <v>18971</v>
      </c>
      <c r="R3357" t="s">
        <v>11084</v>
      </c>
      <c r="S3357">
        <v>5.5E-2</v>
      </c>
    </row>
    <row r="3358" spans="1:19">
      <c r="A3358" t="s">
        <v>16</v>
      </c>
      <c r="B3358" t="s">
        <v>17</v>
      </c>
      <c r="C3358" t="s">
        <v>18</v>
      </c>
      <c r="D3358" t="s">
        <v>19</v>
      </c>
      <c r="E3358" t="s">
        <v>1837</v>
      </c>
      <c r="F3358" t="s">
        <v>6786</v>
      </c>
      <c r="G3358" s="3" t="str">
        <f t="shared" si="59"/>
        <v>https://scholar.google.co.jp/scholar?as_vis=1&amp;q=Ozothamnus+"costatifructus"+self+compatibility&amp;btnG=</v>
      </c>
      <c r="H3358" t="s">
        <v>6787</v>
      </c>
      <c r="I3358" t="s">
        <v>23</v>
      </c>
      <c r="J3358" t="s">
        <v>23</v>
      </c>
      <c r="L3358" t="s">
        <v>17722</v>
      </c>
      <c r="N3358" t="s">
        <v>6788</v>
      </c>
      <c r="O3358" t="s">
        <v>28</v>
      </c>
      <c r="Q3358" t="s">
        <v>18972</v>
      </c>
      <c r="R3358" t="s">
        <v>11087</v>
      </c>
      <c r="S3358">
        <v>0.23960000000000001</v>
      </c>
    </row>
    <row r="3359" spans="1:19">
      <c r="A3359" t="s">
        <v>16</v>
      </c>
      <c r="B3359" t="s">
        <v>17</v>
      </c>
      <c r="C3359" t="s">
        <v>18</v>
      </c>
      <c r="D3359" t="s">
        <v>19</v>
      </c>
      <c r="E3359" t="s">
        <v>1837</v>
      </c>
      <c r="F3359" t="s">
        <v>10675</v>
      </c>
      <c r="G3359" s="3" t="str">
        <f t="shared" si="59"/>
        <v>https://scholar.google.co.jp/scholar?as_vis=1&amp;q=Ozothamnus+"cuneifolius"+self+compatibility&amp;btnG=</v>
      </c>
      <c r="H3359" t="s">
        <v>10676</v>
      </c>
      <c r="I3359" t="s">
        <v>23</v>
      </c>
      <c r="J3359" t="s">
        <v>23</v>
      </c>
      <c r="L3359" t="s">
        <v>17722</v>
      </c>
      <c r="N3359" t="s">
        <v>10677</v>
      </c>
      <c r="O3359" t="s">
        <v>28</v>
      </c>
      <c r="Q3359" t="s">
        <v>18973</v>
      </c>
      <c r="R3359" t="s">
        <v>11089</v>
      </c>
      <c r="S3359">
        <v>0.189</v>
      </c>
    </row>
    <row r="3360" spans="1:19">
      <c r="A3360" t="s">
        <v>16</v>
      </c>
      <c r="B3360" t="s">
        <v>17</v>
      </c>
      <c r="C3360" t="s">
        <v>18</v>
      </c>
      <c r="D3360" t="s">
        <v>19</v>
      </c>
      <c r="E3360" t="s">
        <v>1837</v>
      </c>
      <c r="F3360" t="s">
        <v>10679</v>
      </c>
      <c r="G3360" s="3" t="str">
        <f t="shared" si="59"/>
        <v>https://scholar.google.co.jp/scholar?as_vis=1&amp;q=Ozothamnus+"cupressoides"+self+compatibility&amp;btnG=</v>
      </c>
      <c r="H3360" t="s">
        <v>10680</v>
      </c>
      <c r="I3360" t="s">
        <v>23</v>
      </c>
      <c r="J3360" t="s">
        <v>23</v>
      </c>
      <c r="L3360" t="s">
        <v>17722</v>
      </c>
      <c r="N3360" t="s">
        <v>10681</v>
      </c>
      <c r="O3360" t="s">
        <v>28</v>
      </c>
      <c r="Q3360" t="s">
        <v>18974</v>
      </c>
      <c r="R3360" t="s">
        <v>11092</v>
      </c>
      <c r="S3360">
        <v>0.1714</v>
      </c>
    </row>
    <row r="3361" spans="1:19">
      <c r="A3361" t="s">
        <v>16</v>
      </c>
      <c r="B3361" t="s">
        <v>17</v>
      </c>
      <c r="C3361" t="s">
        <v>18</v>
      </c>
      <c r="D3361" t="s">
        <v>19</v>
      </c>
      <c r="E3361" t="s">
        <v>1837</v>
      </c>
      <c r="F3361" t="s">
        <v>1841</v>
      </c>
      <c r="G3361" s="3" t="str">
        <f t="shared" si="59"/>
        <v>https://scholar.google.co.jp/scholar?as_vis=1&amp;q=Ozothamnus+"diosmifolius"+self+compatibility&amp;btnG=</v>
      </c>
      <c r="H3361" t="s">
        <v>104</v>
      </c>
      <c r="I3361" t="s">
        <v>23</v>
      </c>
      <c r="J3361" t="s">
        <v>23</v>
      </c>
      <c r="L3361" t="s">
        <v>17722</v>
      </c>
      <c r="N3361" t="s">
        <v>1842</v>
      </c>
      <c r="O3361" t="s">
        <v>28</v>
      </c>
      <c r="Q3361" t="s">
        <v>18975</v>
      </c>
      <c r="R3361" t="s">
        <v>11095</v>
      </c>
      <c r="S3361">
        <v>0.16500000000000001</v>
      </c>
    </row>
    <row r="3362" spans="1:19">
      <c r="A3362" t="s">
        <v>16</v>
      </c>
      <c r="B3362" t="s">
        <v>17</v>
      </c>
      <c r="C3362" t="s">
        <v>18</v>
      </c>
      <c r="D3362" t="s">
        <v>19</v>
      </c>
      <c r="E3362" t="s">
        <v>1837</v>
      </c>
      <c r="F3362" t="s">
        <v>1841</v>
      </c>
      <c r="G3362" s="3" t="str">
        <f t="shared" si="59"/>
        <v>https://scholar.google.co.jp/scholar?as_vis=1&amp;q=Ozothamnus+"diosmifolius"+self+compatibility&amp;btnG=</v>
      </c>
      <c r="H3362" t="s">
        <v>6790</v>
      </c>
      <c r="I3362" t="s">
        <v>23</v>
      </c>
      <c r="J3362" t="s">
        <v>23</v>
      </c>
      <c r="L3362" t="s">
        <v>17722</v>
      </c>
      <c r="N3362" t="s">
        <v>6791</v>
      </c>
      <c r="O3362" t="s">
        <v>28</v>
      </c>
      <c r="Q3362" t="s">
        <v>18975</v>
      </c>
      <c r="R3362" t="s">
        <v>11097</v>
      </c>
      <c r="S3362">
        <v>6.0400000000000002E-2</v>
      </c>
    </row>
    <row r="3363" spans="1:19">
      <c r="A3363" t="s">
        <v>16</v>
      </c>
      <c r="B3363" t="s">
        <v>17</v>
      </c>
      <c r="C3363" t="s">
        <v>18</v>
      </c>
      <c r="D3363" t="s">
        <v>19</v>
      </c>
      <c r="E3363" t="s">
        <v>1837</v>
      </c>
      <c r="F3363" t="s">
        <v>8155</v>
      </c>
      <c r="G3363" s="3" t="str">
        <f t="shared" si="59"/>
        <v>https://scholar.google.co.jp/scholar?as_vis=1&amp;q=Ozothamnus+"diotophyllus"+self+compatibility&amp;btnG=</v>
      </c>
      <c r="H3363" t="s">
        <v>6828</v>
      </c>
      <c r="I3363" t="s">
        <v>23</v>
      </c>
      <c r="J3363" t="s">
        <v>23</v>
      </c>
      <c r="L3363" t="s">
        <v>17722</v>
      </c>
      <c r="N3363" t="s">
        <v>8156</v>
      </c>
      <c r="O3363" t="s">
        <v>28</v>
      </c>
      <c r="Q3363" t="s">
        <v>18976</v>
      </c>
      <c r="R3363" t="s">
        <v>11100</v>
      </c>
      <c r="S3363">
        <v>7.7200000000000005E-2</v>
      </c>
    </row>
    <row r="3364" spans="1:19">
      <c r="A3364" t="s">
        <v>16</v>
      </c>
      <c r="B3364" t="s">
        <v>17</v>
      </c>
      <c r="C3364" t="s">
        <v>18</v>
      </c>
      <c r="D3364" t="s">
        <v>19</v>
      </c>
      <c r="E3364" t="s">
        <v>1837</v>
      </c>
      <c r="F3364" t="s">
        <v>10683</v>
      </c>
      <c r="G3364" s="3" t="str">
        <f t="shared" si="59"/>
        <v>https://scholar.google.co.jp/scholar?as_vis=1&amp;q=Ozothamnus+"ericifolius"+self+compatibility&amp;btnG=</v>
      </c>
      <c r="H3364" t="s">
        <v>1696</v>
      </c>
      <c r="I3364" t="s">
        <v>23</v>
      </c>
      <c r="J3364" t="s">
        <v>23</v>
      </c>
      <c r="L3364" t="s">
        <v>17722</v>
      </c>
      <c r="N3364" t="s">
        <v>10684</v>
      </c>
      <c r="O3364" t="s">
        <v>28</v>
      </c>
      <c r="Q3364" t="s">
        <v>18977</v>
      </c>
      <c r="R3364" t="s">
        <v>11103</v>
      </c>
      <c r="S3364">
        <v>0.19</v>
      </c>
    </row>
    <row r="3365" spans="1:19">
      <c r="A3365" t="s">
        <v>16</v>
      </c>
      <c r="B3365" t="s">
        <v>17</v>
      </c>
      <c r="C3365" t="s">
        <v>18</v>
      </c>
      <c r="D3365" t="s">
        <v>19</v>
      </c>
      <c r="E3365" t="s">
        <v>1837</v>
      </c>
      <c r="F3365" t="s">
        <v>6793</v>
      </c>
      <c r="G3365" s="3" t="str">
        <f t="shared" si="59"/>
        <v>https://scholar.google.co.jp/scholar?as_vis=1&amp;q=Ozothamnus+"expansifolius"+self+compatibility&amp;btnG=</v>
      </c>
      <c r="H3365" t="s">
        <v>6794</v>
      </c>
      <c r="I3365" t="s">
        <v>23</v>
      </c>
      <c r="J3365" t="s">
        <v>23</v>
      </c>
      <c r="L3365" t="s">
        <v>17722</v>
      </c>
      <c r="N3365" t="s">
        <v>6795</v>
      </c>
      <c r="O3365" t="s">
        <v>28</v>
      </c>
      <c r="Q3365" t="s">
        <v>18978</v>
      </c>
      <c r="R3365" t="s">
        <v>11106</v>
      </c>
      <c r="S3365">
        <v>0.54039999999999999</v>
      </c>
    </row>
    <row r="3366" spans="1:19">
      <c r="A3366" t="s">
        <v>16</v>
      </c>
      <c r="B3366" t="s">
        <v>17</v>
      </c>
      <c r="C3366" t="s">
        <v>18</v>
      </c>
      <c r="D3366" t="s">
        <v>19</v>
      </c>
      <c r="E3366" t="s">
        <v>1837</v>
      </c>
      <c r="F3366" t="s">
        <v>6797</v>
      </c>
      <c r="G3366" s="3" t="str">
        <f t="shared" si="59"/>
        <v>https://scholar.google.co.jp/scholar?as_vis=1&amp;q=Ozothamnus+"ferrugineus"+self+compatibility&amp;btnG=</v>
      </c>
      <c r="H3366" t="s">
        <v>6798</v>
      </c>
      <c r="I3366" t="s">
        <v>23</v>
      </c>
      <c r="J3366" t="s">
        <v>23</v>
      </c>
      <c r="L3366" t="s">
        <v>17722</v>
      </c>
      <c r="N3366" t="s">
        <v>6799</v>
      </c>
      <c r="O3366" t="s">
        <v>28</v>
      </c>
      <c r="Q3366" t="s">
        <v>18979</v>
      </c>
      <c r="R3366" t="s">
        <v>11109</v>
      </c>
      <c r="S3366">
        <v>9.0800000000000006E-2</v>
      </c>
    </row>
    <row r="3367" spans="1:19">
      <c r="A3367" t="s">
        <v>16</v>
      </c>
      <c r="B3367" t="s">
        <v>17</v>
      </c>
      <c r="C3367" t="s">
        <v>18</v>
      </c>
      <c r="D3367" t="s">
        <v>19</v>
      </c>
      <c r="E3367" t="s">
        <v>1837</v>
      </c>
      <c r="F3367" t="s">
        <v>3774</v>
      </c>
      <c r="G3367" s="3" t="str">
        <f t="shared" si="59"/>
        <v>https://scholar.google.co.jp/scholar?as_vis=1&amp;q=Ozothamnus+"hookeri"+self+compatibility&amp;btnG=</v>
      </c>
      <c r="H3367" t="s">
        <v>4342</v>
      </c>
      <c r="I3367" t="s">
        <v>23</v>
      </c>
      <c r="J3367" t="s">
        <v>23</v>
      </c>
      <c r="L3367" t="s">
        <v>17722</v>
      </c>
      <c r="N3367" t="s">
        <v>6837</v>
      </c>
      <c r="O3367" t="s">
        <v>28</v>
      </c>
      <c r="Q3367" t="s">
        <v>18980</v>
      </c>
      <c r="R3367" t="s">
        <v>11111</v>
      </c>
      <c r="S3367">
        <v>0.112</v>
      </c>
    </row>
    <row r="3368" spans="1:19">
      <c r="A3368" t="s">
        <v>16</v>
      </c>
      <c r="B3368" t="s">
        <v>17</v>
      </c>
      <c r="C3368" t="s">
        <v>18</v>
      </c>
      <c r="D3368" t="s">
        <v>19</v>
      </c>
      <c r="E3368" t="s">
        <v>1837</v>
      </c>
      <c r="F3368" t="s">
        <v>10686</v>
      </c>
      <c r="G3368" s="3" t="str">
        <f t="shared" si="59"/>
        <v>https://scholar.google.co.jp/scholar?as_vis=1&amp;q=Ozothamnus+"ledifolius"+self+compatibility&amp;btnG=</v>
      </c>
      <c r="H3368" t="s">
        <v>6779</v>
      </c>
      <c r="I3368" t="s">
        <v>23</v>
      </c>
      <c r="J3368" t="s">
        <v>23</v>
      </c>
      <c r="L3368" t="s">
        <v>17722</v>
      </c>
      <c r="N3368" t="s">
        <v>10687</v>
      </c>
      <c r="O3368" t="s">
        <v>28</v>
      </c>
      <c r="Q3368" t="s">
        <v>18981</v>
      </c>
      <c r="R3368" t="s">
        <v>11114</v>
      </c>
      <c r="S3368">
        <v>0.35799999999999998</v>
      </c>
    </row>
    <row r="3369" spans="1:19">
      <c r="A3369" t="s">
        <v>16</v>
      </c>
      <c r="B3369" t="s">
        <v>17</v>
      </c>
      <c r="C3369" t="s">
        <v>18</v>
      </c>
      <c r="D3369" t="s">
        <v>19</v>
      </c>
      <c r="E3369" t="s">
        <v>1837</v>
      </c>
      <c r="F3369" t="s">
        <v>10689</v>
      </c>
      <c r="G3369" s="3" t="str">
        <f t="shared" si="59"/>
        <v>https://scholar.google.co.jp/scholar?as_vis=1&amp;q=Ozothamnus+"lepidophyllus"+self+compatibility&amp;btnG=</v>
      </c>
      <c r="H3369" t="s">
        <v>2389</v>
      </c>
      <c r="I3369" t="s">
        <v>23</v>
      </c>
      <c r="J3369" t="s">
        <v>23</v>
      </c>
      <c r="L3369" t="s">
        <v>17722</v>
      </c>
      <c r="N3369" t="s">
        <v>10690</v>
      </c>
      <c r="O3369" t="s">
        <v>28</v>
      </c>
      <c r="Q3369" t="s">
        <v>18982</v>
      </c>
      <c r="R3369" t="s">
        <v>11117</v>
      </c>
      <c r="S3369">
        <v>0.15160000000000001</v>
      </c>
    </row>
    <row r="3370" spans="1:19">
      <c r="A3370" t="s">
        <v>16</v>
      </c>
      <c r="B3370" t="s">
        <v>17</v>
      </c>
      <c r="C3370" t="s">
        <v>18</v>
      </c>
      <c r="D3370" t="s">
        <v>19</v>
      </c>
      <c r="E3370" t="s">
        <v>1837</v>
      </c>
      <c r="F3370" t="s">
        <v>6801</v>
      </c>
      <c r="G3370" s="3" t="str">
        <f t="shared" si="59"/>
        <v>https://scholar.google.co.jp/scholar?as_vis=1&amp;q=Ozothamnus+"leptophyllus"+self+compatibility&amp;btnG=</v>
      </c>
      <c r="H3370" t="s">
        <v>6802</v>
      </c>
      <c r="I3370" t="s">
        <v>23</v>
      </c>
      <c r="J3370" t="s">
        <v>23</v>
      </c>
      <c r="L3370" t="s">
        <v>17722</v>
      </c>
      <c r="N3370" t="s">
        <v>6803</v>
      </c>
      <c r="O3370" t="s">
        <v>28</v>
      </c>
      <c r="Q3370" t="s">
        <v>18983</v>
      </c>
      <c r="R3370" t="s">
        <v>11119</v>
      </c>
      <c r="S3370">
        <v>0.42</v>
      </c>
    </row>
    <row r="3371" spans="1:19">
      <c r="A3371" t="s">
        <v>16</v>
      </c>
      <c r="B3371" t="s">
        <v>17</v>
      </c>
      <c r="C3371" t="s">
        <v>18</v>
      </c>
      <c r="D3371" t="s">
        <v>19</v>
      </c>
      <c r="E3371" t="s">
        <v>1837</v>
      </c>
      <c r="F3371" t="s">
        <v>6775</v>
      </c>
      <c r="G3371" s="3" t="str">
        <f t="shared" si="59"/>
        <v>https://scholar.google.co.jp/scholar?as_vis=1&amp;q=Ozothamnus+"lycopodioides"+self+compatibility&amp;btnG=</v>
      </c>
      <c r="H3371" t="s">
        <v>1696</v>
      </c>
      <c r="I3371" t="s">
        <v>23</v>
      </c>
      <c r="J3371" t="s">
        <v>23</v>
      </c>
      <c r="L3371" t="s">
        <v>17722</v>
      </c>
      <c r="N3371" t="s">
        <v>6776</v>
      </c>
      <c r="O3371" t="s">
        <v>28</v>
      </c>
      <c r="Q3371" t="s">
        <v>18984</v>
      </c>
      <c r="R3371" t="s">
        <v>11123</v>
      </c>
      <c r="S3371">
        <v>7.9600000000000004E-2</v>
      </c>
    </row>
    <row r="3372" spans="1:19">
      <c r="A3372" t="s">
        <v>16</v>
      </c>
      <c r="B3372" t="s">
        <v>17</v>
      </c>
      <c r="C3372" t="s">
        <v>18</v>
      </c>
      <c r="D3372" t="s">
        <v>19</v>
      </c>
      <c r="E3372" t="s">
        <v>1837</v>
      </c>
      <c r="F3372" t="s">
        <v>6805</v>
      </c>
      <c r="G3372" s="3" t="str">
        <f t="shared" si="59"/>
        <v>https://scholar.google.co.jp/scholar?as_vis=1&amp;q=Ozothamnus+"obcordatus"+self+compatibility&amp;btnG=</v>
      </c>
      <c r="H3372" t="s">
        <v>104</v>
      </c>
      <c r="I3372" t="s">
        <v>23</v>
      </c>
      <c r="J3372" t="s">
        <v>23</v>
      </c>
      <c r="L3372" t="s">
        <v>17722</v>
      </c>
      <c r="N3372" t="s">
        <v>6806</v>
      </c>
      <c r="O3372" t="s">
        <v>28</v>
      </c>
      <c r="Q3372" t="s">
        <v>18985</v>
      </c>
      <c r="R3372" t="s">
        <v>11126</v>
      </c>
      <c r="S3372">
        <v>0.14649999999999999</v>
      </c>
    </row>
    <row r="3373" spans="1:19">
      <c r="A3373" t="s">
        <v>16</v>
      </c>
      <c r="B3373" t="s">
        <v>17</v>
      </c>
      <c r="C3373" t="s">
        <v>18</v>
      </c>
      <c r="D3373" t="s">
        <v>19</v>
      </c>
      <c r="E3373" t="s">
        <v>1837</v>
      </c>
      <c r="F3373" t="s">
        <v>6805</v>
      </c>
      <c r="G3373" s="3" t="str">
        <f t="shared" si="59"/>
        <v>https://scholar.google.co.jp/scholar?as_vis=1&amp;q=Ozothamnus+"obcordatus"+self+compatibility&amp;btnG=</v>
      </c>
      <c r="H3373" t="s">
        <v>23</v>
      </c>
      <c r="I3373" t="s">
        <v>137</v>
      </c>
      <c r="J3373" t="s">
        <v>1582</v>
      </c>
      <c r="L3373" t="s">
        <v>17722</v>
      </c>
      <c r="N3373" t="s">
        <v>6808</v>
      </c>
      <c r="O3373" t="s">
        <v>28</v>
      </c>
      <c r="Q3373" t="s">
        <v>18985</v>
      </c>
      <c r="R3373" t="s">
        <v>11128</v>
      </c>
      <c r="S3373">
        <v>8.7599999999999997E-2</v>
      </c>
    </row>
    <row r="3374" spans="1:19">
      <c r="A3374" t="s">
        <v>16</v>
      </c>
      <c r="B3374" t="s">
        <v>17</v>
      </c>
      <c r="C3374" t="s">
        <v>18</v>
      </c>
      <c r="D3374" t="s">
        <v>19</v>
      </c>
      <c r="E3374" t="s">
        <v>1837</v>
      </c>
      <c r="F3374" t="s">
        <v>12640</v>
      </c>
      <c r="G3374" s="3" t="str">
        <f t="shared" si="59"/>
        <v>https://scholar.google.co.jp/scholar?as_vis=1&amp;q=Ozothamnus+"pholidotus"+self+compatibility&amp;btnG=</v>
      </c>
      <c r="H3374" t="s">
        <v>577</v>
      </c>
      <c r="I3374" t="s">
        <v>23</v>
      </c>
      <c r="J3374" t="s">
        <v>23</v>
      </c>
      <c r="L3374" t="s">
        <v>17722</v>
      </c>
      <c r="N3374" t="s">
        <v>12641</v>
      </c>
      <c r="O3374" t="s">
        <v>28</v>
      </c>
      <c r="Q3374" t="s">
        <v>18986</v>
      </c>
      <c r="R3374" t="s">
        <v>11132</v>
      </c>
      <c r="S3374">
        <v>0.19719999999999999</v>
      </c>
    </row>
    <row r="3375" spans="1:19">
      <c r="A3375" t="s">
        <v>16</v>
      </c>
      <c r="B3375" t="s">
        <v>17</v>
      </c>
      <c r="C3375" t="s">
        <v>18</v>
      </c>
      <c r="D3375" t="s">
        <v>19</v>
      </c>
      <c r="E3375" t="s">
        <v>1837</v>
      </c>
      <c r="F3375" t="s">
        <v>10692</v>
      </c>
      <c r="G3375" s="3" t="str">
        <f t="shared" si="59"/>
        <v>https://scholar.google.co.jp/scholar?as_vis=1&amp;q=Ozothamnus+"purpurascens"+self+compatibility&amp;btnG=</v>
      </c>
      <c r="H3375" t="s">
        <v>104</v>
      </c>
      <c r="I3375" t="s">
        <v>23</v>
      </c>
      <c r="J3375" t="s">
        <v>23</v>
      </c>
      <c r="L3375" t="s">
        <v>17722</v>
      </c>
      <c r="N3375" t="s">
        <v>10693</v>
      </c>
      <c r="O3375" t="s">
        <v>28</v>
      </c>
      <c r="Q3375" t="s">
        <v>18987</v>
      </c>
      <c r="R3375" t="s">
        <v>11135</v>
      </c>
      <c r="S3375">
        <v>0.1804</v>
      </c>
    </row>
    <row r="3376" spans="1:19">
      <c r="A3376" t="s">
        <v>16</v>
      </c>
      <c r="B3376" t="s">
        <v>17</v>
      </c>
      <c r="C3376" t="s">
        <v>18</v>
      </c>
      <c r="D3376" t="s">
        <v>19</v>
      </c>
      <c r="E3376" t="s">
        <v>1837</v>
      </c>
      <c r="F3376" t="s">
        <v>6810</v>
      </c>
      <c r="G3376" s="3" t="str">
        <f t="shared" si="59"/>
        <v>https://scholar.google.co.jp/scholar?as_vis=1&amp;q=Ozothamnus+"reflexifolius"+self+compatibility&amp;btnG=</v>
      </c>
      <c r="H3376" t="s">
        <v>6811</v>
      </c>
      <c r="I3376" t="s">
        <v>23</v>
      </c>
      <c r="J3376" t="s">
        <v>23</v>
      </c>
      <c r="L3376" t="s">
        <v>17722</v>
      </c>
      <c r="N3376" t="s">
        <v>6812</v>
      </c>
      <c r="O3376" t="s">
        <v>28</v>
      </c>
      <c r="Q3376" t="s">
        <v>18988</v>
      </c>
      <c r="R3376" t="s">
        <v>11138</v>
      </c>
      <c r="S3376">
        <v>1.7609999999999999</v>
      </c>
    </row>
    <row r="3377" spans="1:19">
      <c r="A3377" t="s">
        <v>16</v>
      </c>
      <c r="B3377" t="s">
        <v>17</v>
      </c>
      <c r="C3377" t="s">
        <v>18</v>
      </c>
      <c r="D3377" t="s">
        <v>19</v>
      </c>
      <c r="E3377" t="s">
        <v>1837</v>
      </c>
      <c r="F3377" t="s">
        <v>6814</v>
      </c>
      <c r="G3377" s="3" t="str">
        <f t="shared" si="59"/>
        <v>https://scholar.google.co.jp/scholar?as_vis=1&amp;q=Ozothamnus+"retusus"+self+compatibility&amp;btnG=</v>
      </c>
      <c r="H3377" t="s">
        <v>577</v>
      </c>
      <c r="I3377" t="s">
        <v>23</v>
      </c>
      <c r="J3377" t="s">
        <v>23</v>
      </c>
      <c r="L3377" t="s">
        <v>17722</v>
      </c>
      <c r="N3377" t="s">
        <v>6815</v>
      </c>
      <c r="O3377" t="s">
        <v>28</v>
      </c>
      <c r="Q3377" t="s">
        <v>18989</v>
      </c>
      <c r="R3377" t="s">
        <v>11141</v>
      </c>
      <c r="S3377">
        <v>0.16900000000000001</v>
      </c>
    </row>
    <row r="3378" spans="1:19">
      <c r="A3378" t="s">
        <v>16</v>
      </c>
      <c r="B3378" t="s">
        <v>17</v>
      </c>
      <c r="C3378" t="s">
        <v>18</v>
      </c>
      <c r="D3378" t="s">
        <v>19</v>
      </c>
      <c r="E3378" t="s">
        <v>1837</v>
      </c>
      <c r="F3378" t="s">
        <v>10695</v>
      </c>
      <c r="G3378" s="3" t="str">
        <f t="shared" si="59"/>
        <v>https://scholar.google.co.jp/scholar?as_vis=1&amp;q=Ozothamnus+"rodwayi"+self+compatibility&amp;btnG=</v>
      </c>
      <c r="H3378" t="s">
        <v>5465</v>
      </c>
      <c r="I3378" t="s">
        <v>31</v>
      </c>
      <c r="J3378" t="s">
        <v>10696</v>
      </c>
      <c r="L3378" t="s">
        <v>17722</v>
      </c>
      <c r="N3378" t="s">
        <v>10697</v>
      </c>
      <c r="O3378" t="s">
        <v>28</v>
      </c>
      <c r="Q3378" t="s">
        <v>18990</v>
      </c>
      <c r="R3378" t="s">
        <v>11145</v>
      </c>
      <c r="S3378">
        <v>0.27039999999999997</v>
      </c>
    </row>
    <row r="3379" spans="1:19">
      <c r="A3379" t="s">
        <v>16</v>
      </c>
      <c r="B3379" t="s">
        <v>17</v>
      </c>
      <c r="C3379" t="s">
        <v>18</v>
      </c>
      <c r="D3379" t="s">
        <v>19</v>
      </c>
      <c r="E3379" t="s">
        <v>1837</v>
      </c>
      <c r="F3379" t="s">
        <v>6817</v>
      </c>
      <c r="G3379" s="3" t="str">
        <f t="shared" si="59"/>
        <v>https://scholar.google.co.jp/scholar?as_vis=1&amp;q=Ozothamnus+"rogersianus"+self+compatibility&amp;btnG=</v>
      </c>
      <c r="H3379" t="s">
        <v>6818</v>
      </c>
      <c r="I3379" t="s">
        <v>23</v>
      </c>
      <c r="J3379" t="s">
        <v>23</v>
      </c>
      <c r="L3379" t="s">
        <v>17722</v>
      </c>
      <c r="N3379" t="s">
        <v>6819</v>
      </c>
      <c r="O3379" t="s">
        <v>28</v>
      </c>
      <c r="Q3379" t="s">
        <v>18991</v>
      </c>
      <c r="R3379" t="s">
        <v>11149</v>
      </c>
      <c r="S3379">
        <v>0.1852</v>
      </c>
    </row>
    <row r="3380" spans="1:19">
      <c r="A3380" t="s">
        <v>16</v>
      </c>
      <c r="B3380" t="s">
        <v>17</v>
      </c>
      <c r="C3380" t="s">
        <v>18</v>
      </c>
      <c r="D3380" t="s">
        <v>19</v>
      </c>
      <c r="E3380" t="s">
        <v>1837</v>
      </c>
      <c r="F3380" t="s">
        <v>6821</v>
      </c>
      <c r="G3380" s="3" t="str">
        <f t="shared" si="59"/>
        <v>https://scholar.google.co.jp/scholar?as_vis=1&amp;q=Ozothamnus+"rosmarinifolius"+self+compatibility&amp;btnG=</v>
      </c>
      <c r="H3380" t="s">
        <v>6798</v>
      </c>
      <c r="I3380" t="s">
        <v>23</v>
      </c>
      <c r="J3380" t="s">
        <v>23</v>
      </c>
      <c r="L3380" t="s">
        <v>17722</v>
      </c>
      <c r="N3380" t="s">
        <v>6822</v>
      </c>
      <c r="O3380" t="s">
        <v>28</v>
      </c>
      <c r="Q3380" t="s">
        <v>18992</v>
      </c>
      <c r="R3380" t="s">
        <v>11151</v>
      </c>
      <c r="S3380">
        <v>0.77880000000000005</v>
      </c>
    </row>
    <row r="3381" spans="1:19">
      <c r="A3381" t="s">
        <v>16</v>
      </c>
      <c r="B3381" t="s">
        <v>17</v>
      </c>
      <c r="C3381" t="s">
        <v>18</v>
      </c>
      <c r="D3381" t="s">
        <v>19</v>
      </c>
      <c r="E3381" t="s">
        <v>1837</v>
      </c>
      <c r="F3381" t="s">
        <v>4665</v>
      </c>
      <c r="G3381" s="3" t="str">
        <f t="shared" si="59"/>
        <v>https://scholar.google.co.jp/scholar?as_vis=1&amp;q=Ozothamnus+"scaber"+self+compatibility&amp;btnG=</v>
      </c>
      <c r="H3381" t="s">
        <v>577</v>
      </c>
      <c r="I3381" t="s">
        <v>23</v>
      </c>
      <c r="J3381" t="s">
        <v>23</v>
      </c>
      <c r="L3381" t="s">
        <v>17722</v>
      </c>
      <c r="N3381" t="s">
        <v>8158</v>
      </c>
      <c r="O3381" t="s">
        <v>28</v>
      </c>
      <c r="Q3381" t="s">
        <v>18993</v>
      </c>
      <c r="R3381" t="s">
        <v>11154</v>
      </c>
      <c r="S3381">
        <v>8.2000000000000003E-2</v>
      </c>
    </row>
    <row r="3382" spans="1:19">
      <c r="A3382" t="s">
        <v>16</v>
      </c>
      <c r="B3382" t="s">
        <v>17</v>
      </c>
      <c r="C3382" t="s">
        <v>18</v>
      </c>
      <c r="D3382" t="s">
        <v>19</v>
      </c>
      <c r="E3382" t="s">
        <v>1837</v>
      </c>
      <c r="F3382" t="s">
        <v>6824</v>
      </c>
      <c r="G3382" s="3" t="str">
        <f t="shared" si="59"/>
        <v>https://scholar.google.co.jp/scholar?as_vis=1&amp;q=Ozothamnus+"scutellifolius"+self+compatibility&amp;btnG=</v>
      </c>
      <c r="H3382" t="s">
        <v>1696</v>
      </c>
      <c r="I3382" t="s">
        <v>23</v>
      </c>
      <c r="J3382" t="s">
        <v>23</v>
      </c>
      <c r="L3382" t="s">
        <v>17722</v>
      </c>
      <c r="N3382" t="s">
        <v>6825</v>
      </c>
      <c r="O3382" t="s">
        <v>28</v>
      </c>
      <c r="Q3382" t="s">
        <v>18994</v>
      </c>
      <c r="R3382" t="s">
        <v>11157</v>
      </c>
      <c r="S3382">
        <v>4.36E-2</v>
      </c>
    </row>
    <row r="3383" spans="1:19">
      <c r="A3383" t="s">
        <v>16</v>
      </c>
      <c r="B3383" t="s">
        <v>17</v>
      </c>
      <c r="C3383" t="s">
        <v>18</v>
      </c>
      <c r="D3383" t="s">
        <v>19</v>
      </c>
      <c r="E3383" t="s">
        <v>1837</v>
      </c>
      <c r="F3383" t="s">
        <v>1844</v>
      </c>
      <c r="G3383" s="3" t="str">
        <f t="shared" si="59"/>
        <v>https://scholar.google.co.jp/scholar?as_vis=1&amp;q=Ozothamnus+"secundiflorus"+self+compatibility&amp;btnG=</v>
      </c>
      <c r="H3383" t="s">
        <v>1845</v>
      </c>
      <c r="I3383" t="s">
        <v>23</v>
      </c>
      <c r="J3383" t="s">
        <v>23</v>
      </c>
      <c r="L3383" t="s">
        <v>17722</v>
      </c>
      <c r="N3383" t="s">
        <v>1846</v>
      </c>
      <c r="O3383" t="s">
        <v>28</v>
      </c>
      <c r="Q3383" t="s">
        <v>18995</v>
      </c>
      <c r="R3383" t="s">
        <v>11160</v>
      </c>
      <c r="S3383">
        <v>0.14499999999999999</v>
      </c>
    </row>
    <row r="3384" spans="1:19">
      <c r="A3384" t="s">
        <v>16</v>
      </c>
      <c r="B3384" t="s">
        <v>17</v>
      </c>
      <c r="C3384" t="s">
        <v>18</v>
      </c>
      <c r="D3384" t="s">
        <v>19</v>
      </c>
      <c r="E3384" t="s">
        <v>1837</v>
      </c>
      <c r="F3384" t="s">
        <v>6827</v>
      </c>
      <c r="G3384" s="3" t="str">
        <f t="shared" si="59"/>
        <v>https://scholar.google.co.jp/scholar?as_vis=1&amp;q=Ozothamnus+"stirlingii"+self+compatibility&amp;btnG=</v>
      </c>
      <c r="H3384" t="s">
        <v>6828</v>
      </c>
      <c r="I3384" t="s">
        <v>23</v>
      </c>
      <c r="J3384" t="s">
        <v>23</v>
      </c>
      <c r="L3384" t="s">
        <v>17722</v>
      </c>
      <c r="N3384" t="s">
        <v>6829</v>
      </c>
      <c r="O3384" t="s">
        <v>28</v>
      </c>
      <c r="Q3384" t="s">
        <v>18996</v>
      </c>
      <c r="R3384" t="s">
        <v>11162</v>
      </c>
      <c r="S3384">
        <v>0.25719999999999998</v>
      </c>
    </row>
    <row r="3385" spans="1:19">
      <c r="A3385" t="s">
        <v>16</v>
      </c>
      <c r="B3385" t="s">
        <v>17</v>
      </c>
      <c r="C3385" t="s">
        <v>18</v>
      </c>
      <c r="D3385" t="s">
        <v>19</v>
      </c>
      <c r="E3385" t="s">
        <v>1837</v>
      </c>
      <c r="F3385" t="s">
        <v>6831</v>
      </c>
      <c r="G3385" s="3" t="str">
        <f t="shared" si="59"/>
        <v>https://scholar.google.co.jp/scholar?as_vis=1&amp;q=Ozothamnus+"thyrsoideus"+self+compatibility&amp;btnG=</v>
      </c>
      <c r="H3385" t="s">
        <v>104</v>
      </c>
      <c r="I3385" t="s">
        <v>23</v>
      </c>
      <c r="J3385" t="s">
        <v>23</v>
      </c>
      <c r="L3385" t="s">
        <v>17722</v>
      </c>
      <c r="N3385" t="s">
        <v>6832</v>
      </c>
      <c r="O3385" t="s">
        <v>28</v>
      </c>
      <c r="Q3385" t="s">
        <v>18997</v>
      </c>
      <c r="R3385" t="s">
        <v>11165</v>
      </c>
      <c r="S3385">
        <v>0.153</v>
      </c>
    </row>
    <row r="3386" spans="1:19">
      <c r="A3386" t="s">
        <v>16</v>
      </c>
      <c r="B3386" t="s">
        <v>17</v>
      </c>
      <c r="C3386" t="s">
        <v>18</v>
      </c>
      <c r="D3386" t="s">
        <v>19</v>
      </c>
      <c r="E3386" t="s">
        <v>1837</v>
      </c>
      <c r="F3386" t="s">
        <v>6834</v>
      </c>
      <c r="G3386" s="3" t="str">
        <f t="shared" si="59"/>
        <v>https://scholar.google.co.jp/scholar?as_vis=1&amp;q=Ozothamnus+"turbinatus"+self+compatibility&amp;btnG=</v>
      </c>
      <c r="H3386" t="s">
        <v>104</v>
      </c>
      <c r="I3386" t="s">
        <v>23</v>
      </c>
      <c r="J3386" t="s">
        <v>23</v>
      </c>
      <c r="L3386" t="s">
        <v>17722</v>
      </c>
      <c r="N3386" t="s">
        <v>6835</v>
      </c>
      <c r="O3386" t="s">
        <v>28</v>
      </c>
      <c r="Q3386" t="s">
        <v>18998</v>
      </c>
      <c r="R3386" t="s">
        <v>11167</v>
      </c>
      <c r="S3386">
        <v>0.60709999999999997</v>
      </c>
    </row>
    <row r="3387" spans="1:19">
      <c r="A3387" t="s">
        <v>16</v>
      </c>
      <c r="B3387" t="s">
        <v>17</v>
      </c>
      <c r="C3387" t="s">
        <v>18</v>
      </c>
      <c r="D3387" t="s">
        <v>19</v>
      </c>
      <c r="E3387" t="s">
        <v>1837</v>
      </c>
      <c r="F3387" t="s">
        <v>14395</v>
      </c>
      <c r="G3387" s="3" t="str">
        <f t="shared" si="59"/>
        <v>https://scholar.google.co.jp/scholar?as_vis=1&amp;q=Ozothamnus+"vagans"+self+compatibility&amp;btnG=</v>
      </c>
      <c r="H3387" t="s">
        <v>6760</v>
      </c>
      <c r="I3387" t="s">
        <v>23</v>
      </c>
      <c r="J3387" t="s">
        <v>23</v>
      </c>
      <c r="L3387" t="s">
        <v>17722</v>
      </c>
      <c r="N3387" t="s">
        <v>14396</v>
      </c>
      <c r="O3387" t="s">
        <v>28</v>
      </c>
      <c r="Q3387" t="s">
        <v>18999</v>
      </c>
      <c r="R3387" t="s">
        <v>11170</v>
      </c>
      <c r="S3387">
        <v>0.17888200000000001</v>
      </c>
    </row>
    <row r="3388" spans="1:19">
      <c r="A3388" t="s">
        <v>16</v>
      </c>
      <c r="B3388" t="s">
        <v>17</v>
      </c>
      <c r="C3388" t="s">
        <v>18</v>
      </c>
      <c r="D3388" t="s">
        <v>19</v>
      </c>
      <c r="E3388" t="s">
        <v>1837</v>
      </c>
      <c r="F3388" t="s">
        <v>10699</v>
      </c>
      <c r="G3388" s="3" t="str">
        <f t="shared" si="59"/>
        <v>https://scholar.google.co.jp/scholar?as_vis=1&amp;q=Ozothamnus+"whitei"+self+compatibility&amp;btnG=</v>
      </c>
      <c r="H3388" t="s">
        <v>10700</v>
      </c>
      <c r="I3388" t="s">
        <v>23</v>
      </c>
      <c r="J3388" t="s">
        <v>23</v>
      </c>
      <c r="L3388" t="s">
        <v>17722</v>
      </c>
      <c r="N3388" t="s">
        <v>10701</v>
      </c>
      <c r="O3388" t="s">
        <v>28</v>
      </c>
      <c r="Q3388" t="s">
        <v>19000</v>
      </c>
      <c r="R3388" t="s">
        <v>11173</v>
      </c>
      <c r="S3388">
        <v>0.12520000000000001</v>
      </c>
    </row>
    <row r="3389" spans="1:19">
      <c r="A3389" t="s">
        <v>16</v>
      </c>
      <c r="B3389" t="s">
        <v>17</v>
      </c>
      <c r="C3389" t="s">
        <v>18</v>
      </c>
      <c r="D3389" t="s">
        <v>19</v>
      </c>
      <c r="E3389" t="s">
        <v>8160</v>
      </c>
      <c r="F3389" t="s">
        <v>8161</v>
      </c>
      <c r="G3389" s="3" t="str">
        <f t="shared" si="59"/>
        <v>https://scholar.google.co.jp/scholar?as_vis=1&amp;q=Pachystegia+"insignis"+self+compatibility&amp;btnG=</v>
      </c>
      <c r="H3389" t="s">
        <v>8162</v>
      </c>
      <c r="I3389" t="s">
        <v>23</v>
      </c>
      <c r="J3389" t="s">
        <v>23</v>
      </c>
      <c r="L3389" t="s">
        <v>17722</v>
      </c>
      <c r="N3389" t="s">
        <v>8163</v>
      </c>
      <c r="O3389" t="s">
        <v>28</v>
      </c>
      <c r="Q3389" t="s">
        <v>19001</v>
      </c>
      <c r="R3389" t="s">
        <v>11175</v>
      </c>
      <c r="S3389">
        <v>2.5087999999999999</v>
      </c>
    </row>
    <row r="3390" spans="1:19">
      <c r="A3390" t="s">
        <v>16</v>
      </c>
      <c r="B3390" t="s">
        <v>17</v>
      </c>
      <c r="C3390" t="s">
        <v>18</v>
      </c>
      <c r="D3390" t="s">
        <v>19</v>
      </c>
      <c r="E3390" t="s">
        <v>1848</v>
      </c>
      <c r="F3390" t="s">
        <v>8165</v>
      </c>
      <c r="G3390" s="3" t="str">
        <f t="shared" si="59"/>
        <v>https://scholar.google.co.jp/scholar?as_vis=1&amp;q=Packera+"anonyma"+self+compatibility&amp;btnG=</v>
      </c>
      <c r="H3390" t="s">
        <v>8166</v>
      </c>
      <c r="I3390" t="s">
        <v>23</v>
      </c>
      <c r="J3390" t="s">
        <v>23</v>
      </c>
      <c r="L3390" t="s">
        <v>17722</v>
      </c>
      <c r="N3390" t="s">
        <v>8167</v>
      </c>
      <c r="O3390" t="s">
        <v>28</v>
      </c>
      <c r="Q3390" t="s">
        <v>19002</v>
      </c>
      <c r="R3390" t="s">
        <v>11178</v>
      </c>
      <c r="S3390">
        <v>0.22720000000000001</v>
      </c>
    </row>
    <row r="3391" spans="1:19">
      <c r="A3391" t="s">
        <v>16</v>
      </c>
      <c r="B3391" t="s">
        <v>17</v>
      </c>
      <c r="C3391" t="s">
        <v>18</v>
      </c>
      <c r="D3391" t="s">
        <v>19</v>
      </c>
      <c r="E3391" t="s">
        <v>1848</v>
      </c>
      <c r="F3391" t="s">
        <v>4933</v>
      </c>
      <c r="G3391" s="3" t="str">
        <f t="shared" si="59"/>
        <v>https://scholar.google.co.jp/scholar?as_vis=1&amp;q=Packera+"aurea"+self+compatibility&amp;btnG=</v>
      </c>
      <c r="H3391" t="s">
        <v>8169</v>
      </c>
      <c r="I3391" t="s">
        <v>23</v>
      </c>
      <c r="J3391" t="s">
        <v>23</v>
      </c>
      <c r="L3391" t="s">
        <v>24</v>
      </c>
      <c r="N3391" t="s">
        <v>8170</v>
      </c>
      <c r="O3391" t="s">
        <v>26</v>
      </c>
      <c r="Q3391" t="s">
        <v>19003</v>
      </c>
      <c r="R3391" t="s">
        <v>11180</v>
      </c>
      <c r="S3391">
        <v>0.25559999999999999</v>
      </c>
    </row>
    <row r="3392" spans="1:19">
      <c r="A3392" t="s">
        <v>16</v>
      </c>
      <c r="B3392" t="s">
        <v>17</v>
      </c>
      <c r="C3392" t="s">
        <v>18</v>
      </c>
      <c r="D3392" t="s">
        <v>19</v>
      </c>
      <c r="E3392" t="s">
        <v>1848</v>
      </c>
      <c r="F3392" t="s">
        <v>2412</v>
      </c>
      <c r="G3392" s="3" t="str">
        <f t="shared" si="59"/>
        <v>https://scholar.google.co.jp/scholar?as_vis=1&amp;q=Packera+"cana"+self+compatibility&amp;btnG=</v>
      </c>
      <c r="H3392" t="s">
        <v>6858</v>
      </c>
      <c r="I3392" t="s">
        <v>23</v>
      </c>
      <c r="J3392" t="s">
        <v>23</v>
      </c>
      <c r="L3392" t="s">
        <v>17722</v>
      </c>
      <c r="N3392" t="s">
        <v>6859</v>
      </c>
      <c r="O3392" t="s">
        <v>28</v>
      </c>
      <c r="Q3392" t="s">
        <v>19004</v>
      </c>
      <c r="R3392" t="s">
        <v>11183</v>
      </c>
      <c r="S3392">
        <v>0.33600000000000002</v>
      </c>
    </row>
    <row r="3393" spans="1:19">
      <c r="A3393" t="s">
        <v>16</v>
      </c>
      <c r="B3393" t="s">
        <v>17</v>
      </c>
      <c r="C3393" t="s">
        <v>18</v>
      </c>
      <c r="D3393" t="s">
        <v>19</v>
      </c>
      <c r="E3393" t="s">
        <v>1848</v>
      </c>
      <c r="F3393" t="s">
        <v>6861</v>
      </c>
      <c r="G3393" s="3" t="str">
        <f t="shared" si="59"/>
        <v>https://scholar.google.co.jp/scholar?as_vis=1&amp;q=Packera+"fendleri"+self+compatibility&amp;btnG=</v>
      </c>
      <c r="H3393" t="s">
        <v>6862</v>
      </c>
      <c r="I3393" t="s">
        <v>23</v>
      </c>
      <c r="J3393" t="s">
        <v>23</v>
      </c>
      <c r="L3393" t="s">
        <v>17722</v>
      </c>
      <c r="N3393" t="s">
        <v>6863</v>
      </c>
      <c r="O3393" t="s">
        <v>28</v>
      </c>
      <c r="Q3393" t="s">
        <v>19005</v>
      </c>
      <c r="R3393" t="s">
        <v>11187</v>
      </c>
      <c r="S3393">
        <v>0.51919999999999999</v>
      </c>
    </row>
    <row r="3394" spans="1:19">
      <c r="A3394" t="s">
        <v>16</v>
      </c>
      <c r="B3394" t="s">
        <v>17</v>
      </c>
      <c r="C3394" t="s">
        <v>18</v>
      </c>
      <c r="D3394" t="s">
        <v>19</v>
      </c>
      <c r="E3394" t="s">
        <v>1848</v>
      </c>
      <c r="F3394" t="s">
        <v>8172</v>
      </c>
      <c r="G3394" s="3" t="str">
        <f t="shared" ref="G3394:G3457" si="60">HYPERLINK(Q3394)</f>
        <v>https://scholar.google.co.jp/scholar?as_vis=1&amp;q=Packera+"millelobata"+self+compatibility&amp;btnG=</v>
      </c>
      <c r="H3394" t="s">
        <v>8173</v>
      </c>
      <c r="I3394" t="s">
        <v>23</v>
      </c>
      <c r="J3394" t="s">
        <v>23</v>
      </c>
      <c r="L3394" t="s">
        <v>17722</v>
      </c>
      <c r="N3394" t="s">
        <v>8174</v>
      </c>
      <c r="O3394" t="s">
        <v>28</v>
      </c>
      <c r="Q3394" t="s">
        <v>19006</v>
      </c>
      <c r="R3394" t="s">
        <v>11190</v>
      </c>
      <c r="S3394">
        <v>0.312</v>
      </c>
    </row>
    <row r="3395" spans="1:19">
      <c r="A3395" t="s">
        <v>16</v>
      </c>
      <c r="B3395" t="s">
        <v>17</v>
      </c>
      <c r="C3395" t="s">
        <v>18</v>
      </c>
      <c r="D3395" t="s">
        <v>19</v>
      </c>
      <c r="E3395" t="s">
        <v>1848</v>
      </c>
      <c r="F3395" t="s">
        <v>1849</v>
      </c>
      <c r="G3395" s="3" t="str">
        <f t="shared" si="60"/>
        <v>https://scholar.google.co.jp/scholar?as_vis=1&amp;q=Packera+"multilobata"+self+compatibility&amp;btnG=</v>
      </c>
      <c r="H3395" t="s">
        <v>1850</v>
      </c>
      <c r="I3395" t="s">
        <v>23</v>
      </c>
      <c r="J3395" t="s">
        <v>23</v>
      </c>
      <c r="L3395" t="s">
        <v>17722</v>
      </c>
      <c r="N3395" t="s">
        <v>1851</v>
      </c>
      <c r="O3395" t="s">
        <v>28</v>
      </c>
      <c r="Q3395" t="s">
        <v>19007</v>
      </c>
      <c r="R3395" t="s">
        <v>11193</v>
      </c>
      <c r="S3395">
        <v>0.56200000000000006</v>
      </c>
    </row>
    <row r="3396" spans="1:19">
      <c r="A3396" t="s">
        <v>16</v>
      </c>
      <c r="B3396" t="s">
        <v>17</v>
      </c>
      <c r="C3396" t="s">
        <v>18</v>
      </c>
      <c r="D3396" t="s">
        <v>19</v>
      </c>
      <c r="E3396" t="s">
        <v>1848</v>
      </c>
      <c r="F3396" t="s">
        <v>8176</v>
      </c>
      <c r="G3396" s="3" t="str">
        <f t="shared" si="60"/>
        <v>https://scholar.google.co.jp/scholar?as_vis=1&amp;q=Packera+"paupercula"+self+compatibility&amp;btnG=</v>
      </c>
      <c r="H3396" t="s">
        <v>8177</v>
      </c>
      <c r="I3396" t="s">
        <v>23</v>
      </c>
      <c r="J3396" t="s">
        <v>23</v>
      </c>
      <c r="L3396" t="s">
        <v>24</v>
      </c>
      <c r="N3396" t="s">
        <v>8178</v>
      </c>
      <c r="O3396" t="s">
        <v>26</v>
      </c>
      <c r="Q3396" t="s">
        <v>19008</v>
      </c>
      <c r="R3396" t="s">
        <v>11198</v>
      </c>
      <c r="S3396">
        <v>0.184</v>
      </c>
    </row>
    <row r="3397" spans="1:19">
      <c r="A3397" t="s">
        <v>16</v>
      </c>
      <c r="B3397" t="s">
        <v>17</v>
      </c>
      <c r="C3397" t="s">
        <v>18</v>
      </c>
      <c r="D3397" t="s">
        <v>19</v>
      </c>
      <c r="E3397" t="s">
        <v>1848</v>
      </c>
      <c r="F3397" t="s">
        <v>2589</v>
      </c>
      <c r="G3397" s="3" t="str">
        <f t="shared" si="60"/>
        <v>https://scholar.google.co.jp/scholar?as_vis=1&amp;q=Packera+"plattensis"+self+compatibility&amp;btnG=</v>
      </c>
      <c r="H3397" t="s">
        <v>6865</v>
      </c>
      <c r="I3397" t="s">
        <v>23</v>
      </c>
      <c r="J3397" t="s">
        <v>23</v>
      </c>
      <c r="L3397" t="s">
        <v>17722</v>
      </c>
      <c r="N3397" t="s">
        <v>6866</v>
      </c>
      <c r="O3397" t="s">
        <v>28</v>
      </c>
      <c r="Q3397" t="s">
        <v>19009</v>
      </c>
      <c r="R3397" t="s">
        <v>11200</v>
      </c>
      <c r="S3397">
        <v>0.35880000000000001</v>
      </c>
    </row>
    <row r="3398" spans="1:19">
      <c r="A3398" t="s">
        <v>16</v>
      </c>
      <c r="B3398" t="s">
        <v>17</v>
      </c>
      <c r="C3398" t="s">
        <v>18</v>
      </c>
      <c r="D3398" t="s">
        <v>19</v>
      </c>
      <c r="E3398" t="s">
        <v>1848</v>
      </c>
      <c r="F3398" t="s">
        <v>6868</v>
      </c>
      <c r="G3398" s="3" t="str">
        <f t="shared" si="60"/>
        <v>https://scholar.google.co.jp/scholar?as_vis=1&amp;q=Packera+"quercetorum"+self+compatibility&amp;btnG=</v>
      </c>
      <c r="H3398" t="s">
        <v>6869</v>
      </c>
      <c r="I3398" t="s">
        <v>23</v>
      </c>
      <c r="J3398" t="s">
        <v>23</v>
      </c>
      <c r="L3398" t="s">
        <v>17722</v>
      </c>
      <c r="N3398" t="s">
        <v>6870</v>
      </c>
      <c r="O3398" t="s">
        <v>28</v>
      </c>
      <c r="Q3398" t="s">
        <v>19010</v>
      </c>
      <c r="R3398" t="s">
        <v>11203</v>
      </c>
      <c r="S3398">
        <v>0.50960000000000005</v>
      </c>
    </row>
    <row r="3399" spans="1:19">
      <c r="A3399" t="s">
        <v>16</v>
      </c>
      <c r="B3399" t="s">
        <v>17</v>
      </c>
      <c r="C3399" t="s">
        <v>18</v>
      </c>
      <c r="D3399" t="s">
        <v>19</v>
      </c>
      <c r="E3399" t="s">
        <v>1848</v>
      </c>
      <c r="F3399" t="s">
        <v>8180</v>
      </c>
      <c r="G3399" s="3" t="str">
        <f t="shared" si="60"/>
        <v>https://scholar.google.co.jp/scholar?as_vis=1&amp;q=Packera+"werneriifolia"+self+compatibility&amp;btnG=</v>
      </c>
      <c r="H3399" t="s">
        <v>8181</v>
      </c>
      <c r="I3399" t="s">
        <v>23</v>
      </c>
      <c r="J3399" t="s">
        <v>23</v>
      </c>
      <c r="L3399" t="s">
        <v>17722</v>
      </c>
      <c r="N3399" t="s">
        <v>8182</v>
      </c>
      <c r="O3399" t="s">
        <v>28</v>
      </c>
      <c r="Q3399" t="s">
        <v>19011</v>
      </c>
      <c r="R3399" t="s">
        <v>11207</v>
      </c>
      <c r="S3399">
        <v>0.3256</v>
      </c>
    </row>
    <row r="3400" spans="1:19">
      <c r="A3400" t="s">
        <v>16</v>
      </c>
      <c r="B3400" t="s">
        <v>17</v>
      </c>
      <c r="C3400" t="s">
        <v>18</v>
      </c>
      <c r="D3400" t="s">
        <v>19</v>
      </c>
      <c r="E3400" t="s">
        <v>1853</v>
      </c>
      <c r="F3400" t="s">
        <v>1854</v>
      </c>
      <c r="G3400" s="3" t="str">
        <f t="shared" si="60"/>
        <v>https://scholar.google.co.jp/scholar?as_vis=1&amp;q=Palafoxia+"arida"+self+compatibility&amp;btnG=</v>
      </c>
      <c r="H3400" t="s">
        <v>23</v>
      </c>
      <c r="I3400" t="s">
        <v>137</v>
      </c>
      <c r="J3400" t="s">
        <v>1854</v>
      </c>
      <c r="L3400" t="s">
        <v>17722</v>
      </c>
      <c r="N3400" t="s">
        <v>1855</v>
      </c>
      <c r="O3400" t="s">
        <v>28</v>
      </c>
      <c r="Q3400" t="s">
        <v>19012</v>
      </c>
      <c r="R3400" t="s">
        <v>11209</v>
      </c>
      <c r="S3400">
        <v>2.8159999999999998</v>
      </c>
    </row>
    <row r="3401" spans="1:19">
      <c r="A3401" t="s">
        <v>16</v>
      </c>
      <c r="B3401" t="s">
        <v>17</v>
      </c>
      <c r="C3401" t="s">
        <v>18</v>
      </c>
      <c r="D3401" t="s">
        <v>19</v>
      </c>
      <c r="E3401" t="s">
        <v>1853</v>
      </c>
      <c r="F3401" t="s">
        <v>1854</v>
      </c>
      <c r="G3401" s="3" t="str">
        <f t="shared" si="60"/>
        <v>https://scholar.google.co.jp/scholar?as_vis=1&amp;q=Palafoxia+"arida"+self+compatibility&amp;btnG=</v>
      </c>
      <c r="H3401" t="s">
        <v>8184</v>
      </c>
      <c r="I3401" t="s">
        <v>31</v>
      </c>
      <c r="J3401" t="s">
        <v>1854</v>
      </c>
      <c r="L3401" t="s">
        <v>17722</v>
      </c>
      <c r="N3401" t="s">
        <v>8185</v>
      </c>
      <c r="O3401" t="s">
        <v>28</v>
      </c>
      <c r="Q3401" t="s">
        <v>19012</v>
      </c>
      <c r="R3401" t="s">
        <v>11211</v>
      </c>
      <c r="S3401">
        <v>2.8052000000000001</v>
      </c>
    </row>
    <row r="3402" spans="1:19">
      <c r="A3402" t="s">
        <v>16</v>
      </c>
      <c r="B3402" t="s">
        <v>17</v>
      </c>
      <c r="C3402" t="s">
        <v>18</v>
      </c>
      <c r="D3402" t="s">
        <v>19</v>
      </c>
      <c r="E3402" t="s">
        <v>1853</v>
      </c>
      <c r="F3402" t="s">
        <v>1854</v>
      </c>
      <c r="G3402" s="3" t="str">
        <f t="shared" si="60"/>
        <v>https://scholar.google.co.jp/scholar?as_vis=1&amp;q=Palafoxia+"arida"+self+compatibility&amp;btnG=</v>
      </c>
      <c r="H3402" t="s">
        <v>14423</v>
      </c>
      <c r="I3402" t="s">
        <v>23</v>
      </c>
      <c r="J3402" t="s">
        <v>23</v>
      </c>
      <c r="L3402" t="s">
        <v>17722</v>
      </c>
      <c r="N3402" t="s">
        <v>14424</v>
      </c>
      <c r="O3402" t="s">
        <v>28</v>
      </c>
      <c r="Q3402" t="s">
        <v>19012</v>
      </c>
      <c r="R3402" t="s">
        <v>11213</v>
      </c>
      <c r="S3402">
        <v>2.5975999999999999</v>
      </c>
    </row>
    <row r="3403" spans="1:19">
      <c r="A3403" t="s">
        <v>16</v>
      </c>
      <c r="B3403" t="s">
        <v>17</v>
      </c>
      <c r="C3403" t="s">
        <v>18</v>
      </c>
      <c r="D3403" t="s">
        <v>19</v>
      </c>
      <c r="E3403" t="s">
        <v>1853</v>
      </c>
      <c r="F3403" t="s">
        <v>6872</v>
      </c>
      <c r="G3403" s="3" t="str">
        <f t="shared" si="60"/>
        <v>https://scholar.google.co.jp/scholar?as_vis=1&amp;q=Palafoxia+"callosa"+self+compatibility&amp;btnG=</v>
      </c>
      <c r="H3403" t="s">
        <v>281</v>
      </c>
      <c r="I3403" t="s">
        <v>23</v>
      </c>
      <c r="J3403" t="s">
        <v>23</v>
      </c>
      <c r="L3403" t="s">
        <v>17722</v>
      </c>
      <c r="N3403" t="s">
        <v>6873</v>
      </c>
      <c r="O3403" t="s">
        <v>28</v>
      </c>
      <c r="Q3403" t="s">
        <v>19013</v>
      </c>
      <c r="R3403" t="s">
        <v>11217</v>
      </c>
      <c r="S3403">
        <v>1.7010000000000001</v>
      </c>
    </row>
    <row r="3404" spans="1:19">
      <c r="A3404" t="s">
        <v>16</v>
      </c>
      <c r="B3404" t="s">
        <v>17</v>
      </c>
      <c r="C3404" t="s">
        <v>18</v>
      </c>
      <c r="D3404" t="s">
        <v>19</v>
      </c>
      <c r="E3404" t="s">
        <v>1853</v>
      </c>
      <c r="F3404" t="s">
        <v>10703</v>
      </c>
      <c r="G3404" s="3" t="str">
        <f t="shared" si="60"/>
        <v>https://scholar.google.co.jp/scholar?as_vis=1&amp;q=Palafoxia+"hookeriana"+self+compatibility&amp;btnG=</v>
      </c>
      <c r="H3404" t="s">
        <v>281</v>
      </c>
      <c r="I3404" t="s">
        <v>23</v>
      </c>
      <c r="J3404" t="s">
        <v>23</v>
      </c>
      <c r="L3404" t="s">
        <v>17722</v>
      </c>
      <c r="N3404" t="s">
        <v>10704</v>
      </c>
      <c r="O3404" t="s">
        <v>28</v>
      </c>
      <c r="Q3404" t="s">
        <v>19014</v>
      </c>
      <c r="R3404" t="s">
        <v>11219</v>
      </c>
      <c r="S3404">
        <v>1.9892000000000001</v>
      </c>
    </row>
    <row r="3405" spans="1:19">
      <c r="A3405" t="s">
        <v>16</v>
      </c>
      <c r="B3405" t="s">
        <v>17</v>
      </c>
      <c r="C3405" t="s">
        <v>18</v>
      </c>
      <c r="D3405" t="s">
        <v>19</v>
      </c>
      <c r="E3405" t="s">
        <v>1853</v>
      </c>
      <c r="F3405" t="s">
        <v>6875</v>
      </c>
      <c r="G3405" s="3" t="str">
        <f t="shared" si="60"/>
        <v>https://scholar.google.co.jp/scholar?as_vis=1&amp;q=Palafoxia+"sphacelata"+self+compatibility&amp;btnG=</v>
      </c>
      <c r="H3405" t="s">
        <v>6876</v>
      </c>
      <c r="I3405" t="s">
        <v>23</v>
      </c>
      <c r="J3405" t="s">
        <v>23</v>
      </c>
      <c r="L3405" t="s">
        <v>17722</v>
      </c>
      <c r="N3405" t="s">
        <v>6877</v>
      </c>
      <c r="O3405" t="s">
        <v>28</v>
      </c>
      <c r="Q3405" t="s">
        <v>19015</v>
      </c>
      <c r="R3405" t="s">
        <v>11222</v>
      </c>
      <c r="S3405">
        <v>2.8675999999999999</v>
      </c>
    </row>
    <row r="3406" spans="1:19">
      <c r="A3406" t="s">
        <v>16</v>
      </c>
      <c r="B3406" t="s">
        <v>17</v>
      </c>
      <c r="C3406" t="s">
        <v>18</v>
      </c>
      <c r="D3406" t="s">
        <v>19</v>
      </c>
      <c r="E3406" t="s">
        <v>1857</v>
      </c>
      <c r="F3406" t="s">
        <v>8187</v>
      </c>
      <c r="G3406" s="3" t="str">
        <f t="shared" si="60"/>
        <v>https://scholar.google.co.jp/scholar?as_vis=1&amp;q=Pallenis+"hierochuntica"+self+compatibility&amp;btnG=</v>
      </c>
      <c r="H3406" t="s">
        <v>8188</v>
      </c>
      <c r="I3406" t="s">
        <v>23</v>
      </c>
      <c r="J3406" t="s">
        <v>23</v>
      </c>
      <c r="L3406" t="s">
        <v>17722</v>
      </c>
      <c r="N3406" t="s">
        <v>8189</v>
      </c>
      <c r="O3406" t="s">
        <v>28</v>
      </c>
      <c r="Q3406" t="s">
        <v>19016</v>
      </c>
      <c r="R3406" t="s">
        <v>11225</v>
      </c>
      <c r="S3406">
        <v>0.61799999999999999</v>
      </c>
    </row>
    <row r="3407" spans="1:19">
      <c r="A3407" t="s">
        <v>16</v>
      </c>
      <c r="B3407" t="s">
        <v>17</v>
      </c>
      <c r="C3407" t="s">
        <v>18</v>
      </c>
      <c r="D3407" t="s">
        <v>19</v>
      </c>
      <c r="E3407" t="s">
        <v>1857</v>
      </c>
      <c r="F3407" t="s">
        <v>3256</v>
      </c>
      <c r="G3407" s="3" t="str">
        <f t="shared" si="60"/>
        <v>https://scholar.google.co.jp/scholar?as_vis=1&amp;q=Pallenis+"maritima"+self+compatibility&amp;btnG=</v>
      </c>
      <c r="H3407" t="s">
        <v>7672</v>
      </c>
      <c r="I3407" t="s">
        <v>23</v>
      </c>
      <c r="J3407" t="s">
        <v>23</v>
      </c>
      <c r="L3407" t="s">
        <v>54</v>
      </c>
      <c r="N3407" t="s">
        <v>12643</v>
      </c>
      <c r="O3407" t="s">
        <v>26</v>
      </c>
      <c r="Q3407" t="s">
        <v>19017</v>
      </c>
      <c r="R3407" t="s">
        <v>11229</v>
      </c>
      <c r="S3407">
        <v>0.31759999999999999</v>
      </c>
    </row>
    <row r="3408" spans="1:19">
      <c r="A3408" t="s">
        <v>16</v>
      </c>
      <c r="B3408" t="s">
        <v>17</v>
      </c>
      <c r="C3408" t="s">
        <v>18</v>
      </c>
      <c r="D3408" t="s">
        <v>19</v>
      </c>
      <c r="E3408" t="s">
        <v>1857</v>
      </c>
      <c r="F3408" t="s">
        <v>1858</v>
      </c>
      <c r="G3408" s="3" t="str">
        <f t="shared" si="60"/>
        <v>https://scholar.google.co.jp/scholar?as_vis=1&amp;q=Pallenis+"spinosa"+self+compatibility&amp;btnG=</v>
      </c>
      <c r="H3408" t="s">
        <v>928</v>
      </c>
      <c r="I3408" t="s">
        <v>23</v>
      </c>
      <c r="J3408" t="s">
        <v>23</v>
      </c>
      <c r="L3408" t="s">
        <v>17722</v>
      </c>
      <c r="N3408" t="s">
        <v>1859</v>
      </c>
      <c r="O3408" t="s">
        <v>28</v>
      </c>
      <c r="Q3408" t="s">
        <v>19018</v>
      </c>
      <c r="R3408" t="s">
        <v>11233</v>
      </c>
      <c r="S3408">
        <v>0.8</v>
      </c>
    </row>
    <row r="3409" spans="1:19">
      <c r="A3409" t="s">
        <v>16</v>
      </c>
      <c r="B3409" t="s">
        <v>17</v>
      </c>
      <c r="C3409" t="s">
        <v>18</v>
      </c>
      <c r="D3409" t="s">
        <v>19</v>
      </c>
      <c r="E3409" t="s">
        <v>13816</v>
      </c>
      <c r="F3409" t="s">
        <v>13817</v>
      </c>
      <c r="G3409" s="3" t="str">
        <f t="shared" si="60"/>
        <v>https://scholar.google.co.jp/scholar?as_vis=1&amp;q=Parantennaria+"uniceps"+self+compatibility&amp;btnG=</v>
      </c>
      <c r="H3409" t="s">
        <v>13813</v>
      </c>
      <c r="I3409" t="s">
        <v>23</v>
      </c>
      <c r="J3409" t="s">
        <v>23</v>
      </c>
      <c r="L3409" t="s">
        <v>17722</v>
      </c>
      <c r="N3409" t="s">
        <v>13818</v>
      </c>
      <c r="O3409" t="s">
        <v>28</v>
      </c>
      <c r="Q3409" t="s">
        <v>19019</v>
      </c>
      <c r="R3409" t="s">
        <v>11235</v>
      </c>
      <c r="S3409">
        <v>4.48E-2</v>
      </c>
    </row>
    <row r="3410" spans="1:19">
      <c r="A3410" t="s">
        <v>16</v>
      </c>
      <c r="B3410" t="s">
        <v>17</v>
      </c>
      <c r="C3410" t="s">
        <v>18</v>
      </c>
      <c r="D3410" t="s">
        <v>19</v>
      </c>
      <c r="E3410" t="s">
        <v>1868</v>
      </c>
      <c r="F3410" t="s">
        <v>1869</v>
      </c>
      <c r="G3410" s="3" t="str">
        <f t="shared" si="60"/>
        <v>https://scholar.google.co.jp/scholar?as_vis=1&amp;q=Parthenium+"argentatum"+self+compatibility&amp;btnG=</v>
      </c>
      <c r="H3410" t="s">
        <v>438</v>
      </c>
      <c r="I3410" t="s">
        <v>23</v>
      </c>
      <c r="J3410" t="s">
        <v>23</v>
      </c>
      <c r="N3410" t="s">
        <v>1870</v>
      </c>
      <c r="O3410" t="s">
        <v>28</v>
      </c>
      <c r="Q3410" t="s">
        <v>19020</v>
      </c>
      <c r="R3410" t="s">
        <v>11237</v>
      </c>
      <c r="S3410">
        <v>0.4</v>
      </c>
    </row>
    <row r="3411" spans="1:19">
      <c r="A3411" t="s">
        <v>16</v>
      </c>
      <c r="B3411" t="s">
        <v>17</v>
      </c>
      <c r="C3411" t="s">
        <v>18</v>
      </c>
      <c r="D3411" t="s">
        <v>19</v>
      </c>
      <c r="E3411" t="s">
        <v>1868</v>
      </c>
      <c r="F3411" t="s">
        <v>10706</v>
      </c>
      <c r="G3411" s="3" t="str">
        <f t="shared" si="60"/>
        <v>https://scholar.google.co.jp/scholar?as_vis=1&amp;q=Parthenium+"bipinnatifidum"+self+compatibility&amp;btnG=</v>
      </c>
      <c r="H3411" t="s">
        <v>10707</v>
      </c>
      <c r="I3411" t="s">
        <v>23</v>
      </c>
      <c r="J3411" t="s">
        <v>23</v>
      </c>
      <c r="N3411" t="s">
        <v>10708</v>
      </c>
      <c r="O3411" t="s">
        <v>28</v>
      </c>
      <c r="Q3411" t="s">
        <v>19021</v>
      </c>
      <c r="R3411" t="s">
        <v>11241</v>
      </c>
      <c r="S3411">
        <v>0.50119999999999998</v>
      </c>
    </row>
    <row r="3412" spans="1:19">
      <c r="A3412" t="s">
        <v>16</v>
      </c>
      <c r="B3412" t="s">
        <v>17</v>
      </c>
      <c r="C3412" t="s">
        <v>18</v>
      </c>
      <c r="D3412" t="s">
        <v>19</v>
      </c>
      <c r="E3412" t="s">
        <v>1868</v>
      </c>
      <c r="F3412" t="s">
        <v>10710</v>
      </c>
      <c r="G3412" s="3" t="str">
        <f t="shared" si="60"/>
        <v>https://scholar.google.co.jp/scholar?as_vis=1&amp;q=Parthenium+"hispidum"+self+compatibility&amp;btnG=</v>
      </c>
      <c r="H3412" t="s">
        <v>3418</v>
      </c>
      <c r="I3412" t="s">
        <v>23</v>
      </c>
      <c r="J3412" t="s">
        <v>23</v>
      </c>
      <c r="N3412" t="s">
        <v>10711</v>
      </c>
      <c r="O3412" t="s">
        <v>28</v>
      </c>
      <c r="Q3412" t="s">
        <v>19022</v>
      </c>
      <c r="R3412" t="s">
        <v>11243</v>
      </c>
      <c r="S3412">
        <v>4.8940000000000001</v>
      </c>
    </row>
    <row r="3413" spans="1:19">
      <c r="A3413" t="s">
        <v>16</v>
      </c>
      <c r="B3413" t="s">
        <v>17</v>
      </c>
      <c r="C3413" t="s">
        <v>18</v>
      </c>
      <c r="D3413" t="s">
        <v>19</v>
      </c>
      <c r="E3413" t="s">
        <v>1868</v>
      </c>
      <c r="F3413" t="s">
        <v>1872</v>
      </c>
      <c r="G3413" s="3" t="str">
        <f t="shared" si="60"/>
        <v>https://scholar.google.co.jp/scholar?as_vis=1&amp;q=Parthenium+"hysterophorus"+self+compatibility&amp;btnG=</v>
      </c>
      <c r="H3413" t="s">
        <v>22</v>
      </c>
      <c r="I3413" t="s">
        <v>23</v>
      </c>
      <c r="J3413" t="s">
        <v>23</v>
      </c>
      <c r="N3413" t="s">
        <v>1873</v>
      </c>
      <c r="O3413" t="s">
        <v>28</v>
      </c>
      <c r="Q3413" t="s">
        <v>19023</v>
      </c>
      <c r="R3413" t="s">
        <v>11246</v>
      </c>
      <c r="S3413">
        <v>0.56999999999999995</v>
      </c>
    </row>
    <row r="3414" spans="1:19">
      <c r="A3414" t="s">
        <v>16</v>
      </c>
      <c r="B3414" t="s">
        <v>17</v>
      </c>
      <c r="C3414" t="s">
        <v>18</v>
      </c>
      <c r="D3414" t="s">
        <v>19</v>
      </c>
      <c r="E3414" t="s">
        <v>1868</v>
      </c>
      <c r="F3414" t="s">
        <v>1880</v>
      </c>
      <c r="G3414" s="3" t="str">
        <f t="shared" si="60"/>
        <v>https://scholar.google.co.jp/scholar?as_vis=1&amp;q=Parthenium+"incanum"+self+compatibility&amp;btnG=</v>
      </c>
      <c r="H3414" t="s">
        <v>324</v>
      </c>
      <c r="I3414" t="s">
        <v>23</v>
      </c>
      <c r="J3414" t="s">
        <v>23</v>
      </c>
      <c r="N3414" t="s">
        <v>1881</v>
      </c>
      <c r="O3414" t="s">
        <v>28</v>
      </c>
      <c r="Q3414" t="s">
        <v>19024</v>
      </c>
      <c r="R3414" t="s">
        <v>11249</v>
      </c>
      <c r="S3414">
        <v>0.57679999999999998</v>
      </c>
    </row>
    <row r="3415" spans="1:19">
      <c r="A3415" t="s">
        <v>16</v>
      </c>
      <c r="B3415" t="s">
        <v>17</v>
      </c>
      <c r="C3415" t="s">
        <v>18</v>
      </c>
      <c r="D3415" t="s">
        <v>19</v>
      </c>
      <c r="E3415" t="s">
        <v>1868</v>
      </c>
      <c r="F3415" t="s">
        <v>908</v>
      </c>
      <c r="G3415" s="3" t="str">
        <f t="shared" si="60"/>
        <v>https://scholar.google.co.jp/scholar?as_vis=1&amp;q=Parthenium+"integrifolium"+self+compatibility&amp;btnG=</v>
      </c>
      <c r="H3415" t="s">
        <v>22</v>
      </c>
      <c r="I3415" t="s">
        <v>23</v>
      </c>
      <c r="J3415" t="s">
        <v>23</v>
      </c>
      <c r="L3415" t="s">
        <v>24</v>
      </c>
      <c r="N3415" t="s">
        <v>1883</v>
      </c>
      <c r="O3415" t="s">
        <v>26</v>
      </c>
      <c r="Q3415" t="s">
        <v>19025</v>
      </c>
      <c r="R3415" t="s">
        <v>11251</v>
      </c>
      <c r="S3415">
        <v>3.2570000000000001</v>
      </c>
    </row>
    <row r="3416" spans="1:19">
      <c r="A3416" t="s">
        <v>16</v>
      </c>
      <c r="B3416" t="s">
        <v>17</v>
      </c>
      <c r="C3416" t="s">
        <v>18</v>
      </c>
      <c r="D3416" t="s">
        <v>19</v>
      </c>
      <c r="E3416" t="s">
        <v>1868</v>
      </c>
      <c r="F3416" t="s">
        <v>3899</v>
      </c>
      <c r="G3416" s="3" t="str">
        <f t="shared" si="60"/>
        <v>https://scholar.google.co.jp/scholar?as_vis=1&amp;q=Parthenium+"tomentosum"+self+compatibility&amp;btnG=</v>
      </c>
      <c r="H3416" t="s">
        <v>104</v>
      </c>
      <c r="I3416" t="s">
        <v>23</v>
      </c>
      <c r="J3416" t="s">
        <v>23</v>
      </c>
      <c r="L3416" t="s">
        <v>24</v>
      </c>
      <c r="N3416" t="s">
        <v>6771</v>
      </c>
      <c r="O3416" t="s">
        <v>26</v>
      </c>
      <c r="Q3416" t="s">
        <v>19026</v>
      </c>
      <c r="R3416" t="s">
        <v>11254</v>
      </c>
      <c r="S3416">
        <v>1.56332</v>
      </c>
    </row>
    <row r="3417" spans="1:19">
      <c r="A3417" t="s">
        <v>16</v>
      </c>
      <c r="B3417" t="s">
        <v>17</v>
      </c>
      <c r="C3417" t="s">
        <v>18</v>
      </c>
      <c r="D3417" t="s">
        <v>19</v>
      </c>
      <c r="E3417" t="s">
        <v>1868</v>
      </c>
      <c r="F3417" t="s">
        <v>3899</v>
      </c>
      <c r="G3417" s="3" t="str">
        <f t="shared" si="60"/>
        <v>https://scholar.google.co.jp/scholar?as_vis=1&amp;q=Parthenium+"tomentosum"+self+compatibility&amp;btnG=</v>
      </c>
      <c r="H3417" t="s">
        <v>23</v>
      </c>
      <c r="I3417" t="s">
        <v>31</v>
      </c>
      <c r="J3417" t="s">
        <v>3899</v>
      </c>
      <c r="L3417" t="s">
        <v>24</v>
      </c>
      <c r="N3417" t="s">
        <v>6773</v>
      </c>
      <c r="O3417" t="s">
        <v>26</v>
      </c>
      <c r="Q3417" t="s">
        <v>19026</v>
      </c>
      <c r="R3417" t="s">
        <v>11257</v>
      </c>
      <c r="S3417">
        <v>0.66679999999999995</v>
      </c>
    </row>
    <row r="3418" spans="1:19">
      <c r="A3418" t="s">
        <v>16</v>
      </c>
      <c r="B3418" t="s">
        <v>17</v>
      </c>
      <c r="C3418" t="s">
        <v>18</v>
      </c>
      <c r="D3418" t="s">
        <v>19</v>
      </c>
      <c r="E3418" t="s">
        <v>6754</v>
      </c>
      <c r="F3418" t="s">
        <v>6755</v>
      </c>
      <c r="G3418" s="3" t="str">
        <f t="shared" si="60"/>
        <v>https://scholar.google.co.jp/scholar?as_vis=1&amp;q=Pechuel-loeschea+"leubnitziae"+self+compatibility&amp;btnG=</v>
      </c>
      <c r="H3418" t="s">
        <v>2237</v>
      </c>
      <c r="I3418" t="s">
        <v>23</v>
      </c>
      <c r="J3418" t="s">
        <v>23</v>
      </c>
      <c r="N3418" t="s">
        <v>6756</v>
      </c>
      <c r="O3418" t="s">
        <v>28</v>
      </c>
      <c r="Q3418" t="s">
        <v>19027</v>
      </c>
      <c r="R3418" t="s">
        <v>11260</v>
      </c>
      <c r="S3418">
        <v>0.31744</v>
      </c>
    </row>
    <row r="3419" spans="1:19">
      <c r="A3419" t="s">
        <v>16</v>
      </c>
      <c r="B3419" t="s">
        <v>17</v>
      </c>
      <c r="C3419" t="s">
        <v>18</v>
      </c>
      <c r="D3419" t="s">
        <v>19</v>
      </c>
      <c r="E3419" t="s">
        <v>1893</v>
      </c>
      <c r="F3419" t="s">
        <v>381</v>
      </c>
      <c r="G3419" s="3" t="str">
        <f t="shared" si="60"/>
        <v>https://scholar.google.co.jp/scholar?as_vis=1&amp;q=Pectis+"angustifolia"+self+compatibility&amp;btnG=</v>
      </c>
      <c r="H3419" t="s">
        <v>234</v>
      </c>
      <c r="I3419" t="s">
        <v>31</v>
      </c>
      <c r="J3419" t="s">
        <v>381</v>
      </c>
      <c r="N3419" t="s">
        <v>10713</v>
      </c>
      <c r="O3419" t="s">
        <v>28</v>
      </c>
      <c r="Q3419" t="s">
        <v>19028</v>
      </c>
      <c r="R3419" t="s">
        <v>11262</v>
      </c>
      <c r="S3419">
        <v>1.0588</v>
      </c>
    </row>
    <row r="3420" spans="1:19">
      <c r="A3420" t="s">
        <v>16</v>
      </c>
      <c r="B3420" t="s">
        <v>17</v>
      </c>
      <c r="C3420" t="s">
        <v>18</v>
      </c>
      <c r="D3420" t="s">
        <v>19</v>
      </c>
      <c r="E3420" t="s">
        <v>1893</v>
      </c>
      <c r="F3420" t="s">
        <v>8191</v>
      </c>
      <c r="G3420" s="3" t="str">
        <f t="shared" si="60"/>
        <v>https://scholar.google.co.jp/scholar?as_vis=1&amp;q=Pectis+"caymanensis"+self+compatibility&amp;btnG=</v>
      </c>
      <c r="H3420" t="s">
        <v>8192</v>
      </c>
      <c r="I3420" t="s">
        <v>31</v>
      </c>
      <c r="J3420" t="s">
        <v>373</v>
      </c>
      <c r="N3420" t="s">
        <v>8193</v>
      </c>
      <c r="O3420" t="s">
        <v>28</v>
      </c>
      <c r="Q3420" t="s">
        <v>19029</v>
      </c>
      <c r="R3420" t="s">
        <v>11265</v>
      </c>
      <c r="S3420">
        <v>0.23</v>
      </c>
    </row>
    <row r="3421" spans="1:19">
      <c r="A3421" t="s">
        <v>16</v>
      </c>
      <c r="B3421" t="s">
        <v>17</v>
      </c>
      <c r="C3421" t="s">
        <v>18</v>
      </c>
      <c r="D3421" t="s">
        <v>19</v>
      </c>
      <c r="E3421" t="s">
        <v>1893</v>
      </c>
      <c r="F3421" t="s">
        <v>10715</v>
      </c>
      <c r="G3421" s="3" t="str">
        <f t="shared" si="60"/>
        <v>https://scholar.google.co.jp/scholar?as_vis=1&amp;q=Pectis+"haenkeana"+self+compatibility&amp;btnG=</v>
      </c>
      <c r="H3421" t="s">
        <v>8060</v>
      </c>
      <c r="I3421" t="s">
        <v>23</v>
      </c>
      <c r="J3421" t="s">
        <v>23</v>
      </c>
      <c r="N3421" t="s">
        <v>10716</v>
      </c>
      <c r="O3421" t="s">
        <v>28</v>
      </c>
      <c r="Q3421" t="s">
        <v>19030</v>
      </c>
      <c r="R3421" t="s">
        <v>11267</v>
      </c>
      <c r="S3421">
        <v>0.58279999999999998</v>
      </c>
    </row>
    <row r="3422" spans="1:19">
      <c r="A3422" t="s">
        <v>16</v>
      </c>
      <c r="B3422" t="s">
        <v>17</v>
      </c>
      <c r="C3422" t="s">
        <v>18</v>
      </c>
      <c r="D3422" t="s">
        <v>19</v>
      </c>
      <c r="E3422" t="s">
        <v>1893</v>
      </c>
      <c r="F3422" t="s">
        <v>14317</v>
      </c>
      <c r="G3422" s="3" t="str">
        <f t="shared" si="60"/>
        <v>https://scholar.google.co.jp/scholar?as_vis=1&amp;q=Pectis+"humifusa"+self+compatibility&amp;btnG=</v>
      </c>
      <c r="H3422" t="s">
        <v>8721</v>
      </c>
      <c r="I3422" t="s">
        <v>23</v>
      </c>
      <c r="J3422" t="s">
        <v>23</v>
      </c>
      <c r="N3422" t="s">
        <v>14318</v>
      </c>
      <c r="O3422" t="s">
        <v>28</v>
      </c>
      <c r="Q3422" t="s">
        <v>19031</v>
      </c>
      <c r="R3422" t="s">
        <v>11270</v>
      </c>
      <c r="S3422">
        <v>0.43640000000000001</v>
      </c>
    </row>
    <row r="3423" spans="1:19">
      <c r="A3423" t="s">
        <v>16</v>
      </c>
      <c r="B3423" t="s">
        <v>17</v>
      </c>
      <c r="C3423" t="s">
        <v>18</v>
      </c>
      <c r="D3423" t="s">
        <v>19</v>
      </c>
      <c r="E3423" t="s">
        <v>1893</v>
      </c>
      <c r="F3423" t="s">
        <v>1894</v>
      </c>
      <c r="G3423" s="3" t="str">
        <f t="shared" si="60"/>
        <v>https://scholar.google.co.jp/scholar?as_vis=1&amp;q=Pectis+"papposa"+self+compatibility&amp;btnG=</v>
      </c>
      <c r="H3423" t="s">
        <v>1449</v>
      </c>
      <c r="I3423" t="s">
        <v>23</v>
      </c>
      <c r="J3423" t="s">
        <v>23</v>
      </c>
      <c r="N3423" t="s">
        <v>1895</v>
      </c>
      <c r="O3423" t="s">
        <v>28</v>
      </c>
      <c r="Q3423" t="s">
        <v>19032</v>
      </c>
      <c r="R3423" t="s">
        <v>11274</v>
      </c>
      <c r="S3423">
        <v>9.0999999999999998E-2</v>
      </c>
    </row>
    <row r="3424" spans="1:19">
      <c r="A3424" t="s">
        <v>16</v>
      </c>
      <c r="B3424" t="s">
        <v>17</v>
      </c>
      <c r="C3424" t="s">
        <v>18</v>
      </c>
      <c r="D3424" t="s">
        <v>19</v>
      </c>
      <c r="E3424" t="s">
        <v>6758</v>
      </c>
      <c r="F3424" t="s">
        <v>6759</v>
      </c>
      <c r="G3424" s="3" t="str">
        <f t="shared" si="60"/>
        <v>https://scholar.google.co.jp/scholar?as_vis=1&amp;q=Pegolettia+"gariepina"+self+compatibility&amp;btnG=</v>
      </c>
      <c r="H3424" t="s">
        <v>6760</v>
      </c>
      <c r="I3424" t="s">
        <v>23</v>
      </c>
      <c r="J3424" t="s">
        <v>23</v>
      </c>
      <c r="N3424" t="s">
        <v>6761</v>
      </c>
      <c r="O3424" t="s">
        <v>28</v>
      </c>
      <c r="Q3424" t="s">
        <v>19033</v>
      </c>
      <c r="R3424" t="s">
        <v>11277</v>
      </c>
      <c r="S3424">
        <v>1.6335999999999999</v>
      </c>
    </row>
    <row r="3425" spans="1:19">
      <c r="A3425" t="s">
        <v>16</v>
      </c>
      <c r="B3425" t="s">
        <v>17</v>
      </c>
      <c r="C3425" t="s">
        <v>18</v>
      </c>
      <c r="D3425" t="s">
        <v>19</v>
      </c>
      <c r="E3425" t="s">
        <v>6758</v>
      </c>
      <c r="F3425" t="s">
        <v>6763</v>
      </c>
      <c r="G3425" s="3" t="str">
        <f t="shared" si="60"/>
        <v>https://scholar.google.co.jp/scholar?as_vis=1&amp;q=Pegolettia+"oxyodonta"+self+compatibility&amp;btnG=</v>
      </c>
      <c r="H3425" t="s">
        <v>104</v>
      </c>
      <c r="I3425" t="s">
        <v>23</v>
      </c>
      <c r="J3425" t="s">
        <v>23</v>
      </c>
      <c r="N3425" t="s">
        <v>6764</v>
      </c>
      <c r="O3425" t="s">
        <v>28</v>
      </c>
      <c r="Q3425" t="s">
        <v>19034</v>
      </c>
      <c r="R3425" t="s">
        <v>11280</v>
      </c>
      <c r="S3425">
        <v>3.0739999999999998</v>
      </c>
    </row>
    <row r="3426" spans="1:19">
      <c r="A3426" t="s">
        <v>16</v>
      </c>
      <c r="B3426" t="s">
        <v>17</v>
      </c>
      <c r="C3426" t="s">
        <v>18</v>
      </c>
      <c r="D3426" t="s">
        <v>19</v>
      </c>
      <c r="E3426" t="s">
        <v>6758</v>
      </c>
      <c r="F3426" t="s">
        <v>6153</v>
      </c>
      <c r="G3426" s="3" t="str">
        <f t="shared" si="60"/>
        <v>https://scholar.google.co.jp/scholar?as_vis=1&amp;q=Pegolettia+"pinnatilobata"+self+compatibility&amp;btnG=</v>
      </c>
      <c r="H3426" t="s">
        <v>6766</v>
      </c>
      <c r="I3426" t="s">
        <v>23</v>
      </c>
      <c r="J3426" t="s">
        <v>23</v>
      </c>
      <c r="N3426" t="s">
        <v>6767</v>
      </c>
      <c r="O3426" t="s">
        <v>28</v>
      </c>
      <c r="Q3426" t="s">
        <v>19035</v>
      </c>
      <c r="R3426" t="s">
        <v>11284</v>
      </c>
      <c r="S3426">
        <v>1.4036</v>
      </c>
    </row>
    <row r="3427" spans="1:19">
      <c r="A3427" t="s">
        <v>16</v>
      </c>
      <c r="B3427" t="s">
        <v>17</v>
      </c>
      <c r="C3427" t="s">
        <v>18</v>
      </c>
      <c r="D3427" t="s">
        <v>19</v>
      </c>
      <c r="E3427" t="s">
        <v>6758</v>
      </c>
      <c r="F3427" t="s">
        <v>10718</v>
      </c>
      <c r="G3427" s="3" t="str">
        <f t="shared" si="60"/>
        <v>https://scholar.google.co.jp/scholar?as_vis=1&amp;q=Pegolettia+"plumosa"+self+compatibility&amp;btnG=</v>
      </c>
      <c r="H3427" t="s">
        <v>4132</v>
      </c>
      <c r="I3427" t="s">
        <v>23</v>
      </c>
      <c r="J3427" t="s">
        <v>23</v>
      </c>
      <c r="N3427" t="s">
        <v>10719</v>
      </c>
      <c r="O3427" t="s">
        <v>28</v>
      </c>
      <c r="Q3427" t="s">
        <v>19036</v>
      </c>
      <c r="R3427" t="s">
        <v>11288</v>
      </c>
      <c r="S3427">
        <v>1.6676</v>
      </c>
    </row>
    <row r="3428" spans="1:19">
      <c r="A3428" t="s">
        <v>16</v>
      </c>
      <c r="B3428" t="s">
        <v>17</v>
      </c>
      <c r="C3428" t="s">
        <v>18</v>
      </c>
      <c r="D3428" t="s">
        <v>19</v>
      </c>
      <c r="E3428" t="s">
        <v>6758</v>
      </c>
      <c r="F3428" t="s">
        <v>6219</v>
      </c>
      <c r="G3428" s="3" t="str">
        <f t="shared" si="60"/>
        <v>https://scholar.google.co.jp/scholar?as_vis=1&amp;q=Pegolettia+"senegalensis"+self+compatibility&amp;btnG=</v>
      </c>
      <c r="H3428" t="s">
        <v>1231</v>
      </c>
      <c r="I3428" t="s">
        <v>23</v>
      </c>
      <c r="J3428" t="s">
        <v>23</v>
      </c>
      <c r="N3428" t="s">
        <v>6769</v>
      </c>
      <c r="O3428" t="s">
        <v>28</v>
      </c>
      <c r="Q3428" t="s">
        <v>19037</v>
      </c>
      <c r="R3428" t="s">
        <v>11290</v>
      </c>
      <c r="S3428">
        <v>0.72</v>
      </c>
    </row>
    <row r="3429" spans="1:19">
      <c r="A3429" t="s">
        <v>16</v>
      </c>
      <c r="B3429" t="s">
        <v>17</v>
      </c>
      <c r="C3429" t="s">
        <v>18</v>
      </c>
      <c r="D3429" t="s">
        <v>19</v>
      </c>
      <c r="E3429" t="s">
        <v>13660</v>
      </c>
      <c r="F3429" t="s">
        <v>5431</v>
      </c>
      <c r="G3429" s="3" t="str">
        <f t="shared" si="60"/>
        <v>https://scholar.google.co.jp/scholar?as_vis=1&amp;q=Pembertonia+"latisquamea"+self+compatibility&amp;btnG=</v>
      </c>
      <c r="H3429" t="s">
        <v>13661</v>
      </c>
      <c r="I3429" t="s">
        <v>23</v>
      </c>
      <c r="J3429" t="s">
        <v>23</v>
      </c>
      <c r="N3429" t="s">
        <v>13662</v>
      </c>
      <c r="O3429" t="s">
        <v>28</v>
      </c>
      <c r="Q3429" t="s">
        <v>19038</v>
      </c>
      <c r="R3429" t="s">
        <v>11294</v>
      </c>
      <c r="S3429">
        <v>0.65959999999999996</v>
      </c>
    </row>
    <row r="3430" spans="1:19">
      <c r="A3430" t="s">
        <v>16</v>
      </c>
      <c r="B3430" t="s">
        <v>17</v>
      </c>
      <c r="C3430" t="s">
        <v>18</v>
      </c>
      <c r="D3430" t="s">
        <v>19</v>
      </c>
      <c r="E3430" t="s">
        <v>13917</v>
      </c>
      <c r="F3430" t="s">
        <v>13918</v>
      </c>
      <c r="G3430" s="3" t="str">
        <f t="shared" si="60"/>
        <v>https://scholar.google.co.jp/scholar?as_vis=1&amp;q=Pentalepis+"ecliptoides"+self+compatibility&amp;btnG=</v>
      </c>
      <c r="H3430" t="s">
        <v>577</v>
      </c>
      <c r="I3430" t="s">
        <v>23</v>
      </c>
      <c r="J3430" t="s">
        <v>23</v>
      </c>
      <c r="N3430" t="s">
        <v>13919</v>
      </c>
      <c r="O3430" t="s">
        <v>28</v>
      </c>
      <c r="Q3430" t="s">
        <v>19039</v>
      </c>
      <c r="R3430" t="s">
        <v>11298</v>
      </c>
      <c r="S3430">
        <v>2.1332</v>
      </c>
    </row>
    <row r="3431" spans="1:19">
      <c r="A3431" t="s">
        <v>16</v>
      </c>
      <c r="B3431" t="s">
        <v>17</v>
      </c>
      <c r="C3431" t="s">
        <v>18</v>
      </c>
      <c r="D3431" t="s">
        <v>19</v>
      </c>
      <c r="E3431" t="s">
        <v>13917</v>
      </c>
      <c r="F3431" t="s">
        <v>13921</v>
      </c>
      <c r="G3431" s="3" t="str">
        <f t="shared" si="60"/>
        <v>https://scholar.google.co.jp/scholar?as_vis=1&amp;q=Pentalepis+"trichodesmoides"+self+compatibility&amp;btnG=</v>
      </c>
      <c r="H3431" t="s">
        <v>577</v>
      </c>
      <c r="I3431" t="s">
        <v>23</v>
      </c>
      <c r="J3431" t="s">
        <v>23</v>
      </c>
      <c r="N3431" t="s">
        <v>13922</v>
      </c>
      <c r="O3431" t="s">
        <v>28</v>
      </c>
      <c r="Q3431" t="s">
        <v>19040</v>
      </c>
      <c r="R3431" t="s">
        <v>11301</v>
      </c>
      <c r="S3431">
        <v>2.3875999999999999</v>
      </c>
    </row>
    <row r="3432" spans="1:19">
      <c r="A3432" t="s">
        <v>16</v>
      </c>
      <c r="B3432" t="s">
        <v>17</v>
      </c>
      <c r="C3432" t="s">
        <v>18</v>
      </c>
      <c r="D3432" t="s">
        <v>19</v>
      </c>
      <c r="E3432" t="s">
        <v>8195</v>
      </c>
      <c r="F3432" t="s">
        <v>5407</v>
      </c>
      <c r="G3432" s="3" t="str">
        <f t="shared" si="60"/>
        <v>https://scholar.google.co.jp/scholar?as_vis=1&amp;q=Pentanema+"indicum"+self+compatibility&amp;btnG=</v>
      </c>
      <c r="H3432" t="s">
        <v>8196</v>
      </c>
      <c r="I3432" t="s">
        <v>23</v>
      </c>
      <c r="J3432" t="s">
        <v>23</v>
      </c>
      <c r="N3432" t="s">
        <v>8197</v>
      </c>
      <c r="O3432" t="s">
        <v>28</v>
      </c>
      <c r="Q3432" t="s">
        <v>19041</v>
      </c>
      <c r="R3432" t="s">
        <v>11305</v>
      </c>
      <c r="S3432">
        <v>5.6279999999999997E-2</v>
      </c>
    </row>
    <row r="3433" spans="1:19">
      <c r="A3433" t="s">
        <v>16</v>
      </c>
      <c r="B3433" t="s">
        <v>17</v>
      </c>
      <c r="C3433" t="s">
        <v>18</v>
      </c>
      <c r="D3433" t="s">
        <v>19</v>
      </c>
      <c r="E3433" t="s">
        <v>1897</v>
      </c>
      <c r="F3433" t="s">
        <v>8199</v>
      </c>
      <c r="G3433" s="3" t="str">
        <f t="shared" si="60"/>
        <v>https://scholar.google.co.jp/scholar?as_vis=1&amp;q=Pentzia+"calcarea"+self+compatibility&amp;btnG=</v>
      </c>
      <c r="H3433" t="s">
        <v>8200</v>
      </c>
      <c r="I3433" t="s">
        <v>23</v>
      </c>
      <c r="J3433" t="s">
        <v>23</v>
      </c>
      <c r="N3433" t="s">
        <v>8201</v>
      </c>
      <c r="O3433" t="s">
        <v>28</v>
      </c>
      <c r="Q3433" t="s">
        <v>19042</v>
      </c>
      <c r="R3433" t="s">
        <v>11309</v>
      </c>
      <c r="S3433">
        <v>0.31159999999999999</v>
      </c>
    </row>
    <row r="3434" spans="1:19">
      <c r="A3434" t="s">
        <v>16</v>
      </c>
      <c r="B3434" t="s">
        <v>17</v>
      </c>
      <c r="C3434" t="s">
        <v>18</v>
      </c>
      <c r="D3434" t="s">
        <v>19</v>
      </c>
      <c r="E3434" t="s">
        <v>1897</v>
      </c>
      <c r="F3434" t="s">
        <v>2687</v>
      </c>
      <c r="G3434" s="3" t="str">
        <f t="shared" si="60"/>
        <v>https://scholar.google.co.jp/scholar?as_vis=1&amp;q=Pentzia+"calva"+self+compatibility&amp;btnG=</v>
      </c>
      <c r="H3434" t="s">
        <v>625</v>
      </c>
      <c r="I3434" t="s">
        <v>23</v>
      </c>
      <c r="J3434" t="s">
        <v>23</v>
      </c>
      <c r="N3434" t="s">
        <v>8203</v>
      </c>
      <c r="O3434" t="s">
        <v>28</v>
      </c>
      <c r="Q3434" t="s">
        <v>19043</v>
      </c>
      <c r="R3434" t="s">
        <v>11311</v>
      </c>
      <c r="S3434">
        <v>0.2</v>
      </c>
    </row>
    <row r="3435" spans="1:19">
      <c r="A3435" t="s">
        <v>16</v>
      </c>
      <c r="B3435" t="s">
        <v>17</v>
      </c>
      <c r="C3435" t="s">
        <v>18</v>
      </c>
      <c r="D3435" t="s">
        <v>19</v>
      </c>
      <c r="E3435" t="s">
        <v>1897</v>
      </c>
      <c r="F3435" t="s">
        <v>1898</v>
      </c>
      <c r="G3435" s="3" t="str">
        <f t="shared" si="60"/>
        <v>https://scholar.google.co.jp/scholar?as_vis=1&amp;q=Pentzia+"incana"+self+compatibility&amp;btnG=</v>
      </c>
      <c r="H3435" t="s">
        <v>1899</v>
      </c>
      <c r="I3435" t="s">
        <v>23</v>
      </c>
      <c r="J3435" t="s">
        <v>23</v>
      </c>
      <c r="N3435" t="s">
        <v>1900</v>
      </c>
      <c r="O3435" t="s">
        <v>28</v>
      </c>
      <c r="Q3435" t="s">
        <v>19044</v>
      </c>
      <c r="R3435" t="s">
        <v>11315</v>
      </c>
      <c r="S3435">
        <v>0.15959999999999999</v>
      </c>
    </row>
    <row r="3436" spans="1:19">
      <c r="A3436" t="s">
        <v>16</v>
      </c>
      <c r="B3436" t="s">
        <v>17</v>
      </c>
      <c r="C3436" t="s">
        <v>18</v>
      </c>
      <c r="D3436" t="s">
        <v>19</v>
      </c>
      <c r="E3436" t="s">
        <v>1897</v>
      </c>
      <c r="F3436" t="s">
        <v>7030</v>
      </c>
      <c r="G3436" s="3" t="str">
        <f t="shared" si="60"/>
        <v>https://scholar.google.co.jp/scholar?as_vis=1&amp;q=Pentzia+"pinnatisecta"+self+compatibility&amp;btnG=</v>
      </c>
      <c r="H3436" t="s">
        <v>8208</v>
      </c>
      <c r="I3436" t="s">
        <v>23</v>
      </c>
      <c r="J3436" t="s">
        <v>23</v>
      </c>
      <c r="N3436" t="s">
        <v>8209</v>
      </c>
      <c r="O3436" t="s">
        <v>28</v>
      </c>
      <c r="Q3436" t="s">
        <v>19045</v>
      </c>
      <c r="R3436" t="s">
        <v>11318</v>
      </c>
      <c r="S3436">
        <v>0.52359999999999995</v>
      </c>
    </row>
    <row r="3437" spans="1:19">
      <c r="A3437" t="s">
        <v>16</v>
      </c>
      <c r="B3437" t="s">
        <v>17</v>
      </c>
      <c r="C3437" t="s">
        <v>18</v>
      </c>
      <c r="D3437" t="s">
        <v>19</v>
      </c>
      <c r="E3437" t="s">
        <v>1897</v>
      </c>
      <c r="F3437" t="s">
        <v>1902</v>
      </c>
      <c r="G3437" s="3" t="str">
        <f t="shared" si="60"/>
        <v>https://scholar.google.co.jp/scholar?as_vis=1&amp;q=Pentzia+"sphaerocephala"+self+compatibility&amp;btnG=</v>
      </c>
      <c r="H3437" t="s">
        <v>104</v>
      </c>
      <c r="I3437" t="s">
        <v>23</v>
      </c>
      <c r="J3437" t="s">
        <v>23</v>
      </c>
      <c r="N3437" t="s">
        <v>1903</v>
      </c>
      <c r="O3437" t="s">
        <v>28</v>
      </c>
      <c r="Q3437" t="s">
        <v>19046</v>
      </c>
      <c r="R3437" t="s">
        <v>11321</v>
      </c>
      <c r="S3437">
        <v>0.2</v>
      </c>
    </row>
    <row r="3438" spans="1:19">
      <c r="A3438" t="s">
        <v>16</v>
      </c>
      <c r="B3438" t="s">
        <v>17</v>
      </c>
      <c r="C3438" t="s">
        <v>18</v>
      </c>
      <c r="D3438" t="s">
        <v>19</v>
      </c>
      <c r="E3438" t="s">
        <v>1905</v>
      </c>
      <c r="F3438" t="s">
        <v>412</v>
      </c>
      <c r="G3438" s="3" t="str">
        <f t="shared" si="60"/>
        <v>https://scholar.google.co.jp/scholar?as_vis=1&amp;q=Perezia+"microcephala"+self+compatibility&amp;btnG=</v>
      </c>
      <c r="H3438" t="s">
        <v>343</v>
      </c>
      <c r="I3438" t="s">
        <v>23</v>
      </c>
      <c r="J3438" t="s">
        <v>23</v>
      </c>
      <c r="N3438" t="s">
        <v>1906</v>
      </c>
      <c r="O3438" t="s">
        <v>28</v>
      </c>
      <c r="Q3438" t="s">
        <v>19047</v>
      </c>
      <c r="R3438" t="s">
        <v>11324</v>
      </c>
      <c r="S3438">
        <v>1.8</v>
      </c>
    </row>
    <row r="3439" spans="1:19">
      <c r="A3439" t="s">
        <v>16</v>
      </c>
      <c r="B3439" t="s">
        <v>17</v>
      </c>
      <c r="C3439" t="s">
        <v>18</v>
      </c>
      <c r="D3439" t="s">
        <v>19</v>
      </c>
      <c r="E3439" t="s">
        <v>1905</v>
      </c>
      <c r="F3439" t="s">
        <v>3475</v>
      </c>
      <c r="G3439" s="3" t="str">
        <f t="shared" si="60"/>
        <v>https://scholar.google.co.jp/scholar?as_vis=1&amp;q=Perezia+"multiflora"+self+compatibility&amp;btnG=</v>
      </c>
      <c r="H3439" t="s">
        <v>92</v>
      </c>
      <c r="I3439" t="s">
        <v>23</v>
      </c>
      <c r="J3439" t="s">
        <v>23</v>
      </c>
      <c r="N3439" t="s">
        <v>6484</v>
      </c>
      <c r="O3439" t="s">
        <v>28</v>
      </c>
      <c r="Q3439" t="s">
        <v>19048</v>
      </c>
      <c r="R3439" t="s">
        <v>11328</v>
      </c>
      <c r="S3439">
        <v>2.29</v>
      </c>
    </row>
    <row r="3440" spans="1:19">
      <c r="A3440" t="s">
        <v>16</v>
      </c>
      <c r="B3440" t="s">
        <v>17</v>
      </c>
      <c r="C3440" t="s">
        <v>18</v>
      </c>
      <c r="D3440" t="s">
        <v>19</v>
      </c>
      <c r="E3440" t="s">
        <v>1905</v>
      </c>
      <c r="F3440" t="s">
        <v>10721</v>
      </c>
      <c r="G3440" s="3" t="str">
        <f t="shared" si="60"/>
        <v>https://scholar.google.co.jp/scholar?as_vis=1&amp;q=Perezia+"recurvata"+self+compatibility&amp;btnG=</v>
      </c>
      <c r="H3440" t="s">
        <v>10722</v>
      </c>
      <c r="I3440" t="s">
        <v>23</v>
      </c>
      <c r="J3440" t="s">
        <v>23</v>
      </c>
      <c r="L3440" t="s">
        <v>24</v>
      </c>
      <c r="N3440" t="s">
        <v>10723</v>
      </c>
      <c r="O3440" t="s">
        <v>26</v>
      </c>
      <c r="Q3440" t="s">
        <v>19049</v>
      </c>
      <c r="R3440" t="s">
        <v>11332</v>
      </c>
      <c r="S3440">
        <v>2.4</v>
      </c>
    </row>
    <row r="3441" spans="1:19">
      <c r="A3441" t="s">
        <v>16</v>
      </c>
      <c r="B3441" t="s">
        <v>17</v>
      </c>
      <c r="C3441" t="s">
        <v>18</v>
      </c>
      <c r="D3441" t="s">
        <v>19</v>
      </c>
      <c r="E3441" t="s">
        <v>14580</v>
      </c>
      <c r="F3441" t="s">
        <v>14581</v>
      </c>
      <c r="G3441" s="3" t="str">
        <f t="shared" si="60"/>
        <v>https://scholar.google.co.jp/scholar?as_vis=1&amp;q=Pericallis+"webbii"+self+compatibility&amp;btnG=</v>
      </c>
      <c r="H3441" t="s">
        <v>14582</v>
      </c>
      <c r="I3441" t="s">
        <v>23</v>
      </c>
      <c r="J3441" t="s">
        <v>23</v>
      </c>
      <c r="N3441" t="s">
        <v>14583</v>
      </c>
      <c r="O3441" t="s">
        <v>28</v>
      </c>
      <c r="Q3441" t="s">
        <v>19050</v>
      </c>
      <c r="R3441" t="s">
        <v>11335</v>
      </c>
      <c r="S3441">
        <v>0.21079999999999999</v>
      </c>
    </row>
    <row r="3442" spans="1:19">
      <c r="A3442" t="s">
        <v>16</v>
      </c>
      <c r="B3442" t="s">
        <v>17</v>
      </c>
      <c r="C3442" t="s">
        <v>18</v>
      </c>
      <c r="D3442" t="s">
        <v>19</v>
      </c>
      <c r="E3442" t="s">
        <v>6486</v>
      </c>
      <c r="F3442" t="s">
        <v>3204</v>
      </c>
      <c r="G3442" s="3" t="str">
        <f t="shared" si="60"/>
        <v>https://scholar.google.co.jp/scholar?as_vis=1&amp;q=Pericome+"caudata"+self+compatibility&amp;btnG=</v>
      </c>
      <c r="H3442" t="s">
        <v>438</v>
      </c>
      <c r="I3442" t="s">
        <v>23</v>
      </c>
      <c r="J3442" t="s">
        <v>23</v>
      </c>
      <c r="N3442" t="s">
        <v>6487</v>
      </c>
      <c r="O3442" t="s">
        <v>28</v>
      </c>
      <c r="Q3442" t="s">
        <v>19051</v>
      </c>
      <c r="R3442" t="s">
        <v>11338</v>
      </c>
      <c r="S3442">
        <v>0.73184000000000005</v>
      </c>
    </row>
    <row r="3443" spans="1:19">
      <c r="A3443" t="s">
        <v>16</v>
      </c>
      <c r="B3443" t="s">
        <v>17</v>
      </c>
      <c r="C3443" t="s">
        <v>18</v>
      </c>
      <c r="D3443" t="s">
        <v>19</v>
      </c>
      <c r="E3443" t="s">
        <v>1908</v>
      </c>
      <c r="F3443" t="s">
        <v>171</v>
      </c>
      <c r="G3443" s="3" t="str">
        <f t="shared" si="60"/>
        <v>https://scholar.google.co.jp/scholar?as_vis=1&amp;q=Perityle+"californica"+self+compatibility&amp;btnG=</v>
      </c>
      <c r="H3443" t="s">
        <v>2066</v>
      </c>
      <c r="I3443" t="s">
        <v>23</v>
      </c>
      <c r="J3443" t="s">
        <v>23</v>
      </c>
      <c r="N3443" t="s">
        <v>8211</v>
      </c>
      <c r="O3443" t="s">
        <v>28</v>
      </c>
      <c r="Q3443" t="s">
        <v>19052</v>
      </c>
      <c r="R3443" t="s">
        <v>11342</v>
      </c>
      <c r="S3443">
        <v>0.49959999999999999</v>
      </c>
    </row>
    <row r="3444" spans="1:19">
      <c r="A3444" t="s">
        <v>16</v>
      </c>
      <c r="B3444" t="s">
        <v>17</v>
      </c>
      <c r="C3444" t="s">
        <v>18</v>
      </c>
      <c r="D3444" t="s">
        <v>19</v>
      </c>
      <c r="E3444" t="s">
        <v>1908</v>
      </c>
      <c r="F3444" t="s">
        <v>8213</v>
      </c>
      <c r="G3444" s="3" t="str">
        <f t="shared" si="60"/>
        <v>https://scholar.google.co.jp/scholar?as_vis=1&amp;q=Perityle+"crassifolia"+self+compatibility&amp;btnG=</v>
      </c>
      <c r="H3444" t="s">
        <v>656</v>
      </c>
      <c r="I3444" t="s">
        <v>31</v>
      </c>
      <c r="J3444" t="s">
        <v>373</v>
      </c>
      <c r="N3444" t="s">
        <v>8214</v>
      </c>
      <c r="O3444" t="s">
        <v>28</v>
      </c>
      <c r="Q3444" t="s">
        <v>19053</v>
      </c>
      <c r="R3444" t="s">
        <v>11345</v>
      </c>
      <c r="S3444">
        <v>0.15129999999999999</v>
      </c>
    </row>
    <row r="3445" spans="1:19">
      <c r="A3445" t="s">
        <v>16</v>
      </c>
      <c r="B3445" t="s">
        <v>17</v>
      </c>
      <c r="C3445" t="s">
        <v>18</v>
      </c>
      <c r="D3445" t="s">
        <v>19</v>
      </c>
      <c r="E3445" t="s">
        <v>1908</v>
      </c>
      <c r="F3445" t="s">
        <v>1909</v>
      </c>
      <c r="G3445" s="3" t="str">
        <f t="shared" si="60"/>
        <v>https://scholar.google.co.jp/scholar?as_vis=1&amp;q=Perityle+"emoryi"+self+compatibility&amp;btnG=</v>
      </c>
      <c r="H3445" t="s">
        <v>234</v>
      </c>
      <c r="I3445" t="s">
        <v>23</v>
      </c>
      <c r="J3445" t="s">
        <v>23</v>
      </c>
      <c r="N3445" t="s">
        <v>1910</v>
      </c>
      <c r="O3445" t="s">
        <v>28</v>
      </c>
      <c r="Q3445" t="s">
        <v>19054</v>
      </c>
      <c r="R3445" t="s">
        <v>11348</v>
      </c>
      <c r="S3445">
        <v>0.40200000000000002</v>
      </c>
    </row>
    <row r="3446" spans="1:19">
      <c r="A3446" t="s">
        <v>16</v>
      </c>
      <c r="B3446" t="s">
        <v>17</v>
      </c>
      <c r="C3446" t="s">
        <v>18</v>
      </c>
      <c r="D3446" t="s">
        <v>19</v>
      </c>
      <c r="E3446" t="s">
        <v>1908</v>
      </c>
      <c r="F3446" t="s">
        <v>226</v>
      </c>
      <c r="G3446" s="3" t="str">
        <f t="shared" si="60"/>
        <v>https://scholar.google.co.jp/scholar?as_vis=1&amp;q=Perityle+"parryi"+self+compatibility&amp;btnG=</v>
      </c>
      <c r="H3446" t="s">
        <v>438</v>
      </c>
      <c r="I3446" t="s">
        <v>23</v>
      </c>
      <c r="J3446" t="s">
        <v>23</v>
      </c>
      <c r="N3446" t="s">
        <v>10725</v>
      </c>
      <c r="O3446" t="s">
        <v>28</v>
      </c>
      <c r="Q3446" t="s">
        <v>19055</v>
      </c>
      <c r="R3446" t="s">
        <v>11352</v>
      </c>
      <c r="S3446">
        <v>0.38319999999999999</v>
      </c>
    </row>
    <row r="3447" spans="1:19">
      <c r="A3447" t="s">
        <v>16</v>
      </c>
      <c r="B3447" t="s">
        <v>17</v>
      </c>
      <c r="C3447" t="s">
        <v>18</v>
      </c>
      <c r="D3447" t="s">
        <v>19</v>
      </c>
      <c r="E3447" t="s">
        <v>1908</v>
      </c>
      <c r="F3447" t="s">
        <v>6467</v>
      </c>
      <c r="G3447" s="3" t="str">
        <f t="shared" si="60"/>
        <v>https://scholar.google.co.jp/scholar?as_vis=1&amp;q=Perityle+"stansburii"+self+compatibility&amp;btnG=</v>
      </c>
      <c r="H3447" t="s">
        <v>6468</v>
      </c>
      <c r="I3447" t="s">
        <v>23</v>
      </c>
      <c r="J3447" t="s">
        <v>23</v>
      </c>
      <c r="N3447" t="s">
        <v>6469</v>
      </c>
      <c r="O3447" t="s">
        <v>28</v>
      </c>
      <c r="Q3447" t="s">
        <v>19056</v>
      </c>
      <c r="R3447" t="s">
        <v>11355</v>
      </c>
      <c r="S3447">
        <v>0.46200000000000002</v>
      </c>
    </row>
    <row r="3448" spans="1:19">
      <c r="A3448" t="s">
        <v>16</v>
      </c>
      <c r="B3448" t="s">
        <v>17</v>
      </c>
      <c r="C3448" t="s">
        <v>18</v>
      </c>
      <c r="D3448" t="s">
        <v>19</v>
      </c>
      <c r="E3448" t="s">
        <v>1908</v>
      </c>
      <c r="F3448" t="s">
        <v>10727</v>
      </c>
      <c r="G3448" s="3" t="str">
        <f t="shared" si="60"/>
        <v>https://scholar.google.co.jp/scholar?as_vis=1&amp;q=Perityle+"vaseyi"+self+compatibility&amp;btnG=</v>
      </c>
      <c r="H3448" t="s">
        <v>10728</v>
      </c>
      <c r="I3448" t="s">
        <v>23</v>
      </c>
      <c r="J3448" t="s">
        <v>23</v>
      </c>
      <c r="N3448" t="s">
        <v>10729</v>
      </c>
      <c r="O3448" t="s">
        <v>28</v>
      </c>
      <c r="Q3448" t="s">
        <v>19057</v>
      </c>
      <c r="R3448" t="s">
        <v>11359</v>
      </c>
      <c r="S3448">
        <v>0.49919999999999998</v>
      </c>
    </row>
    <row r="3449" spans="1:19">
      <c r="A3449" t="s">
        <v>16</v>
      </c>
      <c r="B3449" t="s">
        <v>17</v>
      </c>
      <c r="C3449" t="s">
        <v>18</v>
      </c>
      <c r="D3449" t="s">
        <v>19</v>
      </c>
      <c r="E3449" t="s">
        <v>1912</v>
      </c>
      <c r="F3449" t="s">
        <v>1913</v>
      </c>
      <c r="G3449" s="3" t="str">
        <f t="shared" si="60"/>
        <v>https://scholar.google.co.jp/scholar?as_vis=1&amp;q=Perralderia+"dentata"+self+compatibility&amp;btnG=</v>
      </c>
      <c r="H3449" t="s">
        <v>23</v>
      </c>
      <c r="I3449" t="s">
        <v>23</v>
      </c>
      <c r="J3449" t="s">
        <v>23</v>
      </c>
      <c r="N3449" t="s">
        <v>1914</v>
      </c>
      <c r="O3449" t="s">
        <v>28</v>
      </c>
      <c r="Q3449" t="s">
        <v>19058</v>
      </c>
      <c r="R3449" t="s">
        <v>11362</v>
      </c>
      <c r="S3449">
        <v>0.60560000000000003</v>
      </c>
    </row>
    <row r="3450" spans="1:19">
      <c r="A3450" t="s">
        <v>16</v>
      </c>
      <c r="B3450" t="s">
        <v>17</v>
      </c>
      <c r="C3450" t="s">
        <v>18</v>
      </c>
      <c r="D3450" t="s">
        <v>19</v>
      </c>
      <c r="E3450" t="s">
        <v>6471</v>
      </c>
      <c r="F3450" t="s">
        <v>5319</v>
      </c>
      <c r="G3450" s="3" t="str">
        <f t="shared" si="60"/>
        <v>https://scholar.google.co.jp/scholar?as_vis=1&amp;q=Perymenium+"discolor"+self+compatibility&amp;btnG=</v>
      </c>
      <c r="H3450" t="s">
        <v>530</v>
      </c>
      <c r="I3450" t="s">
        <v>23</v>
      </c>
      <c r="J3450" t="s">
        <v>23</v>
      </c>
      <c r="N3450" t="s">
        <v>6472</v>
      </c>
      <c r="O3450" t="s">
        <v>28</v>
      </c>
      <c r="Q3450" t="s">
        <v>19059</v>
      </c>
      <c r="R3450" t="s">
        <v>11365</v>
      </c>
      <c r="S3450">
        <v>0.72599999999999998</v>
      </c>
    </row>
    <row r="3451" spans="1:19">
      <c r="A3451" t="s">
        <v>16</v>
      </c>
      <c r="B3451" t="s">
        <v>17</v>
      </c>
      <c r="C3451" t="s">
        <v>18</v>
      </c>
      <c r="D3451" t="s">
        <v>19</v>
      </c>
      <c r="E3451" t="s">
        <v>6471</v>
      </c>
      <c r="F3451" t="s">
        <v>6645</v>
      </c>
      <c r="G3451" s="3" t="str">
        <f t="shared" si="60"/>
        <v>https://scholar.google.co.jp/scholar?as_vis=1&amp;q=Perymenium+"macrocephalum"+self+compatibility&amp;btnG=</v>
      </c>
      <c r="H3451" t="s">
        <v>3766</v>
      </c>
      <c r="I3451" t="s">
        <v>23</v>
      </c>
      <c r="J3451" t="s">
        <v>23</v>
      </c>
      <c r="N3451" t="s">
        <v>10731</v>
      </c>
      <c r="O3451" t="s">
        <v>28</v>
      </c>
      <c r="Q3451" t="s">
        <v>19060</v>
      </c>
      <c r="R3451" t="s">
        <v>11368</v>
      </c>
      <c r="S3451">
        <v>3.3647999999999998</v>
      </c>
    </row>
    <row r="3452" spans="1:19">
      <c r="A3452" t="s">
        <v>16</v>
      </c>
      <c r="B3452" t="s">
        <v>17</v>
      </c>
      <c r="C3452" t="s">
        <v>18</v>
      </c>
      <c r="D3452" t="s">
        <v>19</v>
      </c>
      <c r="E3452" t="s">
        <v>6471</v>
      </c>
      <c r="F3452" t="s">
        <v>6474</v>
      </c>
      <c r="G3452" s="3" t="str">
        <f t="shared" si="60"/>
        <v>https://scholar.google.co.jp/scholar?as_vis=1&amp;q=Perymenium+"mendezii"+self+compatibility&amp;btnG=</v>
      </c>
      <c r="H3452" t="s">
        <v>104</v>
      </c>
      <c r="I3452" t="s">
        <v>23</v>
      </c>
      <c r="J3452" t="s">
        <v>23</v>
      </c>
      <c r="N3452" t="s">
        <v>6475</v>
      </c>
      <c r="O3452" t="s">
        <v>28</v>
      </c>
      <c r="Q3452" t="s">
        <v>19061</v>
      </c>
      <c r="R3452" t="s">
        <v>11371</v>
      </c>
      <c r="S3452">
        <v>1.581</v>
      </c>
    </row>
    <row r="3453" spans="1:19">
      <c r="A3453" t="s">
        <v>16</v>
      </c>
      <c r="B3453" t="s">
        <v>17</v>
      </c>
      <c r="C3453" t="s">
        <v>18</v>
      </c>
      <c r="D3453" t="s">
        <v>19</v>
      </c>
      <c r="E3453" t="s">
        <v>6471</v>
      </c>
      <c r="F3453" t="s">
        <v>6474</v>
      </c>
      <c r="G3453" s="3" t="str">
        <f t="shared" si="60"/>
        <v>https://scholar.google.co.jp/scholar?as_vis=1&amp;q=Perymenium+"mendezii"+self+compatibility&amp;btnG=</v>
      </c>
      <c r="H3453" t="s">
        <v>23</v>
      </c>
      <c r="I3453" t="s">
        <v>31</v>
      </c>
      <c r="J3453" t="s">
        <v>6477</v>
      </c>
      <c r="N3453" t="s">
        <v>6478</v>
      </c>
      <c r="O3453" t="s">
        <v>28</v>
      </c>
      <c r="Q3453" t="s">
        <v>19061</v>
      </c>
      <c r="R3453" t="s">
        <v>11375</v>
      </c>
      <c r="S3453">
        <v>1.1464000000000001</v>
      </c>
    </row>
    <row r="3454" spans="1:19">
      <c r="A3454" t="s">
        <v>16</v>
      </c>
      <c r="B3454" t="s">
        <v>17</v>
      </c>
      <c r="C3454" t="s">
        <v>18</v>
      </c>
      <c r="D3454" t="s">
        <v>19</v>
      </c>
      <c r="E3454" t="s">
        <v>14682</v>
      </c>
      <c r="F3454" t="s">
        <v>9171</v>
      </c>
      <c r="G3454" s="3" t="str">
        <f t="shared" si="60"/>
        <v>https://scholar.google.co.jp/scholar?as_vis=1&amp;q=Petalacte+"coronata"+self+compatibility&amp;btnG=</v>
      </c>
      <c r="H3454" t="s">
        <v>1500</v>
      </c>
      <c r="I3454" t="s">
        <v>23</v>
      </c>
      <c r="J3454" t="s">
        <v>23</v>
      </c>
      <c r="N3454" t="s">
        <v>14683</v>
      </c>
      <c r="O3454" t="s">
        <v>28</v>
      </c>
      <c r="Q3454" t="s">
        <v>19062</v>
      </c>
      <c r="R3454" t="s">
        <v>11379</v>
      </c>
      <c r="S3454">
        <v>0.62239999999999995</v>
      </c>
    </row>
    <row r="3455" spans="1:19">
      <c r="A3455" t="s">
        <v>16</v>
      </c>
      <c r="B3455" t="s">
        <v>17</v>
      </c>
      <c r="C3455" t="s">
        <v>18</v>
      </c>
      <c r="D3455" t="s">
        <v>19</v>
      </c>
      <c r="E3455" t="s">
        <v>1916</v>
      </c>
      <c r="F3455" t="s">
        <v>1917</v>
      </c>
      <c r="G3455" s="3" t="str">
        <f t="shared" si="60"/>
        <v>https://scholar.google.co.jp/scholar?as_vis=1&amp;q=Petasites+"albus"+self+compatibility&amp;btnG=</v>
      </c>
      <c r="H3455" t="s">
        <v>1918</v>
      </c>
      <c r="I3455" t="s">
        <v>23</v>
      </c>
      <c r="J3455" t="s">
        <v>23</v>
      </c>
      <c r="N3455" t="s">
        <v>1919</v>
      </c>
      <c r="O3455" t="s">
        <v>28</v>
      </c>
      <c r="Q3455" t="s">
        <v>19063</v>
      </c>
      <c r="R3455" t="s">
        <v>11383</v>
      </c>
      <c r="S3455">
        <v>0.26500000000000001</v>
      </c>
    </row>
    <row r="3456" spans="1:19">
      <c r="A3456" t="s">
        <v>16</v>
      </c>
      <c r="B3456" t="s">
        <v>17</v>
      </c>
      <c r="C3456" t="s">
        <v>18</v>
      </c>
      <c r="D3456" t="s">
        <v>19</v>
      </c>
      <c r="E3456" t="s">
        <v>1916</v>
      </c>
      <c r="F3456" t="s">
        <v>1921</v>
      </c>
      <c r="G3456" s="3" t="str">
        <f t="shared" si="60"/>
        <v>https://scholar.google.co.jp/scholar?as_vis=1&amp;q=Petasites+"frigidus"+self+compatibility&amp;btnG=</v>
      </c>
      <c r="H3456" t="s">
        <v>23</v>
      </c>
      <c r="I3456" t="s">
        <v>137</v>
      </c>
      <c r="J3456" t="s">
        <v>1922</v>
      </c>
      <c r="N3456" t="s">
        <v>1923</v>
      </c>
      <c r="O3456" t="s">
        <v>28</v>
      </c>
      <c r="Q3456" t="s">
        <v>19064</v>
      </c>
      <c r="R3456" t="s">
        <v>11387</v>
      </c>
      <c r="S3456">
        <v>1.383</v>
      </c>
    </row>
    <row r="3457" spans="1:19">
      <c r="A3457" t="s">
        <v>16</v>
      </c>
      <c r="B3457" t="s">
        <v>17</v>
      </c>
      <c r="C3457" t="s">
        <v>18</v>
      </c>
      <c r="D3457" t="s">
        <v>19</v>
      </c>
      <c r="E3457" t="s">
        <v>1916</v>
      </c>
      <c r="F3457" t="s">
        <v>1921</v>
      </c>
      <c r="G3457" s="3" t="str">
        <f t="shared" si="60"/>
        <v>https://scholar.google.co.jp/scholar?as_vis=1&amp;q=Petasites+"frigidus"+self+compatibility&amp;btnG=</v>
      </c>
      <c r="H3457" t="s">
        <v>10733</v>
      </c>
      <c r="I3457" t="s">
        <v>31</v>
      </c>
      <c r="J3457" t="s">
        <v>1921</v>
      </c>
      <c r="N3457" t="s">
        <v>10734</v>
      </c>
      <c r="O3457" t="s">
        <v>28</v>
      </c>
      <c r="Q3457" t="s">
        <v>19064</v>
      </c>
      <c r="R3457" t="s">
        <v>11389</v>
      </c>
      <c r="S3457">
        <v>0.40760000000000002</v>
      </c>
    </row>
    <row r="3458" spans="1:19">
      <c r="A3458" t="s">
        <v>16</v>
      </c>
      <c r="B3458" t="s">
        <v>17</v>
      </c>
      <c r="C3458" t="s">
        <v>18</v>
      </c>
      <c r="D3458" t="s">
        <v>19</v>
      </c>
      <c r="E3458" t="s">
        <v>1916</v>
      </c>
      <c r="F3458" t="s">
        <v>6503</v>
      </c>
      <c r="G3458" s="3" t="str">
        <f t="shared" ref="G3458:G3521" si="61">HYPERLINK(Q3458)</f>
        <v>https://scholar.google.co.jp/scholar?as_vis=1&amp;q=Petasites+"georgicus"+self+compatibility&amp;btnG=</v>
      </c>
      <c r="H3458" t="s">
        <v>6504</v>
      </c>
      <c r="I3458" t="s">
        <v>23</v>
      </c>
      <c r="J3458" t="s">
        <v>23</v>
      </c>
      <c r="N3458" t="s">
        <v>6505</v>
      </c>
      <c r="O3458" t="s">
        <v>28</v>
      </c>
      <c r="Q3458" t="s">
        <v>19065</v>
      </c>
      <c r="R3458" t="s">
        <v>11392</v>
      </c>
      <c r="S3458">
        <v>0.20760000000000001</v>
      </c>
    </row>
    <row r="3459" spans="1:19">
      <c r="A3459" t="s">
        <v>16</v>
      </c>
      <c r="B3459" t="s">
        <v>17</v>
      </c>
      <c r="C3459" t="s">
        <v>18</v>
      </c>
      <c r="D3459" t="s">
        <v>19</v>
      </c>
      <c r="E3459" t="s">
        <v>1916</v>
      </c>
      <c r="F3459" t="s">
        <v>1925</v>
      </c>
      <c r="G3459" s="3" t="str">
        <f t="shared" si="61"/>
        <v>https://scholar.google.co.jp/scholar?as_vis=1&amp;q=Petasites+"hybridus"+self+compatibility&amp;btnG=</v>
      </c>
      <c r="H3459" t="s">
        <v>1926</v>
      </c>
      <c r="I3459" t="s">
        <v>23</v>
      </c>
      <c r="J3459" t="s">
        <v>23</v>
      </c>
      <c r="N3459" t="s">
        <v>1927</v>
      </c>
      <c r="O3459" t="s">
        <v>28</v>
      </c>
      <c r="Q3459" t="s">
        <v>19066</v>
      </c>
      <c r="R3459" t="s">
        <v>11394</v>
      </c>
      <c r="S3459">
        <v>0.19</v>
      </c>
    </row>
    <row r="3460" spans="1:19">
      <c r="A3460" t="s">
        <v>16</v>
      </c>
      <c r="B3460" t="s">
        <v>17</v>
      </c>
      <c r="C3460" t="s">
        <v>18</v>
      </c>
      <c r="D3460" t="s">
        <v>19</v>
      </c>
      <c r="E3460" t="s">
        <v>1916</v>
      </c>
      <c r="F3460" t="s">
        <v>1929</v>
      </c>
      <c r="G3460" s="3" t="str">
        <f t="shared" si="61"/>
        <v>https://scholar.google.co.jp/scholar?as_vis=1&amp;q=Petasites+"japonicus"+self+compatibility&amp;btnG=</v>
      </c>
      <c r="H3460" t="s">
        <v>1930</v>
      </c>
      <c r="I3460" t="s">
        <v>23</v>
      </c>
      <c r="J3460" t="s">
        <v>23</v>
      </c>
      <c r="N3460" t="s">
        <v>1931</v>
      </c>
      <c r="O3460" t="s">
        <v>28</v>
      </c>
      <c r="Q3460" t="s">
        <v>19067</v>
      </c>
      <c r="R3460" t="s">
        <v>11396</v>
      </c>
      <c r="S3460">
        <v>0.05</v>
      </c>
    </row>
    <row r="3461" spans="1:19">
      <c r="A3461" t="s">
        <v>16</v>
      </c>
      <c r="B3461" t="s">
        <v>17</v>
      </c>
      <c r="C3461" t="s">
        <v>18</v>
      </c>
      <c r="D3461" t="s">
        <v>19</v>
      </c>
      <c r="E3461" t="s">
        <v>1916</v>
      </c>
      <c r="F3461" t="s">
        <v>10736</v>
      </c>
      <c r="G3461" s="3" t="str">
        <f t="shared" si="61"/>
        <v>https://scholar.google.co.jp/scholar?as_vis=1&amp;q=Petasites+"kablikianus"+self+compatibility&amp;btnG=</v>
      </c>
      <c r="H3461" t="s">
        <v>10737</v>
      </c>
      <c r="I3461" t="s">
        <v>23</v>
      </c>
      <c r="J3461" t="s">
        <v>23</v>
      </c>
      <c r="N3461" t="s">
        <v>10738</v>
      </c>
      <c r="O3461" t="s">
        <v>28</v>
      </c>
      <c r="Q3461" t="s">
        <v>19068</v>
      </c>
      <c r="R3461" t="s">
        <v>11400</v>
      </c>
      <c r="S3461">
        <v>0.55320000000000003</v>
      </c>
    </row>
    <row r="3462" spans="1:19">
      <c r="A3462" t="s">
        <v>16</v>
      </c>
      <c r="B3462" t="s">
        <v>17</v>
      </c>
      <c r="C3462" t="s">
        <v>18</v>
      </c>
      <c r="D3462" t="s">
        <v>19</v>
      </c>
      <c r="E3462" t="s">
        <v>1916</v>
      </c>
      <c r="F3462" t="s">
        <v>8135</v>
      </c>
      <c r="G3462" s="3" t="str">
        <f t="shared" si="61"/>
        <v>https://scholar.google.co.jp/scholar?as_vis=1&amp;q=Petasites+"paradoxus"+self+compatibility&amp;btnG=</v>
      </c>
      <c r="H3462" t="s">
        <v>12645</v>
      </c>
      <c r="I3462" t="s">
        <v>23</v>
      </c>
      <c r="J3462" t="s">
        <v>23</v>
      </c>
      <c r="N3462" t="s">
        <v>12646</v>
      </c>
      <c r="O3462" t="s">
        <v>28</v>
      </c>
      <c r="Q3462" t="s">
        <v>19069</v>
      </c>
      <c r="R3462" t="s">
        <v>11402</v>
      </c>
      <c r="S3462">
        <v>0.47599999999999998</v>
      </c>
    </row>
    <row r="3463" spans="1:19">
      <c r="A3463" t="s">
        <v>16</v>
      </c>
      <c r="B3463" t="s">
        <v>17</v>
      </c>
      <c r="C3463" t="s">
        <v>18</v>
      </c>
      <c r="D3463" t="s">
        <v>19</v>
      </c>
      <c r="E3463" t="s">
        <v>1916</v>
      </c>
      <c r="F3463" t="s">
        <v>1933</v>
      </c>
      <c r="G3463" s="3" t="str">
        <f t="shared" si="61"/>
        <v>https://scholar.google.co.jp/scholar?as_vis=1&amp;q=Petasites+"sagittatus"+self+compatibility&amp;btnG=</v>
      </c>
      <c r="H3463" t="s">
        <v>1388</v>
      </c>
      <c r="I3463" t="s">
        <v>23</v>
      </c>
      <c r="J3463" t="s">
        <v>23</v>
      </c>
      <c r="N3463" t="s">
        <v>1934</v>
      </c>
      <c r="O3463" t="s">
        <v>28</v>
      </c>
      <c r="Q3463" t="s">
        <v>19070</v>
      </c>
      <c r="R3463" t="s">
        <v>11405</v>
      </c>
      <c r="S3463">
        <v>3.5999999999999997E-2</v>
      </c>
    </row>
    <row r="3464" spans="1:19">
      <c r="A3464" t="s">
        <v>16</v>
      </c>
      <c r="B3464" t="s">
        <v>17</v>
      </c>
      <c r="C3464" t="s">
        <v>18</v>
      </c>
      <c r="D3464" t="s">
        <v>19</v>
      </c>
      <c r="E3464" t="s">
        <v>6507</v>
      </c>
      <c r="F3464" t="s">
        <v>6508</v>
      </c>
      <c r="G3464" s="3" t="str">
        <f t="shared" si="61"/>
        <v>https://scholar.google.co.jp/scholar?as_vis=1&amp;q=Peteravenia+"schultzii"+self+compatibility&amp;btnG=</v>
      </c>
      <c r="H3464" t="s">
        <v>6509</v>
      </c>
      <c r="I3464" t="s">
        <v>23</v>
      </c>
      <c r="J3464" t="s">
        <v>23</v>
      </c>
      <c r="N3464" t="s">
        <v>6510</v>
      </c>
      <c r="O3464" t="s">
        <v>28</v>
      </c>
      <c r="Q3464" t="s">
        <v>19071</v>
      </c>
      <c r="R3464" t="s">
        <v>11407</v>
      </c>
      <c r="S3464">
        <v>0.1236</v>
      </c>
    </row>
    <row r="3465" spans="1:19">
      <c r="A3465" t="s">
        <v>16</v>
      </c>
      <c r="B3465" t="s">
        <v>17</v>
      </c>
      <c r="C3465" t="s">
        <v>18</v>
      </c>
      <c r="D3465" t="s">
        <v>19</v>
      </c>
      <c r="E3465" t="s">
        <v>6512</v>
      </c>
      <c r="F3465" t="s">
        <v>4673</v>
      </c>
      <c r="G3465" s="3" t="str">
        <f t="shared" si="61"/>
        <v>https://scholar.google.co.jp/scholar?as_vis=1&amp;q=Petradoria+"pumila"+self+compatibility&amp;btnG=</v>
      </c>
      <c r="H3465" t="s">
        <v>120</v>
      </c>
      <c r="I3465" t="s">
        <v>23</v>
      </c>
      <c r="J3465" t="s">
        <v>23</v>
      </c>
      <c r="N3465" t="s">
        <v>6513</v>
      </c>
      <c r="O3465" t="s">
        <v>28</v>
      </c>
      <c r="Q3465" t="s">
        <v>19072</v>
      </c>
      <c r="R3465" t="s">
        <v>11410</v>
      </c>
      <c r="S3465">
        <v>1.1816</v>
      </c>
    </row>
    <row r="3466" spans="1:19">
      <c r="A3466" t="s">
        <v>16</v>
      </c>
      <c r="B3466" t="s">
        <v>17</v>
      </c>
      <c r="C3466" t="s">
        <v>18</v>
      </c>
      <c r="D3466" t="s">
        <v>19</v>
      </c>
      <c r="E3466" t="s">
        <v>1936</v>
      </c>
      <c r="F3466" t="s">
        <v>1937</v>
      </c>
      <c r="G3466" s="3" t="str">
        <f t="shared" si="61"/>
        <v>https://scholar.google.co.jp/scholar?as_vis=1&amp;q=Peucephyllum+"schottii"+self+compatibility&amp;btnG=</v>
      </c>
      <c r="H3466" t="s">
        <v>438</v>
      </c>
      <c r="I3466" t="s">
        <v>23</v>
      </c>
      <c r="J3466" t="s">
        <v>23</v>
      </c>
      <c r="N3466" t="s">
        <v>1938</v>
      </c>
      <c r="O3466" t="s">
        <v>28</v>
      </c>
      <c r="Q3466" t="s">
        <v>19073</v>
      </c>
      <c r="R3466" t="s">
        <v>11414</v>
      </c>
      <c r="S3466">
        <v>0.86699999999999999</v>
      </c>
    </row>
    <row r="3467" spans="1:19">
      <c r="A3467" t="s">
        <v>16</v>
      </c>
      <c r="B3467" t="s">
        <v>17</v>
      </c>
      <c r="C3467" t="s">
        <v>18</v>
      </c>
      <c r="D3467" t="s">
        <v>19</v>
      </c>
      <c r="E3467" t="s">
        <v>1940</v>
      </c>
      <c r="F3467" t="s">
        <v>1941</v>
      </c>
      <c r="G3467" s="3" t="str">
        <f t="shared" si="61"/>
        <v>https://scholar.google.co.jp/scholar?as_vis=1&amp;q=Phaenocoma+"prolifera"+self+compatibility&amp;btnG=</v>
      </c>
      <c r="H3467" t="s">
        <v>1500</v>
      </c>
      <c r="I3467" t="s">
        <v>23</v>
      </c>
      <c r="J3467" t="s">
        <v>23</v>
      </c>
      <c r="N3467" t="s">
        <v>1942</v>
      </c>
      <c r="O3467" t="s">
        <v>28</v>
      </c>
      <c r="Q3467" t="s">
        <v>19074</v>
      </c>
      <c r="R3467" t="s">
        <v>11418</v>
      </c>
      <c r="S3467">
        <v>2.2000000000000002</v>
      </c>
    </row>
    <row r="3468" spans="1:19">
      <c r="A3468" t="s">
        <v>16</v>
      </c>
      <c r="B3468" t="s">
        <v>17</v>
      </c>
      <c r="C3468" t="s">
        <v>18</v>
      </c>
      <c r="D3468" t="s">
        <v>19</v>
      </c>
      <c r="E3468" t="s">
        <v>1944</v>
      </c>
      <c r="F3468" t="s">
        <v>1945</v>
      </c>
      <c r="G3468" s="3" t="str">
        <f t="shared" si="61"/>
        <v>https://scholar.google.co.jp/scholar?as_vis=1&amp;q=Phagnalon+"barbeyanum"+self+compatibility&amp;btnG=</v>
      </c>
      <c r="H3468" t="s">
        <v>1946</v>
      </c>
      <c r="I3468" t="s">
        <v>23</v>
      </c>
      <c r="J3468" t="s">
        <v>23</v>
      </c>
      <c r="N3468" t="s">
        <v>1947</v>
      </c>
      <c r="O3468" t="s">
        <v>28</v>
      </c>
      <c r="Q3468" t="s">
        <v>19075</v>
      </c>
      <c r="R3468" t="s">
        <v>11422</v>
      </c>
      <c r="S3468">
        <v>9.4799999999999995E-2</v>
      </c>
    </row>
    <row r="3469" spans="1:19">
      <c r="A3469" t="s">
        <v>16</v>
      </c>
      <c r="B3469" t="s">
        <v>17</v>
      </c>
      <c r="C3469" t="s">
        <v>18</v>
      </c>
      <c r="D3469" t="s">
        <v>19</v>
      </c>
      <c r="E3469" t="s">
        <v>1944</v>
      </c>
      <c r="F3469" t="s">
        <v>12648</v>
      </c>
      <c r="G3469" s="3" t="str">
        <f t="shared" si="61"/>
        <v>https://scholar.google.co.jp/scholar?as_vis=1&amp;q=Phagnalon+"pygmaeum"+self+compatibility&amp;btnG=</v>
      </c>
      <c r="H3469" t="s">
        <v>12649</v>
      </c>
      <c r="I3469" t="s">
        <v>23</v>
      </c>
      <c r="J3469" t="s">
        <v>23</v>
      </c>
      <c r="N3469" t="s">
        <v>12650</v>
      </c>
      <c r="O3469" t="s">
        <v>28</v>
      </c>
      <c r="Q3469" t="s">
        <v>19076</v>
      </c>
      <c r="R3469" t="s">
        <v>11425</v>
      </c>
      <c r="S3469">
        <v>8.2993200000000003E-2</v>
      </c>
    </row>
    <row r="3470" spans="1:19">
      <c r="A3470" t="s">
        <v>16</v>
      </c>
      <c r="B3470" t="s">
        <v>17</v>
      </c>
      <c r="C3470" t="s">
        <v>18</v>
      </c>
      <c r="D3470" t="s">
        <v>19</v>
      </c>
      <c r="E3470" t="s">
        <v>1944</v>
      </c>
      <c r="F3470" t="s">
        <v>1949</v>
      </c>
      <c r="G3470" s="3" t="str">
        <f t="shared" si="61"/>
        <v>https://scholar.google.co.jp/scholar?as_vis=1&amp;q=Phagnalon+"rupestre"+self+compatibility&amp;btnG=</v>
      </c>
      <c r="H3470" t="s">
        <v>84</v>
      </c>
      <c r="I3470" t="s">
        <v>23</v>
      </c>
      <c r="J3470" t="s">
        <v>23</v>
      </c>
      <c r="N3470" t="s">
        <v>1950</v>
      </c>
      <c r="O3470" t="s">
        <v>28</v>
      </c>
      <c r="Q3470" t="s">
        <v>19077</v>
      </c>
      <c r="R3470" t="s">
        <v>11428</v>
      </c>
      <c r="S3470">
        <v>8.8800000000000004E-2</v>
      </c>
    </row>
    <row r="3471" spans="1:19">
      <c r="A3471" t="s">
        <v>16</v>
      </c>
      <c r="B3471" t="s">
        <v>17</v>
      </c>
      <c r="C3471" t="s">
        <v>18</v>
      </c>
      <c r="D3471" t="s">
        <v>19</v>
      </c>
      <c r="E3471" t="s">
        <v>1944</v>
      </c>
      <c r="F3471" t="s">
        <v>1949</v>
      </c>
      <c r="G3471" s="3" t="str">
        <f t="shared" si="61"/>
        <v>https://scholar.google.co.jp/scholar?as_vis=1&amp;q=Phagnalon+"rupestre"+self+compatibility&amp;btnG=</v>
      </c>
      <c r="H3471" t="s">
        <v>84</v>
      </c>
      <c r="I3471" t="s">
        <v>137</v>
      </c>
      <c r="J3471" t="s">
        <v>1761</v>
      </c>
      <c r="N3471" t="s">
        <v>12652</v>
      </c>
      <c r="O3471" t="s">
        <v>28</v>
      </c>
      <c r="Q3471" t="s">
        <v>19077</v>
      </c>
      <c r="R3471" t="s">
        <v>11432</v>
      </c>
      <c r="S3471">
        <v>5.8400000000000001E-2</v>
      </c>
    </row>
    <row r="3472" spans="1:19">
      <c r="A3472" t="s">
        <v>16</v>
      </c>
      <c r="B3472" t="s">
        <v>17</v>
      </c>
      <c r="C3472" t="s">
        <v>18</v>
      </c>
      <c r="D3472" t="s">
        <v>19</v>
      </c>
      <c r="E3472" t="s">
        <v>1944</v>
      </c>
      <c r="F3472" t="s">
        <v>1952</v>
      </c>
      <c r="G3472" s="3" t="str">
        <f t="shared" si="61"/>
        <v>https://scholar.google.co.jp/scholar?as_vis=1&amp;q=Phagnalon+"saxatile"+self+compatibility&amp;btnG=</v>
      </c>
      <c r="H3472" t="s">
        <v>928</v>
      </c>
      <c r="I3472" t="s">
        <v>23</v>
      </c>
      <c r="J3472" t="s">
        <v>23</v>
      </c>
      <c r="N3472" t="s">
        <v>1953</v>
      </c>
      <c r="O3472" t="s">
        <v>28</v>
      </c>
      <c r="Q3472" t="s">
        <v>19078</v>
      </c>
      <c r="R3472" t="s">
        <v>11436</v>
      </c>
      <c r="S3472">
        <v>6.8400000000000002E-2</v>
      </c>
    </row>
    <row r="3473" spans="1:19">
      <c r="A3473" t="s">
        <v>16</v>
      </c>
      <c r="B3473" t="s">
        <v>17</v>
      </c>
      <c r="C3473" t="s">
        <v>18</v>
      </c>
      <c r="D3473" t="s">
        <v>19</v>
      </c>
      <c r="E3473" t="s">
        <v>1944</v>
      </c>
      <c r="F3473" t="s">
        <v>14546</v>
      </c>
      <c r="G3473" s="3" t="str">
        <f t="shared" si="61"/>
        <v>https://scholar.google.co.jp/scholar?as_vis=1&amp;q=Phagnalon+"sinaicum"+self+compatibility&amp;btnG=</v>
      </c>
      <c r="H3473" t="s">
        <v>14547</v>
      </c>
      <c r="I3473" t="s">
        <v>23</v>
      </c>
      <c r="J3473" t="s">
        <v>23</v>
      </c>
      <c r="N3473" t="s">
        <v>14548</v>
      </c>
      <c r="O3473" t="s">
        <v>28</v>
      </c>
      <c r="Q3473" t="s">
        <v>19079</v>
      </c>
      <c r="R3473" t="s">
        <v>11439</v>
      </c>
      <c r="S3473">
        <v>8.0079999999999998E-2</v>
      </c>
    </row>
    <row r="3474" spans="1:19">
      <c r="A3474" t="s">
        <v>16</v>
      </c>
      <c r="B3474" t="s">
        <v>17</v>
      </c>
      <c r="C3474" t="s">
        <v>18</v>
      </c>
      <c r="D3474" t="s">
        <v>19</v>
      </c>
      <c r="E3474" t="s">
        <v>13202</v>
      </c>
      <c r="F3474" t="s">
        <v>1808</v>
      </c>
      <c r="G3474" s="3" t="str">
        <f t="shared" si="61"/>
        <v>https://scholar.google.co.jp/scholar?as_vis=1&amp;q=Phalacrocarpum+"oppositifolium"+self+compatibility&amp;btnG=</v>
      </c>
      <c r="H3474" t="s">
        <v>13203</v>
      </c>
      <c r="I3474" t="s">
        <v>23</v>
      </c>
      <c r="J3474" t="s">
        <v>23</v>
      </c>
      <c r="N3474" t="s">
        <v>13204</v>
      </c>
      <c r="O3474" t="s">
        <v>28</v>
      </c>
      <c r="Q3474" t="s">
        <v>19080</v>
      </c>
      <c r="R3474" t="s">
        <v>11441</v>
      </c>
      <c r="S3474">
        <v>1.9188000000000001</v>
      </c>
    </row>
    <row r="3475" spans="1:19">
      <c r="A3475" t="s">
        <v>16</v>
      </c>
      <c r="B3475" t="s">
        <v>17</v>
      </c>
      <c r="C3475" t="s">
        <v>18</v>
      </c>
      <c r="D3475" t="s">
        <v>19</v>
      </c>
      <c r="E3475" t="s">
        <v>13202</v>
      </c>
      <c r="F3475" t="s">
        <v>1808</v>
      </c>
      <c r="G3475" s="3" t="str">
        <f t="shared" si="61"/>
        <v>https://scholar.google.co.jp/scholar?as_vis=1&amp;q=Phalacrocarpum+"oppositifolium"+self+compatibility&amp;btnG=</v>
      </c>
      <c r="H3475" t="s">
        <v>13203</v>
      </c>
      <c r="I3475" t="s">
        <v>137</v>
      </c>
      <c r="J3475" t="s">
        <v>14027</v>
      </c>
      <c r="N3475" t="s">
        <v>14028</v>
      </c>
      <c r="O3475" t="s">
        <v>28</v>
      </c>
      <c r="Q3475" t="s">
        <v>19080</v>
      </c>
      <c r="R3475" t="s">
        <v>11444</v>
      </c>
      <c r="S3475">
        <v>1.4132</v>
      </c>
    </row>
    <row r="3476" spans="1:19">
      <c r="A3476" t="s">
        <v>16</v>
      </c>
      <c r="B3476" t="s">
        <v>17</v>
      </c>
      <c r="C3476" t="s">
        <v>18</v>
      </c>
      <c r="D3476" t="s">
        <v>19</v>
      </c>
      <c r="E3476" t="s">
        <v>8216</v>
      </c>
      <c r="F3476" t="s">
        <v>4907</v>
      </c>
      <c r="G3476" s="3" t="str">
        <f t="shared" si="61"/>
        <v>https://scholar.google.co.jp/scholar?as_vis=1&amp;q=Philyrophyllum+"schinzii"+self+compatibility&amp;btnG=</v>
      </c>
      <c r="H3476" t="s">
        <v>2237</v>
      </c>
      <c r="I3476" t="s">
        <v>23</v>
      </c>
      <c r="J3476" t="s">
        <v>23</v>
      </c>
      <c r="N3476" t="s">
        <v>8217</v>
      </c>
      <c r="O3476" t="s">
        <v>28</v>
      </c>
      <c r="Q3476" t="s">
        <v>19081</v>
      </c>
      <c r="R3476" t="s">
        <v>11446</v>
      </c>
      <c r="S3476">
        <v>0.16059999999999999</v>
      </c>
    </row>
    <row r="3477" spans="1:19">
      <c r="A3477" t="s">
        <v>16</v>
      </c>
      <c r="B3477" t="s">
        <v>17</v>
      </c>
      <c r="C3477" t="s">
        <v>18</v>
      </c>
      <c r="D3477" t="s">
        <v>19</v>
      </c>
      <c r="E3477" t="s">
        <v>13734</v>
      </c>
      <c r="F3477" t="s">
        <v>13735</v>
      </c>
      <c r="G3477" s="3" t="str">
        <f t="shared" si="61"/>
        <v>https://scholar.google.co.jp/scholar?as_vis=1&amp;q=Phymaspermum+"appressum"+self+compatibility&amp;btnG=</v>
      </c>
      <c r="H3477" t="s">
        <v>10512</v>
      </c>
      <c r="I3477" t="s">
        <v>23</v>
      </c>
      <c r="J3477" t="s">
        <v>23</v>
      </c>
      <c r="N3477" t="s">
        <v>13736</v>
      </c>
      <c r="O3477" t="s">
        <v>28</v>
      </c>
      <c r="Q3477" t="s">
        <v>19082</v>
      </c>
      <c r="R3477" t="s">
        <v>11449</v>
      </c>
      <c r="S3477">
        <v>0.54559999999999997</v>
      </c>
    </row>
    <row r="3478" spans="1:19">
      <c r="A3478" t="s">
        <v>16</v>
      </c>
      <c r="B3478" t="s">
        <v>17</v>
      </c>
      <c r="C3478" t="s">
        <v>18</v>
      </c>
      <c r="D3478" t="s">
        <v>19</v>
      </c>
      <c r="E3478" t="s">
        <v>1958</v>
      </c>
      <c r="F3478" t="s">
        <v>1959</v>
      </c>
      <c r="G3478" s="3" t="str">
        <f t="shared" si="61"/>
        <v>https://scholar.google.co.jp/scholar?as_vis=1&amp;q=Picnomon+"acarna"+self+compatibility&amp;btnG=</v>
      </c>
      <c r="H3478" t="s">
        <v>928</v>
      </c>
      <c r="I3478" t="s">
        <v>23</v>
      </c>
      <c r="J3478" t="s">
        <v>23</v>
      </c>
      <c r="N3478" t="s">
        <v>1960</v>
      </c>
      <c r="O3478" t="s">
        <v>28</v>
      </c>
      <c r="Q3478" t="s">
        <v>19083</v>
      </c>
      <c r="R3478" t="s">
        <v>11451</v>
      </c>
      <c r="S3478">
        <v>11.3</v>
      </c>
    </row>
    <row r="3479" spans="1:19">
      <c r="A3479" t="s">
        <v>16</v>
      </c>
      <c r="B3479" t="s">
        <v>17</v>
      </c>
      <c r="C3479" t="s">
        <v>18</v>
      </c>
      <c r="D3479" t="s">
        <v>19</v>
      </c>
      <c r="E3479" t="s">
        <v>1962</v>
      </c>
      <c r="F3479" t="s">
        <v>2719</v>
      </c>
      <c r="G3479" s="3" t="str">
        <f t="shared" si="61"/>
        <v>https://scholar.google.co.jp/scholar?as_vis=1&amp;q=Picris+"altissima"+self+compatibility&amp;btnG=</v>
      </c>
      <c r="H3479" t="s">
        <v>6938</v>
      </c>
      <c r="I3479" t="s">
        <v>23</v>
      </c>
      <c r="J3479" t="s">
        <v>23</v>
      </c>
      <c r="N3479" t="s">
        <v>12654</v>
      </c>
      <c r="O3479" t="s">
        <v>28</v>
      </c>
      <c r="Q3479" t="s">
        <v>19084</v>
      </c>
      <c r="R3479" t="s">
        <v>11453</v>
      </c>
      <c r="S3479">
        <v>1</v>
      </c>
    </row>
    <row r="3480" spans="1:19">
      <c r="A3480" t="s">
        <v>16</v>
      </c>
      <c r="B3480" t="s">
        <v>17</v>
      </c>
      <c r="C3480" t="s">
        <v>18</v>
      </c>
      <c r="D3480" t="s">
        <v>19</v>
      </c>
      <c r="E3480" t="s">
        <v>1962</v>
      </c>
      <c r="F3480" t="s">
        <v>1963</v>
      </c>
      <c r="G3480" s="3" t="str">
        <f t="shared" si="61"/>
        <v>https://scholar.google.co.jp/scholar?as_vis=1&amp;q=Picris+"amalecitana"+self+compatibility&amp;btnG=</v>
      </c>
      <c r="H3480" t="s">
        <v>1964</v>
      </c>
      <c r="I3480" t="s">
        <v>23</v>
      </c>
      <c r="J3480" t="s">
        <v>23</v>
      </c>
      <c r="N3480" t="s">
        <v>1965</v>
      </c>
      <c r="O3480" t="s">
        <v>28</v>
      </c>
      <c r="Q3480" t="s">
        <v>19085</v>
      </c>
      <c r="R3480" t="s">
        <v>11457</v>
      </c>
      <c r="S3480">
        <v>0.73280000000000001</v>
      </c>
    </row>
    <row r="3481" spans="1:19">
      <c r="A3481" t="s">
        <v>16</v>
      </c>
      <c r="B3481" t="s">
        <v>17</v>
      </c>
      <c r="C3481" t="s">
        <v>18</v>
      </c>
      <c r="D3481" t="s">
        <v>19</v>
      </c>
      <c r="E3481" t="s">
        <v>1962</v>
      </c>
      <c r="F3481" t="s">
        <v>381</v>
      </c>
      <c r="G3481" s="3" t="str">
        <f t="shared" si="61"/>
        <v>https://scholar.google.co.jp/scholar?as_vis=1&amp;q=Picris+"angustifolia"+self+compatibility&amp;btnG=</v>
      </c>
      <c r="H3481" t="s">
        <v>104</v>
      </c>
      <c r="I3481" t="s">
        <v>23</v>
      </c>
      <c r="J3481" t="s">
        <v>23</v>
      </c>
      <c r="N3481" t="s">
        <v>10740</v>
      </c>
      <c r="O3481" t="s">
        <v>28</v>
      </c>
      <c r="Q3481" t="s">
        <v>19086</v>
      </c>
      <c r="R3481" t="s">
        <v>11459</v>
      </c>
      <c r="S3481">
        <v>0.1804</v>
      </c>
    </row>
    <row r="3482" spans="1:19">
      <c r="A3482" t="s">
        <v>16</v>
      </c>
      <c r="B3482" t="s">
        <v>17</v>
      </c>
      <c r="C3482" t="s">
        <v>18</v>
      </c>
      <c r="D3482" t="s">
        <v>19</v>
      </c>
      <c r="E3482" t="s">
        <v>1962</v>
      </c>
      <c r="F3482" t="s">
        <v>381</v>
      </c>
      <c r="G3482" s="3" t="str">
        <f t="shared" si="61"/>
        <v>https://scholar.google.co.jp/scholar?as_vis=1&amp;q=Picris+"angustifolia"+self+compatibility&amp;btnG=</v>
      </c>
      <c r="H3482" t="s">
        <v>104</v>
      </c>
      <c r="I3482" t="s">
        <v>137</v>
      </c>
      <c r="J3482" t="s">
        <v>381</v>
      </c>
      <c r="N3482" t="s">
        <v>10742</v>
      </c>
      <c r="O3482" t="s">
        <v>28</v>
      </c>
      <c r="Q3482" t="s">
        <v>19086</v>
      </c>
      <c r="R3482" t="s">
        <v>11461</v>
      </c>
      <c r="S3482">
        <v>1.5972</v>
      </c>
    </row>
    <row r="3483" spans="1:19">
      <c r="A3483" t="s">
        <v>16</v>
      </c>
      <c r="B3483" t="s">
        <v>17</v>
      </c>
      <c r="C3483" t="s">
        <v>18</v>
      </c>
      <c r="D3483" t="s">
        <v>19</v>
      </c>
      <c r="E3483" t="s">
        <v>1962</v>
      </c>
      <c r="F3483" t="s">
        <v>381</v>
      </c>
      <c r="G3483" s="3" t="str">
        <f t="shared" si="61"/>
        <v>https://scholar.google.co.jp/scholar?as_vis=1&amp;q=Picris+"angustifolia"+self+compatibility&amp;btnG=</v>
      </c>
      <c r="H3483" t="s">
        <v>104</v>
      </c>
      <c r="I3483" t="s">
        <v>137</v>
      </c>
      <c r="J3483" t="s">
        <v>10744</v>
      </c>
      <c r="N3483" t="s">
        <v>10745</v>
      </c>
      <c r="O3483" t="s">
        <v>28</v>
      </c>
      <c r="Q3483" t="s">
        <v>19086</v>
      </c>
      <c r="R3483" t="s">
        <v>11464</v>
      </c>
      <c r="S3483">
        <v>0.80320000000000003</v>
      </c>
    </row>
    <row r="3484" spans="1:19">
      <c r="A3484" t="s">
        <v>16</v>
      </c>
      <c r="B3484" t="s">
        <v>17</v>
      </c>
      <c r="C3484" t="s">
        <v>18</v>
      </c>
      <c r="D3484" t="s">
        <v>19</v>
      </c>
      <c r="E3484" t="s">
        <v>1962</v>
      </c>
      <c r="F3484" t="s">
        <v>12656</v>
      </c>
      <c r="G3484" s="3" t="str">
        <f t="shared" si="61"/>
        <v>https://scholar.google.co.jp/scholar?as_vis=1&amp;q=Picris+"asplenioides"+self+compatibility&amp;btnG=</v>
      </c>
      <c r="H3484" t="s">
        <v>22</v>
      </c>
      <c r="I3484" t="s">
        <v>23</v>
      </c>
      <c r="J3484" t="s">
        <v>23</v>
      </c>
      <c r="N3484" t="s">
        <v>12657</v>
      </c>
      <c r="O3484" t="s">
        <v>28</v>
      </c>
      <c r="Q3484" t="s">
        <v>19087</v>
      </c>
      <c r="R3484" t="s">
        <v>11468</v>
      </c>
      <c r="S3484">
        <v>0.52600000000000002</v>
      </c>
    </row>
    <row r="3485" spans="1:19">
      <c r="A3485" t="s">
        <v>16</v>
      </c>
      <c r="B3485" t="s">
        <v>17</v>
      </c>
      <c r="C3485" t="s">
        <v>18</v>
      </c>
      <c r="D3485" t="s">
        <v>19</v>
      </c>
      <c r="E3485" t="s">
        <v>1962</v>
      </c>
      <c r="F3485" t="s">
        <v>10747</v>
      </c>
      <c r="G3485" s="3" t="str">
        <f t="shared" si="61"/>
        <v>https://scholar.google.co.jp/scholar?as_vis=1&amp;q=Picris+"burbidgei"+self+compatibility&amp;btnG=</v>
      </c>
      <c r="H3485" t="s">
        <v>10748</v>
      </c>
      <c r="I3485" t="s">
        <v>23</v>
      </c>
      <c r="J3485" t="s">
        <v>23</v>
      </c>
      <c r="N3485" t="s">
        <v>10749</v>
      </c>
      <c r="O3485" t="s">
        <v>28</v>
      </c>
      <c r="Q3485" t="s">
        <v>19088</v>
      </c>
      <c r="R3485" t="s">
        <v>11471</v>
      </c>
      <c r="S3485">
        <v>0.77039999999999997</v>
      </c>
    </row>
    <row r="3486" spans="1:19">
      <c r="A3486" t="s">
        <v>16</v>
      </c>
      <c r="B3486" t="s">
        <v>17</v>
      </c>
      <c r="C3486" t="s">
        <v>18</v>
      </c>
      <c r="D3486" t="s">
        <v>19</v>
      </c>
      <c r="E3486" t="s">
        <v>1962</v>
      </c>
      <c r="F3486" t="s">
        <v>10751</v>
      </c>
      <c r="G3486" s="3" t="str">
        <f t="shared" si="61"/>
        <v>https://scholar.google.co.jp/scholar?as_vis=1&amp;q=Picris+"cyanocarpa"+self+compatibility&amp;btnG=</v>
      </c>
      <c r="H3486" t="s">
        <v>821</v>
      </c>
      <c r="I3486" t="s">
        <v>23</v>
      </c>
      <c r="J3486" t="s">
        <v>23</v>
      </c>
      <c r="N3486" t="s">
        <v>10752</v>
      </c>
      <c r="O3486" t="s">
        <v>28</v>
      </c>
      <c r="Q3486" t="s">
        <v>19089</v>
      </c>
      <c r="R3486" t="s">
        <v>11474</v>
      </c>
      <c r="S3486">
        <v>0.59</v>
      </c>
    </row>
    <row r="3487" spans="1:19">
      <c r="A3487" t="s">
        <v>16</v>
      </c>
      <c r="B3487" t="s">
        <v>17</v>
      </c>
      <c r="C3487" t="s">
        <v>18</v>
      </c>
      <c r="D3487" t="s">
        <v>19</v>
      </c>
      <c r="E3487" t="s">
        <v>1962</v>
      </c>
      <c r="F3487" t="s">
        <v>1967</v>
      </c>
      <c r="G3487" s="3" t="str">
        <f t="shared" si="61"/>
        <v>https://scholar.google.co.jp/scholar?as_vis=1&amp;q=Picris+"echioides"+self+compatibility&amp;btnG=</v>
      </c>
      <c r="H3487" t="s">
        <v>22</v>
      </c>
      <c r="I3487" t="s">
        <v>23</v>
      </c>
      <c r="J3487" t="s">
        <v>23</v>
      </c>
      <c r="N3487" t="s">
        <v>1968</v>
      </c>
      <c r="O3487" t="s">
        <v>28</v>
      </c>
      <c r="Q3487" t="s">
        <v>19090</v>
      </c>
      <c r="R3487" t="s">
        <v>11477</v>
      </c>
      <c r="S3487">
        <v>1.31</v>
      </c>
    </row>
    <row r="3488" spans="1:19">
      <c r="A3488" t="s">
        <v>16</v>
      </c>
      <c r="B3488" t="s">
        <v>17</v>
      </c>
      <c r="C3488" t="s">
        <v>18</v>
      </c>
      <c r="D3488" t="s">
        <v>19</v>
      </c>
      <c r="E3488" t="s">
        <v>1962</v>
      </c>
      <c r="F3488" t="s">
        <v>6456</v>
      </c>
      <c r="G3488" s="3" t="str">
        <f t="shared" si="61"/>
        <v>https://scholar.google.co.jp/scholar?as_vis=1&amp;q=Picris+"eichleri"+self+compatibility&amp;btnG=</v>
      </c>
      <c r="H3488" t="s">
        <v>6457</v>
      </c>
      <c r="I3488" t="s">
        <v>23</v>
      </c>
      <c r="J3488" t="s">
        <v>23</v>
      </c>
      <c r="N3488" t="s">
        <v>6458</v>
      </c>
      <c r="O3488" t="s">
        <v>28</v>
      </c>
      <c r="Q3488" t="s">
        <v>19091</v>
      </c>
      <c r="R3488" t="s">
        <v>11479</v>
      </c>
      <c r="S3488">
        <v>0.78200000000000003</v>
      </c>
    </row>
    <row r="3489" spans="1:19">
      <c r="A3489" t="s">
        <v>16</v>
      </c>
      <c r="B3489" t="s">
        <v>17</v>
      </c>
      <c r="C3489" t="s">
        <v>18</v>
      </c>
      <c r="D3489" t="s">
        <v>19</v>
      </c>
      <c r="E3489" t="s">
        <v>1962</v>
      </c>
      <c r="F3489" t="s">
        <v>1970</v>
      </c>
      <c r="G3489" s="3" t="str">
        <f t="shared" si="61"/>
        <v>https://scholar.google.co.jp/scholar?as_vis=1&amp;q=Picris+"hieracioides"+self+compatibility&amp;btnG=</v>
      </c>
      <c r="H3489" t="s">
        <v>22</v>
      </c>
      <c r="I3489" t="s">
        <v>23</v>
      </c>
      <c r="J3489" t="s">
        <v>23</v>
      </c>
      <c r="L3489" t="s">
        <v>24</v>
      </c>
      <c r="N3489" t="s">
        <v>1971</v>
      </c>
      <c r="O3489" t="s">
        <v>26</v>
      </c>
      <c r="Q3489" t="s">
        <v>19092</v>
      </c>
      <c r="R3489" t="s">
        <v>11481</v>
      </c>
      <c r="S3489">
        <v>1.101</v>
      </c>
    </row>
    <row r="3490" spans="1:19">
      <c r="A3490" t="s">
        <v>16</v>
      </c>
      <c r="B3490" t="s">
        <v>17</v>
      </c>
      <c r="C3490" t="s">
        <v>18</v>
      </c>
      <c r="D3490" t="s">
        <v>19</v>
      </c>
      <c r="E3490" t="s">
        <v>1962</v>
      </c>
      <c r="F3490" t="s">
        <v>1970</v>
      </c>
      <c r="G3490" s="3" t="str">
        <f t="shared" si="61"/>
        <v>https://scholar.google.co.jp/scholar?as_vis=1&amp;q=Picris+"hieracioides"+self+compatibility&amp;btnG=</v>
      </c>
      <c r="H3490" t="s">
        <v>23</v>
      </c>
      <c r="I3490" t="s">
        <v>137</v>
      </c>
      <c r="J3490" t="s">
        <v>1973</v>
      </c>
      <c r="L3490" t="s">
        <v>24</v>
      </c>
      <c r="N3490" t="s">
        <v>1974</v>
      </c>
      <c r="O3490" t="s">
        <v>26</v>
      </c>
      <c r="Q3490" t="s">
        <v>19092</v>
      </c>
      <c r="R3490" t="s">
        <v>11484</v>
      </c>
      <c r="S3490">
        <v>1.44</v>
      </c>
    </row>
    <row r="3491" spans="1:19">
      <c r="A3491" t="s">
        <v>16</v>
      </c>
      <c r="B3491" t="s">
        <v>17</v>
      </c>
      <c r="C3491" t="s">
        <v>18</v>
      </c>
      <c r="D3491" t="s">
        <v>19</v>
      </c>
      <c r="E3491" t="s">
        <v>1962</v>
      </c>
      <c r="F3491" t="s">
        <v>1970</v>
      </c>
      <c r="G3491" s="3" t="str">
        <f t="shared" si="61"/>
        <v>https://scholar.google.co.jp/scholar?as_vis=1&amp;q=Picris+"hieracioides"+self+compatibility&amp;btnG=</v>
      </c>
      <c r="H3491" t="s">
        <v>22</v>
      </c>
      <c r="I3491" t="s">
        <v>137</v>
      </c>
      <c r="J3491" t="s">
        <v>114</v>
      </c>
      <c r="L3491" t="s">
        <v>24</v>
      </c>
      <c r="N3491" t="s">
        <v>10754</v>
      </c>
      <c r="O3491" t="s">
        <v>26</v>
      </c>
      <c r="Q3491" t="s">
        <v>19092</v>
      </c>
      <c r="R3491" t="s">
        <v>11487</v>
      </c>
      <c r="S3491">
        <v>0.81920000000000004</v>
      </c>
    </row>
    <row r="3492" spans="1:19">
      <c r="A3492" t="s">
        <v>16</v>
      </c>
      <c r="B3492" t="s">
        <v>17</v>
      </c>
      <c r="C3492" t="s">
        <v>18</v>
      </c>
      <c r="D3492" t="s">
        <v>19</v>
      </c>
      <c r="E3492" t="s">
        <v>1962</v>
      </c>
      <c r="F3492" t="s">
        <v>1970</v>
      </c>
      <c r="G3492" s="3" t="str">
        <f t="shared" si="61"/>
        <v>https://scholar.google.co.jp/scholar?as_vis=1&amp;q=Picris+"hieracioides"+self+compatibility&amp;btnG=</v>
      </c>
      <c r="H3492" t="s">
        <v>22</v>
      </c>
      <c r="I3492" t="s">
        <v>137</v>
      </c>
      <c r="J3492" t="s">
        <v>1970</v>
      </c>
      <c r="L3492" t="s">
        <v>24</v>
      </c>
      <c r="N3492" t="s">
        <v>10756</v>
      </c>
      <c r="O3492" t="s">
        <v>26</v>
      </c>
      <c r="Q3492" t="s">
        <v>19092</v>
      </c>
      <c r="R3492" t="s">
        <v>11490</v>
      </c>
      <c r="S3492">
        <v>0.89559999999999995</v>
      </c>
    </row>
    <row r="3493" spans="1:19">
      <c r="A3493" t="s">
        <v>16</v>
      </c>
      <c r="B3493" t="s">
        <v>17</v>
      </c>
      <c r="C3493" t="s">
        <v>18</v>
      </c>
      <c r="D3493" t="s">
        <v>19</v>
      </c>
      <c r="E3493" t="s">
        <v>1962</v>
      </c>
      <c r="F3493" t="s">
        <v>1973</v>
      </c>
      <c r="G3493" s="3" t="str">
        <f t="shared" si="61"/>
        <v>https://scholar.google.co.jp/scholar?as_vis=1&amp;q=Picris+"japonica"+self+compatibility&amp;btnG=</v>
      </c>
      <c r="H3493" t="s">
        <v>308</v>
      </c>
      <c r="I3493" t="s">
        <v>23</v>
      </c>
      <c r="J3493" t="s">
        <v>23</v>
      </c>
      <c r="N3493" t="s">
        <v>12663</v>
      </c>
      <c r="O3493" t="s">
        <v>28</v>
      </c>
      <c r="Q3493" t="s">
        <v>19093</v>
      </c>
      <c r="R3493" t="s">
        <v>11493</v>
      </c>
      <c r="S3493">
        <v>1.18</v>
      </c>
    </row>
    <row r="3494" spans="1:19">
      <c r="A3494" t="s">
        <v>16</v>
      </c>
      <c r="B3494" t="s">
        <v>17</v>
      </c>
      <c r="C3494" t="s">
        <v>18</v>
      </c>
      <c r="D3494" t="s">
        <v>19</v>
      </c>
      <c r="E3494" t="s">
        <v>1962</v>
      </c>
      <c r="F3494" t="s">
        <v>12665</v>
      </c>
      <c r="G3494" s="3" t="str">
        <f t="shared" si="61"/>
        <v>https://scholar.google.co.jp/scholar?as_vis=1&amp;q=Picris+"scaberrima"+self+compatibility&amp;btnG=</v>
      </c>
      <c r="H3494" t="s">
        <v>3400</v>
      </c>
      <c r="I3494" t="s">
        <v>23</v>
      </c>
      <c r="J3494" t="s">
        <v>23</v>
      </c>
      <c r="N3494" t="s">
        <v>12666</v>
      </c>
      <c r="O3494" t="s">
        <v>28</v>
      </c>
      <c r="Q3494" t="s">
        <v>19094</v>
      </c>
      <c r="R3494" t="s">
        <v>11496</v>
      </c>
      <c r="S3494">
        <v>1.3737999999999999</v>
      </c>
    </row>
    <row r="3495" spans="1:19">
      <c r="A3495" t="s">
        <v>16</v>
      </c>
      <c r="B3495" t="s">
        <v>17</v>
      </c>
      <c r="C3495" t="s">
        <v>18</v>
      </c>
      <c r="D3495" t="s">
        <v>19</v>
      </c>
      <c r="E3495" t="s">
        <v>1962</v>
      </c>
      <c r="F3495" t="s">
        <v>1976</v>
      </c>
      <c r="G3495" s="3" t="str">
        <f t="shared" si="61"/>
        <v>https://scholar.google.co.jp/scholar?as_vis=1&amp;q=Picris+"sinuata"+self+compatibility&amp;btnG=</v>
      </c>
      <c r="H3495" t="s">
        <v>1977</v>
      </c>
      <c r="I3495" t="s">
        <v>23</v>
      </c>
      <c r="J3495" t="s">
        <v>23</v>
      </c>
      <c r="N3495" t="s">
        <v>1978</v>
      </c>
      <c r="O3495" t="s">
        <v>28</v>
      </c>
      <c r="Q3495" t="s">
        <v>19095</v>
      </c>
      <c r="R3495" t="s">
        <v>11498</v>
      </c>
      <c r="S3495">
        <v>2.0783999999999998</v>
      </c>
    </row>
    <row r="3496" spans="1:19">
      <c r="A3496" t="s">
        <v>16</v>
      </c>
      <c r="B3496" t="s">
        <v>17</v>
      </c>
      <c r="C3496" t="s">
        <v>18</v>
      </c>
      <c r="D3496" t="s">
        <v>19</v>
      </c>
      <c r="E3496" t="s">
        <v>1962</v>
      </c>
      <c r="F3496" t="s">
        <v>6460</v>
      </c>
      <c r="G3496" s="3" t="str">
        <f t="shared" si="61"/>
        <v>https://scholar.google.co.jp/scholar?as_vis=1&amp;q=Picris+"sprengeriana"+self+compatibility&amp;btnG=</v>
      </c>
      <c r="H3496" t="s">
        <v>2427</v>
      </c>
      <c r="I3496" t="s">
        <v>23</v>
      </c>
      <c r="J3496" t="s">
        <v>23</v>
      </c>
      <c r="N3496" t="s">
        <v>6461</v>
      </c>
      <c r="O3496" t="s">
        <v>28</v>
      </c>
      <c r="Q3496" t="s">
        <v>19096</v>
      </c>
      <c r="R3496" t="s">
        <v>11501</v>
      </c>
      <c r="S3496">
        <v>0.70120000000000005</v>
      </c>
    </row>
    <row r="3497" spans="1:19">
      <c r="A3497" t="s">
        <v>16</v>
      </c>
      <c r="B3497" t="s">
        <v>17</v>
      </c>
      <c r="C3497" t="s">
        <v>18</v>
      </c>
      <c r="D3497" t="s">
        <v>19</v>
      </c>
      <c r="E3497" t="s">
        <v>1962</v>
      </c>
      <c r="F3497" t="s">
        <v>376</v>
      </c>
      <c r="G3497" s="3" t="str">
        <f t="shared" si="61"/>
        <v>https://scholar.google.co.jp/scholar?as_vis=1&amp;q=Picris+"squarrosa"+self+compatibility&amp;btnG=</v>
      </c>
      <c r="H3497" t="s">
        <v>2389</v>
      </c>
      <c r="I3497" t="s">
        <v>23</v>
      </c>
      <c r="J3497" t="s">
        <v>23</v>
      </c>
      <c r="N3497" t="s">
        <v>12668</v>
      </c>
      <c r="O3497" t="s">
        <v>28</v>
      </c>
      <c r="Q3497" t="s">
        <v>19097</v>
      </c>
      <c r="R3497" t="s">
        <v>11504</v>
      </c>
      <c r="S3497">
        <v>0.64</v>
      </c>
    </row>
    <row r="3498" spans="1:19">
      <c r="A3498" t="s">
        <v>16</v>
      </c>
      <c r="B3498" t="s">
        <v>17</v>
      </c>
      <c r="C3498" t="s">
        <v>18</v>
      </c>
      <c r="D3498" t="s">
        <v>19</v>
      </c>
      <c r="E3498" t="s">
        <v>1962</v>
      </c>
      <c r="F3498" t="s">
        <v>1980</v>
      </c>
      <c r="G3498" s="3" t="str">
        <f t="shared" si="61"/>
        <v>https://scholar.google.co.jp/scholar?as_vis=1&amp;q=Picris+"strigosa"+self+compatibility&amp;btnG=</v>
      </c>
      <c r="H3498" t="s">
        <v>1981</v>
      </c>
      <c r="I3498" t="s">
        <v>23</v>
      </c>
      <c r="J3498" t="s">
        <v>23</v>
      </c>
      <c r="N3498" t="s">
        <v>1982</v>
      </c>
      <c r="O3498" t="s">
        <v>28</v>
      </c>
      <c r="Q3498" t="s">
        <v>19098</v>
      </c>
      <c r="R3498" t="s">
        <v>11507</v>
      </c>
      <c r="S3498">
        <v>1.3696999999999999</v>
      </c>
    </row>
    <row r="3499" spans="1:19">
      <c r="A3499" t="s">
        <v>16</v>
      </c>
      <c r="B3499" t="s">
        <v>17</v>
      </c>
      <c r="C3499" t="s">
        <v>18</v>
      </c>
      <c r="D3499" t="s">
        <v>19</v>
      </c>
      <c r="E3499" t="s">
        <v>1984</v>
      </c>
      <c r="F3499" t="s">
        <v>10758</v>
      </c>
      <c r="G3499" s="3" t="str">
        <f t="shared" si="61"/>
        <v>https://scholar.google.co.jp/scholar?as_vis=1&amp;q=Pilosella+"bauhinii"+self+compatibility&amp;btnG=</v>
      </c>
      <c r="H3499" t="s">
        <v>10759</v>
      </c>
      <c r="I3499" t="s">
        <v>23</v>
      </c>
      <c r="J3499" t="s">
        <v>23</v>
      </c>
      <c r="N3499" t="s">
        <v>10760</v>
      </c>
      <c r="O3499" t="s">
        <v>28</v>
      </c>
      <c r="Q3499" t="s">
        <v>19099</v>
      </c>
      <c r="R3499" t="s">
        <v>11511</v>
      </c>
      <c r="S3499">
        <v>0.12559999999999999</v>
      </c>
    </row>
    <row r="3500" spans="1:19">
      <c r="A3500" t="s">
        <v>16</v>
      </c>
      <c r="B3500" t="s">
        <v>17</v>
      </c>
      <c r="C3500" t="s">
        <v>18</v>
      </c>
      <c r="D3500" t="s">
        <v>19</v>
      </c>
      <c r="E3500" t="s">
        <v>1984</v>
      </c>
      <c r="F3500" t="s">
        <v>982</v>
      </c>
      <c r="G3500" s="3" t="str">
        <f t="shared" si="61"/>
        <v>https://scholar.google.co.jp/scholar?as_vis=1&amp;q=Pilosella+"caespitosa"+self+compatibility&amp;btnG=</v>
      </c>
      <c r="H3500" t="s">
        <v>14356</v>
      </c>
      <c r="I3500" t="s">
        <v>23</v>
      </c>
      <c r="J3500" t="s">
        <v>23</v>
      </c>
      <c r="N3500" t="s">
        <v>14357</v>
      </c>
      <c r="O3500" t="s">
        <v>28</v>
      </c>
      <c r="Q3500" t="s">
        <v>19100</v>
      </c>
      <c r="R3500" t="s">
        <v>11513</v>
      </c>
      <c r="S3500">
        <v>0.17599999999999999</v>
      </c>
    </row>
    <row r="3501" spans="1:19">
      <c r="A3501" t="s">
        <v>16</v>
      </c>
      <c r="B3501" t="s">
        <v>17</v>
      </c>
      <c r="C3501" t="s">
        <v>18</v>
      </c>
      <c r="D3501" t="s">
        <v>19</v>
      </c>
      <c r="E3501" t="s">
        <v>1984</v>
      </c>
      <c r="F3501" t="s">
        <v>12670</v>
      </c>
      <c r="G3501" s="3" t="str">
        <f t="shared" si="61"/>
        <v>https://scholar.google.co.jp/scholar?as_vis=1&amp;q=Pilosella+"calodon"+self+compatibility&amp;btnG=</v>
      </c>
      <c r="H3501" t="s">
        <v>12671</v>
      </c>
      <c r="I3501" t="s">
        <v>23</v>
      </c>
      <c r="J3501" t="s">
        <v>23</v>
      </c>
      <c r="N3501" t="s">
        <v>12672</v>
      </c>
      <c r="O3501" t="s">
        <v>28</v>
      </c>
      <c r="Q3501" t="s">
        <v>19101</v>
      </c>
      <c r="R3501" t="s">
        <v>11515</v>
      </c>
      <c r="S3501">
        <v>0.18720000000000001</v>
      </c>
    </row>
    <row r="3502" spans="1:19">
      <c r="A3502" t="s">
        <v>16</v>
      </c>
      <c r="B3502" t="s">
        <v>17</v>
      </c>
      <c r="C3502" t="s">
        <v>18</v>
      </c>
      <c r="D3502" t="s">
        <v>19</v>
      </c>
      <c r="E3502" t="s">
        <v>1984</v>
      </c>
      <c r="F3502" t="s">
        <v>7011</v>
      </c>
      <c r="G3502" s="3" t="str">
        <f t="shared" si="61"/>
        <v>https://scholar.google.co.jp/scholar?as_vis=1&amp;q=Pilosella+"caucasica"+self+compatibility&amp;btnG=</v>
      </c>
      <c r="H3502" t="s">
        <v>10762</v>
      </c>
      <c r="I3502" t="s">
        <v>23</v>
      </c>
      <c r="J3502" t="s">
        <v>23</v>
      </c>
      <c r="N3502" t="s">
        <v>10763</v>
      </c>
      <c r="O3502" t="s">
        <v>28</v>
      </c>
      <c r="Q3502" t="s">
        <v>19102</v>
      </c>
      <c r="R3502" t="s">
        <v>11518</v>
      </c>
      <c r="S3502">
        <v>0.36</v>
      </c>
    </row>
    <row r="3503" spans="1:19">
      <c r="A3503" t="s">
        <v>16</v>
      </c>
      <c r="B3503" t="s">
        <v>17</v>
      </c>
      <c r="C3503" t="s">
        <v>18</v>
      </c>
      <c r="D3503" t="s">
        <v>19</v>
      </c>
      <c r="E3503" t="s">
        <v>1984</v>
      </c>
      <c r="F3503" t="s">
        <v>11929</v>
      </c>
      <c r="G3503" s="3" t="str">
        <f t="shared" si="61"/>
        <v>https://scholar.google.co.jp/scholar?as_vis=1&amp;q=Pilosella+"densiflora"+self+compatibility&amp;btnG=</v>
      </c>
      <c r="H3503" t="s">
        <v>12674</v>
      </c>
      <c r="I3503" t="s">
        <v>23</v>
      </c>
      <c r="J3503" t="s">
        <v>23</v>
      </c>
      <c r="N3503" t="s">
        <v>12675</v>
      </c>
      <c r="O3503" t="s">
        <v>28</v>
      </c>
      <c r="Q3503" t="s">
        <v>19103</v>
      </c>
      <c r="R3503" t="s">
        <v>11520</v>
      </c>
      <c r="S3503">
        <v>0.106</v>
      </c>
    </row>
    <row r="3504" spans="1:19">
      <c r="A3504" t="s">
        <v>16</v>
      </c>
      <c r="B3504" t="s">
        <v>17</v>
      </c>
      <c r="C3504" t="s">
        <v>18</v>
      </c>
      <c r="D3504" t="s">
        <v>19</v>
      </c>
      <c r="E3504" t="s">
        <v>1984</v>
      </c>
      <c r="F3504" t="s">
        <v>1967</v>
      </c>
      <c r="G3504" s="3" t="str">
        <f t="shared" si="61"/>
        <v>https://scholar.google.co.jp/scholar?as_vis=1&amp;q=Pilosella+"echioides"+self+compatibility&amp;btnG=</v>
      </c>
      <c r="H3504" t="s">
        <v>12677</v>
      </c>
      <c r="I3504" t="s">
        <v>137</v>
      </c>
      <c r="J3504" t="s">
        <v>1967</v>
      </c>
      <c r="N3504" t="s">
        <v>12678</v>
      </c>
      <c r="O3504" t="s">
        <v>28</v>
      </c>
      <c r="Q3504" t="s">
        <v>19104</v>
      </c>
      <c r="R3504" t="s">
        <v>11522</v>
      </c>
      <c r="S3504">
        <v>0.12920000000000001</v>
      </c>
    </row>
    <row r="3505" spans="1:19">
      <c r="A3505" t="s">
        <v>16</v>
      </c>
      <c r="B3505" t="s">
        <v>17</v>
      </c>
      <c r="C3505" t="s">
        <v>18</v>
      </c>
      <c r="D3505" t="s">
        <v>19</v>
      </c>
      <c r="E3505" t="s">
        <v>1984</v>
      </c>
      <c r="F3505" t="s">
        <v>1967</v>
      </c>
      <c r="G3505" s="3" t="str">
        <f t="shared" si="61"/>
        <v>https://scholar.google.co.jp/scholar?as_vis=1&amp;q=Pilosella+"echioides"+self+compatibility&amp;btnG=</v>
      </c>
      <c r="H3505" t="s">
        <v>12680</v>
      </c>
      <c r="I3505" t="s">
        <v>23</v>
      </c>
      <c r="J3505" t="s">
        <v>23</v>
      </c>
      <c r="N3505" t="s">
        <v>12681</v>
      </c>
      <c r="O3505" t="s">
        <v>28</v>
      </c>
      <c r="Q3505" t="s">
        <v>19104</v>
      </c>
      <c r="R3505" t="s">
        <v>11525</v>
      </c>
      <c r="S3505">
        <v>0.13600000000000001</v>
      </c>
    </row>
    <row r="3506" spans="1:19">
      <c r="A3506" t="s">
        <v>16</v>
      </c>
      <c r="B3506" t="s">
        <v>17</v>
      </c>
      <c r="C3506" t="s">
        <v>18</v>
      </c>
      <c r="D3506" t="s">
        <v>19</v>
      </c>
      <c r="E3506" t="s">
        <v>1984</v>
      </c>
      <c r="F3506" t="s">
        <v>1985</v>
      </c>
      <c r="G3506" s="3" t="str">
        <f t="shared" si="61"/>
        <v>https://scholar.google.co.jp/scholar?as_vis=1&amp;q=Pilosella+"flagellaris"+self+compatibility&amp;btnG=</v>
      </c>
      <c r="H3506" t="s">
        <v>1986</v>
      </c>
      <c r="I3506" t="s">
        <v>23</v>
      </c>
      <c r="J3506" t="s">
        <v>23</v>
      </c>
      <c r="N3506" t="s">
        <v>1987</v>
      </c>
      <c r="O3506" t="s">
        <v>28</v>
      </c>
      <c r="Q3506" t="s">
        <v>19105</v>
      </c>
      <c r="R3506" t="s">
        <v>11528</v>
      </c>
      <c r="S3506">
        <v>0.13400000000000001</v>
      </c>
    </row>
    <row r="3507" spans="1:19">
      <c r="A3507" t="s">
        <v>16</v>
      </c>
      <c r="B3507" t="s">
        <v>17</v>
      </c>
      <c r="C3507" t="s">
        <v>18</v>
      </c>
      <c r="D3507" t="s">
        <v>19</v>
      </c>
      <c r="E3507" t="s">
        <v>1984</v>
      </c>
      <c r="F3507" t="s">
        <v>1985</v>
      </c>
      <c r="G3507" s="3" t="str">
        <f t="shared" si="61"/>
        <v>https://scholar.google.co.jp/scholar?as_vis=1&amp;q=Pilosella+"flagellaris"+self+compatibility&amp;btnG=</v>
      </c>
      <c r="H3507" t="s">
        <v>23</v>
      </c>
      <c r="I3507" t="s">
        <v>137</v>
      </c>
      <c r="J3507" t="s">
        <v>1989</v>
      </c>
      <c r="N3507" t="s">
        <v>1990</v>
      </c>
      <c r="O3507" t="s">
        <v>28</v>
      </c>
      <c r="Q3507" t="s">
        <v>19105</v>
      </c>
      <c r="R3507" t="s">
        <v>11532</v>
      </c>
      <c r="S3507">
        <v>0.216</v>
      </c>
    </row>
    <row r="3508" spans="1:19">
      <c r="A3508" t="s">
        <v>16</v>
      </c>
      <c r="B3508" t="s">
        <v>17</v>
      </c>
      <c r="C3508" t="s">
        <v>18</v>
      </c>
      <c r="D3508" t="s">
        <v>19</v>
      </c>
      <c r="E3508" t="s">
        <v>1984</v>
      </c>
      <c r="F3508" t="s">
        <v>11825</v>
      </c>
      <c r="G3508" s="3" t="str">
        <f t="shared" si="61"/>
        <v>https://scholar.google.co.jp/scholar?as_vis=1&amp;q=Pilosella+"macrantha"+self+compatibility&amp;btnG=</v>
      </c>
      <c r="H3508" t="s">
        <v>14359</v>
      </c>
      <c r="I3508" t="s">
        <v>23</v>
      </c>
      <c r="J3508" t="s">
        <v>23</v>
      </c>
      <c r="N3508" t="s">
        <v>14360</v>
      </c>
      <c r="O3508" t="s">
        <v>28</v>
      </c>
      <c r="Q3508" t="s">
        <v>19106</v>
      </c>
      <c r="R3508" t="s">
        <v>11535</v>
      </c>
      <c r="S3508">
        <v>0.14480000000000001</v>
      </c>
    </row>
    <row r="3509" spans="1:19">
      <c r="A3509" t="s">
        <v>16</v>
      </c>
      <c r="B3509" t="s">
        <v>17</v>
      </c>
      <c r="C3509" t="s">
        <v>18</v>
      </c>
      <c r="D3509" t="s">
        <v>19</v>
      </c>
      <c r="E3509" t="s">
        <v>1984</v>
      </c>
      <c r="F3509" t="s">
        <v>10765</v>
      </c>
      <c r="G3509" s="3" t="str">
        <f t="shared" si="61"/>
        <v>https://scholar.google.co.jp/scholar?as_vis=1&amp;q=Pilosella+"massagetovii"+self+compatibility&amp;btnG=</v>
      </c>
      <c r="H3509" t="s">
        <v>10766</v>
      </c>
      <c r="I3509" t="s">
        <v>23</v>
      </c>
      <c r="J3509" t="s">
        <v>23</v>
      </c>
      <c r="N3509" t="s">
        <v>10767</v>
      </c>
      <c r="O3509" t="s">
        <v>28</v>
      </c>
      <c r="Q3509" t="s">
        <v>19107</v>
      </c>
      <c r="R3509" t="s">
        <v>11537</v>
      </c>
      <c r="S3509">
        <v>0.25</v>
      </c>
    </row>
    <row r="3510" spans="1:19">
      <c r="A3510" t="s">
        <v>16</v>
      </c>
      <c r="B3510" t="s">
        <v>17</v>
      </c>
      <c r="C3510" t="s">
        <v>18</v>
      </c>
      <c r="D3510" t="s">
        <v>19</v>
      </c>
      <c r="E3510" t="s">
        <v>1984</v>
      </c>
      <c r="F3510" t="s">
        <v>1992</v>
      </c>
      <c r="G3510" s="3" t="str">
        <f t="shared" si="61"/>
        <v>https://scholar.google.co.jp/scholar?as_vis=1&amp;q=Pilosella+"officinarum"+self+compatibility&amp;btnG=</v>
      </c>
      <c r="H3510" t="s">
        <v>1993</v>
      </c>
      <c r="I3510" t="s">
        <v>23</v>
      </c>
      <c r="J3510" t="s">
        <v>23</v>
      </c>
      <c r="L3510" t="s">
        <v>24</v>
      </c>
      <c r="N3510" t="s">
        <v>1994</v>
      </c>
      <c r="O3510" t="s">
        <v>26</v>
      </c>
      <c r="Q3510" t="s">
        <v>19108</v>
      </c>
      <c r="R3510" t="s">
        <v>11539</v>
      </c>
      <c r="S3510">
        <v>0.19259999999999999</v>
      </c>
    </row>
    <row r="3511" spans="1:19">
      <c r="A3511" t="s">
        <v>16</v>
      </c>
      <c r="B3511" t="s">
        <v>17</v>
      </c>
      <c r="C3511" t="s">
        <v>18</v>
      </c>
      <c r="D3511" t="s">
        <v>19</v>
      </c>
      <c r="E3511" t="s">
        <v>1984</v>
      </c>
      <c r="F3511" t="s">
        <v>6463</v>
      </c>
      <c r="G3511" s="3" t="str">
        <f t="shared" si="61"/>
        <v>https://scholar.google.co.jp/scholar?as_vis=1&amp;q=Pilosella+"peleteriana"+self+compatibility&amp;btnG=</v>
      </c>
      <c r="H3511" t="s">
        <v>23</v>
      </c>
      <c r="I3511" t="s">
        <v>137</v>
      </c>
      <c r="J3511" t="s">
        <v>6464</v>
      </c>
      <c r="N3511" t="s">
        <v>6465</v>
      </c>
      <c r="O3511" t="s">
        <v>28</v>
      </c>
      <c r="Q3511" t="s">
        <v>19109</v>
      </c>
      <c r="R3511" t="s">
        <v>11543</v>
      </c>
      <c r="S3511">
        <v>0.15040000000000001</v>
      </c>
    </row>
    <row r="3512" spans="1:19">
      <c r="A3512" t="s">
        <v>16</v>
      </c>
      <c r="B3512" t="s">
        <v>17</v>
      </c>
      <c r="C3512" t="s">
        <v>18</v>
      </c>
      <c r="D3512" t="s">
        <v>19</v>
      </c>
      <c r="E3512" t="s">
        <v>1984</v>
      </c>
      <c r="F3512" t="s">
        <v>6463</v>
      </c>
      <c r="G3512" s="3" t="str">
        <f t="shared" si="61"/>
        <v>https://scholar.google.co.jp/scholar?as_vis=1&amp;q=Pilosella+"peleteriana"+self+compatibility&amp;btnG=</v>
      </c>
      <c r="H3512" t="s">
        <v>14598</v>
      </c>
      <c r="I3512" t="s">
        <v>23</v>
      </c>
      <c r="J3512" t="s">
        <v>23</v>
      </c>
      <c r="N3512" t="s">
        <v>14599</v>
      </c>
      <c r="O3512" t="s">
        <v>28</v>
      </c>
      <c r="Q3512" t="s">
        <v>19109</v>
      </c>
      <c r="R3512" t="s">
        <v>11546</v>
      </c>
      <c r="S3512">
        <v>0.2152</v>
      </c>
    </row>
    <row r="3513" spans="1:19">
      <c r="A3513" t="s">
        <v>16</v>
      </c>
      <c r="B3513" t="s">
        <v>17</v>
      </c>
      <c r="C3513" t="s">
        <v>18</v>
      </c>
      <c r="D3513" t="s">
        <v>19</v>
      </c>
      <c r="E3513" t="s">
        <v>1984</v>
      </c>
      <c r="F3513" t="s">
        <v>4228</v>
      </c>
      <c r="G3513" s="3" t="str">
        <f t="shared" si="61"/>
        <v>https://scholar.google.co.jp/scholar?as_vis=1&amp;q=Pilosella+"piloselloides"+self+compatibility&amp;btnG=</v>
      </c>
      <c r="H3513" t="s">
        <v>14300</v>
      </c>
      <c r="I3513" t="s">
        <v>23</v>
      </c>
      <c r="J3513" t="s">
        <v>23</v>
      </c>
      <c r="N3513" t="s">
        <v>14301</v>
      </c>
      <c r="O3513" t="s">
        <v>28</v>
      </c>
      <c r="Q3513" t="s">
        <v>19110</v>
      </c>
      <c r="R3513" t="s">
        <v>11548</v>
      </c>
      <c r="S3513">
        <v>9.9199999999999997E-2</v>
      </c>
    </row>
    <row r="3514" spans="1:19">
      <c r="A3514" t="s">
        <v>16</v>
      </c>
      <c r="B3514" t="s">
        <v>17</v>
      </c>
      <c r="C3514" t="s">
        <v>18</v>
      </c>
      <c r="D3514" t="s">
        <v>19</v>
      </c>
      <c r="E3514" t="s">
        <v>1984</v>
      </c>
      <c r="F3514" t="s">
        <v>14708</v>
      </c>
      <c r="G3514" s="3" t="str">
        <f t="shared" si="61"/>
        <v>https://scholar.google.co.jp/scholar?as_vis=1&amp;q=Pilosella+"praealta"+self+compatibility&amp;btnG=</v>
      </c>
      <c r="H3514" t="s">
        <v>14709</v>
      </c>
      <c r="I3514" t="s">
        <v>23</v>
      </c>
      <c r="J3514" t="s">
        <v>23</v>
      </c>
      <c r="N3514" t="s">
        <v>14710</v>
      </c>
      <c r="O3514" t="s">
        <v>28</v>
      </c>
      <c r="Q3514" t="s">
        <v>19111</v>
      </c>
      <c r="R3514" t="s">
        <v>11551</v>
      </c>
      <c r="S3514">
        <v>0.21153849999999999</v>
      </c>
    </row>
    <row r="3515" spans="1:19">
      <c r="A3515" t="s">
        <v>16</v>
      </c>
      <c r="B3515" t="s">
        <v>17</v>
      </c>
      <c r="C3515" t="s">
        <v>18</v>
      </c>
      <c r="D3515" t="s">
        <v>19</v>
      </c>
      <c r="E3515" t="s">
        <v>1984</v>
      </c>
      <c r="F3515" t="s">
        <v>12683</v>
      </c>
      <c r="G3515" s="3" t="str">
        <f t="shared" si="61"/>
        <v>https://scholar.google.co.jp/scholar?as_vis=1&amp;q=Pilosella+"rothiana"+self+compatibility&amp;btnG=</v>
      </c>
      <c r="H3515" t="s">
        <v>12684</v>
      </c>
      <c r="I3515" t="s">
        <v>23</v>
      </c>
      <c r="J3515" t="s">
        <v>23</v>
      </c>
      <c r="N3515" t="s">
        <v>12685</v>
      </c>
      <c r="O3515" t="s">
        <v>28</v>
      </c>
      <c r="Q3515" t="s">
        <v>19112</v>
      </c>
      <c r="R3515" t="s">
        <v>11555</v>
      </c>
      <c r="S3515">
        <v>0.1736</v>
      </c>
    </row>
    <row r="3516" spans="1:19">
      <c r="A3516" t="s">
        <v>16</v>
      </c>
      <c r="B3516" t="s">
        <v>17</v>
      </c>
      <c r="C3516" t="s">
        <v>18</v>
      </c>
      <c r="D3516" t="s">
        <v>19</v>
      </c>
      <c r="E3516" t="s">
        <v>1996</v>
      </c>
      <c r="F3516" t="s">
        <v>1997</v>
      </c>
      <c r="G3516" s="3" t="str">
        <f t="shared" si="61"/>
        <v>https://scholar.google.co.jp/scholar?as_vis=1&amp;q=Pinaropappus+"roseus"+self+compatibility&amp;btnG=</v>
      </c>
      <c r="H3516" t="s">
        <v>92</v>
      </c>
      <c r="I3516" t="s">
        <v>23</v>
      </c>
      <c r="J3516" t="s">
        <v>23</v>
      </c>
      <c r="N3516" t="s">
        <v>1998</v>
      </c>
      <c r="O3516" t="s">
        <v>28</v>
      </c>
      <c r="Q3516" t="s">
        <v>19113</v>
      </c>
      <c r="R3516" t="s">
        <v>11558</v>
      </c>
      <c r="S3516">
        <v>0.68899999999999995</v>
      </c>
    </row>
    <row r="3517" spans="1:19">
      <c r="A3517" t="s">
        <v>16</v>
      </c>
      <c r="B3517" t="s">
        <v>17</v>
      </c>
      <c r="C3517" t="s">
        <v>18</v>
      </c>
      <c r="D3517" t="s">
        <v>19</v>
      </c>
      <c r="E3517" t="s">
        <v>13945</v>
      </c>
      <c r="F3517" t="s">
        <v>14223</v>
      </c>
      <c r="G3517" s="3" t="str">
        <f t="shared" si="61"/>
        <v>https://scholar.google.co.jp/scholar?as_vis=1&amp;q=Piptocoma+"antillana"+self+compatibility&amp;btnG=</v>
      </c>
      <c r="H3517" t="s">
        <v>8709</v>
      </c>
      <c r="I3517" t="s">
        <v>23</v>
      </c>
      <c r="J3517" t="s">
        <v>23</v>
      </c>
      <c r="N3517" t="s">
        <v>14224</v>
      </c>
      <c r="O3517" t="s">
        <v>28</v>
      </c>
      <c r="Q3517" t="s">
        <v>19114</v>
      </c>
      <c r="R3517" t="s">
        <v>11560</v>
      </c>
      <c r="S3517">
        <v>1.1212</v>
      </c>
    </row>
    <row r="3518" spans="1:19">
      <c r="A3518" t="s">
        <v>16</v>
      </c>
      <c r="B3518" t="s">
        <v>17</v>
      </c>
      <c r="C3518" t="s">
        <v>18</v>
      </c>
      <c r="D3518" t="s">
        <v>19</v>
      </c>
      <c r="E3518" t="s">
        <v>13945</v>
      </c>
      <c r="F3518" t="s">
        <v>13946</v>
      </c>
      <c r="G3518" s="3" t="str">
        <f t="shared" si="61"/>
        <v>https://scholar.google.co.jp/scholar?as_vis=1&amp;q=Piptocoma+"rufescens"+self+compatibility&amp;btnG=</v>
      </c>
      <c r="H3518" t="s">
        <v>1231</v>
      </c>
      <c r="I3518" t="s">
        <v>23</v>
      </c>
      <c r="J3518" t="s">
        <v>23</v>
      </c>
      <c r="N3518" t="s">
        <v>13947</v>
      </c>
      <c r="O3518" t="s">
        <v>28</v>
      </c>
      <c r="Q3518" t="s">
        <v>19115</v>
      </c>
      <c r="R3518" t="s">
        <v>11563</v>
      </c>
      <c r="S3518">
        <v>1.0624</v>
      </c>
    </row>
    <row r="3519" spans="1:19">
      <c r="A3519" t="s">
        <v>16</v>
      </c>
      <c r="B3519" t="s">
        <v>17</v>
      </c>
      <c r="C3519" t="s">
        <v>18</v>
      </c>
      <c r="D3519" t="s">
        <v>19</v>
      </c>
      <c r="E3519" t="s">
        <v>2000</v>
      </c>
      <c r="F3519" t="s">
        <v>206</v>
      </c>
      <c r="G3519" s="3" t="str">
        <f t="shared" si="61"/>
        <v>https://scholar.google.co.jp/scholar?as_vis=1&amp;q=Piqueria+"trinervia"+self+compatibility&amp;btnG=</v>
      </c>
      <c r="H3519" t="s">
        <v>252</v>
      </c>
      <c r="I3519" t="s">
        <v>23</v>
      </c>
      <c r="J3519" t="s">
        <v>23</v>
      </c>
      <c r="N3519" t="s">
        <v>2001</v>
      </c>
      <c r="O3519" t="s">
        <v>28</v>
      </c>
      <c r="Q3519" t="s">
        <v>19116</v>
      </c>
      <c r="R3519" t="s">
        <v>11565</v>
      </c>
      <c r="S3519">
        <v>0.22500000000000001</v>
      </c>
    </row>
    <row r="3520" spans="1:19">
      <c r="A3520" t="s">
        <v>16</v>
      </c>
      <c r="B3520" t="s">
        <v>17</v>
      </c>
      <c r="C3520" t="s">
        <v>18</v>
      </c>
      <c r="D3520" t="s">
        <v>19</v>
      </c>
      <c r="E3520" t="s">
        <v>8219</v>
      </c>
      <c r="F3520" t="s">
        <v>10769</v>
      </c>
      <c r="G3520" s="3" t="str">
        <f t="shared" si="61"/>
        <v>https://scholar.google.co.jp/scholar?as_vis=1&amp;q=Pityopsis+"falcata"+self+compatibility&amp;btnG=</v>
      </c>
      <c r="H3520" t="s">
        <v>10770</v>
      </c>
      <c r="I3520" t="s">
        <v>23</v>
      </c>
      <c r="J3520" t="s">
        <v>23</v>
      </c>
      <c r="N3520" t="s">
        <v>10771</v>
      </c>
      <c r="O3520" t="s">
        <v>28</v>
      </c>
      <c r="Q3520" t="s">
        <v>19117</v>
      </c>
      <c r="R3520" t="s">
        <v>11568</v>
      </c>
      <c r="S3520">
        <v>0.41120000000000001</v>
      </c>
    </row>
    <row r="3521" spans="1:19">
      <c r="A3521" t="s">
        <v>16</v>
      </c>
      <c r="B3521" t="s">
        <v>17</v>
      </c>
      <c r="C3521" t="s">
        <v>18</v>
      </c>
      <c r="D3521" t="s">
        <v>19</v>
      </c>
      <c r="E3521" t="s">
        <v>8219</v>
      </c>
      <c r="F3521" t="s">
        <v>3711</v>
      </c>
      <c r="G3521" s="3" t="str">
        <f t="shared" si="61"/>
        <v>https://scholar.google.co.jp/scholar?as_vis=1&amp;q=Pityopsis+"flexuosa"+self+compatibility&amp;btnG=</v>
      </c>
      <c r="H3521" t="s">
        <v>8220</v>
      </c>
      <c r="I3521" t="s">
        <v>23</v>
      </c>
      <c r="J3521" t="s">
        <v>23</v>
      </c>
      <c r="N3521" t="s">
        <v>8221</v>
      </c>
      <c r="O3521" t="s">
        <v>28</v>
      </c>
      <c r="Q3521" t="s">
        <v>19118</v>
      </c>
      <c r="R3521" t="s">
        <v>11571</v>
      </c>
      <c r="S3521">
        <v>0.77039999999999997</v>
      </c>
    </row>
    <row r="3522" spans="1:19">
      <c r="A3522" t="s">
        <v>16</v>
      </c>
      <c r="B3522" t="s">
        <v>17</v>
      </c>
      <c r="C3522" t="s">
        <v>18</v>
      </c>
      <c r="D3522" t="s">
        <v>19</v>
      </c>
      <c r="E3522" t="s">
        <v>8219</v>
      </c>
      <c r="F3522" t="s">
        <v>2745</v>
      </c>
      <c r="G3522" s="3" t="str">
        <f t="shared" ref="G3522:G3585" si="62">HYPERLINK(Q3522)</f>
        <v>https://scholar.google.co.jp/scholar?as_vis=1&amp;q=Pityopsis+"graminifolia"+self+compatibility&amp;btnG=</v>
      </c>
      <c r="H3522" t="s">
        <v>8223</v>
      </c>
      <c r="I3522" t="s">
        <v>31</v>
      </c>
      <c r="J3522" t="s">
        <v>706</v>
      </c>
      <c r="N3522" t="s">
        <v>8224</v>
      </c>
      <c r="O3522" t="s">
        <v>28</v>
      </c>
      <c r="Q3522" t="s">
        <v>19119</v>
      </c>
      <c r="R3522" t="s">
        <v>11573</v>
      </c>
      <c r="S3522">
        <v>0.55120000000000002</v>
      </c>
    </row>
    <row r="3523" spans="1:19">
      <c r="A3523" t="s">
        <v>16</v>
      </c>
      <c r="B3523" t="s">
        <v>17</v>
      </c>
      <c r="C3523" t="s">
        <v>18</v>
      </c>
      <c r="D3523" t="s">
        <v>19</v>
      </c>
      <c r="E3523" t="s">
        <v>8219</v>
      </c>
      <c r="F3523" t="s">
        <v>2745</v>
      </c>
      <c r="G3523" s="3" t="str">
        <f t="shared" si="62"/>
        <v>https://scholar.google.co.jp/scholar?as_vis=1&amp;q=Pityopsis+"graminifolia"+self+compatibility&amp;btnG=</v>
      </c>
      <c r="H3523" t="s">
        <v>9161</v>
      </c>
      <c r="I3523" t="s">
        <v>23</v>
      </c>
      <c r="J3523" t="s">
        <v>23</v>
      </c>
      <c r="N3523" t="s">
        <v>10773</v>
      </c>
      <c r="O3523" t="s">
        <v>28</v>
      </c>
      <c r="Q3523" t="s">
        <v>19119</v>
      </c>
      <c r="R3523" t="s">
        <v>11575</v>
      </c>
      <c r="S3523">
        <v>0.74</v>
      </c>
    </row>
    <row r="3524" spans="1:19">
      <c r="A3524" t="s">
        <v>16</v>
      </c>
      <c r="B3524" t="s">
        <v>17</v>
      </c>
      <c r="C3524" t="s">
        <v>18</v>
      </c>
      <c r="D3524" t="s">
        <v>19</v>
      </c>
      <c r="E3524" t="s">
        <v>8219</v>
      </c>
      <c r="F3524" t="s">
        <v>8226</v>
      </c>
      <c r="G3524" s="3" t="str">
        <f t="shared" si="62"/>
        <v>https://scholar.google.co.jp/scholar?as_vis=1&amp;q=Pityopsis+"oligantha"+self+compatibility&amp;btnG=</v>
      </c>
      <c r="H3524" t="s">
        <v>8227</v>
      </c>
      <c r="I3524" t="s">
        <v>23</v>
      </c>
      <c r="J3524" t="s">
        <v>23</v>
      </c>
      <c r="N3524" t="s">
        <v>8228</v>
      </c>
      <c r="O3524" t="s">
        <v>28</v>
      </c>
      <c r="Q3524" t="s">
        <v>19120</v>
      </c>
      <c r="R3524" t="s">
        <v>11578</v>
      </c>
      <c r="S3524">
        <v>0.53959999999999997</v>
      </c>
    </row>
    <row r="3525" spans="1:19">
      <c r="A3525" t="s">
        <v>16</v>
      </c>
      <c r="B3525" t="s">
        <v>17</v>
      </c>
      <c r="C3525" t="s">
        <v>18</v>
      </c>
      <c r="D3525" t="s">
        <v>19</v>
      </c>
      <c r="E3525" t="s">
        <v>8219</v>
      </c>
      <c r="F3525" t="s">
        <v>8230</v>
      </c>
      <c r="G3525" s="3" t="str">
        <f t="shared" si="62"/>
        <v>https://scholar.google.co.jp/scholar?as_vis=1&amp;q=Pityopsis+"pinifolia"+self+compatibility&amp;btnG=</v>
      </c>
      <c r="H3525" t="s">
        <v>8231</v>
      </c>
      <c r="I3525" t="s">
        <v>23</v>
      </c>
      <c r="J3525" t="s">
        <v>23</v>
      </c>
      <c r="N3525" t="s">
        <v>8232</v>
      </c>
      <c r="O3525" t="s">
        <v>28</v>
      </c>
      <c r="Q3525" t="s">
        <v>19121</v>
      </c>
      <c r="R3525" t="s">
        <v>11581</v>
      </c>
      <c r="S3525">
        <v>0.46679999999999999</v>
      </c>
    </row>
    <row r="3526" spans="1:19">
      <c r="A3526" t="s">
        <v>16</v>
      </c>
      <c r="B3526" t="s">
        <v>17</v>
      </c>
      <c r="C3526" t="s">
        <v>18</v>
      </c>
      <c r="D3526" t="s">
        <v>19</v>
      </c>
      <c r="E3526" t="s">
        <v>6498</v>
      </c>
      <c r="F3526" t="s">
        <v>6499</v>
      </c>
      <c r="G3526" s="3" t="str">
        <f t="shared" si="62"/>
        <v>https://scholar.google.co.jp/scholar?as_vis=1&amp;q=Plagius+"flosculosus"+self+compatibility&amp;btnG=</v>
      </c>
      <c r="H3526" t="s">
        <v>6500</v>
      </c>
      <c r="I3526" t="s">
        <v>23</v>
      </c>
      <c r="J3526" t="s">
        <v>23</v>
      </c>
      <c r="N3526" t="s">
        <v>6501</v>
      </c>
      <c r="O3526" t="s">
        <v>28</v>
      </c>
      <c r="Q3526" t="s">
        <v>19122</v>
      </c>
      <c r="R3526" t="s">
        <v>11583</v>
      </c>
      <c r="S3526">
        <v>0.29199999999999998</v>
      </c>
    </row>
    <row r="3527" spans="1:19">
      <c r="A3527" t="s">
        <v>16</v>
      </c>
      <c r="B3527" t="s">
        <v>17</v>
      </c>
      <c r="C3527" t="s">
        <v>18</v>
      </c>
      <c r="D3527" t="s">
        <v>19</v>
      </c>
      <c r="E3527" t="s">
        <v>6554</v>
      </c>
      <c r="F3527" t="s">
        <v>6555</v>
      </c>
      <c r="G3527" s="3" t="str">
        <f t="shared" si="62"/>
        <v>https://scholar.google.co.jp/scholar?as_vis=1&amp;q=Platycarpha+"carlinoides"+self+compatibility&amp;btnG=</v>
      </c>
      <c r="H3527" t="s">
        <v>4541</v>
      </c>
      <c r="I3527" t="s">
        <v>23</v>
      </c>
      <c r="J3527" t="s">
        <v>23</v>
      </c>
      <c r="N3527" t="s">
        <v>6556</v>
      </c>
      <c r="O3527" t="s">
        <v>28</v>
      </c>
      <c r="Q3527" t="s">
        <v>19123</v>
      </c>
      <c r="R3527" t="s">
        <v>11587</v>
      </c>
      <c r="S3527">
        <v>1.63</v>
      </c>
    </row>
    <row r="3528" spans="1:19">
      <c r="A3528" t="s">
        <v>16</v>
      </c>
      <c r="B3528" t="s">
        <v>17</v>
      </c>
      <c r="C3528" t="s">
        <v>18</v>
      </c>
      <c r="D3528" t="s">
        <v>19</v>
      </c>
      <c r="E3528" t="s">
        <v>13675</v>
      </c>
      <c r="F3528" t="s">
        <v>364</v>
      </c>
      <c r="G3528" s="3" t="str">
        <f t="shared" si="62"/>
        <v>https://scholar.google.co.jp/scholar?as_vis=1&amp;q=Platyschkuhria+"integrifolia"+self+compatibility&amp;btnG=</v>
      </c>
      <c r="H3528" t="s">
        <v>13676</v>
      </c>
      <c r="I3528" t="s">
        <v>31</v>
      </c>
      <c r="J3528" t="s">
        <v>5825</v>
      </c>
      <c r="N3528" t="s">
        <v>13677</v>
      </c>
      <c r="O3528" t="s">
        <v>28</v>
      </c>
      <c r="Q3528" t="s">
        <v>19124</v>
      </c>
      <c r="R3528" t="s">
        <v>11589</v>
      </c>
      <c r="S3528">
        <v>2.0895999999999999</v>
      </c>
    </row>
    <row r="3529" spans="1:19">
      <c r="A3529" t="s">
        <v>16</v>
      </c>
      <c r="B3529" t="s">
        <v>17</v>
      </c>
      <c r="C3529" t="s">
        <v>18</v>
      </c>
      <c r="D3529" t="s">
        <v>19</v>
      </c>
      <c r="E3529" t="s">
        <v>8234</v>
      </c>
      <c r="F3529" t="s">
        <v>8235</v>
      </c>
      <c r="G3529" s="3" t="str">
        <f t="shared" si="62"/>
        <v>https://scholar.google.co.jp/scholar?as_vis=1&amp;q=Plazia+"daphnoides"+self+compatibility&amp;btnG=</v>
      </c>
      <c r="H3529" t="s">
        <v>4629</v>
      </c>
      <c r="I3529" t="s">
        <v>23</v>
      </c>
      <c r="J3529" t="s">
        <v>23</v>
      </c>
      <c r="N3529" t="s">
        <v>8236</v>
      </c>
      <c r="O3529" t="s">
        <v>28</v>
      </c>
      <c r="Q3529" t="s">
        <v>19125</v>
      </c>
      <c r="R3529" t="s">
        <v>11593</v>
      </c>
      <c r="S3529">
        <v>8</v>
      </c>
    </row>
    <row r="3530" spans="1:19">
      <c r="A3530" t="s">
        <v>16</v>
      </c>
      <c r="B3530" t="s">
        <v>17</v>
      </c>
      <c r="C3530" t="s">
        <v>18</v>
      </c>
      <c r="D3530" t="s">
        <v>19</v>
      </c>
      <c r="E3530" t="s">
        <v>2008</v>
      </c>
      <c r="F3530" t="s">
        <v>2009</v>
      </c>
      <c r="G3530" s="3" t="str">
        <f t="shared" si="62"/>
        <v>https://scholar.google.co.jp/scholar?as_vis=1&amp;q=Plecostachys+"serphyllifolia"+self+compatibility&amp;btnG=</v>
      </c>
      <c r="H3530" t="s">
        <v>2010</v>
      </c>
      <c r="I3530" t="s">
        <v>23</v>
      </c>
      <c r="J3530" t="s">
        <v>23</v>
      </c>
      <c r="N3530" t="s">
        <v>2011</v>
      </c>
      <c r="O3530" t="s">
        <v>28</v>
      </c>
      <c r="Q3530" t="s">
        <v>19126</v>
      </c>
      <c r="R3530" t="s">
        <v>11596</v>
      </c>
      <c r="S3530">
        <v>0.04</v>
      </c>
    </row>
    <row r="3531" spans="1:19">
      <c r="A3531" t="s">
        <v>16</v>
      </c>
      <c r="B3531" t="s">
        <v>17</v>
      </c>
      <c r="C3531" t="s">
        <v>18</v>
      </c>
      <c r="D3531" t="s">
        <v>19</v>
      </c>
      <c r="E3531" t="s">
        <v>2008</v>
      </c>
      <c r="F3531" t="s">
        <v>6551</v>
      </c>
      <c r="G3531" s="3" t="str">
        <f t="shared" si="62"/>
        <v>https://scholar.google.co.jp/scholar?as_vis=1&amp;q=Plecostachys+"serpyllifolia"+self+compatibility&amp;btnG=</v>
      </c>
      <c r="H3531" t="s">
        <v>2010</v>
      </c>
      <c r="I3531" t="s">
        <v>23</v>
      </c>
      <c r="J3531" t="s">
        <v>23</v>
      </c>
      <c r="N3531" t="s">
        <v>6552</v>
      </c>
      <c r="O3531" t="s">
        <v>28</v>
      </c>
      <c r="Q3531" t="s">
        <v>19127</v>
      </c>
      <c r="R3531" t="s">
        <v>11599</v>
      </c>
      <c r="S3531">
        <v>2.7199999999999998E-2</v>
      </c>
    </row>
    <row r="3532" spans="1:19">
      <c r="A3532" t="s">
        <v>16</v>
      </c>
      <c r="B3532" t="s">
        <v>17</v>
      </c>
      <c r="C3532" t="s">
        <v>18</v>
      </c>
      <c r="D3532" t="s">
        <v>19</v>
      </c>
      <c r="E3532" t="s">
        <v>8238</v>
      </c>
      <c r="F3532" t="s">
        <v>3335</v>
      </c>
      <c r="G3532" s="3" t="str">
        <f t="shared" si="62"/>
        <v>https://scholar.google.co.jp/scholar?as_vis=1&amp;q=Plectocephalus+"rothrockii"+self+compatibility&amp;btnG=</v>
      </c>
      <c r="H3532" t="s">
        <v>8239</v>
      </c>
      <c r="I3532" t="s">
        <v>23</v>
      </c>
      <c r="J3532" t="s">
        <v>23</v>
      </c>
      <c r="N3532" t="s">
        <v>8240</v>
      </c>
      <c r="O3532" t="s">
        <v>28</v>
      </c>
      <c r="Q3532" t="s">
        <v>19128</v>
      </c>
      <c r="R3532" t="s">
        <v>11602</v>
      </c>
      <c r="S3532">
        <v>15.944900000000001</v>
      </c>
    </row>
    <row r="3533" spans="1:19">
      <c r="A3533" t="s">
        <v>16</v>
      </c>
      <c r="B3533" t="s">
        <v>17</v>
      </c>
      <c r="C3533" t="s">
        <v>18</v>
      </c>
      <c r="D3533" t="s">
        <v>19</v>
      </c>
      <c r="E3533" t="s">
        <v>6519</v>
      </c>
      <c r="F3533" t="s">
        <v>6520</v>
      </c>
      <c r="G3533" s="3" t="str">
        <f t="shared" si="62"/>
        <v>https://scholar.google.co.jp/scholar?as_vis=1&amp;q=Pleiotaxis+"chlorolepis"+self+compatibility&amp;btnG=</v>
      </c>
      <c r="H3533" t="s">
        <v>5757</v>
      </c>
      <c r="I3533" t="s">
        <v>23</v>
      </c>
      <c r="J3533" t="s">
        <v>23</v>
      </c>
      <c r="N3533" t="s">
        <v>6521</v>
      </c>
      <c r="O3533" t="s">
        <v>28</v>
      </c>
      <c r="Q3533" t="s">
        <v>19129</v>
      </c>
      <c r="R3533" t="s">
        <v>11604</v>
      </c>
      <c r="S3533">
        <v>6.7119999999999997</v>
      </c>
    </row>
    <row r="3534" spans="1:19">
      <c r="A3534" t="s">
        <v>16</v>
      </c>
      <c r="B3534" t="s">
        <v>17</v>
      </c>
      <c r="C3534" t="s">
        <v>18</v>
      </c>
      <c r="D3534" t="s">
        <v>19</v>
      </c>
      <c r="E3534" t="s">
        <v>6519</v>
      </c>
      <c r="F3534" t="s">
        <v>2330</v>
      </c>
      <c r="G3534" s="3" t="str">
        <f t="shared" si="62"/>
        <v>https://scholar.google.co.jp/scholar?as_vis=1&amp;q=Pleiotaxis+"pulcherrima"+self+compatibility&amp;btnG=</v>
      </c>
      <c r="H3534" t="s">
        <v>2389</v>
      </c>
      <c r="I3534" t="s">
        <v>23</v>
      </c>
      <c r="J3534" t="s">
        <v>23</v>
      </c>
      <c r="N3534" t="s">
        <v>10775</v>
      </c>
      <c r="O3534" t="s">
        <v>28</v>
      </c>
      <c r="Q3534" t="s">
        <v>19130</v>
      </c>
      <c r="R3534" t="s">
        <v>11607</v>
      </c>
      <c r="S3534">
        <v>10.682</v>
      </c>
    </row>
    <row r="3535" spans="1:19">
      <c r="A3535" t="s">
        <v>16</v>
      </c>
      <c r="B3535" t="s">
        <v>17</v>
      </c>
      <c r="C3535" t="s">
        <v>18</v>
      </c>
      <c r="D3535" t="s">
        <v>19</v>
      </c>
      <c r="E3535" t="s">
        <v>6523</v>
      </c>
      <c r="F3535" t="s">
        <v>6524</v>
      </c>
      <c r="G3535" s="3" t="str">
        <f t="shared" si="62"/>
        <v>https://scholar.google.co.jp/scholar?as_vis=1&amp;q=Pleocarphus+"revolutus"+self+compatibility&amp;btnG=</v>
      </c>
      <c r="H3535" t="s">
        <v>230</v>
      </c>
      <c r="I3535" t="s">
        <v>23</v>
      </c>
      <c r="J3535" t="s">
        <v>23</v>
      </c>
      <c r="N3535" t="s">
        <v>6525</v>
      </c>
      <c r="O3535" t="s">
        <v>28</v>
      </c>
      <c r="Q3535" t="s">
        <v>19131</v>
      </c>
      <c r="R3535" t="s">
        <v>11611</v>
      </c>
      <c r="S3535">
        <v>0.67479999999999996</v>
      </c>
    </row>
    <row r="3536" spans="1:19">
      <c r="A3536" t="s">
        <v>16</v>
      </c>
      <c r="B3536" t="s">
        <v>17</v>
      </c>
      <c r="C3536" t="s">
        <v>18</v>
      </c>
      <c r="D3536" t="s">
        <v>19</v>
      </c>
      <c r="E3536" t="s">
        <v>13764</v>
      </c>
      <c r="F3536" t="s">
        <v>13765</v>
      </c>
      <c r="G3536" s="3" t="str">
        <f t="shared" si="62"/>
        <v>https://scholar.google.co.jp/scholar?as_vis=1&amp;q=Pleurocoronis+"laphamioides"+self+compatibility&amp;btnG=</v>
      </c>
      <c r="H3536" t="s">
        <v>13766</v>
      </c>
      <c r="I3536" t="s">
        <v>31</v>
      </c>
      <c r="J3536" t="s">
        <v>13767</v>
      </c>
      <c r="N3536" t="s">
        <v>13768</v>
      </c>
      <c r="O3536" t="s">
        <v>28</v>
      </c>
      <c r="Q3536" t="s">
        <v>19132</v>
      </c>
      <c r="R3536" t="s">
        <v>11614</v>
      </c>
      <c r="S3536">
        <v>0.22744</v>
      </c>
    </row>
    <row r="3537" spans="1:19">
      <c r="A3537" t="s">
        <v>16</v>
      </c>
      <c r="B3537" t="s">
        <v>17</v>
      </c>
      <c r="C3537" t="s">
        <v>18</v>
      </c>
      <c r="D3537" t="s">
        <v>19</v>
      </c>
      <c r="E3537" t="s">
        <v>6527</v>
      </c>
      <c r="F3537" t="s">
        <v>3774</v>
      </c>
      <c r="G3537" s="3" t="str">
        <f t="shared" si="62"/>
        <v>https://scholar.google.co.jp/scholar?as_vis=1&amp;q=Pleurophyllum+"hookeri"+self+compatibility&amp;btnG=</v>
      </c>
      <c r="H3537" t="s">
        <v>6528</v>
      </c>
      <c r="I3537" t="s">
        <v>23</v>
      </c>
      <c r="J3537" t="s">
        <v>23</v>
      </c>
      <c r="L3537" t="s">
        <v>24</v>
      </c>
      <c r="N3537" t="s">
        <v>6529</v>
      </c>
      <c r="O3537" t="s">
        <v>26</v>
      </c>
      <c r="Q3537" t="s">
        <v>19133</v>
      </c>
      <c r="R3537" t="s">
        <v>11618</v>
      </c>
      <c r="S3537">
        <v>0.92359999999999998</v>
      </c>
    </row>
    <row r="3538" spans="1:19">
      <c r="A3538" t="s">
        <v>16</v>
      </c>
      <c r="B3538" t="s">
        <v>17</v>
      </c>
      <c r="C3538" t="s">
        <v>18</v>
      </c>
      <c r="D3538" t="s">
        <v>19</v>
      </c>
      <c r="E3538" t="s">
        <v>2013</v>
      </c>
      <c r="F3538" t="s">
        <v>6531</v>
      </c>
      <c r="G3538" s="3" t="str">
        <f t="shared" si="62"/>
        <v>https://scholar.google.co.jp/scholar?as_vis=1&amp;q=Pluchea+"carolinensis"+self+compatibility&amp;btnG=</v>
      </c>
      <c r="H3538" t="s">
        <v>6532</v>
      </c>
      <c r="I3538" t="s">
        <v>23</v>
      </c>
      <c r="J3538" t="s">
        <v>23</v>
      </c>
      <c r="N3538" t="s">
        <v>6533</v>
      </c>
      <c r="O3538" t="s">
        <v>28</v>
      </c>
      <c r="Q3538" t="s">
        <v>19134</v>
      </c>
      <c r="R3538" t="s">
        <v>11620</v>
      </c>
      <c r="S3538">
        <v>0.02</v>
      </c>
    </row>
    <row r="3539" spans="1:19">
      <c r="A3539" t="s">
        <v>16</v>
      </c>
      <c r="B3539" t="s">
        <v>17</v>
      </c>
      <c r="C3539" t="s">
        <v>18</v>
      </c>
      <c r="D3539" t="s">
        <v>19</v>
      </c>
      <c r="E3539" t="s">
        <v>2013</v>
      </c>
      <c r="F3539" t="s">
        <v>2014</v>
      </c>
      <c r="G3539" s="3" t="str">
        <f t="shared" si="62"/>
        <v>https://scholar.google.co.jp/scholar?as_vis=1&amp;q=Pluchea+"dentex"+self+compatibility&amp;btnG=</v>
      </c>
      <c r="H3539" t="s">
        <v>2015</v>
      </c>
      <c r="I3539" t="s">
        <v>23</v>
      </c>
      <c r="J3539" t="s">
        <v>23</v>
      </c>
      <c r="N3539" t="s">
        <v>2016</v>
      </c>
      <c r="O3539" t="s">
        <v>28</v>
      </c>
      <c r="Q3539" t="s">
        <v>19135</v>
      </c>
      <c r="R3539" t="s">
        <v>11624</v>
      </c>
      <c r="S3539">
        <v>3.9E-2</v>
      </c>
    </row>
    <row r="3540" spans="1:19">
      <c r="A3540" t="s">
        <v>16</v>
      </c>
      <c r="B3540" t="s">
        <v>17</v>
      </c>
      <c r="C3540" t="s">
        <v>18</v>
      </c>
      <c r="D3540" t="s">
        <v>19</v>
      </c>
      <c r="E3540" t="s">
        <v>2013</v>
      </c>
      <c r="F3540" t="s">
        <v>6535</v>
      </c>
      <c r="G3540" s="3" t="str">
        <f t="shared" si="62"/>
        <v>https://scholar.google.co.jp/scholar?as_vis=1&amp;q=Pluchea+"dioscoridis"+self+compatibility&amp;btnG=</v>
      </c>
      <c r="H3540" t="s">
        <v>84</v>
      </c>
      <c r="I3540" t="s">
        <v>23</v>
      </c>
      <c r="J3540" t="s">
        <v>23</v>
      </c>
      <c r="N3540" t="s">
        <v>6536</v>
      </c>
      <c r="O3540" t="s">
        <v>28</v>
      </c>
      <c r="Q3540" t="s">
        <v>19136</v>
      </c>
      <c r="R3540" t="s">
        <v>11626</v>
      </c>
      <c r="S3540">
        <v>0.223</v>
      </c>
    </row>
    <row r="3541" spans="1:19">
      <c r="A3541" t="s">
        <v>16</v>
      </c>
      <c r="B3541" t="s">
        <v>17</v>
      </c>
      <c r="C3541" t="s">
        <v>18</v>
      </c>
      <c r="D3541" t="s">
        <v>19</v>
      </c>
      <c r="E3541" t="s">
        <v>2013</v>
      </c>
      <c r="F3541" t="s">
        <v>6538</v>
      </c>
      <c r="G3541" s="3" t="str">
        <f t="shared" si="62"/>
        <v>https://scholar.google.co.jp/scholar?as_vis=1&amp;q=Pluchea+"dunlopii"+self+compatibility&amp;btnG=</v>
      </c>
      <c r="H3541" t="s">
        <v>6539</v>
      </c>
      <c r="I3541" t="s">
        <v>23</v>
      </c>
      <c r="J3541" t="s">
        <v>23</v>
      </c>
      <c r="N3541" t="s">
        <v>6540</v>
      </c>
      <c r="O3541" t="s">
        <v>28</v>
      </c>
      <c r="Q3541" t="s">
        <v>19137</v>
      </c>
      <c r="R3541" t="s">
        <v>11629</v>
      </c>
      <c r="S3541">
        <v>6.5000000000000002E-2</v>
      </c>
    </row>
    <row r="3542" spans="1:19">
      <c r="A3542" t="s">
        <v>16</v>
      </c>
      <c r="B3542" t="s">
        <v>17</v>
      </c>
      <c r="C3542" t="s">
        <v>18</v>
      </c>
      <c r="D3542" t="s">
        <v>19</v>
      </c>
      <c r="E3542" t="s">
        <v>2013</v>
      </c>
      <c r="F3542" t="s">
        <v>6542</v>
      </c>
      <c r="G3542" s="3" t="str">
        <f t="shared" si="62"/>
        <v>https://scholar.google.co.jp/scholar?as_vis=1&amp;q=Pluchea+"ferdinandi-muelleri"+self+compatibility&amp;btnG=</v>
      </c>
      <c r="H3542" t="s">
        <v>6543</v>
      </c>
      <c r="I3542" t="s">
        <v>23</v>
      </c>
      <c r="J3542" t="s">
        <v>23</v>
      </c>
      <c r="N3542" t="s">
        <v>6544</v>
      </c>
      <c r="O3542" t="s">
        <v>28</v>
      </c>
      <c r="Q3542" t="s">
        <v>19138</v>
      </c>
      <c r="R3542" t="s">
        <v>11631</v>
      </c>
      <c r="S3542">
        <v>5.8447499999999999E-2</v>
      </c>
    </row>
    <row r="3543" spans="1:19">
      <c r="A3543" t="s">
        <v>16</v>
      </c>
      <c r="B3543" t="s">
        <v>17</v>
      </c>
      <c r="C3543" t="s">
        <v>18</v>
      </c>
      <c r="D3543" t="s">
        <v>19</v>
      </c>
      <c r="E3543" t="s">
        <v>2013</v>
      </c>
      <c r="F3543" t="s">
        <v>2345</v>
      </c>
      <c r="G3543" s="3" t="str">
        <f t="shared" si="62"/>
        <v>https://scholar.google.co.jp/scholar?as_vis=1&amp;q=Pluchea+"foetida"+self+compatibility&amp;btnG=</v>
      </c>
      <c r="H3543" t="s">
        <v>84</v>
      </c>
      <c r="I3543" t="s">
        <v>23</v>
      </c>
      <c r="J3543" t="s">
        <v>23</v>
      </c>
      <c r="N3543" t="s">
        <v>6546</v>
      </c>
      <c r="O3543" t="s">
        <v>28</v>
      </c>
      <c r="Q3543" t="s">
        <v>19139</v>
      </c>
      <c r="R3543" t="s">
        <v>11634</v>
      </c>
      <c r="S3543">
        <v>4.8000000000000001E-2</v>
      </c>
    </row>
    <row r="3544" spans="1:19">
      <c r="A3544" t="s">
        <v>16</v>
      </c>
      <c r="B3544" t="s">
        <v>17</v>
      </c>
      <c r="C3544" t="s">
        <v>18</v>
      </c>
      <c r="D3544" t="s">
        <v>19</v>
      </c>
      <c r="E3544" t="s">
        <v>2013</v>
      </c>
      <c r="F3544" t="s">
        <v>6558</v>
      </c>
      <c r="G3544" s="3" t="str">
        <f t="shared" si="62"/>
        <v>https://scholar.google.co.jp/scholar?as_vis=1&amp;q=Pluchea+"grevei"+self+compatibility&amp;btnG=</v>
      </c>
      <c r="H3544" t="s">
        <v>6012</v>
      </c>
      <c r="I3544" t="s">
        <v>23</v>
      </c>
      <c r="J3544" t="s">
        <v>23</v>
      </c>
      <c r="N3544" t="s">
        <v>6559</v>
      </c>
      <c r="O3544" t="s">
        <v>28</v>
      </c>
      <c r="Q3544" t="s">
        <v>19140</v>
      </c>
      <c r="R3544" t="s">
        <v>11637</v>
      </c>
      <c r="S3544">
        <v>1.6863999999999999</v>
      </c>
    </row>
    <row r="3545" spans="1:19">
      <c r="A3545" t="s">
        <v>16</v>
      </c>
      <c r="B3545" t="s">
        <v>17</v>
      </c>
      <c r="C3545" t="s">
        <v>18</v>
      </c>
      <c r="D3545" t="s">
        <v>19</v>
      </c>
      <c r="E3545" t="s">
        <v>2013</v>
      </c>
      <c r="F3545" t="s">
        <v>6606</v>
      </c>
      <c r="G3545" s="3" t="str">
        <f t="shared" si="62"/>
        <v>https://scholar.google.co.jp/scholar?as_vis=1&amp;q=Pluchea+"lycioides"+self+compatibility&amp;btnG=</v>
      </c>
      <c r="H3545" t="s">
        <v>6607</v>
      </c>
      <c r="I3545" t="s">
        <v>23</v>
      </c>
      <c r="J3545" t="s">
        <v>23</v>
      </c>
      <c r="N3545" t="s">
        <v>6608</v>
      </c>
      <c r="O3545" t="s">
        <v>28</v>
      </c>
      <c r="Q3545" t="s">
        <v>19141</v>
      </c>
      <c r="R3545" t="s">
        <v>11640</v>
      </c>
      <c r="S3545">
        <v>0.13719999999999999</v>
      </c>
    </row>
    <row r="3546" spans="1:19">
      <c r="A3546" t="s">
        <v>16</v>
      </c>
      <c r="B3546" t="s">
        <v>17</v>
      </c>
      <c r="C3546" t="s">
        <v>18</v>
      </c>
      <c r="D3546" t="s">
        <v>19</v>
      </c>
      <c r="E3546" t="s">
        <v>2013</v>
      </c>
      <c r="F3546" t="s">
        <v>2018</v>
      </c>
      <c r="G3546" s="3" t="str">
        <f t="shared" si="62"/>
        <v>https://scholar.google.co.jp/scholar?as_vis=1&amp;q=Pluchea+"odorata"+self+compatibility&amp;btnG=</v>
      </c>
      <c r="H3546" t="s">
        <v>928</v>
      </c>
      <c r="I3546" t="s">
        <v>23</v>
      </c>
      <c r="J3546" t="s">
        <v>23</v>
      </c>
      <c r="N3546" t="s">
        <v>2019</v>
      </c>
      <c r="O3546" t="s">
        <v>28</v>
      </c>
      <c r="Q3546" t="s">
        <v>19142</v>
      </c>
      <c r="R3546" t="s">
        <v>11643</v>
      </c>
      <c r="S3546">
        <v>0</v>
      </c>
    </row>
    <row r="3547" spans="1:19">
      <c r="A3547" t="s">
        <v>16</v>
      </c>
      <c r="B3547" t="s">
        <v>17</v>
      </c>
      <c r="C3547" t="s">
        <v>18</v>
      </c>
      <c r="D3547" t="s">
        <v>19</v>
      </c>
      <c r="E3547" t="s">
        <v>2013</v>
      </c>
      <c r="F3547" t="s">
        <v>2018</v>
      </c>
      <c r="G3547" s="3" t="str">
        <f t="shared" si="62"/>
        <v>https://scholar.google.co.jp/scholar?as_vis=1&amp;q=Pluchea+"odorata"+self+compatibility&amp;btnG=</v>
      </c>
      <c r="H3547" t="s">
        <v>928</v>
      </c>
      <c r="I3547" t="s">
        <v>31</v>
      </c>
      <c r="J3547" t="s">
        <v>2018</v>
      </c>
      <c r="N3547" t="s">
        <v>10777</v>
      </c>
      <c r="O3547" t="s">
        <v>28</v>
      </c>
      <c r="Q3547" t="s">
        <v>19142</v>
      </c>
      <c r="R3547" t="s">
        <v>11645</v>
      </c>
      <c r="S3547">
        <v>2.7199999999999998E-2</v>
      </c>
    </row>
    <row r="3548" spans="1:19">
      <c r="A3548" t="s">
        <v>16</v>
      </c>
      <c r="B3548" t="s">
        <v>17</v>
      </c>
      <c r="C3548" t="s">
        <v>18</v>
      </c>
      <c r="D3548" t="s">
        <v>19</v>
      </c>
      <c r="E3548" t="s">
        <v>2013</v>
      </c>
      <c r="F3548" t="s">
        <v>2021</v>
      </c>
      <c r="G3548" s="3" t="str">
        <f t="shared" si="62"/>
        <v>https://scholar.google.co.jp/scholar?as_vis=1&amp;q=Pluchea+"ovalis"+self+compatibility&amp;btnG=</v>
      </c>
      <c r="H3548" t="s">
        <v>2022</v>
      </c>
      <c r="I3548" t="s">
        <v>23</v>
      </c>
      <c r="J3548" t="s">
        <v>23</v>
      </c>
      <c r="N3548" t="s">
        <v>2023</v>
      </c>
      <c r="O3548" t="s">
        <v>28</v>
      </c>
      <c r="Q3548" t="s">
        <v>19143</v>
      </c>
      <c r="R3548" t="s">
        <v>11647</v>
      </c>
      <c r="S3548">
        <v>5.9400000000000001E-2</v>
      </c>
    </row>
    <row r="3549" spans="1:19">
      <c r="A3549" t="s">
        <v>16</v>
      </c>
      <c r="B3549" t="s">
        <v>17</v>
      </c>
      <c r="C3549" t="s">
        <v>18</v>
      </c>
      <c r="D3549" t="s">
        <v>19</v>
      </c>
      <c r="E3549" t="s">
        <v>2013</v>
      </c>
      <c r="F3549" t="s">
        <v>2112</v>
      </c>
      <c r="G3549" s="3" t="str">
        <f t="shared" si="62"/>
        <v>https://scholar.google.co.jp/scholar?as_vis=1&amp;q=Pluchea+"parvifolia"+self+compatibility&amp;btnG=</v>
      </c>
      <c r="H3549" t="s">
        <v>10779</v>
      </c>
      <c r="I3549" t="s">
        <v>23</v>
      </c>
      <c r="J3549" t="s">
        <v>23</v>
      </c>
      <c r="N3549" t="s">
        <v>10780</v>
      </c>
      <c r="O3549" t="s">
        <v>28</v>
      </c>
      <c r="Q3549" t="s">
        <v>19144</v>
      </c>
      <c r="R3549" t="s">
        <v>11649</v>
      </c>
      <c r="S3549">
        <v>1.8800000000000001E-2</v>
      </c>
    </row>
    <row r="3550" spans="1:19">
      <c r="A3550" t="s">
        <v>16</v>
      </c>
      <c r="B3550" t="s">
        <v>17</v>
      </c>
      <c r="C3550" t="s">
        <v>18</v>
      </c>
      <c r="D3550" t="s">
        <v>19</v>
      </c>
      <c r="E3550" t="s">
        <v>2013</v>
      </c>
      <c r="F3550" t="s">
        <v>1180</v>
      </c>
      <c r="G3550" s="3" t="str">
        <f t="shared" si="62"/>
        <v>https://scholar.google.co.jp/scholar?as_vis=1&amp;q=Pluchea+"rosea"+self+compatibility&amp;btnG=</v>
      </c>
      <c r="H3550" t="s">
        <v>6548</v>
      </c>
      <c r="I3550" t="s">
        <v>23</v>
      </c>
      <c r="J3550" t="s">
        <v>23</v>
      </c>
      <c r="N3550" t="s">
        <v>6549</v>
      </c>
      <c r="O3550" t="s">
        <v>28</v>
      </c>
      <c r="Q3550" t="s">
        <v>19145</v>
      </c>
      <c r="R3550" t="s">
        <v>11652</v>
      </c>
      <c r="S3550">
        <v>3.5200000000000002E-2</v>
      </c>
    </row>
    <row r="3551" spans="1:19">
      <c r="A3551" t="s">
        <v>16</v>
      </c>
      <c r="B3551" t="s">
        <v>17</v>
      </c>
      <c r="C3551" t="s">
        <v>18</v>
      </c>
      <c r="D3551" t="s">
        <v>19</v>
      </c>
      <c r="E3551" t="s">
        <v>2013</v>
      </c>
      <c r="F3551" t="s">
        <v>6591</v>
      </c>
      <c r="G3551" s="3" t="str">
        <f t="shared" si="62"/>
        <v>https://scholar.google.co.jp/scholar?as_vis=1&amp;q=Pluchea+"rubelliflora"+self+compatibility&amp;btnG=</v>
      </c>
      <c r="H3551" t="s">
        <v>6592</v>
      </c>
      <c r="I3551" t="s">
        <v>23</v>
      </c>
      <c r="J3551" t="s">
        <v>23</v>
      </c>
      <c r="N3551" t="s">
        <v>6593</v>
      </c>
      <c r="O3551" t="s">
        <v>28</v>
      </c>
      <c r="Q3551" t="s">
        <v>19146</v>
      </c>
      <c r="R3551" t="s">
        <v>11655</v>
      </c>
      <c r="S3551">
        <v>0.4612</v>
      </c>
    </row>
    <row r="3552" spans="1:19">
      <c r="A3552" t="s">
        <v>16</v>
      </c>
      <c r="B3552" t="s">
        <v>17</v>
      </c>
      <c r="C3552" t="s">
        <v>18</v>
      </c>
      <c r="D3552" t="s">
        <v>19</v>
      </c>
      <c r="E3552" t="s">
        <v>2013</v>
      </c>
      <c r="F3552" t="s">
        <v>2887</v>
      </c>
      <c r="G3552" s="3" t="str">
        <f t="shared" si="62"/>
        <v>https://scholar.google.co.jp/scholar?as_vis=1&amp;q=Pluchea+"salicifolia"+self+compatibility&amp;btnG=</v>
      </c>
      <c r="H3552" t="s">
        <v>3616</v>
      </c>
      <c r="I3552" t="s">
        <v>23</v>
      </c>
      <c r="J3552" t="s">
        <v>23</v>
      </c>
      <c r="N3552" t="s">
        <v>6595</v>
      </c>
      <c r="O3552" t="s">
        <v>28</v>
      </c>
      <c r="Q3552" t="s">
        <v>19147</v>
      </c>
      <c r="R3552" t="s">
        <v>11659</v>
      </c>
      <c r="S3552">
        <v>0.04</v>
      </c>
    </row>
    <row r="3553" spans="1:19">
      <c r="A3553" t="s">
        <v>16</v>
      </c>
      <c r="B3553" t="s">
        <v>17</v>
      </c>
      <c r="C3553" t="s">
        <v>18</v>
      </c>
      <c r="D3553" t="s">
        <v>19</v>
      </c>
      <c r="E3553" t="s">
        <v>2013</v>
      </c>
      <c r="F3553" t="s">
        <v>2025</v>
      </c>
      <c r="G3553" s="3" t="str">
        <f t="shared" si="62"/>
        <v>https://scholar.google.co.jp/scholar?as_vis=1&amp;q=Pluchea+"sericea"+self+compatibility&amp;btnG=</v>
      </c>
      <c r="H3553" t="s">
        <v>172</v>
      </c>
      <c r="I3553" t="s">
        <v>23</v>
      </c>
      <c r="J3553" t="s">
        <v>23</v>
      </c>
      <c r="N3553" t="s">
        <v>2026</v>
      </c>
      <c r="O3553" t="s">
        <v>28</v>
      </c>
      <c r="Q3553" t="s">
        <v>19148</v>
      </c>
      <c r="R3553" t="s">
        <v>11661</v>
      </c>
      <c r="S3553">
        <v>0.42685709999999999</v>
      </c>
    </row>
    <row r="3554" spans="1:19">
      <c r="A3554" t="s">
        <v>16</v>
      </c>
      <c r="B3554" t="s">
        <v>17</v>
      </c>
      <c r="C3554" t="s">
        <v>18</v>
      </c>
      <c r="D3554" t="s">
        <v>19</v>
      </c>
      <c r="E3554" t="s">
        <v>2013</v>
      </c>
      <c r="F3554" t="s">
        <v>2028</v>
      </c>
      <c r="G3554" s="3" t="str">
        <f t="shared" si="62"/>
        <v>https://scholar.google.co.jp/scholar?as_vis=1&amp;q=Pluchea+"sordida"+self+compatibility&amp;btnG=</v>
      </c>
      <c r="H3554" t="s">
        <v>2029</v>
      </c>
      <c r="I3554" t="s">
        <v>23</v>
      </c>
      <c r="J3554" t="s">
        <v>23</v>
      </c>
      <c r="N3554" t="s">
        <v>2030</v>
      </c>
      <c r="O3554" t="s">
        <v>28</v>
      </c>
      <c r="Q3554" t="s">
        <v>19149</v>
      </c>
      <c r="R3554" t="s">
        <v>11664</v>
      </c>
      <c r="S3554">
        <v>3.9600000000000003E-2</v>
      </c>
    </row>
    <row r="3555" spans="1:19">
      <c r="A3555" t="s">
        <v>16</v>
      </c>
      <c r="B3555" t="s">
        <v>17</v>
      </c>
      <c r="C3555" t="s">
        <v>18</v>
      </c>
      <c r="D3555" t="s">
        <v>19</v>
      </c>
      <c r="E3555" t="s">
        <v>2035</v>
      </c>
      <c r="F3555" t="s">
        <v>2036</v>
      </c>
      <c r="G3555" s="3" t="str">
        <f t="shared" si="62"/>
        <v>https://scholar.google.co.jp/scholar?as_vis=1&amp;q=Podachaenium+"eminens"+self+compatibility&amp;btnG=</v>
      </c>
      <c r="H3555" t="s">
        <v>2037</v>
      </c>
      <c r="I3555" t="s">
        <v>23</v>
      </c>
      <c r="J3555" t="s">
        <v>23</v>
      </c>
      <c r="N3555" t="s">
        <v>2038</v>
      </c>
      <c r="O3555" t="s">
        <v>28</v>
      </c>
      <c r="Q3555" t="s">
        <v>19150</v>
      </c>
      <c r="R3555" t="s">
        <v>11667</v>
      </c>
      <c r="S3555">
        <v>0.4</v>
      </c>
    </row>
    <row r="3556" spans="1:19">
      <c r="A3556" t="s">
        <v>16</v>
      </c>
      <c r="B3556" t="s">
        <v>17</v>
      </c>
      <c r="C3556" t="s">
        <v>18</v>
      </c>
      <c r="D3556" t="s">
        <v>19</v>
      </c>
      <c r="E3556" t="s">
        <v>6599</v>
      </c>
      <c r="F3556" t="s">
        <v>6603</v>
      </c>
      <c r="G3556" s="3" t="str">
        <f t="shared" si="62"/>
        <v>https://scholar.google.co.jp/scholar?as_vis=1&amp;q=Podanthus+"mitiqui"+self+compatibility&amp;btnG=</v>
      </c>
      <c r="H3556" t="s">
        <v>1164</v>
      </c>
      <c r="I3556" t="s">
        <v>23</v>
      </c>
      <c r="J3556" t="s">
        <v>23</v>
      </c>
      <c r="N3556" t="s">
        <v>6604</v>
      </c>
      <c r="O3556" t="s">
        <v>28</v>
      </c>
      <c r="Q3556" t="s">
        <v>19151</v>
      </c>
      <c r="R3556" t="s">
        <v>11671</v>
      </c>
      <c r="S3556">
        <v>0.52559999999999996</v>
      </c>
    </row>
    <row r="3557" spans="1:19">
      <c r="A3557" t="s">
        <v>16</v>
      </c>
      <c r="B3557" t="s">
        <v>17</v>
      </c>
      <c r="C3557" t="s">
        <v>18</v>
      </c>
      <c r="D3557" t="s">
        <v>19</v>
      </c>
      <c r="E3557" t="s">
        <v>6599</v>
      </c>
      <c r="F3557" t="s">
        <v>6600</v>
      </c>
      <c r="G3557" s="3" t="str">
        <f t="shared" si="62"/>
        <v>https://scholar.google.co.jp/scholar?as_vis=1&amp;q=Podanthus+"ovatifolius"+self+compatibility&amp;btnG=</v>
      </c>
      <c r="H3557" t="s">
        <v>2880</v>
      </c>
      <c r="I3557" t="s">
        <v>23</v>
      </c>
      <c r="J3557" t="s">
        <v>23</v>
      </c>
      <c r="N3557" t="s">
        <v>6601</v>
      </c>
      <c r="O3557" t="s">
        <v>28</v>
      </c>
      <c r="Q3557" t="s">
        <v>19152</v>
      </c>
      <c r="R3557" t="s">
        <v>11674</v>
      </c>
      <c r="S3557">
        <v>0.71879999999999999</v>
      </c>
    </row>
    <row r="3558" spans="1:19">
      <c r="A3558" t="s">
        <v>16</v>
      </c>
      <c r="B3558" t="s">
        <v>17</v>
      </c>
      <c r="C3558" t="s">
        <v>18</v>
      </c>
      <c r="D3558" t="s">
        <v>19</v>
      </c>
      <c r="E3558" t="s">
        <v>2040</v>
      </c>
      <c r="F3558" t="s">
        <v>4289</v>
      </c>
      <c r="G3558" s="3" t="str">
        <f t="shared" si="62"/>
        <v>https://scholar.google.co.jp/scholar?as_vis=1&amp;q=Podolepis+"arachnoidea"+self+compatibility&amp;btnG=</v>
      </c>
      <c r="H3558" t="s">
        <v>10782</v>
      </c>
      <c r="I3558" t="s">
        <v>23</v>
      </c>
      <c r="J3558" t="s">
        <v>23</v>
      </c>
      <c r="N3558" t="s">
        <v>10783</v>
      </c>
      <c r="O3558" t="s">
        <v>28</v>
      </c>
      <c r="Q3558" t="s">
        <v>19153</v>
      </c>
      <c r="R3558" t="s">
        <v>11676</v>
      </c>
      <c r="S3558">
        <v>0.40360000000000001</v>
      </c>
    </row>
    <row r="3559" spans="1:19">
      <c r="A3559" t="s">
        <v>16</v>
      </c>
      <c r="B3559" t="s">
        <v>17</v>
      </c>
      <c r="C3559" t="s">
        <v>18</v>
      </c>
      <c r="D3559" t="s">
        <v>19</v>
      </c>
      <c r="E3559" t="s">
        <v>2040</v>
      </c>
      <c r="F3559" t="s">
        <v>280</v>
      </c>
      <c r="G3559" s="3" t="str">
        <f t="shared" si="62"/>
        <v>https://scholar.google.co.jp/scholar?as_vis=1&amp;q=Podolepis+"canescens"+self+compatibility&amp;btnG=</v>
      </c>
      <c r="H3559" t="s">
        <v>645</v>
      </c>
      <c r="I3559" t="s">
        <v>23</v>
      </c>
      <c r="J3559" t="s">
        <v>23</v>
      </c>
      <c r="N3559" t="s">
        <v>2041</v>
      </c>
      <c r="O3559" t="s">
        <v>28</v>
      </c>
      <c r="Q3559" t="s">
        <v>19154</v>
      </c>
      <c r="R3559" t="s">
        <v>11678</v>
      </c>
      <c r="S3559">
        <v>1.1000000000000001</v>
      </c>
    </row>
    <row r="3560" spans="1:19">
      <c r="A3560" t="s">
        <v>16</v>
      </c>
      <c r="B3560" t="s">
        <v>17</v>
      </c>
      <c r="C3560" t="s">
        <v>18</v>
      </c>
      <c r="D3560" t="s">
        <v>19</v>
      </c>
      <c r="E3560" t="s">
        <v>2040</v>
      </c>
      <c r="F3560" t="s">
        <v>10785</v>
      </c>
      <c r="G3560" s="3" t="str">
        <f t="shared" si="62"/>
        <v>https://scholar.google.co.jp/scholar?as_vis=1&amp;q=Podolepis+"capillaris"+self+compatibility&amp;btnG=</v>
      </c>
      <c r="H3560" t="s">
        <v>10786</v>
      </c>
      <c r="I3560" t="s">
        <v>23</v>
      </c>
      <c r="J3560" t="s">
        <v>23</v>
      </c>
      <c r="N3560" t="s">
        <v>10787</v>
      </c>
      <c r="O3560" t="s">
        <v>28</v>
      </c>
      <c r="Q3560" t="s">
        <v>19155</v>
      </c>
      <c r="R3560" t="s">
        <v>11681</v>
      </c>
      <c r="S3560">
        <v>9.8550700000000005E-2</v>
      </c>
    </row>
    <row r="3561" spans="1:19">
      <c r="A3561" t="s">
        <v>16</v>
      </c>
      <c r="B3561" t="s">
        <v>17</v>
      </c>
      <c r="C3561" t="s">
        <v>18</v>
      </c>
      <c r="D3561" t="s">
        <v>19</v>
      </c>
      <c r="E3561" t="s">
        <v>2040</v>
      </c>
      <c r="F3561" t="s">
        <v>1393</v>
      </c>
      <c r="G3561" s="3" t="str">
        <f t="shared" si="62"/>
        <v>https://scholar.google.co.jp/scholar?as_vis=1&amp;q=Podolepis+"gracilis"+self+compatibility&amp;btnG=</v>
      </c>
      <c r="H3561" t="s">
        <v>10789</v>
      </c>
      <c r="I3561" t="s">
        <v>23</v>
      </c>
      <c r="J3561" t="s">
        <v>23</v>
      </c>
      <c r="N3561" t="s">
        <v>10790</v>
      </c>
      <c r="O3561" t="s">
        <v>28</v>
      </c>
      <c r="Q3561" t="s">
        <v>19156</v>
      </c>
      <c r="R3561" t="s">
        <v>11683</v>
      </c>
      <c r="S3561">
        <v>0.3256</v>
      </c>
    </row>
    <row r="3562" spans="1:19">
      <c r="A3562" t="s">
        <v>16</v>
      </c>
      <c r="B3562" t="s">
        <v>17</v>
      </c>
      <c r="C3562" t="s">
        <v>18</v>
      </c>
      <c r="D3562" t="s">
        <v>19</v>
      </c>
      <c r="E3562" t="s">
        <v>2040</v>
      </c>
      <c r="F3562" t="s">
        <v>2043</v>
      </c>
      <c r="G3562" s="3" t="str">
        <f t="shared" si="62"/>
        <v>https://scholar.google.co.jp/scholar?as_vis=1&amp;q=Podolepis+"jaceoides"+self+compatibility&amp;btnG=</v>
      </c>
      <c r="H3562" t="s">
        <v>2044</v>
      </c>
      <c r="I3562" t="s">
        <v>23</v>
      </c>
      <c r="J3562" t="s">
        <v>23</v>
      </c>
      <c r="N3562" t="s">
        <v>2045</v>
      </c>
      <c r="O3562" t="s">
        <v>28</v>
      </c>
      <c r="Q3562" t="s">
        <v>19157</v>
      </c>
      <c r="R3562" t="s">
        <v>11687</v>
      </c>
      <c r="S3562">
        <v>1.26</v>
      </c>
    </row>
    <row r="3563" spans="1:19">
      <c r="A3563" t="s">
        <v>16</v>
      </c>
      <c r="B3563" t="s">
        <v>17</v>
      </c>
      <c r="C3563" t="s">
        <v>18</v>
      </c>
      <c r="D3563" t="s">
        <v>19</v>
      </c>
      <c r="E3563" t="s">
        <v>2040</v>
      </c>
      <c r="F3563" t="s">
        <v>2047</v>
      </c>
      <c r="G3563" s="3" t="str">
        <f t="shared" si="62"/>
        <v>https://scholar.google.co.jp/scholar?as_vis=1&amp;q=Podolepis+"kendallii"+self+compatibility&amp;btnG=</v>
      </c>
      <c r="H3563" t="s">
        <v>2048</v>
      </c>
      <c r="I3563" t="s">
        <v>23</v>
      </c>
      <c r="J3563" t="s">
        <v>23</v>
      </c>
      <c r="N3563" t="s">
        <v>2049</v>
      </c>
      <c r="O3563" t="s">
        <v>28</v>
      </c>
      <c r="Q3563" t="s">
        <v>19158</v>
      </c>
      <c r="R3563" t="s">
        <v>11689</v>
      </c>
      <c r="S3563">
        <v>1.248</v>
      </c>
    </row>
    <row r="3564" spans="1:19">
      <c r="A3564" t="s">
        <v>16</v>
      </c>
      <c r="B3564" t="s">
        <v>17</v>
      </c>
      <c r="C3564" t="s">
        <v>18</v>
      </c>
      <c r="D3564" t="s">
        <v>19</v>
      </c>
      <c r="E3564" t="s">
        <v>2040</v>
      </c>
      <c r="F3564" t="s">
        <v>6587</v>
      </c>
      <c r="G3564" s="3" t="str">
        <f t="shared" si="62"/>
        <v>https://scholar.google.co.jp/scholar?as_vis=1&amp;q=Podolepis+"lessonii"+self+compatibility&amp;btnG=</v>
      </c>
      <c r="H3564" t="s">
        <v>6588</v>
      </c>
      <c r="I3564" t="s">
        <v>23</v>
      </c>
      <c r="J3564" t="s">
        <v>23</v>
      </c>
      <c r="N3564" t="s">
        <v>6589</v>
      </c>
      <c r="O3564" t="s">
        <v>28</v>
      </c>
      <c r="Q3564" t="s">
        <v>19159</v>
      </c>
      <c r="R3564" t="s">
        <v>11691</v>
      </c>
      <c r="S3564">
        <v>4.7600000000000003E-2</v>
      </c>
    </row>
    <row r="3565" spans="1:19">
      <c r="A3565" t="s">
        <v>16</v>
      </c>
      <c r="B3565" t="s">
        <v>17</v>
      </c>
      <c r="C3565" t="s">
        <v>18</v>
      </c>
      <c r="D3565" t="s">
        <v>19</v>
      </c>
      <c r="E3565" t="s">
        <v>2040</v>
      </c>
      <c r="F3565" t="s">
        <v>6575</v>
      </c>
      <c r="G3565" s="3" t="str">
        <f t="shared" si="62"/>
        <v>https://scholar.google.co.jp/scholar?as_vis=1&amp;q=Podolepis+"longipedata"+self+compatibility&amp;btnG=</v>
      </c>
      <c r="H3565" t="s">
        <v>645</v>
      </c>
      <c r="I3565" t="s">
        <v>23</v>
      </c>
      <c r="J3565" t="s">
        <v>23</v>
      </c>
      <c r="N3565" t="s">
        <v>6576</v>
      </c>
      <c r="O3565" t="s">
        <v>28</v>
      </c>
      <c r="Q3565" t="s">
        <v>19160</v>
      </c>
      <c r="R3565" t="s">
        <v>11693</v>
      </c>
      <c r="S3565">
        <v>0.80708000000000002</v>
      </c>
    </row>
    <row r="3566" spans="1:19">
      <c r="A3566" t="s">
        <v>16</v>
      </c>
      <c r="B3566" t="s">
        <v>17</v>
      </c>
      <c r="C3566" t="s">
        <v>18</v>
      </c>
      <c r="D3566" t="s">
        <v>19</v>
      </c>
      <c r="E3566" t="s">
        <v>2040</v>
      </c>
      <c r="F3566" t="s">
        <v>8242</v>
      </c>
      <c r="G3566" s="3" t="str">
        <f t="shared" si="62"/>
        <v>https://scholar.google.co.jp/scholar?as_vis=1&amp;q=Podolepis+"monticola"+self+compatibility&amp;btnG=</v>
      </c>
      <c r="H3566" t="s">
        <v>8243</v>
      </c>
      <c r="I3566" t="s">
        <v>23</v>
      </c>
      <c r="J3566" t="s">
        <v>23</v>
      </c>
      <c r="N3566" t="s">
        <v>8244</v>
      </c>
      <c r="O3566" t="s">
        <v>28</v>
      </c>
      <c r="Q3566" t="s">
        <v>19161</v>
      </c>
      <c r="R3566" t="s">
        <v>11697</v>
      </c>
      <c r="S3566">
        <v>0.53559999999999997</v>
      </c>
    </row>
    <row r="3567" spans="1:19">
      <c r="A3567" t="s">
        <v>16</v>
      </c>
      <c r="B3567" t="s">
        <v>17</v>
      </c>
      <c r="C3567" t="s">
        <v>18</v>
      </c>
      <c r="D3567" t="s">
        <v>19</v>
      </c>
      <c r="E3567" t="s">
        <v>2040</v>
      </c>
      <c r="F3567" t="s">
        <v>3500</v>
      </c>
      <c r="G3567" s="3" t="str">
        <f t="shared" si="62"/>
        <v>https://scholar.google.co.jp/scholar?as_vis=1&amp;q=Podolepis+"muelleri"+self+compatibility&amp;btnG=</v>
      </c>
      <c r="H3567" t="s">
        <v>14412</v>
      </c>
      <c r="I3567" t="s">
        <v>23</v>
      </c>
      <c r="J3567" t="s">
        <v>23</v>
      </c>
      <c r="N3567" t="s">
        <v>14413</v>
      </c>
      <c r="O3567" t="s">
        <v>28</v>
      </c>
      <c r="Q3567" t="s">
        <v>19162</v>
      </c>
      <c r="R3567" t="s">
        <v>11699</v>
      </c>
      <c r="S3567">
        <v>0.2676</v>
      </c>
    </row>
    <row r="3568" spans="1:19">
      <c r="A3568" t="s">
        <v>16</v>
      </c>
      <c r="B3568" t="s">
        <v>17</v>
      </c>
      <c r="C3568" t="s">
        <v>18</v>
      </c>
      <c r="D3568" t="s">
        <v>19</v>
      </c>
      <c r="E3568" t="s">
        <v>2040</v>
      </c>
      <c r="F3568" t="s">
        <v>2109</v>
      </c>
      <c r="G3568" s="3" t="str">
        <f t="shared" si="62"/>
        <v>https://scholar.google.co.jp/scholar?as_vis=1&amp;q=Podolepis+"neglecta"+self+compatibility&amp;btnG=</v>
      </c>
      <c r="H3568" t="s">
        <v>5014</v>
      </c>
      <c r="I3568" t="s">
        <v>23</v>
      </c>
      <c r="J3568" t="s">
        <v>23</v>
      </c>
      <c r="N3568" t="s">
        <v>6597</v>
      </c>
      <c r="O3568" t="s">
        <v>28</v>
      </c>
      <c r="Q3568" t="s">
        <v>19163</v>
      </c>
      <c r="R3568" t="s">
        <v>11701</v>
      </c>
      <c r="S3568">
        <v>0.84599999999999997</v>
      </c>
    </row>
    <row r="3569" spans="1:19">
      <c r="A3569" t="s">
        <v>16</v>
      </c>
      <c r="B3569" t="s">
        <v>17</v>
      </c>
      <c r="C3569" t="s">
        <v>18</v>
      </c>
      <c r="D3569" t="s">
        <v>19</v>
      </c>
      <c r="E3569" t="s">
        <v>2040</v>
      </c>
      <c r="F3569" t="s">
        <v>373</v>
      </c>
      <c r="G3569" s="3" t="str">
        <f t="shared" si="62"/>
        <v>https://scholar.google.co.jp/scholar?as_vis=1&amp;q=Podolepis+"robusta"+self+compatibility&amp;btnG=</v>
      </c>
      <c r="H3569" t="s">
        <v>6561</v>
      </c>
      <c r="I3569" t="s">
        <v>23</v>
      </c>
      <c r="J3569" t="s">
        <v>23</v>
      </c>
      <c r="N3569" t="s">
        <v>6562</v>
      </c>
      <c r="O3569" t="s">
        <v>28</v>
      </c>
      <c r="Q3569" t="s">
        <v>19164</v>
      </c>
      <c r="R3569" t="s">
        <v>11704</v>
      </c>
      <c r="S3569">
        <v>0.628</v>
      </c>
    </row>
    <row r="3570" spans="1:19">
      <c r="A3570" t="s">
        <v>16</v>
      </c>
      <c r="B3570" t="s">
        <v>17</v>
      </c>
      <c r="C3570" t="s">
        <v>18</v>
      </c>
      <c r="D3570" t="s">
        <v>19</v>
      </c>
      <c r="E3570" t="s">
        <v>2040</v>
      </c>
      <c r="F3570" t="s">
        <v>5434</v>
      </c>
      <c r="G3570" s="3" t="str">
        <f t="shared" si="62"/>
        <v>https://scholar.google.co.jp/scholar?as_vis=1&amp;q=Podolepis+"rugata"+self+compatibility&amp;btnG=</v>
      </c>
      <c r="H3570" t="s">
        <v>612</v>
      </c>
      <c r="I3570" t="s">
        <v>31</v>
      </c>
      <c r="J3570" t="s">
        <v>5434</v>
      </c>
      <c r="N3570" t="s">
        <v>6564</v>
      </c>
      <c r="O3570" t="s">
        <v>28</v>
      </c>
      <c r="Q3570" t="s">
        <v>19165</v>
      </c>
      <c r="R3570" t="s">
        <v>11707</v>
      </c>
      <c r="S3570">
        <v>0.77</v>
      </c>
    </row>
    <row r="3571" spans="1:19">
      <c r="A3571" t="s">
        <v>16</v>
      </c>
      <c r="B3571" t="s">
        <v>17</v>
      </c>
      <c r="C3571" t="s">
        <v>18</v>
      </c>
      <c r="D3571" t="s">
        <v>19</v>
      </c>
      <c r="E3571" t="s">
        <v>2040</v>
      </c>
      <c r="F3571" t="s">
        <v>10792</v>
      </c>
      <c r="G3571" s="3" t="str">
        <f t="shared" si="62"/>
        <v>https://scholar.google.co.jp/scholar?as_vis=1&amp;q=Podolepis+"tepperi"+self+compatibility&amp;btnG=</v>
      </c>
      <c r="H3571" t="s">
        <v>10793</v>
      </c>
      <c r="I3571" t="s">
        <v>23</v>
      </c>
      <c r="J3571" t="s">
        <v>23</v>
      </c>
      <c r="N3571" t="s">
        <v>10794</v>
      </c>
      <c r="O3571" t="s">
        <v>28</v>
      </c>
      <c r="Q3571" t="s">
        <v>19166</v>
      </c>
      <c r="R3571" t="s">
        <v>11710</v>
      </c>
      <c r="S3571">
        <v>3.8879999999999998E-2</v>
      </c>
    </row>
    <row r="3572" spans="1:19">
      <c r="A3572" t="s">
        <v>16</v>
      </c>
      <c r="B3572" t="s">
        <v>17</v>
      </c>
      <c r="C3572" t="s">
        <v>18</v>
      </c>
      <c r="D3572" t="s">
        <v>19</v>
      </c>
      <c r="E3572" t="s">
        <v>4039</v>
      </c>
      <c r="F3572" t="s">
        <v>4040</v>
      </c>
      <c r="G3572" s="3" t="str">
        <f t="shared" si="62"/>
        <v>https://scholar.google.co.jp/scholar?as_vis=1&amp;q=Podospermum+"canum"+self+compatibility&amp;btnG=</v>
      </c>
      <c r="H3572" t="s">
        <v>1758</v>
      </c>
      <c r="I3572" t="s">
        <v>23</v>
      </c>
      <c r="J3572" t="s">
        <v>23</v>
      </c>
      <c r="N3572" t="s">
        <v>4041</v>
      </c>
      <c r="O3572" t="s">
        <v>28</v>
      </c>
      <c r="Q3572" t="s">
        <v>19167</v>
      </c>
      <c r="R3572" t="s">
        <v>11713</v>
      </c>
      <c r="S3572">
        <v>2.7385999999999999</v>
      </c>
    </row>
    <row r="3573" spans="1:19">
      <c r="A3573" t="s">
        <v>16</v>
      </c>
      <c r="B3573" t="s">
        <v>17</v>
      </c>
      <c r="C3573" t="s">
        <v>18</v>
      </c>
      <c r="D3573" t="s">
        <v>19</v>
      </c>
      <c r="E3573" t="s">
        <v>4039</v>
      </c>
      <c r="F3573" t="s">
        <v>12689</v>
      </c>
      <c r="G3573" s="3" t="str">
        <f t="shared" si="62"/>
        <v>https://scholar.google.co.jp/scholar?as_vis=1&amp;q=Podospermum+"idae"+self+compatibility&amp;btnG=</v>
      </c>
      <c r="H3573" t="s">
        <v>7019</v>
      </c>
      <c r="I3573" t="s">
        <v>23</v>
      </c>
      <c r="J3573" t="s">
        <v>23</v>
      </c>
      <c r="N3573" t="s">
        <v>12690</v>
      </c>
      <c r="O3573" t="s">
        <v>28</v>
      </c>
      <c r="Q3573" t="s">
        <v>19168</v>
      </c>
      <c r="R3573" t="s">
        <v>11715</v>
      </c>
      <c r="S3573">
        <v>6.7484000000000002</v>
      </c>
    </row>
    <row r="3574" spans="1:19">
      <c r="A3574" t="s">
        <v>16</v>
      </c>
      <c r="B3574" t="s">
        <v>17</v>
      </c>
      <c r="C3574" t="s">
        <v>18</v>
      </c>
      <c r="D3574" t="s">
        <v>19</v>
      </c>
      <c r="E3574" t="s">
        <v>4039</v>
      </c>
      <c r="F3574" t="s">
        <v>489</v>
      </c>
      <c r="G3574" s="3" t="str">
        <f t="shared" si="62"/>
        <v>https://scholar.google.co.jp/scholar?as_vis=1&amp;q=Podospermum+"laciniatum"+self+compatibility&amp;btnG=</v>
      </c>
      <c r="H3574" t="s">
        <v>84</v>
      </c>
      <c r="I3574" t="s">
        <v>23</v>
      </c>
      <c r="J3574" t="s">
        <v>23</v>
      </c>
      <c r="N3574" t="s">
        <v>8246</v>
      </c>
      <c r="O3574" t="s">
        <v>28</v>
      </c>
      <c r="Q3574" t="s">
        <v>19169</v>
      </c>
      <c r="R3574" t="s">
        <v>11718</v>
      </c>
      <c r="S3574">
        <v>3.9163999999999999</v>
      </c>
    </row>
    <row r="3575" spans="1:19">
      <c r="A3575" t="s">
        <v>16</v>
      </c>
      <c r="B3575" t="s">
        <v>17</v>
      </c>
      <c r="C3575" t="s">
        <v>18</v>
      </c>
      <c r="D3575" t="s">
        <v>19</v>
      </c>
      <c r="E3575" t="s">
        <v>2051</v>
      </c>
      <c r="F3575" t="s">
        <v>381</v>
      </c>
      <c r="G3575" s="3" t="str">
        <f t="shared" si="62"/>
        <v>https://scholar.google.co.jp/scholar?as_vis=1&amp;q=Podotheca+"angustifolia"+self+compatibility&amp;btnG=</v>
      </c>
      <c r="H3575" t="s">
        <v>1249</v>
      </c>
      <c r="I3575" t="s">
        <v>23</v>
      </c>
      <c r="J3575" t="s">
        <v>23</v>
      </c>
      <c r="N3575" t="s">
        <v>6566</v>
      </c>
      <c r="O3575" t="s">
        <v>28</v>
      </c>
      <c r="Q3575" t="s">
        <v>19170</v>
      </c>
      <c r="R3575" t="s">
        <v>11720</v>
      </c>
      <c r="S3575">
        <v>0.44</v>
      </c>
    </row>
    <row r="3576" spans="1:19">
      <c r="A3576" t="s">
        <v>16</v>
      </c>
      <c r="B3576" t="s">
        <v>17</v>
      </c>
      <c r="C3576" t="s">
        <v>18</v>
      </c>
      <c r="D3576" t="s">
        <v>19</v>
      </c>
      <c r="E3576" t="s">
        <v>2051</v>
      </c>
      <c r="F3576" t="s">
        <v>2052</v>
      </c>
      <c r="G3576" s="3" t="str">
        <f t="shared" si="62"/>
        <v>https://scholar.google.co.jp/scholar?as_vis=1&amp;q=Podotheca+"gnaphalioides"+self+compatibility&amp;btnG=</v>
      </c>
      <c r="H3576" t="s">
        <v>2053</v>
      </c>
      <c r="I3576" t="s">
        <v>23</v>
      </c>
      <c r="J3576" t="s">
        <v>23</v>
      </c>
      <c r="N3576" t="s">
        <v>2054</v>
      </c>
      <c r="O3576" t="s">
        <v>28</v>
      </c>
      <c r="Q3576" t="s">
        <v>19171</v>
      </c>
      <c r="R3576" t="s">
        <v>11724</v>
      </c>
      <c r="S3576">
        <v>0.7</v>
      </c>
    </row>
    <row r="3577" spans="1:19">
      <c r="A3577" t="s">
        <v>16</v>
      </c>
      <c r="B3577" t="s">
        <v>17</v>
      </c>
      <c r="C3577" t="s">
        <v>18</v>
      </c>
      <c r="D3577" t="s">
        <v>19</v>
      </c>
      <c r="E3577" t="s">
        <v>2051</v>
      </c>
      <c r="F3577" t="s">
        <v>6568</v>
      </c>
      <c r="G3577" s="3" t="str">
        <f t="shared" si="62"/>
        <v>https://scholar.google.co.jp/scholar?as_vis=1&amp;q=Podotheca+"pritzelii"+self+compatibility&amp;btnG=</v>
      </c>
      <c r="H3577" t="s">
        <v>6569</v>
      </c>
      <c r="I3577" t="s">
        <v>23</v>
      </c>
      <c r="J3577" t="s">
        <v>23</v>
      </c>
      <c r="N3577" t="s">
        <v>6570</v>
      </c>
      <c r="O3577" t="s">
        <v>28</v>
      </c>
      <c r="Q3577" t="s">
        <v>19172</v>
      </c>
      <c r="R3577" t="s">
        <v>11727</v>
      </c>
      <c r="S3577">
        <v>0.21795999999999999</v>
      </c>
    </row>
    <row r="3578" spans="1:19">
      <c r="A3578" t="s">
        <v>16</v>
      </c>
      <c r="B3578" t="s">
        <v>17</v>
      </c>
      <c r="C3578" t="s">
        <v>18</v>
      </c>
      <c r="D3578" t="s">
        <v>19</v>
      </c>
      <c r="E3578" t="s">
        <v>2051</v>
      </c>
      <c r="F3578" t="s">
        <v>6572</v>
      </c>
      <c r="G3578" s="3" t="str">
        <f t="shared" si="62"/>
        <v>https://scholar.google.co.jp/scholar?as_vis=1&amp;q=Podotheca+"uniseta"+self+compatibility&amp;btnG=</v>
      </c>
      <c r="H3578" t="s">
        <v>6569</v>
      </c>
      <c r="I3578" t="s">
        <v>23</v>
      </c>
      <c r="J3578" t="s">
        <v>23</v>
      </c>
      <c r="N3578" t="s">
        <v>6573</v>
      </c>
      <c r="O3578" t="s">
        <v>28</v>
      </c>
      <c r="Q3578" t="s">
        <v>19173</v>
      </c>
      <c r="R3578" t="s">
        <v>11730</v>
      </c>
      <c r="S3578">
        <v>0.16320000000000001</v>
      </c>
    </row>
    <row r="3579" spans="1:19">
      <c r="A3579" t="s">
        <v>16</v>
      </c>
      <c r="B3579" t="s">
        <v>17</v>
      </c>
      <c r="C3579" t="s">
        <v>18</v>
      </c>
      <c r="D3579" t="s">
        <v>19</v>
      </c>
      <c r="E3579" t="s">
        <v>13748</v>
      </c>
      <c r="F3579" t="s">
        <v>13749</v>
      </c>
      <c r="G3579" s="3" t="str">
        <f t="shared" si="62"/>
        <v>https://scholar.google.co.jp/scholar?as_vis=1&amp;q=Pogonolepis+"muelleriana"+self+compatibility&amp;btnG=</v>
      </c>
      <c r="H3579" t="s">
        <v>13750</v>
      </c>
      <c r="I3579" t="s">
        <v>23</v>
      </c>
      <c r="J3579" t="s">
        <v>23</v>
      </c>
      <c r="N3579" t="s">
        <v>13751</v>
      </c>
      <c r="O3579" t="s">
        <v>28</v>
      </c>
      <c r="Q3579" t="s">
        <v>19174</v>
      </c>
      <c r="R3579" t="s">
        <v>11734</v>
      </c>
      <c r="S3579">
        <v>7.9399999999999998E-2</v>
      </c>
    </row>
    <row r="3580" spans="1:19">
      <c r="A3580" t="s">
        <v>16</v>
      </c>
      <c r="B3580" t="s">
        <v>17</v>
      </c>
      <c r="C3580" t="s">
        <v>18</v>
      </c>
      <c r="D3580" t="s">
        <v>19</v>
      </c>
      <c r="E3580" t="s">
        <v>14022</v>
      </c>
      <c r="F3580" t="s">
        <v>14023</v>
      </c>
      <c r="G3580" s="3" t="str">
        <f t="shared" si="62"/>
        <v>https://scholar.google.co.jp/scholar?as_vis=1&amp;q=Pojarkovia+"pokarkovae"+self+compatibility&amp;btnG=</v>
      </c>
      <c r="H3580" t="s">
        <v>14024</v>
      </c>
      <c r="I3580" t="s">
        <v>23</v>
      </c>
      <c r="J3580" t="s">
        <v>23</v>
      </c>
      <c r="N3580" t="s">
        <v>14025</v>
      </c>
      <c r="O3580" t="s">
        <v>28</v>
      </c>
      <c r="Q3580" t="s">
        <v>19175</v>
      </c>
      <c r="R3580" t="s">
        <v>11737</v>
      </c>
      <c r="S3580">
        <v>1.0149999999999999</v>
      </c>
    </row>
    <row r="3581" spans="1:19">
      <c r="A3581" t="s">
        <v>16</v>
      </c>
      <c r="B3581" t="s">
        <v>17</v>
      </c>
      <c r="C3581" t="s">
        <v>18</v>
      </c>
      <c r="D3581" t="s">
        <v>19</v>
      </c>
      <c r="E3581" t="s">
        <v>2056</v>
      </c>
      <c r="F3581" t="s">
        <v>2057</v>
      </c>
      <c r="G3581" s="3" t="str">
        <f t="shared" si="62"/>
        <v>https://scholar.google.co.jp/scholar?as_vis=1&amp;q=Polyachyrus+"carduoides"+self+compatibility&amp;btnG=</v>
      </c>
      <c r="H3581" t="s">
        <v>442</v>
      </c>
      <c r="I3581" t="s">
        <v>23</v>
      </c>
      <c r="J3581" t="s">
        <v>23</v>
      </c>
      <c r="N3581" t="s">
        <v>2058</v>
      </c>
      <c r="O3581" t="s">
        <v>28</v>
      </c>
      <c r="Q3581" t="s">
        <v>19176</v>
      </c>
      <c r="R3581" t="s">
        <v>11740</v>
      </c>
      <c r="S3581">
        <v>0.41599999999999998</v>
      </c>
    </row>
    <row r="3582" spans="1:19">
      <c r="A3582" t="s">
        <v>16</v>
      </c>
      <c r="B3582" t="s">
        <v>17</v>
      </c>
      <c r="C3582" t="s">
        <v>18</v>
      </c>
      <c r="D3582" t="s">
        <v>19</v>
      </c>
      <c r="E3582" t="s">
        <v>2056</v>
      </c>
      <c r="F3582" t="s">
        <v>12692</v>
      </c>
      <c r="G3582" s="3" t="str">
        <f t="shared" si="62"/>
        <v>https://scholar.google.co.jp/scholar?as_vis=1&amp;q=Polyachyrus+"cinereus"+self+compatibility&amp;btnG=</v>
      </c>
      <c r="H3582" t="s">
        <v>12693</v>
      </c>
      <c r="I3582" t="s">
        <v>23</v>
      </c>
      <c r="J3582" t="s">
        <v>23</v>
      </c>
      <c r="N3582" t="s">
        <v>12694</v>
      </c>
      <c r="O3582" t="s">
        <v>28</v>
      </c>
      <c r="Q3582" t="s">
        <v>19177</v>
      </c>
      <c r="R3582" t="s">
        <v>11742</v>
      </c>
      <c r="S3582">
        <v>0.99319999999999997</v>
      </c>
    </row>
    <row r="3583" spans="1:19">
      <c r="A3583" t="s">
        <v>16</v>
      </c>
      <c r="B3583" t="s">
        <v>17</v>
      </c>
      <c r="C3583" t="s">
        <v>18</v>
      </c>
      <c r="D3583" t="s">
        <v>19</v>
      </c>
      <c r="E3583" t="s">
        <v>2056</v>
      </c>
      <c r="F3583" t="s">
        <v>6583</v>
      </c>
      <c r="G3583" s="3" t="str">
        <f t="shared" si="62"/>
        <v>https://scholar.google.co.jp/scholar?as_vis=1&amp;q=Polyachyrus+"poeppigii"+self+compatibility&amp;btnG=</v>
      </c>
      <c r="H3583" t="s">
        <v>6584</v>
      </c>
      <c r="I3583" t="s">
        <v>23</v>
      </c>
      <c r="J3583" t="s">
        <v>23</v>
      </c>
      <c r="N3583" t="s">
        <v>6585</v>
      </c>
      <c r="O3583" t="s">
        <v>28</v>
      </c>
      <c r="Q3583" t="s">
        <v>19178</v>
      </c>
      <c r="R3583" t="s">
        <v>11744</v>
      </c>
      <c r="S3583">
        <v>1.0404</v>
      </c>
    </row>
    <row r="3584" spans="1:19">
      <c r="A3584" t="s">
        <v>16</v>
      </c>
      <c r="B3584" t="s">
        <v>17</v>
      </c>
      <c r="C3584" t="s">
        <v>18</v>
      </c>
      <c r="D3584" t="s">
        <v>19</v>
      </c>
      <c r="E3584" t="s">
        <v>6578</v>
      </c>
      <c r="F3584" t="s">
        <v>6579</v>
      </c>
      <c r="G3584" s="3" t="str">
        <f t="shared" si="62"/>
        <v>https://scholar.google.co.jp/scholar?as_vis=1&amp;q=Polycalymma+"stuartii"+self+compatibility&amp;btnG=</v>
      </c>
      <c r="H3584" t="s">
        <v>6580</v>
      </c>
      <c r="I3584" t="s">
        <v>23</v>
      </c>
      <c r="J3584" t="s">
        <v>23</v>
      </c>
      <c r="N3584" t="s">
        <v>6581</v>
      </c>
      <c r="O3584" t="s">
        <v>28</v>
      </c>
      <c r="Q3584" t="s">
        <v>19179</v>
      </c>
      <c r="R3584" t="s">
        <v>11747</v>
      </c>
      <c r="S3584">
        <v>1.1040000000000001</v>
      </c>
    </row>
    <row r="3585" spans="1:19">
      <c r="A3585" t="s">
        <v>16</v>
      </c>
      <c r="B3585" t="s">
        <v>17</v>
      </c>
      <c r="C3585" t="s">
        <v>18</v>
      </c>
      <c r="D3585" t="s">
        <v>19</v>
      </c>
      <c r="E3585" t="s">
        <v>2060</v>
      </c>
      <c r="F3585" t="s">
        <v>2061</v>
      </c>
      <c r="G3585" s="3" t="str">
        <f t="shared" si="62"/>
        <v>https://scholar.google.co.jp/scholar?as_vis=1&amp;q=Polymnia+"uvedalia"+self+compatibility&amp;btnG=</v>
      </c>
      <c r="H3585" t="s">
        <v>22</v>
      </c>
      <c r="I3585" t="s">
        <v>23</v>
      </c>
      <c r="J3585" t="s">
        <v>23</v>
      </c>
      <c r="N3585" t="s">
        <v>2062</v>
      </c>
      <c r="O3585" t="s">
        <v>28</v>
      </c>
      <c r="Q3585" t="s">
        <v>19180</v>
      </c>
      <c r="R3585" t="s">
        <v>11749</v>
      </c>
      <c r="S3585">
        <v>10.1</v>
      </c>
    </row>
    <row r="3586" spans="1:19">
      <c r="A3586" t="s">
        <v>16</v>
      </c>
      <c r="B3586" t="s">
        <v>17</v>
      </c>
      <c r="C3586" t="s">
        <v>18</v>
      </c>
      <c r="D3586" t="s">
        <v>19</v>
      </c>
      <c r="E3586" t="s">
        <v>2064</v>
      </c>
      <c r="F3586" t="s">
        <v>2065</v>
      </c>
      <c r="G3586" s="3" t="str">
        <f t="shared" ref="G3586:G3649" si="63">HYPERLINK(Q3586)</f>
        <v>https://scholar.google.co.jp/scholar?as_vis=1&amp;q=Porophyllum+"gracile"+self+compatibility&amp;btnG=</v>
      </c>
      <c r="H3586" t="s">
        <v>2066</v>
      </c>
      <c r="I3586" t="s">
        <v>23</v>
      </c>
      <c r="J3586" t="s">
        <v>23</v>
      </c>
      <c r="N3586" t="s">
        <v>2067</v>
      </c>
      <c r="O3586" t="s">
        <v>28</v>
      </c>
      <c r="Q3586" t="s">
        <v>19181</v>
      </c>
      <c r="R3586" t="s">
        <v>11752</v>
      </c>
      <c r="S3586">
        <v>0.6</v>
      </c>
    </row>
    <row r="3587" spans="1:19">
      <c r="A3587" t="s">
        <v>16</v>
      </c>
      <c r="B3587" t="s">
        <v>17</v>
      </c>
      <c r="C3587" t="s">
        <v>18</v>
      </c>
      <c r="D3587" t="s">
        <v>19</v>
      </c>
      <c r="E3587" t="s">
        <v>2064</v>
      </c>
      <c r="F3587" t="s">
        <v>8248</v>
      </c>
      <c r="G3587" s="3" t="str">
        <f t="shared" si="63"/>
        <v>https://scholar.google.co.jp/scholar?as_vis=1&amp;q=Porophyllum+"linaria"+self+compatibility&amp;btnG=</v>
      </c>
      <c r="H3587" t="s">
        <v>8249</v>
      </c>
      <c r="I3587" t="s">
        <v>23</v>
      </c>
      <c r="J3587" t="s">
        <v>23</v>
      </c>
      <c r="N3587" t="s">
        <v>8250</v>
      </c>
      <c r="O3587" t="s">
        <v>28</v>
      </c>
      <c r="Q3587" t="s">
        <v>19182</v>
      </c>
      <c r="R3587" t="s">
        <v>11754</v>
      </c>
      <c r="S3587">
        <v>0.52</v>
      </c>
    </row>
    <row r="3588" spans="1:19">
      <c r="A3588" t="s">
        <v>16</v>
      </c>
      <c r="B3588" t="s">
        <v>17</v>
      </c>
      <c r="C3588" t="s">
        <v>18</v>
      </c>
      <c r="D3588" t="s">
        <v>19</v>
      </c>
      <c r="E3588" t="s">
        <v>2064</v>
      </c>
      <c r="F3588" t="s">
        <v>3149</v>
      </c>
      <c r="G3588" s="3" t="str">
        <f t="shared" si="63"/>
        <v>https://scholar.google.co.jp/scholar?as_vis=1&amp;q=Porophyllum+"maritimum"+self+compatibility&amp;btnG=</v>
      </c>
      <c r="H3588" t="s">
        <v>656</v>
      </c>
      <c r="I3588" t="s">
        <v>23</v>
      </c>
      <c r="J3588" t="s">
        <v>23</v>
      </c>
      <c r="N3588" t="s">
        <v>8252</v>
      </c>
      <c r="O3588" t="s">
        <v>28</v>
      </c>
      <c r="Q3588" t="s">
        <v>19183</v>
      </c>
      <c r="R3588" t="s">
        <v>11756</v>
      </c>
      <c r="S3588">
        <v>0.66559999999999997</v>
      </c>
    </row>
    <row r="3589" spans="1:19">
      <c r="A3589" t="s">
        <v>16</v>
      </c>
      <c r="B3589" t="s">
        <v>17</v>
      </c>
      <c r="C3589" t="s">
        <v>18</v>
      </c>
      <c r="D3589" t="s">
        <v>19</v>
      </c>
      <c r="E3589" t="s">
        <v>2064</v>
      </c>
      <c r="F3589" t="s">
        <v>2069</v>
      </c>
      <c r="G3589" s="3" t="str">
        <f t="shared" si="63"/>
        <v>https://scholar.google.co.jp/scholar?as_vis=1&amp;q=Porophyllum+"punctatum"+self+compatibility&amp;btnG=</v>
      </c>
      <c r="H3589" t="s">
        <v>2070</v>
      </c>
      <c r="I3589" t="s">
        <v>23</v>
      </c>
      <c r="J3589" t="s">
        <v>23</v>
      </c>
      <c r="N3589" t="s">
        <v>2071</v>
      </c>
      <c r="O3589" t="s">
        <v>28</v>
      </c>
      <c r="Q3589" t="s">
        <v>19184</v>
      </c>
      <c r="R3589" t="s">
        <v>11759</v>
      </c>
      <c r="S3589">
        <v>1.40412</v>
      </c>
    </row>
    <row r="3590" spans="1:19">
      <c r="A3590" t="s">
        <v>16</v>
      </c>
      <c r="B3590" t="s">
        <v>17</v>
      </c>
      <c r="C3590" t="s">
        <v>18</v>
      </c>
      <c r="D3590" t="s">
        <v>19</v>
      </c>
      <c r="E3590" t="s">
        <v>2064</v>
      </c>
      <c r="F3590" t="s">
        <v>2073</v>
      </c>
      <c r="G3590" s="3" t="str">
        <f t="shared" si="63"/>
        <v>https://scholar.google.co.jp/scholar?as_vis=1&amp;q=Porophyllum+"ruderale"+self+compatibility&amp;btnG=</v>
      </c>
      <c r="H3590" t="s">
        <v>1231</v>
      </c>
      <c r="I3590" t="s">
        <v>23</v>
      </c>
      <c r="J3590" t="s">
        <v>23</v>
      </c>
      <c r="N3590" t="s">
        <v>2074</v>
      </c>
      <c r="O3590" t="s">
        <v>28</v>
      </c>
      <c r="Q3590" t="s">
        <v>19185</v>
      </c>
      <c r="R3590" t="s">
        <v>11761</v>
      </c>
      <c r="S3590">
        <v>1.046</v>
      </c>
    </row>
    <row r="3591" spans="1:19">
      <c r="A3591" t="s">
        <v>16</v>
      </c>
      <c r="B3591" t="s">
        <v>17</v>
      </c>
      <c r="C3591" t="s">
        <v>18</v>
      </c>
      <c r="D3591" t="s">
        <v>19</v>
      </c>
      <c r="E3591" t="s">
        <v>2064</v>
      </c>
      <c r="F3591" t="s">
        <v>2073</v>
      </c>
      <c r="G3591" s="3" t="str">
        <f t="shared" si="63"/>
        <v>https://scholar.google.co.jp/scholar?as_vis=1&amp;q=Porophyllum+"ruderale"+self+compatibility&amp;btnG=</v>
      </c>
      <c r="H3591" t="s">
        <v>3081</v>
      </c>
      <c r="I3591" t="s">
        <v>31</v>
      </c>
      <c r="J3591" t="s">
        <v>8254</v>
      </c>
      <c r="N3591" t="s">
        <v>8255</v>
      </c>
      <c r="O3591" t="s">
        <v>28</v>
      </c>
      <c r="Q3591" t="s">
        <v>19185</v>
      </c>
      <c r="R3591" t="s">
        <v>11763</v>
      </c>
      <c r="S3591">
        <v>1.83</v>
      </c>
    </row>
    <row r="3592" spans="1:19">
      <c r="A3592" t="s">
        <v>16</v>
      </c>
      <c r="B3592" t="s">
        <v>17</v>
      </c>
      <c r="C3592" t="s">
        <v>18</v>
      </c>
      <c r="D3592" t="s">
        <v>19</v>
      </c>
      <c r="E3592" t="s">
        <v>2064</v>
      </c>
      <c r="F3592" t="s">
        <v>8257</v>
      </c>
      <c r="G3592" s="3" t="str">
        <f t="shared" si="63"/>
        <v>https://scholar.google.co.jp/scholar?as_vis=1&amp;q=Porophyllum+"scoparium"+self+compatibility&amp;btnG=</v>
      </c>
      <c r="H3592" t="s">
        <v>438</v>
      </c>
      <c r="I3592" t="s">
        <v>23</v>
      </c>
      <c r="J3592" t="s">
        <v>23</v>
      </c>
      <c r="N3592" t="s">
        <v>8258</v>
      </c>
      <c r="O3592" t="s">
        <v>28</v>
      </c>
      <c r="Q3592" t="s">
        <v>19186</v>
      </c>
      <c r="R3592" t="s">
        <v>11766</v>
      </c>
      <c r="S3592">
        <v>0.53700000000000003</v>
      </c>
    </row>
    <row r="3593" spans="1:19">
      <c r="A3593" t="s">
        <v>16</v>
      </c>
      <c r="B3593" t="s">
        <v>17</v>
      </c>
      <c r="C3593" t="s">
        <v>18</v>
      </c>
      <c r="D3593" t="s">
        <v>19</v>
      </c>
      <c r="E3593" t="s">
        <v>2076</v>
      </c>
      <c r="F3593" t="s">
        <v>6515</v>
      </c>
      <c r="G3593" s="3" t="str">
        <f t="shared" si="63"/>
        <v>https://scholar.google.co.jp/scholar?as_vis=1&amp;q=Porphyrostemma+"chevalieri"+self+compatibility&amp;btnG=</v>
      </c>
      <c r="H3593" t="s">
        <v>6516</v>
      </c>
      <c r="I3593" t="s">
        <v>23</v>
      </c>
      <c r="J3593" t="s">
        <v>23</v>
      </c>
      <c r="N3593" t="s">
        <v>6517</v>
      </c>
      <c r="O3593" t="s">
        <v>28</v>
      </c>
      <c r="Q3593" t="s">
        <v>19187</v>
      </c>
      <c r="R3593" t="s">
        <v>11768</v>
      </c>
      <c r="S3593">
        <v>0.62539999999999996</v>
      </c>
    </row>
    <row r="3594" spans="1:19">
      <c r="A3594" t="s">
        <v>16</v>
      </c>
      <c r="B3594" t="s">
        <v>17</v>
      </c>
      <c r="C3594" t="s">
        <v>18</v>
      </c>
      <c r="D3594" t="s">
        <v>19</v>
      </c>
      <c r="E3594" t="s">
        <v>2076</v>
      </c>
      <c r="F3594" t="s">
        <v>2077</v>
      </c>
      <c r="G3594" s="3" t="str">
        <f t="shared" si="63"/>
        <v>https://scholar.google.co.jp/scholar?as_vis=1&amp;q=Porphyrostemma+"grantii"+self+compatibility&amp;btnG=</v>
      </c>
      <c r="H3594" t="s">
        <v>2078</v>
      </c>
      <c r="I3594" t="s">
        <v>23</v>
      </c>
      <c r="J3594" t="s">
        <v>23</v>
      </c>
      <c r="N3594" t="s">
        <v>2079</v>
      </c>
      <c r="O3594" t="s">
        <v>28</v>
      </c>
      <c r="Q3594" t="s">
        <v>19188</v>
      </c>
      <c r="R3594" t="s">
        <v>11770</v>
      </c>
      <c r="S3594">
        <v>0.22072</v>
      </c>
    </row>
    <row r="3595" spans="1:19">
      <c r="A3595" t="s">
        <v>16</v>
      </c>
      <c r="B3595" t="s">
        <v>17</v>
      </c>
      <c r="C3595" t="s">
        <v>18</v>
      </c>
      <c r="D3595" t="s">
        <v>19</v>
      </c>
      <c r="E3595" t="s">
        <v>2081</v>
      </c>
      <c r="F3595" t="s">
        <v>2082</v>
      </c>
      <c r="G3595" s="3" t="str">
        <f t="shared" si="63"/>
        <v>https://scholar.google.co.jp/scholar?as_vis=1&amp;q=Praxelis+"pauciflora"+self+compatibility&amp;btnG=</v>
      </c>
      <c r="H3595" t="s">
        <v>2083</v>
      </c>
      <c r="I3595" t="s">
        <v>23</v>
      </c>
      <c r="J3595" t="s">
        <v>23</v>
      </c>
      <c r="N3595" t="s">
        <v>2084</v>
      </c>
      <c r="O3595" t="s">
        <v>28</v>
      </c>
      <c r="Q3595" t="s">
        <v>19189</v>
      </c>
      <c r="R3595" t="s">
        <v>11774</v>
      </c>
      <c r="S3595">
        <v>0.14000000000000001</v>
      </c>
    </row>
    <row r="3596" spans="1:19">
      <c r="A3596" t="s">
        <v>16</v>
      </c>
      <c r="B3596" t="s">
        <v>17</v>
      </c>
      <c r="C3596" t="s">
        <v>18</v>
      </c>
      <c r="D3596" t="s">
        <v>19</v>
      </c>
      <c r="E3596" t="s">
        <v>2086</v>
      </c>
      <c r="F3596" t="s">
        <v>2719</v>
      </c>
      <c r="G3596" s="3" t="str">
        <f t="shared" si="63"/>
        <v>https://scholar.google.co.jp/scholar?as_vis=1&amp;q=Prenanthes+"altissima"+self+compatibility&amp;btnG=</v>
      </c>
      <c r="H3596" t="s">
        <v>22</v>
      </c>
      <c r="I3596" t="s">
        <v>23</v>
      </c>
      <c r="J3596" t="s">
        <v>23</v>
      </c>
      <c r="N3596" t="s">
        <v>10796</v>
      </c>
      <c r="O3596" t="s">
        <v>28</v>
      </c>
      <c r="Q3596" t="s">
        <v>19190</v>
      </c>
      <c r="R3596" t="s">
        <v>11776</v>
      </c>
      <c r="S3596">
        <v>1.4987999999999999</v>
      </c>
    </row>
    <row r="3597" spans="1:19">
      <c r="A3597" t="s">
        <v>16</v>
      </c>
      <c r="B3597" t="s">
        <v>17</v>
      </c>
      <c r="C3597" t="s">
        <v>18</v>
      </c>
      <c r="D3597" t="s">
        <v>19</v>
      </c>
      <c r="E3597" t="s">
        <v>2086</v>
      </c>
      <c r="F3597" t="s">
        <v>1340</v>
      </c>
      <c r="G3597" s="3" t="str">
        <f t="shared" si="63"/>
        <v>https://scholar.google.co.jp/scholar?as_vis=1&amp;q=Prenanthes+"aspera"+self+compatibility&amp;btnG=</v>
      </c>
      <c r="H3597" t="s">
        <v>62</v>
      </c>
      <c r="I3597" t="s">
        <v>23</v>
      </c>
      <c r="J3597" t="s">
        <v>23</v>
      </c>
      <c r="N3597" t="s">
        <v>8260</v>
      </c>
      <c r="O3597" t="s">
        <v>28</v>
      </c>
      <c r="Q3597" t="s">
        <v>19191</v>
      </c>
      <c r="R3597" t="s">
        <v>11778</v>
      </c>
      <c r="S3597">
        <v>1.6976</v>
      </c>
    </row>
    <row r="3598" spans="1:19">
      <c r="A3598" t="s">
        <v>16</v>
      </c>
      <c r="B3598" t="s">
        <v>17</v>
      </c>
      <c r="C3598" t="s">
        <v>18</v>
      </c>
      <c r="D3598" t="s">
        <v>19</v>
      </c>
      <c r="E3598" t="s">
        <v>2086</v>
      </c>
      <c r="F3598" t="s">
        <v>2087</v>
      </c>
      <c r="G3598" s="3" t="str">
        <f t="shared" si="63"/>
        <v>https://scholar.google.co.jp/scholar?as_vis=1&amp;q=Prenanthes+"purpurea"+self+compatibility&amp;btnG=</v>
      </c>
      <c r="H3598" t="s">
        <v>22</v>
      </c>
      <c r="I3598" t="s">
        <v>23</v>
      </c>
      <c r="J3598" t="s">
        <v>23</v>
      </c>
      <c r="N3598" t="s">
        <v>2088</v>
      </c>
      <c r="O3598" t="s">
        <v>28</v>
      </c>
      <c r="Q3598" t="s">
        <v>19192</v>
      </c>
      <c r="R3598" t="s">
        <v>11780</v>
      </c>
      <c r="S3598">
        <v>1.04</v>
      </c>
    </row>
    <row r="3599" spans="1:19">
      <c r="A3599" t="s">
        <v>16</v>
      </c>
      <c r="B3599" t="s">
        <v>17</v>
      </c>
      <c r="C3599" t="s">
        <v>18</v>
      </c>
      <c r="D3599" t="s">
        <v>19</v>
      </c>
      <c r="E3599" t="s">
        <v>2086</v>
      </c>
      <c r="F3599" t="s">
        <v>2121</v>
      </c>
      <c r="G3599" s="3" t="str">
        <f t="shared" si="63"/>
        <v>https://scholar.google.co.jp/scholar?as_vis=1&amp;q=Prenanthes+"racemosa"+self+compatibility&amp;btnG=</v>
      </c>
      <c r="H3599" t="s">
        <v>62</v>
      </c>
      <c r="I3599" t="s">
        <v>23</v>
      </c>
      <c r="J3599" t="s">
        <v>23</v>
      </c>
      <c r="N3599" t="s">
        <v>8262</v>
      </c>
      <c r="O3599" t="s">
        <v>28</v>
      </c>
      <c r="Q3599" t="s">
        <v>19193</v>
      </c>
      <c r="R3599" t="s">
        <v>11783</v>
      </c>
      <c r="S3599">
        <v>0.91520000000000001</v>
      </c>
    </row>
    <row r="3600" spans="1:19">
      <c r="A3600" t="s">
        <v>16</v>
      </c>
      <c r="B3600" t="s">
        <v>17</v>
      </c>
      <c r="C3600" t="s">
        <v>18</v>
      </c>
      <c r="D3600" t="s">
        <v>19</v>
      </c>
      <c r="E3600" t="s">
        <v>2086</v>
      </c>
      <c r="F3600" t="s">
        <v>8264</v>
      </c>
      <c r="G3600" s="3" t="str">
        <f t="shared" si="63"/>
        <v>https://scholar.google.co.jp/scholar?as_vis=1&amp;q=Prenanthes+"trifoliolata"+self+compatibility&amp;btnG=</v>
      </c>
      <c r="H3600" t="s">
        <v>8265</v>
      </c>
      <c r="I3600" t="s">
        <v>23</v>
      </c>
      <c r="J3600" t="s">
        <v>23</v>
      </c>
      <c r="N3600" t="s">
        <v>8266</v>
      </c>
      <c r="O3600" t="s">
        <v>28</v>
      </c>
      <c r="Q3600" t="s">
        <v>19194</v>
      </c>
      <c r="R3600" t="s">
        <v>11785</v>
      </c>
      <c r="S3600">
        <v>1.2767999999999999</v>
      </c>
    </row>
    <row r="3601" spans="1:19">
      <c r="A3601" t="s">
        <v>16</v>
      </c>
      <c r="B3601" t="s">
        <v>17</v>
      </c>
      <c r="C3601" t="s">
        <v>18</v>
      </c>
      <c r="D3601" t="s">
        <v>19</v>
      </c>
      <c r="E3601" t="s">
        <v>13851</v>
      </c>
      <c r="F3601" t="s">
        <v>13852</v>
      </c>
      <c r="G3601" s="3" t="str">
        <f t="shared" si="63"/>
        <v>https://scholar.google.co.jp/scholar?as_vis=1&amp;q=Printzia+"polifolia"+self+compatibility&amp;btnG=</v>
      </c>
      <c r="H3601" t="s">
        <v>13853</v>
      </c>
      <c r="I3601" t="s">
        <v>23</v>
      </c>
      <c r="J3601" t="s">
        <v>23</v>
      </c>
      <c r="N3601" t="s">
        <v>13854</v>
      </c>
      <c r="O3601" t="s">
        <v>28</v>
      </c>
      <c r="Q3601" t="s">
        <v>19195</v>
      </c>
      <c r="R3601" t="s">
        <v>11787</v>
      </c>
      <c r="S3601">
        <v>2.6637457000000002</v>
      </c>
    </row>
    <row r="3602" spans="1:19">
      <c r="A3602" t="s">
        <v>16</v>
      </c>
      <c r="B3602" t="s">
        <v>17</v>
      </c>
      <c r="C3602" t="s">
        <v>18</v>
      </c>
      <c r="D3602" t="s">
        <v>19</v>
      </c>
      <c r="E3602" t="s">
        <v>5861</v>
      </c>
      <c r="F3602" t="s">
        <v>5869</v>
      </c>
      <c r="G3602" s="3" t="str">
        <f t="shared" si="63"/>
        <v>https://scholar.google.co.jp/scholar?as_vis=1&amp;q=Proustia+"cuneifolia"+self+compatibility&amp;btnG=</v>
      </c>
      <c r="H3602" t="s">
        <v>230</v>
      </c>
      <c r="I3602" t="s">
        <v>759</v>
      </c>
      <c r="J3602" t="s">
        <v>5869</v>
      </c>
      <c r="N3602" t="s">
        <v>5870</v>
      </c>
      <c r="O3602" t="s">
        <v>28</v>
      </c>
      <c r="Q3602" t="s">
        <v>19196</v>
      </c>
      <c r="R3602" t="s">
        <v>11790</v>
      </c>
      <c r="S3602">
        <v>4.7332000000000001</v>
      </c>
    </row>
    <row r="3603" spans="1:19">
      <c r="A3603" t="s">
        <v>16</v>
      </c>
      <c r="B3603" t="s">
        <v>17</v>
      </c>
      <c r="C3603" t="s">
        <v>18</v>
      </c>
      <c r="D3603" t="s">
        <v>19</v>
      </c>
      <c r="E3603" t="s">
        <v>5861</v>
      </c>
      <c r="F3603" t="s">
        <v>1632</v>
      </c>
      <c r="G3603" s="3" t="str">
        <f t="shared" si="63"/>
        <v>https://scholar.google.co.jp/scholar?as_vis=1&amp;q=Proustia+"ilicifolia"+self+compatibility&amp;btnG=</v>
      </c>
      <c r="H3603" t="s">
        <v>454</v>
      </c>
      <c r="I3603" t="s">
        <v>23</v>
      </c>
      <c r="J3603" t="s">
        <v>23</v>
      </c>
      <c r="N3603" t="s">
        <v>5864</v>
      </c>
      <c r="O3603" t="s">
        <v>28</v>
      </c>
      <c r="Q3603" t="s">
        <v>19197</v>
      </c>
      <c r="R3603" t="s">
        <v>11793</v>
      </c>
      <c r="S3603">
        <v>0.34439999999999998</v>
      </c>
    </row>
    <row r="3604" spans="1:19">
      <c r="A3604" t="s">
        <v>16</v>
      </c>
      <c r="B3604" t="s">
        <v>17</v>
      </c>
      <c r="C3604" t="s">
        <v>18</v>
      </c>
      <c r="D3604" t="s">
        <v>19</v>
      </c>
      <c r="E3604" t="s">
        <v>5861</v>
      </c>
      <c r="F3604" t="s">
        <v>1504</v>
      </c>
      <c r="G3604" s="3" t="str">
        <f t="shared" si="63"/>
        <v>https://scholar.google.co.jp/scholar?as_vis=1&amp;q=Proustia+"pyrifolia"+self+compatibility&amp;btnG=</v>
      </c>
      <c r="H3604" t="s">
        <v>2880</v>
      </c>
      <c r="I3604" t="s">
        <v>23</v>
      </c>
      <c r="J3604" t="s">
        <v>23</v>
      </c>
      <c r="N3604" t="s">
        <v>5862</v>
      </c>
      <c r="O3604" t="s">
        <v>28</v>
      </c>
      <c r="Q3604" t="s">
        <v>19198</v>
      </c>
      <c r="R3604" t="s">
        <v>11798</v>
      </c>
      <c r="S3604">
        <v>0.89080000000000004</v>
      </c>
    </row>
    <row r="3605" spans="1:19">
      <c r="A3605" t="s">
        <v>16</v>
      </c>
      <c r="B3605" t="s">
        <v>17</v>
      </c>
      <c r="C3605" t="s">
        <v>18</v>
      </c>
      <c r="D3605" t="s">
        <v>19</v>
      </c>
      <c r="E3605" t="s">
        <v>2146</v>
      </c>
      <c r="F3605" t="s">
        <v>1375</v>
      </c>
      <c r="G3605" s="3" t="str">
        <f t="shared" si="63"/>
        <v>https://scholar.google.co.jp/scholar?as_vis=1&amp;q=Psathyrotes+"annua"+self+compatibility&amp;btnG=</v>
      </c>
      <c r="H3605" t="s">
        <v>438</v>
      </c>
      <c r="I3605" t="s">
        <v>23</v>
      </c>
      <c r="J3605" t="s">
        <v>23</v>
      </c>
      <c r="N3605" t="s">
        <v>5834</v>
      </c>
      <c r="O3605" t="s">
        <v>28</v>
      </c>
      <c r="Q3605" t="s">
        <v>19199</v>
      </c>
      <c r="R3605" t="s">
        <v>11801</v>
      </c>
      <c r="S3605">
        <v>2.4226000000000001</v>
      </c>
    </row>
    <row r="3606" spans="1:19">
      <c r="A3606" t="s">
        <v>16</v>
      </c>
      <c r="B3606" t="s">
        <v>17</v>
      </c>
      <c r="C3606" t="s">
        <v>18</v>
      </c>
      <c r="D3606" t="s">
        <v>19</v>
      </c>
      <c r="E3606" t="s">
        <v>2146</v>
      </c>
      <c r="F3606" t="s">
        <v>1143</v>
      </c>
      <c r="G3606" s="3" t="str">
        <f t="shared" si="63"/>
        <v>https://scholar.google.co.jp/scholar?as_vis=1&amp;q=Psathyrotes+"ramosissima"+self+compatibility&amp;btnG=</v>
      </c>
      <c r="H3606" t="s">
        <v>2147</v>
      </c>
      <c r="I3606" t="s">
        <v>23</v>
      </c>
      <c r="J3606" t="s">
        <v>23</v>
      </c>
      <c r="N3606" t="s">
        <v>2148</v>
      </c>
      <c r="O3606" t="s">
        <v>28</v>
      </c>
      <c r="Q3606" t="s">
        <v>19200</v>
      </c>
      <c r="R3606" t="s">
        <v>11805</v>
      </c>
      <c r="S3606">
        <v>0.6</v>
      </c>
    </row>
    <row r="3607" spans="1:19">
      <c r="A3607" t="s">
        <v>16</v>
      </c>
      <c r="B3607" t="s">
        <v>17</v>
      </c>
      <c r="C3607" t="s">
        <v>18</v>
      </c>
      <c r="D3607" t="s">
        <v>19</v>
      </c>
      <c r="E3607" t="s">
        <v>8268</v>
      </c>
      <c r="F3607" t="s">
        <v>10798</v>
      </c>
      <c r="G3607" s="3" t="str">
        <f t="shared" si="63"/>
        <v>https://scholar.google.co.jp/scholar?as_vis=1&amp;q=Psephellus+"amblyolepis"+self+compatibility&amp;btnG=</v>
      </c>
      <c r="H3607" t="s">
        <v>10799</v>
      </c>
      <c r="I3607" t="s">
        <v>23</v>
      </c>
      <c r="J3607" t="s">
        <v>23</v>
      </c>
      <c r="N3607" t="s">
        <v>10800</v>
      </c>
      <c r="O3607" t="s">
        <v>28</v>
      </c>
      <c r="Q3607" t="s">
        <v>19201</v>
      </c>
      <c r="R3607" t="s">
        <v>11808</v>
      </c>
      <c r="S3607">
        <v>10.84</v>
      </c>
    </row>
    <row r="3608" spans="1:19">
      <c r="A3608" t="s">
        <v>16</v>
      </c>
      <c r="B3608" t="s">
        <v>17</v>
      </c>
      <c r="C3608" t="s">
        <v>18</v>
      </c>
      <c r="D3608" t="s">
        <v>19</v>
      </c>
      <c r="E3608" t="s">
        <v>8268</v>
      </c>
      <c r="F3608" t="s">
        <v>10802</v>
      </c>
      <c r="G3608" s="3" t="str">
        <f t="shared" si="63"/>
        <v>https://scholar.google.co.jp/scholar?as_vis=1&amp;q=Psephellus+"bellus"+self+compatibility&amp;btnG=</v>
      </c>
      <c r="H3608" t="s">
        <v>10803</v>
      </c>
      <c r="I3608" t="s">
        <v>23</v>
      </c>
      <c r="J3608" t="s">
        <v>23</v>
      </c>
      <c r="N3608" t="s">
        <v>10804</v>
      </c>
      <c r="O3608" t="s">
        <v>28</v>
      </c>
      <c r="Q3608" t="s">
        <v>19202</v>
      </c>
      <c r="R3608" t="s">
        <v>11811</v>
      </c>
      <c r="S3608">
        <v>5.8208000000000002</v>
      </c>
    </row>
    <row r="3609" spans="1:19">
      <c r="A3609" t="s">
        <v>16</v>
      </c>
      <c r="B3609" t="s">
        <v>17</v>
      </c>
      <c r="C3609" t="s">
        <v>18</v>
      </c>
      <c r="D3609" t="s">
        <v>19</v>
      </c>
      <c r="E3609" t="s">
        <v>8268</v>
      </c>
      <c r="F3609" t="s">
        <v>8269</v>
      </c>
      <c r="G3609" s="3" t="str">
        <f t="shared" si="63"/>
        <v>https://scholar.google.co.jp/scholar?as_vis=1&amp;q=Psephellus+"carthalinicus"+self+compatibility&amp;btnG=</v>
      </c>
      <c r="H3609" t="s">
        <v>7019</v>
      </c>
      <c r="I3609" t="s">
        <v>23</v>
      </c>
      <c r="J3609" t="s">
        <v>23</v>
      </c>
      <c r="N3609" t="s">
        <v>8270</v>
      </c>
      <c r="O3609" t="s">
        <v>28</v>
      </c>
      <c r="Q3609" t="s">
        <v>19203</v>
      </c>
      <c r="R3609" t="s">
        <v>11813</v>
      </c>
      <c r="S3609">
        <v>6.8188800000000001</v>
      </c>
    </row>
    <row r="3610" spans="1:19">
      <c r="A3610" t="s">
        <v>16</v>
      </c>
      <c r="B3610" t="s">
        <v>17</v>
      </c>
      <c r="C3610" t="s">
        <v>18</v>
      </c>
      <c r="D3610" t="s">
        <v>19</v>
      </c>
      <c r="E3610" t="s">
        <v>8268</v>
      </c>
      <c r="F3610" t="s">
        <v>4374</v>
      </c>
      <c r="G3610" s="3" t="str">
        <f t="shared" si="63"/>
        <v>https://scholar.google.co.jp/scholar?as_vis=1&amp;q=Psephellus+"colchicus"+self+compatibility&amp;btnG=</v>
      </c>
      <c r="H3610" t="s">
        <v>7019</v>
      </c>
      <c r="I3610" t="s">
        <v>23</v>
      </c>
      <c r="J3610" t="s">
        <v>23</v>
      </c>
      <c r="N3610" t="s">
        <v>10806</v>
      </c>
      <c r="O3610" t="s">
        <v>28</v>
      </c>
      <c r="Q3610" t="s">
        <v>19204</v>
      </c>
      <c r="R3610" t="s">
        <v>11815</v>
      </c>
      <c r="S3610">
        <v>8.1828947000000003</v>
      </c>
    </row>
    <row r="3611" spans="1:19">
      <c r="A3611" t="s">
        <v>16</v>
      </c>
      <c r="B3611" t="s">
        <v>17</v>
      </c>
      <c r="C3611" t="s">
        <v>18</v>
      </c>
      <c r="D3611" t="s">
        <v>19</v>
      </c>
      <c r="E3611" t="s">
        <v>8268</v>
      </c>
      <c r="F3611" t="s">
        <v>12696</v>
      </c>
      <c r="G3611" s="3" t="str">
        <f t="shared" si="63"/>
        <v>https://scholar.google.co.jp/scholar?as_vis=1&amp;q=Psephellus+"daghestanicus"+self+compatibility&amp;btnG=</v>
      </c>
      <c r="H3611" t="s">
        <v>7019</v>
      </c>
      <c r="I3611" t="s">
        <v>23</v>
      </c>
      <c r="J3611" t="s">
        <v>23</v>
      </c>
      <c r="N3611" t="s">
        <v>12697</v>
      </c>
      <c r="O3611" t="s">
        <v>28</v>
      </c>
      <c r="Q3611" t="s">
        <v>19205</v>
      </c>
      <c r="R3611" t="s">
        <v>11817</v>
      </c>
      <c r="S3611">
        <v>10.3012</v>
      </c>
    </row>
    <row r="3612" spans="1:19">
      <c r="A3612" t="s">
        <v>16</v>
      </c>
      <c r="B3612" t="s">
        <v>17</v>
      </c>
      <c r="C3612" t="s">
        <v>18</v>
      </c>
      <c r="D3612" t="s">
        <v>19</v>
      </c>
      <c r="E3612" t="s">
        <v>8268</v>
      </c>
      <c r="F3612" t="s">
        <v>8272</v>
      </c>
      <c r="G3612" s="3" t="str">
        <f t="shared" si="63"/>
        <v>https://scholar.google.co.jp/scholar?as_vis=1&amp;q=Psephellus+"dealbatus"+self+compatibility&amp;btnG=</v>
      </c>
      <c r="H3612" t="s">
        <v>8273</v>
      </c>
      <c r="I3612" t="s">
        <v>23</v>
      </c>
      <c r="J3612" t="s">
        <v>23</v>
      </c>
      <c r="N3612" t="s">
        <v>8274</v>
      </c>
      <c r="O3612" t="s">
        <v>28</v>
      </c>
      <c r="Q3612" t="s">
        <v>19206</v>
      </c>
      <c r="R3612" t="s">
        <v>11819</v>
      </c>
      <c r="S3612">
        <v>9.5884</v>
      </c>
    </row>
    <row r="3613" spans="1:19">
      <c r="A3613" t="s">
        <v>16</v>
      </c>
      <c r="B3613" t="s">
        <v>17</v>
      </c>
      <c r="C3613" t="s">
        <v>18</v>
      </c>
      <c r="D3613" t="s">
        <v>19</v>
      </c>
      <c r="E3613" t="s">
        <v>8268</v>
      </c>
      <c r="F3613" t="s">
        <v>10808</v>
      </c>
      <c r="G3613" s="3" t="str">
        <f t="shared" si="63"/>
        <v>https://scholar.google.co.jp/scholar?as_vis=1&amp;q=Psephellus+"erivanensis"+self+compatibility&amp;btnG=</v>
      </c>
      <c r="H3613" t="s">
        <v>7908</v>
      </c>
      <c r="I3613" t="s">
        <v>23</v>
      </c>
      <c r="J3613" t="s">
        <v>23</v>
      </c>
      <c r="N3613" t="s">
        <v>10809</v>
      </c>
      <c r="O3613" t="s">
        <v>28</v>
      </c>
      <c r="Q3613" t="s">
        <v>19207</v>
      </c>
      <c r="R3613" t="s">
        <v>11821</v>
      </c>
      <c r="S3613">
        <v>13.6952</v>
      </c>
    </row>
    <row r="3614" spans="1:19">
      <c r="A3614" t="s">
        <v>16</v>
      </c>
      <c r="B3614" t="s">
        <v>17</v>
      </c>
      <c r="C3614" t="s">
        <v>18</v>
      </c>
      <c r="D3614" t="s">
        <v>19</v>
      </c>
      <c r="E3614" t="s">
        <v>8268</v>
      </c>
      <c r="F3614" t="s">
        <v>10811</v>
      </c>
      <c r="G3614" s="3" t="str">
        <f t="shared" si="63"/>
        <v>https://scholar.google.co.jp/scholar?as_vis=1&amp;q=Psephellus+"meskheticus"+self+compatibility&amp;btnG=</v>
      </c>
      <c r="H3614" t="s">
        <v>10812</v>
      </c>
      <c r="I3614" t="s">
        <v>23</v>
      </c>
      <c r="J3614" t="s">
        <v>23</v>
      </c>
      <c r="N3614" t="s">
        <v>10813</v>
      </c>
      <c r="O3614" t="s">
        <v>28</v>
      </c>
      <c r="Q3614" t="s">
        <v>19208</v>
      </c>
      <c r="R3614" t="s">
        <v>11824</v>
      </c>
      <c r="S3614">
        <v>6.6559999999999997</v>
      </c>
    </row>
    <row r="3615" spans="1:19">
      <c r="A3615" t="s">
        <v>16</v>
      </c>
      <c r="B3615" t="s">
        <v>17</v>
      </c>
      <c r="C3615" t="s">
        <v>18</v>
      </c>
      <c r="D3615" t="s">
        <v>19</v>
      </c>
      <c r="E3615" t="s">
        <v>8268</v>
      </c>
      <c r="F3615" t="s">
        <v>10815</v>
      </c>
      <c r="G3615" s="3" t="str">
        <f t="shared" si="63"/>
        <v>https://scholar.google.co.jp/scholar?as_vis=1&amp;q=Psephellus+"pulcherrimus"+self+compatibility&amp;btnG=</v>
      </c>
      <c r="H3615" t="s">
        <v>10816</v>
      </c>
      <c r="I3615" t="s">
        <v>23</v>
      </c>
      <c r="J3615" t="s">
        <v>23</v>
      </c>
      <c r="N3615" t="s">
        <v>10817</v>
      </c>
      <c r="O3615" t="s">
        <v>28</v>
      </c>
      <c r="Q3615" t="s">
        <v>19209</v>
      </c>
      <c r="R3615" t="s">
        <v>11828</v>
      </c>
      <c r="S3615">
        <v>8.3940476000000004</v>
      </c>
    </row>
    <row r="3616" spans="1:19">
      <c r="A3616" t="s">
        <v>16</v>
      </c>
      <c r="B3616" t="s">
        <v>17</v>
      </c>
      <c r="C3616" t="s">
        <v>18</v>
      </c>
      <c r="D3616" t="s">
        <v>19</v>
      </c>
      <c r="E3616" t="s">
        <v>8268</v>
      </c>
      <c r="F3616" t="s">
        <v>10819</v>
      </c>
      <c r="G3616" s="3" t="str">
        <f t="shared" si="63"/>
        <v>https://scholar.google.co.jp/scholar?as_vis=1&amp;q=Psephellus+"somcheticus"+self+compatibility&amp;btnG=</v>
      </c>
      <c r="H3616" t="s">
        <v>7019</v>
      </c>
      <c r="I3616" t="s">
        <v>23</v>
      </c>
      <c r="J3616" t="s">
        <v>23</v>
      </c>
      <c r="N3616" t="s">
        <v>10820</v>
      </c>
      <c r="O3616" t="s">
        <v>28</v>
      </c>
      <c r="Q3616" t="s">
        <v>19210</v>
      </c>
      <c r="R3616" t="s">
        <v>11831</v>
      </c>
      <c r="S3616">
        <v>6.7709999999999999</v>
      </c>
    </row>
    <row r="3617" spans="1:19">
      <c r="A3617" t="s">
        <v>16</v>
      </c>
      <c r="B3617" t="s">
        <v>17</v>
      </c>
      <c r="C3617" t="s">
        <v>18</v>
      </c>
      <c r="D3617" t="s">
        <v>19</v>
      </c>
      <c r="E3617" t="s">
        <v>8268</v>
      </c>
      <c r="F3617" t="s">
        <v>8971</v>
      </c>
      <c r="G3617" s="3" t="str">
        <f t="shared" si="63"/>
        <v>https://scholar.google.co.jp/scholar?as_vis=1&amp;q=Psephellus+"sosnovskyi"+self+compatibility&amp;btnG=</v>
      </c>
      <c r="H3617" t="s">
        <v>10822</v>
      </c>
      <c r="I3617" t="s">
        <v>23</v>
      </c>
      <c r="J3617" t="s">
        <v>23</v>
      </c>
      <c r="N3617" t="s">
        <v>10823</v>
      </c>
      <c r="O3617" t="s">
        <v>28</v>
      </c>
      <c r="Q3617" t="s">
        <v>19211</v>
      </c>
      <c r="R3617" t="s">
        <v>11834</v>
      </c>
      <c r="S3617">
        <v>8.1715999999999998</v>
      </c>
    </row>
    <row r="3618" spans="1:19">
      <c r="A3618" t="s">
        <v>16</v>
      </c>
      <c r="B3618" t="s">
        <v>17</v>
      </c>
      <c r="C3618" t="s">
        <v>18</v>
      </c>
      <c r="D3618" t="s">
        <v>19</v>
      </c>
      <c r="E3618" t="s">
        <v>5836</v>
      </c>
      <c r="F3618" t="s">
        <v>1019</v>
      </c>
      <c r="G3618" s="3" t="str">
        <f t="shared" si="63"/>
        <v>https://scholar.google.co.jp/scholar?as_vis=1&amp;q=Pseudoconyza+"viscosa"+self+compatibility&amp;btnG=</v>
      </c>
      <c r="H3618" t="s">
        <v>5837</v>
      </c>
      <c r="I3618" t="s">
        <v>23</v>
      </c>
      <c r="J3618" t="s">
        <v>23</v>
      </c>
      <c r="N3618" t="s">
        <v>5838</v>
      </c>
      <c r="O3618" t="s">
        <v>28</v>
      </c>
      <c r="Q3618" t="s">
        <v>19212</v>
      </c>
      <c r="R3618" t="s">
        <v>11837</v>
      </c>
      <c r="S3618">
        <v>3.7999999999999999E-2</v>
      </c>
    </row>
    <row r="3619" spans="1:19">
      <c r="A3619" t="s">
        <v>16</v>
      </c>
      <c r="B3619" t="s">
        <v>17</v>
      </c>
      <c r="C3619" t="s">
        <v>18</v>
      </c>
      <c r="D3619" t="s">
        <v>19</v>
      </c>
      <c r="E3619" t="s">
        <v>2155</v>
      </c>
      <c r="F3619" t="s">
        <v>5842</v>
      </c>
      <c r="G3619" s="3" t="str">
        <f t="shared" si="63"/>
        <v>https://scholar.google.co.jp/scholar?as_vis=1&amp;q=Pseudognaphalium+"beneolens"+self+compatibility&amp;btnG=</v>
      </c>
      <c r="H3619" t="s">
        <v>5843</v>
      </c>
      <c r="I3619" t="s">
        <v>23</v>
      </c>
      <c r="J3619" t="s">
        <v>23</v>
      </c>
      <c r="N3619" t="s">
        <v>5844</v>
      </c>
      <c r="O3619" t="s">
        <v>28</v>
      </c>
      <c r="Q3619" t="s">
        <v>19213</v>
      </c>
      <c r="R3619" t="s">
        <v>11839</v>
      </c>
      <c r="S3619">
        <v>2.8199999999999999E-2</v>
      </c>
    </row>
    <row r="3620" spans="1:19">
      <c r="A3620" t="s">
        <v>16</v>
      </c>
      <c r="B3620" t="s">
        <v>17</v>
      </c>
      <c r="C3620" t="s">
        <v>18</v>
      </c>
      <c r="D3620" t="s">
        <v>19</v>
      </c>
      <c r="E3620" t="s">
        <v>2155</v>
      </c>
      <c r="F3620" t="s">
        <v>8276</v>
      </c>
      <c r="G3620" s="3" t="str">
        <f t="shared" si="63"/>
        <v>https://scholar.google.co.jp/scholar?as_vis=1&amp;q=Pseudognaphalium+"biolettii"+self+compatibility&amp;btnG=</v>
      </c>
      <c r="H3620" t="s">
        <v>6760</v>
      </c>
      <c r="I3620" t="s">
        <v>23</v>
      </c>
      <c r="J3620" t="s">
        <v>23</v>
      </c>
      <c r="N3620" t="s">
        <v>8277</v>
      </c>
      <c r="O3620" t="s">
        <v>28</v>
      </c>
      <c r="Q3620" t="s">
        <v>19214</v>
      </c>
      <c r="R3620" t="s">
        <v>11842</v>
      </c>
      <c r="S3620">
        <v>2.52E-2</v>
      </c>
    </row>
    <row r="3621" spans="1:19">
      <c r="A3621" t="s">
        <v>16</v>
      </c>
      <c r="B3621" t="s">
        <v>17</v>
      </c>
      <c r="C3621" t="s">
        <v>18</v>
      </c>
      <c r="D3621" t="s">
        <v>19</v>
      </c>
      <c r="E3621" t="s">
        <v>2155</v>
      </c>
      <c r="F3621" t="s">
        <v>298</v>
      </c>
      <c r="G3621" s="3" t="str">
        <f t="shared" si="63"/>
        <v>https://scholar.google.co.jp/scholar?as_vis=1&amp;q=Pseudognaphalium+"californicum"+self+compatibility&amp;btnG=</v>
      </c>
      <c r="H3621" t="s">
        <v>5846</v>
      </c>
      <c r="I3621" t="s">
        <v>23</v>
      </c>
      <c r="J3621" t="s">
        <v>23</v>
      </c>
      <c r="N3621" t="s">
        <v>5847</v>
      </c>
      <c r="O3621" t="s">
        <v>28</v>
      </c>
      <c r="Q3621" t="s">
        <v>19215</v>
      </c>
      <c r="R3621" t="s">
        <v>11845</v>
      </c>
      <c r="S3621">
        <v>2.5000000000000001E-2</v>
      </c>
    </row>
    <row r="3622" spans="1:19">
      <c r="A3622" t="s">
        <v>16</v>
      </c>
      <c r="B3622" t="s">
        <v>17</v>
      </c>
      <c r="C3622" t="s">
        <v>18</v>
      </c>
      <c r="D3622" t="s">
        <v>19</v>
      </c>
      <c r="E3622" t="s">
        <v>2155</v>
      </c>
      <c r="F3622" t="s">
        <v>311</v>
      </c>
      <c r="G3622" s="3" t="str">
        <f t="shared" si="63"/>
        <v>https://scholar.google.co.jp/scholar?as_vis=1&amp;q=Pseudognaphalium+"luteoalbum"+self+compatibility&amp;btnG=</v>
      </c>
      <c r="H3622" t="s">
        <v>2156</v>
      </c>
      <c r="I3622" t="s">
        <v>23</v>
      </c>
      <c r="J3622" t="s">
        <v>23</v>
      </c>
      <c r="N3622" t="s">
        <v>2157</v>
      </c>
      <c r="O3622" t="s">
        <v>28</v>
      </c>
      <c r="Q3622" t="s">
        <v>19216</v>
      </c>
      <c r="R3622" t="s">
        <v>11847</v>
      </c>
      <c r="S3622">
        <v>1.6E-2</v>
      </c>
    </row>
    <row r="3623" spans="1:19">
      <c r="A3623" t="s">
        <v>16</v>
      </c>
      <c r="B3623" t="s">
        <v>17</v>
      </c>
      <c r="C3623" t="s">
        <v>18</v>
      </c>
      <c r="D3623" t="s">
        <v>19</v>
      </c>
      <c r="E3623" t="s">
        <v>2155</v>
      </c>
      <c r="F3623" t="s">
        <v>314</v>
      </c>
      <c r="G3623" s="3" t="str">
        <f t="shared" si="63"/>
        <v>https://scholar.google.co.jp/scholar?as_vis=1&amp;q=Pseudognaphalium+"obtusifolium"+self+compatibility&amp;btnG=</v>
      </c>
      <c r="H3623" t="s">
        <v>2156</v>
      </c>
      <c r="I3623" t="s">
        <v>23</v>
      </c>
      <c r="J3623" t="s">
        <v>23</v>
      </c>
      <c r="N3623" t="s">
        <v>5849</v>
      </c>
      <c r="O3623" t="s">
        <v>28</v>
      </c>
      <c r="Q3623" t="s">
        <v>19217</v>
      </c>
      <c r="R3623" t="s">
        <v>11850</v>
      </c>
      <c r="S3623">
        <v>4.5999999999999999E-2</v>
      </c>
    </row>
    <row r="3624" spans="1:19">
      <c r="A3624" t="s">
        <v>16</v>
      </c>
      <c r="B3624" t="s">
        <v>17</v>
      </c>
      <c r="C3624" t="s">
        <v>18</v>
      </c>
      <c r="D3624" t="s">
        <v>19</v>
      </c>
      <c r="E3624" t="s">
        <v>2155</v>
      </c>
      <c r="F3624" t="s">
        <v>8279</v>
      </c>
      <c r="G3624" s="3" t="str">
        <f t="shared" si="63"/>
        <v>https://scholar.google.co.jp/scholar?as_vis=1&amp;q=Pseudognaphalium+"ramosissimum"+self+compatibility&amp;btnG=</v>
      </c>
      <c r="H3624" t="s">
        <v>8280</v>
      </c>
      <c r="I3624" t="s">
        <v>23</v>
      </c>
      <c r="J3624" t="s">
        <v>23</v>
      </c>
      <c r="N3624" t="s">
        <v>8281</v>
      </c>
      <c r="O3624" t="s">
        <v>28</v>
      </c>
      <c r="Q3624" t="s">
        <v>19218</v>
      </c>
      <c r="R3624" t="s">
        <v>11854</v>
      </c>
      <c r="S3624">
        <v>3.96E-3</v>
      </c>
    </row>
    <row r="3625" spans="1:19">
      <c r="A3625" t="s">
        <v>16</v>
      </c>
      <c r="B3625" t="s">
        <v>17</v>
      </c>
      <c r="C3625" t="s">
        <v>18</v>
      </c>
      <c r="D3625" t="s">
        <v>19</v>
      </c>
      <c r="E3625" t="s">
        <v>2155</v>
      </c>
      <c r="F3625" t="s">
        <v>8283</v>
      </c>
      <c r="G3625" s="3" t="str">
        <f t="shared" si="63"/>
        <v>https://scholar.google.co.jp/scholar?as_vis=1&amp;q=Pseudognaphalium+"semiamplexicaule"+self+compatibility&amp;btnG=</v>
      </c>
      <c r="H3625" t="s">
        <v>5846</v>
      </c>
      <c r="I3625" t="s">
        <v>23</v>
      </c>
      <c r="J3625" t="s">
        <v>23</v>
      </c>
      <c r="N3625" t="s">
        <v>8284</v>
      </c>
      <c r="O3625" t="s">
        <v>28</v>
      </c>
      <c r="Q3625" t="s">
        <v>19219</v>
      </c>
      <c r="R3625" t="s">
        <v>11856</v>
      </c>
      <c r="S3625">
        <v>4.48E-2</v>
      </c>
    </row>
    <row r="3626" spans="1:19">
      <c r="A3626" t="s">
        <v>16</v>
      </c>
      <c r="B3626" t="s">
        <v>17</v>
      </c>
      <c r="C3626" t="s">
        <v>18</v>
      </c>
      <c r="D3626" t="s">
        <v>19</v>
      </c>
      <c r="E3626" t="s">
        <v>2155</v>
      </c>
      <c r="F3626" t="s">
        <v>10825</v>
      </c>
      <c r="G3626" s="3" t="str">
        <f t="shared" si="63"/>
        <v>https://scholar.google.co.jp/scholar?as_vis=1&amp;q=Pseudognaphalium+"undulatum"+self+compatibility&amp;btnG=</v>
      </c>
      <c r="H3626" t="s">
        <v>2156</v>
      </c>
      <c r="I3626" t="s">
        <v>23</v>
      </c>
      <c r="J3626" t="s">
        <v>23</v>
      </c>
      <c r="N3626" t="s">
        <v>10826</v>
      </c>
      <c r="O3626" t="s">
        <v>28</v>
      </c>
      <c r="Q3626" t="s">
        <v>19220</v>
      </c>
      <c r="R3626" t="s">
        <v>11858</v>
      </c>
      <c r="S3626">
        <v>1.12E-2</v>
      </c>
    </row>
    <row r="3627" spans="1:19">
      <c r="A3627" t="s">
        <v>16</v>
      </c>
      <c r="B3627" t="s">
        <v>17</v>
      </c>
      <c r="C3627" t="s">
        <v>18</v>
      </c>
      <c r="D3627" t="s">
        <v>19</v>
      </c>
      <c r="E3627" t="s">
        <v>2155</v>
      </c>
      <c r="F3627" t="s">
        <v>8807</v>
      </c>
      <c r="G3627" s="3" t="str">
        <f t="shared" si="63"/>
        <v>https://scholar.google.co.jp/scholar?as_vis=1&amp;q=Pseudognaphalium+"viscosum"+self+compatibility&amp;btnG=</v>
      </c>
      <c r="H3627" t="s">
        <v>14418</v>
      </c>
      <c r="I3627" t="s">
        <v>23</v>
      </c>
      <c r="J3627" t="s">
        <v>23</v>
      </c>
      <c r="N3627" t="s">
        <v>14419</v>
      </c>
      <c r="O3627" t="s">
        <v>28</v>
      </c>
      <c r="Q3627" t="s">
        <v>19221</v>
      </c>
      <c r="R3627" t="s">
        <v>11860</v>
      </c>
      <c r="S3627">
        <v>4.7999999999999996E-3</v>
      </c>
    </row>
    <row r="3628" spans="1:19">
      <c r="A3628" t="s">
        <v>16</v>
      </c>
      <c r="B3628" t="s">
        <v>17</v>
      </c>
      <c r="C3628" t="s">
        <v>18</v>
      </c>
      <c r="D3628" t="s">
        <v>19</v>
      </c>
      <c r="E3628" t="s">
        <v>2165</v>
      </c>
      <c r="F3628" t="s">
        <v>2719</v>
      </c>
      <c r="G3628" s="3" t="str">
        <f t="shared" si="63"/>
        <v>https://scholar.google.co.jp/scholar?as_vis=1&amp;q=Psiadia+"altissima"+self+compatibility&amp;btnG=</v>
      </c>
      <c r="H3628" t="s">
        <v>8286</v>
      </c>
      <c r="I3628" t="s">
        <v>23</v>
      </c>
      <c r="J3628" t="s">
        <v>23</v>
      </c>
      <c r="N3628" t="s">
        <v>8287</v>
      </c>
      <c r="O3628" t="s">
        <v>28</v>
      </c>
      <c r="Q3628" t="s">
        <v>19222</v>
      </c>
      <c r="R3628" t="s">
        <v>11863</v>
      </c>
      <c r="S3628">
        <v>0.40760000000000002</v>
      </c>
    </row>
    <row r="3629" spans="1:19">
      <c r="A3629" t="s">
        <v>16</v>
      </c>
      <c r="B3629" t="s">
        <v>17</v>
      </c>
      <c r="C3629" t="s">
        <v>18</v>
      </c>
      <c r="D3629" t="s">
        <v>19</v>
      </c>
      <c r="E3629" t="s">
        <v>2165</v>
      </c>
      <c r="F3629" t="s">
        <v>2879</v>
      </c>
      <c r="G3629" s="3" t="str">
        <f t="shared" si="63"/>
        <v>https://scholar.google.co.jp/scholar?as_vis=1&amp;q=Psiadia+"lucida"+self+compatibility&amp;btnG=</v>
      </c>
      <c r="H3629" t="s">
        <v>8289</v>
      </c>
      <c r="I3629" t="s">
        <v>23</v>
      </c>
      <c r="J3629" t="s">
        <v>23</v>
      </c>
      <c r="N3629" t="s">
        <v>8290</v>
      </c>
      <c r="O3629" t="s">
        <v>28</v>
      </c>
      <c r="Q3629" t="s">
        <v>19223</v>
      </c>
      <c r="R3629" t="s">
        <v>11867</v>
      </c>
      <c r="S3629">
        <v>0.29360000000000003</v>
      </c>
    </row>
    <row r="3630" spans="1:19">
      <c r="A3630" t="s">
        <v>16</v>
      </c>
      <c r="B3630" t="s">
        <v>17</v>
      </c>
      <c r="C3630" t="s">
        <v>18</v>
      </c>
      <c r="D3630" t="s">
        <v>19</v>
      </c>
      <c r="E3630" t="s">
        <v>2165</v>
      </c>
      <c r="F3630" t="s">
        <v>8292</v>
      </c>
      <c r="G3630" s="3" t="str">
        <f t="shared" si="63"/>
        <v>https://scholar.google.co.jp/scholar?as_vis=1&amp;q=Psiadia+"penninervia"+self+compatibility&amp;btnG=</v>
      </c>
      <c r="H3630" t="s">
        <v>104</v>
      </c>
      <c r="I3630" t="s">
        <v>23</v>
      </c>
      <c r="J3630" t="s">
        <v>23</v>
      </c>
      <c r="N3630" t="s">
        <v>8293</v>
      </c>
      <c r="O3630" t="s">
        <v>28</v>
      </c>
      <c r="Q3630" t="s">
        <v>19224</v>
      </c>
      <c r="R3630" t="s">
        <v>11870</v>
      </c>
      <c r="S3630">
        <v>9.1600000000000001E-2</v>
      </c>
    </row>
    <row r="3631" spans="1:19">
      <c r="A3631" t="s">
        <v>16</v>
      </c>
      <c r="B3631" t="s">
        <v>17</v>
      </c>
      <c r="C3631" t="s">
        <v>18</v>
      </c>
      <c r="D3631" t="s">
        <v>19</v>
      </c>
      <c r="E3631" t="s">
        <v>2165</v>
      </c>
      <c r="F3631" t="s">
        <v>2166</v>
      </c>
      <c r="G3631" s="3" t="str">
        <f t="shared" si="63"/>
        <v>https://scholar.google.co.jp/scholar?as_vis=1&amp;q=Psiadia+"punctulata"+self+compatibility&amp;btnG=</v>
      </c>
      <c r="H3631" t="s">
        <v>2167</v>
      </c>
      <c r="I3631" t="s">
        <v>23</v>
      </c>
      <c r="J3631" t="s">
        <v>23</v>
      </c>
      <c r="N3631" t="s">
        <v>2168</v>
      </c>
      <c r="O3631" t="s">
        <v>28</v>
      </c>
      <c r="Q3631" t="s">
        <v>19225</v>
      </c>
      <c r="R3631" t="s">
        <v>11872</v>
      </c>
      <c r="S3631">
        <v>0.17319000000000001</v>
      </c>
    </row>
    <row r="3632" spans="1:19">
      <c r="A3632" t="s">
        <v>16</v>
      </c>
      <c r="B3632" t="s">
        <v>17</v>
      </c>
      <c r="C3632" t="s">
        <v>18</v>
      </c>
      <c r="D3632" t="s">
        <v>19</v>
      </c>
      <c r="E3632" t="s">
        <v>2165</v>
      </c>
      <c r="F3632" t="s">
        <v>1019</v>
      </c>
      <c r="G3632" s="3" t="str">
        <f t="shared" si="63"/>
        <v>https://scholar.google.co.jp/scholar?as_vis=1&amp;q=Psiadia+"viscosa"+self+compatibility&amp;btnG=</v>
      </c>
      <c r="H3632" t="s">
        <v>10828</v>
      </c>
      <c r="I3632" t="s">
        <v>23</v>
      </c>
      <c r="J3632" t="s">
        <v>23</v>
      </c>
      <c r="N3632" t="s">
        <v>10829</v>
      </c>
      <c r="O3632" t="s">
        <v>28</v>
      </c>
      <c r="Q3632" t="s">
        <v>19226</v>
      </c>
      <c r="R3632" t="s">
        <v>11875</v>
      </c>
      <c r="S3632">
        <v>0.51759999999999995</v>
      </c>
    </row>
    <row r="3633" spans="1:19">
      <c r="A3633" t="s">
        <v>16</v>
      </c>
      <c r="B3633" t="s">
        <v>17</v>
      </c>
      <c r="C3633" t="s">
        <v>18</v>
      </c>
      <c r="D3633" t="s">
        <v>19</v>
      </c>
      <c r="E3633" t="s">
        <v>2170</v>
      </c>
      <c r="F3633" t="s">
        <v>2171</v>
      </c>
      <c r="G3633" s="3" t="str">
        <f t="shared" si="63"/>
        <v>https://scholar.google.co.jp/scholar?as_vis=1&amp;q=Psilocarphus+"brevissimus"+self+compatibility&amp;btnG=</v>
      </c>
      <c r="H3633" t="s">
        <v>172</v>
      </c>
      <c r="I3633" t="s">
        <v>23</v>
      </c>
      <c r="J3633" t="s">
        <v>23</v>
      </c>
      <c r="N3633" t="s">
        <v>2172</v>
      </c>
      <c r="O3633" t="s">
        <v>28</v>
      </c>
      <c r="Q3633" t="s">
        <v>19227</v>
      </c>
      <c r="R3633" t="s">
        <v>11878</v>
      </c>
      <c r="S3633">
        <v>0.11600000000000001</v>
      </c>
    </row>
    <row r="3634" spans="1:19">
      <c r="A3634" t="s">
        <v>16</v>
      </c>
      <c r="B3634" t="s">
        <v>17</v>
      </c>
      <c r="C3634" t="s">
        <v>18</v>
      </c>
      <c r="D3634" t="s">
        <v>19</v>
      </c>
      <c r="E3634" t="s">
        <v>2170</v>
      </c>
      <c r="F3634" t="s">
        <v>2171</v>
      </c>
      <c r="G3634" s="3" t="str">
        <f t="shared" si="63"/>
        <v>https://scholar.google.co.jp/scholar?as_vis=1&amp;q=Psilocarphus+"brevissimus"+self+compatibility&amp;btnG=</v>
      </c>
      <c r="H3634" t="s">
        <v>172</v>
      </c>
      <c r="I3634" t="s">
        <v>31</v>
      </c>
      <c r="J3634" t="s">
        <v>2171</v>
      </c>
      <c r="N3634" t="s">
        <v>5855</v>
      </c>
      <c r="O3634" t="s">
        <v>28</v>
      </c>
      <c r="Q3634" t="s">
        <v>19227</v>
      </c>
      <c r="R3634" t="s">
        <v>11881</v>
      </c>
      <c r="S3634">
        <v>9.8799999999999999E-2</v>
      </c>
    </row>
    <row r="3635" spans="1:19">
      <c r="A3635" t="s">
        <v>16</v>
      </c>
      <c r="B3635" t="s">
        <v>17</v>
      </c>
      <c r="C3635" t="s">
        <v>18</v>
      </c>
      <c r="D3635" t="s">
        <v>19</v>
      </c>
      <c r="E3635" t="s">
        <v>2170</v>
      </c>
      <c r="F3635" t="s">
        <v>2174</v>
      </c>
      <c r="G3635" s="3" t="str">
        <f t="shared" si="63"/>
        <v>https://scholar.google.co.jp/scholar?as_vis=1&amp;q=Psilocarphus+"oregonus"+self+compatibility&amp;btnG=</v>
      </c>
      <c r="H3635" t="s">
        <v>172</v>
      </c>
      <c r="I3635" t="s">
        <v>23</v>
      </c>
      <c r="J3635" t="s">
        <v>23</v>
      </c>
      <c r="N3635" t="s">
        <v>2175</v>
      </c>
      <c r="O3635" t="s">
        <v>28</v>
      </c>
      <c r="Q3635" t="s">
        <v>19228</v>
      </c>
      <c r="R3635" t="s">
        <v>11883</v>
      </c>
      <c r="S3635">
        <v>0.1196</v>
      </c>
    </row>
    <row r="3636" spans="1:19">
      <c r="A3636" t="s">
        <v>16</v>
      </c>
      <c r="B3636" t="s">
        <v>17</v>
      </c>
      <c r="C3636" t="s">
        <v>18</v>
      </c>
      <c r="D3636" t="s">
        <v>19</v>
      </c>
      <c r="E3636" t="s">
        <v>2170</v>
      </c>
      <c r="F3636" t="s">
        <v>2177</v>
      </c>
      <c r="G3636" s="3" t="str">
        <f t="shared" si="63"/>
        <v>https://scholar.google.co.jp/scholar?as_vis=1&amp;q=Psilocarphus+"tenellus"+self+compatibility&amp;btnG=</v>
      </c>
      <c r="H3636" t="s">
        <v>172</v>
      </c>
      <c r="I3636" t="s">
        <v>23</v>
      </c>
      <c r="J3636" t="s">
        <v>23</v>
      </c>
      <c r="N3636" t="s">
        <v>2178</v>
      </c>
      <c r="O3636" t="s">
        <v>28</v>
      </c>
      <c r="Q3636" t="s">
        <v>19229</v>
      </c>
      <c r="R3636" t="s">
        <v>11886</v>
      </c>
      <c r="S3636">
        <v>0.14299999999999999</v>
      </c>
    </row>
    <row r="3637" spans="1:19">
      <c r="A3637" t="s">
        <v>16</v>
      </c>
      <c r="B3637" t="s">
        <v>17</v>
      </c>
      <c r="C3637" t="s">
        <v>18</v>
      </c>
      <c r="D3637" t="s">
        <v>19</v>
      </c>
      <c r="E3637" t="s">
        <v>2180</v>
      </c>
      <c r="F3637" t="s">
        <v>960</v>
      </c>
      <c r="G3637" s="3" t="str">
        <f t="shared" si="63"/>
        <v>https://scholar.google.co.jp/scholar?as_vis=1&amp;q=Psilostrophe+"cooperi"+self+compatibility&amp;btnG=</v>
      </c>
      <c r="H3637" t="s">
        <v>695</v>
      </c>
      <c r="I3637" t="s">
        <v>23</v>
      </c>
      <c r="J3637" t="s">
        <v>23</v>
      </c>
      <c r="N3637" t="s">
        <v>2181</v>
      </c>
      <c r="O3637" t="s">
        <v>28</v>
      </c>
      <c r="Q3637" t="s">
        <v>19230</v>
      </c>
      <c r="R3637" t="s">
        <v>11889</v>
      </c>
      <c r="S3637">
        <v>1.8204</v>
      </c>
    </row>
    <row r="3638" spans="1:19">
      <c r="A3638" t="s">
        <v>16</v>
      </c>
      <c r="B3638" t="s">
        <v>17</v>
      </c>
      <c r="C3638" t="s">
        <v>18</v>
      </c>
      <c r="D3638" t="s">
        <v>19</v>
      </c>
      <c r="E3638" t="s">
        <v>2180</v>
      </c>
      <c r="F3638" t="s">
        <v>2052</v>
      </c>
      <c r="G3638" s="3" t="str">
        <f t="shared" si="63"/>
        <v>https://scholar.google.co.jp/scholar?as_vis=1&amp;q=Psilostrophe+"gnaphalioides"+self+compatibility&amp;btnG=</v>
      </c>
      <c r="H3638" t="s">
        <v>104</v>
      </c>
      <c r="I3638" t="s">
        <v>23</v>
      </c>
      <c r="J3638" t="s">
        <v>23</v>
      </c>
      <c r="N3638" t="s">
        <v>2183</v>
      </c>
      <c r="O3638" t="s">
        <v>28</v>
      </c>
      <c r="Q3638" t="s">
        <v>19231</v>
      </c>
      <c r="R3638" t="s">
        <v>11892</v>
      </c>
      <c r="S3638">
        <v>0.2</v>
      </c>
    </row>
    <row r="3639" spans="1:19">
      <c r="A3639" t="s">
        <v>16</v>
      </c>
      <c r="B3639" t="s">
        <v>17</v>
      </c>
      <c r="C3639" t="s">
        <v>18</v>
      </c>
      <c r="D3639" t="s">
        <v>19</v>
      </c>
      <c r="E3639" t="s">
        <v>2180</v>
      </c>
      <c r="F3639" t="s">
        <v>6431</v>
      </c>
      <c r="G3639" s="3" t="str">
        <f t="shared" si="63"/>
        <v>https://scholar.google.co.jp/scholar?as_vis=1&amp;q=Psilostrophe+"tagetina"+self+compatibility&amp;btnG=</v>
      </c>
      <c r="H3639" t="s">
        <v>115</v>
      </c>
      <c r="I3639" t="s">
        <v>31</v>
      </c>
      <c r="J3639" t="s">
        <v>6431</v>
      </c>
      <c r="N3639" t="s">
        <v>8295</v>
      </c>
      <c r="O3639" t="s">
        <v>28</v>
      </c>
      <c r="Q3639" t="s">
        <v>19232</v>
      </c>
      <c r="R3639" t="s">
        <v>11894</v>
      </c>
      <c r="S3639">
        <v>1.1255999999999999</v>
      </c>
    </row>
    <row r="3640" spans="1:19">
      <c r="A3640" t="s">
        <v>16</v>
      </c>
      <c r="B3640" t="s">
        <v>17</v>
      </c>
      <c r="C3640" t="s">
        <v>18</v>
      </c>
      <c r="D3640" t="s">
        <v>19</v>
      </c>
      <c r="E3640" t="s">
        <v>13197</v>
      </c>
      <c r="F3640" t="s">
        <v>13198</v>
      </c>
      <c r="G3640" s="3" t="str">
        <f t="shared" si="63"/>
        <v>https://scholar.google.co.jp/scholar?as_vis=1&amp;q=Psychrogeton+"pseudoerigeron"+self+compatibility&amp;btnG=</v>
      </c>
      <c r="H3640" t="s">
        <v>13199</v>
      </c>
      <c r="I3640" t="s">
        <v>23</v>
      </c>
      <c r="J3640" t="s">
        <v>23</v>
      </c>
      <c r="N3640" t="s">
        <v>13200</v>
      </c>
      <c r="O3640" t="s">
        <v>28</v>
      </c>
      <c r="Q3640" t="s">
        <v>19233</v>
      </c>
      <c r="R3640" t="s">
        <v>11897</v>
      </c>
      <c r="S3640">
        <v>0.60240000000000005</v>
      </c>
    </row>
    <row r="3641" spans="1:19">
      <c r="A3641" t="s">
        <v>16</v>
      </c>
      <c r="B3641" t="s">
        <v>17</v>
      </c>
      <c r="C3641" t="s">
        <v>18</v>
      </c>
      <c r="D3641" t="s">
        <v>19</v>
      </c>
      <c r="E3641" t="s">
        <v>2185</v>
      </c>
      <c r="F3641" t="s">
        <v>10831</v>
      </c>
      <c r="G3641" s="3" t="str">
        <f t="shared" si="63"/>
        <v>https://scholar.google.co.jp/scholar?as_vis=1&amp;q=Pterocaulon+"globuliferus"+self+compatibility&amp;btnG=</v>
      </c>
      <c r="H3641" t="s">
        <v>4900</v>
      </c>
      <c r="I3641" t="s">
        <v>23</v>
      </c>
      <c r="J3641" t="s">
        <v>23</v>
      </c>
      <c r="N3641" t="s">
        <v>10832</v>
      </c>
      <c r="O3641" t="s">
        <v>28</v>
      </c>
      <c r="Q3641" t="s">
        <v>19234</v>
      </c>
      <c r="R3641" t="s">
        <v>11901</v>
      </c>
      <c r="S3641">
        <v>6.3200000000000006E-2</v>
      </c>
    </row>
    <row r="3642" spans="1:19">
      <c r="A3642" t="s">
        <v>16</v>
      </c>
      <c r="B3642" t="s">
        <v>17</v>
      </c>
      <c r="C3642" t="s">
        <v>18</v>
      </c>
      <c r="D3642" t="s">
        <v>19</v>
      </c>
      <c r="E3642" t="s">
        <v>2185</v>
      </c>
      <c r="F3642" t="s">
        <v>5905</v>
      </c>
      <c r="G3642" s="3" t="str">
        <f t="shared" si="63"/>
        <v>https://scholar.google.co.jp/scholar?as_vis=1&amp;q=Pterocaulon+"serrulatum"+self+compatibility&amp;btnG=</v>
      </c>
      <c r="H3642" t="s">
        <v>5906</v>
      </c>
      <c r="I3642" t="s">
        <v>31</v>
      </c>
      <c r="J3642" t="s">
        <v>5905</v>
      </c>
      <c r="N3642" t="s">
        <v>5907</v>
      </c>
      <c r="O3642" t="s">
        <v>28</v>
      </c>
      <c r="Q3642" t="s">
        <v>19235</v>
      </c>
      <c r="R3642" t="s">
        <v>11904</v>
      </c>
      <c r="S3642">
        <v>4.4400000000000002E-2</v>
      </c>
    </row>
    <row r="3643" spans="1:19">
      <c r="A3643" t="s">
        <v>16</v>
      </c>
      <c r="B3643" t="s">
        <v>17</v>
      </c>
      <c r="C3643" t="s">
        <v>18</v>
      </c>
      <c r="D3643" t="s">
        <v>19</v>
      </c>
      <c r="E3643" t="s">
        <v>2185</v>
      </c>
      <c r="F3643" t="s">
        <v>2186</v>
      </c>
      <c r="G3643" s="3" t="str">
        <f t="shared" si="63"/>
        <v>https://scholar.google.co.jp/scholar?as_vis=1&amp;q=Pterocaulon+"sphacelatum"+self+compatibility&amp;btnG=</v>
      </c>
      <c r="H3643" t="s">
        <v>2187</v>
      </c>
      <c r="I3643" t="s">
        <v>23</v>
      </c>
      <c r="J3643" t="s">
        <v>23</v>
      </c>
      <c r="N3643" t="s">
        <v>2188</v>
      </c>
      <c r="O3643" t="s">
        <v>28</v>
      </c>
      <c r="Q3643" t="s">
        <v>19236</v>
      </c>
      <c r="R3643" t="s">
        <v>11908</v>
      </c>
      <c r="S3643">
        <v>0.04</v>
      </c>
    </row>
    <row r="3644" spans="1:19">
      <c r="A3644" t="s">
        <v>16</v>
      </c>
      <c r="B3644" t="s">
        <v>17</v>
      </c>
      <c r="C3644" t="s">
        <v>18</v>
      </c>
      <c r="D3644" t="s">
        <v>19</v>
      </c>
      <c r="E3644" t="s">
        <v>5912</v>
      </c>
      <c r="F3644" t="s">
        <v>1008</v>
      </c>
      <c r="G3644" s="3" t="str">
        <f t="shared" si="63"/>
        <v>https://scholar.google.co.jp/scholar?as_vis=1&amp;q=Pterochaeta+"paniculata"+self+compatibility&amp;btnG=</v>
      </c>
      <c r="H3644" t="s">
        <v>2389</v>
      </c>
      <c r="I3644" t="s">
        <v>23</v>
      </c>
      <c r="J3644" t="s">
        <v>23</v>
      </c>
      <c r="N3644" t="s">
        <v>5913</v>
      </c>
      <c r="O3644" t="s">
        <v>28</v>
      </c>
      <c r="Q3644" t="s">
        <v>19237</v>
      </c>
      <c r="R3644" t="s">
        <v>11912</v>
      </c>
      <c r="S3644">
        <v>0.1996</v>
      </c>
    </row>
    <row r="3645" spans="1:19">
      <c r="A3645" t="s">
        <v>16</v>
      </c>
      <c r="B3645" t="s">
        <v>17</v>
      </c>
      <c r="C3645" t="s">
        <v>18</v>
      </c>
      <c r="D3645" t="s">
        <v>19</v>
      </c>
      <c r="E3645" t="s">
        <v>2190</v>
      </c>
      <c r="F3645" t="s">
        <v>1514</v>
      </c>
      <c r="G3645" s="3" t="str">
        <f t="shared" si="63"/>
        <v>https://scholar.google.co.jp/scholar?as_vis=1&amp;q=Pteronia+"acuminata"+self+compatibility&amp;btnG=</v>
      </c>
      <c r="H3645" t="s">
        <v>104</v>
      </c>
      <c r="I3645" t="s">
        <v>23</v>
      </c>
      <c r="J3645" t="s">
        <v>23</v>
      </c>
      <c r="N3645" t="s">
        <v>2191</v>
      </c>
      <c r="O3645" t="s">
        <v>28</v>
      </c>
      <c r="Q3645" t="s">
        <v>19238</v>
      </c>
      <c r="R3645" t="s">
        <v>11915</v>
      </c>
      <c r="S3645">
        <v>9.4139999999999997</v>
      </c>
    </row>
    <row r="3646" spans="1:19">
      <c r="A3646" t="s">
        <v>16</v>
      </c>
      <c r="B3646" t="s">
        <v>17</v>
      </c>
      <c r="C3646" t="s">
        <v>18</v>
      </c>
      <c r="D3646" t="s">
        <v>19</v>
      </c>
      <c r="E3646" t="s">
        <v>2190</v>
      </c>
      <c r="F3646" t="s">
        <v>2193</v>
      </c>
      <c r="G3646" s="3" t="str">
        <f t="shared" si="63"/>
        <v>https://scholar.google.co.jp/scholar?as_vis=1&amp;q=Pteronia+"adenocarpa"+self+compatibility&amp;btnG=</v>
      </c>
      <c r="H3646" t="s">
        <v>100</v>
      </c>
      <c r="I3646" t="s">
        <v>23</v>
      </c>
      <c r="J3646" t="s">
        <v>23</v>
      </c>
      <c r="N3646" t="s">
        <v>2194</v>
      </c>
      <c r="O3646" t="s">
        <v>28</v>
      </c>
      <c r="Q3646" t="s">
        <v>19239</v>
      </c>
      <c r="R3646" t="s">
        <v>11917</v>
      </c>
      <c r="S3646">
        <v>7.8</v>
      </c>
    </row>
    <row r="3647" spans="1:19">
      <c r="A3647" t="s">
        <v>16</v>
      </c>
      <c r="B3647" t="s">
        <v>17</v>
      </c>
      <c r="C3647" t="s">
        <v>18</v>
      </c>
      <c r="D3647" t="s">
        <v>19</v>
      </c>
      <c r="E3647" t="s">
        <v>2190</v>
      </c>
      <c r="F3647" t="s">
        <v>5909</v>
      </c>
      <c r="G3647" s="3" t="str">
        <f t="shared" si="63"/>
        <v>https://scholar.google.co.jp/scholar?as_vis=1&amp;q=Pteronia+"camphorata"+self+compatibility&amp;btnG=</v>
      </c>
      <c r="H3647" t="s">
        <v>22</v>
      </c>
      <c r="I3647" t="s">
        <v>23</v>
      </c>
      <c r="J3647" t="s">
        <v>23</v>
      </c>
      <c r="N3647" t="s">
        <v>5910</v>
      </c>
      <c r="O3647" t="s">
        <v>28</v>
      </c>
      <c r="Q3647" t="s">
        <v>19240</v>
      </c>
      <c r="R3647" t="s">
        <v>11919</v>
      </c>
      <c r="S3647">
        <v>1.6359999999999999</v>
      </c>
    </row>
    <row r="3648" spans="1:19">
      <c r="A3648" t="s">
        <v>16</v>
      </c>
      <c r="B3648" t="s">
        <v>17</v>
      </c>
      <c r="C3648" t="s">
        <v>18</v>
      </c>
      <c r="D3648" t="s">
        <v>19</v>
      </c>
      <c r="E3648" t="s">
        <v>2190</v>
      </c>
      <c r="F3648" t="s">
        <v>5909</v>
      </c>
      <c r="G3648" s="3" t="str">
        <f t="shared" si="63"/>
        <v>https://scholar.google.co.jp/scholar?as_vis=1&amp;q=Pteronia+"camphorata"+self+compatibility&amp;btnG=</v>
      </c>
      <c r="H3648" t="s">
        <v>880</v>
      </c>
      <c r="I3648" t="s">
        <v>31</v>
      </c>
      <c r="J3648" t="s">
        <v>12983</v>
      </c>
      <c r="N3648" t="s">
        <v>14095</v>
      </c>
      <c r="O3648" t="s">
        <v>28</v>
      </c>
      <c r="Q3648" t="s">
        <v>19240</v>
      </c>
      <c r="R3648" t="s">
        <v>11921</v>
      </c>
      <c r="S3648">
        <v>8.8648000000000007</v>
      </c>
    </row>
    <row r="3649" spans="1:19">
      <c r="A3649" t="s">
        <v>16</v>
      </c>
      <c r="B3649" t="s">
        <v>17</v>
      </c>
      <c r="C3649" t="s">
        <v>18</v>
      </c>
      <c r="D3649" t="s">
        <v>19</v>
      </c>
      <c r="E3649" t="s">
        <v>2190</v>
      </c>
      <c r="F3649" t="s">
        <v>2196</v>
      </c>
      <c r="G3649" s="3" t="str">
        <f t="shared" si="63"/>
        <v>https://scholar.google.co.jp/scholar?as_vis=1&amp;q=Pteronia+"divaricata"+self+compatibility&amp;btnG=</v>
      </c>
      <c r="H3649" t="s">
        <v>2197</v>
      </c>
      <c r="I3649" t="s">
        <v>23</v>
      </c>
      <c r="J3649" t="s">
        <v>23</v>
      </c>
      <c r="N3649" t="s">
        <v>2198</v>
      </c>
      <c r="O3649" t="s">
        <v>28</v>
      </c>
      <c r="Q3649" t="s">
        <v>19241</v>
      </c>
      <c r="R3649" t="s">
        <v>11924</v>
      </c>
      <c r="S3649">
        <v>2.2999999999999998</v>
      </c>
    </row>
    <row r="3650" spans="1:19">
      <c r="A3650" t="s">
        <v>16</v>
      </c>
      <c r="B3650" t="s">
        <v>17</v>
      </c>
      <c r="C3650" t="s">
        <v>18</v>
      </c>
      <c r="D3650" t="s">
        <v>19</v>
      </c>
      <c r="E3650" t="s">
        <v>2190</v>
      </c>
      <c r="F3650" t="s">
        <v>5052</v>
      </c>
      <c r="G3650" s="3" t="str">
        <f t="shared" ref="G3650:G3713" si="64">HYPERLINK(Q3650)</f>
        <v>https://scholar.google.co.jp/scholar?as_vis=1&amp;q=Pteronia+"eenii"+self+compatibility&amp;btnG=</v>
      </c>
      <c r="H3650" t="s">
        <v>625</v>
      </c>
      <c r="I3650" t="s">
        <v>23</v>
      </c>
      <c r="J3650" t="s">
        <v>23</v>
      </c>
      <c r="N3650" t="s">
        <v>12699</v>
      </c>
      <c r="O3650" t="s">
        <v>28</v>
      </c>
      <c r="Q3650" t="s">
        <v>19242</v>
      </c>
      <c r="R3650" t="s">
        <v>11928</v>
      </c>
      <c r="S3650">
        <v>2.9540323000000002</v>
      </c>
    </row>
    <row r="3651" spans="1:19">
      <c r="A3651" t="s">
        <v>16</v>
      </c>
      <c r="B3651" t="s">
        <v>17</v>
      </c>
      <c r="C3651" t="s">
        <v>18</v>
      </c>
      <c r="D3651" t="s">
        <v>19</v>
      </c>
      <c r="E3651" t="s">
        <v>2190</v>
      </c>
      <c r="F3651" t="s">
        <v>1163</v>
      </c>
      <c r="G3651" s="3" t="str">
        <f t="shared" si="64"/>
        <v>https://scholar.google.co.jp/scholar?as_vis=1&amp;q=Pteronia+"glabrata"+self+compatibility&amp;btnG=</v>
      </c>
      <c r="H3651" t="s">
        <v>1778</v>
      </c>
      <c r="I3651" t="s">
        <v>23</v>
      </c>
      <c r="J3651" t="s">
        <v>23</v>
      </c>
      <c r="N3651" t="s">
        <v>5900</v>
      </c>
      <c r="O3651" t="s">
        <v>28</v>
      </c>
      <c r="Q3651" t="s">
        <v>19243</v>
      </c>
      <c r="R3651" t="s">
        <v>11931</v>
      </c>
      <c r="S3651">
        <v>1.1012999999999999</v>
      </c>
    </row>
    <row r="3652" spans="1:19">
      <c r="A3652" t="s">
        <v>16</v>
      </c>
      <c r="B3652" t="s">
        <v>17</v>
      </c>
      <c r="C3652" t="s">
        <v>18</v>
      </c>
      <c r="D3652" t="s">
        <v>19</v>
      </c>
      <c r="E3652" t="s">
        <v>2190</v>
      </c>
      <c r="F3652" t="s">
        <v>78</v>
      </c>
      <c r="G3652" s="3" t="str">
        <f t="shared" si="64"/>
        <v>https://scholar.google.co.jp/scholar?as_vis=1&amp;q=Pteronia+"glauca"+self+compatibility&amp;btnG=</v>
      </c>
      <c r="H3652" t="s">
        <v>308</v>
      </c>
      <c r="I3652" t="s">
        <v>23</v>
      </c>
      <c r="J3652" t="s">
        <v>23</v>
      </c>
      <c r="N3652" t="s">
        <v>10834</v>
      </c>
      <c r="O3652" t="s">
        <v>28</v>
      </c>
      <c r="Q3652" t="s">
        <v>19244</v>
      </c>
      <c r="R3652" t="s">
        <v>11933</v>
      </c>
      <c r="S3652">
        <v>5.4402343999999996</v>
      </c>
    </row>
    <row r="3653" spans="1:19">
      <c r="A3653" t="s">
        <v>16</v>
      </c>
      <c r="B3653" t="s">
        <v>17</v>
      </c>
      <c r="C3653" t="s">
        <v>18</v>
      </c>
      <c r="D3653" t="s">
        <v>19</v>
      </c>
      <c r="E3653" t="s">
        <v>2190</v>
      </c>
      <c r="F3653" t="s">
        <v>1423</v>
      </c>
      <c r="G3653" s="3" t="str">
        <f t="shared" si="64"/>
        <v>https://scholar.google.co.jp/scholar?as_vis=1&amp;q=Pteronia+"glomerata"+self+compatibility&amp;btnG=</v>
      </c>
      <c r="H3653" t="s">
        <v>1778</v>
      </c>
      <c r="I3653" t="s">
        <v>23</v>
      </c>
      <c r="J3653" t="s">
        <v>23</v>
      </c>
      <c r="N3653" t="s">
        <v>14049</v>
      </c>
      <c r="O3653" t="s">
        <v>28</v>
      </c>
      <c r="Q3653" t="s">
        <v>19245</v>
      </c>
      <c r="R3653" t="s">
        <v>11936</v>
      </c>
      <c r="S3653">
        <v>2.4426966000000001</v>
      </c>
    </row>
    <row r="3654" spans="1:19">
      <c r="A3654" t="s">
        <v>16</v>
      </c>
      <c r="B3654" t="s">
        <v>17</v>
      </c>
      <c r="C3654" t="s">
        <v>18</v>
      </c>
      <c r="D3654" t="s">
        <v>19</v>
      </c>
      <c r="E3654" t="s">
        <v>2190</v>
      </c>
      <c r="F3654" t="s">
        <v>1530</v>
      </c>
      <c r="G3654" s="3" t="str">
        <f t="shared" si="64"/>
        <v>https://scholar.google.co.jp/scholar?as_vis=1&amp;q=Pteronia+"heterocarpa"+self+compatibility&amp;btnG=</v>
      </c>
      <c r="H3654" t="s">
        <v>104</v>
      </c>
      <c r="I3654" t="s">
        <v>23</v>
      </c>
      <c r="J3654" t="s">
        <v>23</v>
      </c>
      <c r="N3654" t="s">
        <v>5894</v>
      </c>
      <c r="O3654" t="s">
        <v>28</v>
      </c>
      <c r="Q3654" t="s">
        <v>19246</v>
      </c>
      <c r="R3654" t="s">
        <v>11939</v>
      </c>
      <c r="S3654">
        <v>2.5297999999999998</v>
      </c>
    </row>
    <row r="3655" spans="1:19">
      <c r="A3655" t="s">
        <v>16</v>
      </c>
      <c r="B3655" t="s">
        <v>17</v>
      </c>
      <c r="C3655" t="s">
        <v>18</v>
      </c>
      <c r="D3655" t="s">
        <v>19</v>
      </c>
      <c r="E3655" t="s">
        <v>2190</v>
      </c>
      <c r="F3655" t="s">
        <v>1898</v>
      </c>
      <c r="G3655" s="3" t="str">
        <f t="shared" si="64"/>
        <v>https://scholar.google.co.jp/scholar?as_vis=1&amp;q=Pteronia+"incana"+self+compatibility&amp;btnG=</v>
      </c>
      <c r="H3655" t="s">
        <v>2200</v>
      </c>
      <c r="I3655" t="s">
        <v>23</v>
      </c>
      <c r="J3655" t="s">
        <v>23</v>
      </c>
      <c r="N3655" t="s">
        <v>2201</v>
      </c>
      <c r="O3655" t="s">
        <v>28</v>
      </c>
      <c r="Q3655" t="s">
        <v>19247</v>
      </c>
      <c r="R3655" t="s">
        <v>11941</v>
      </c>
      <c r="S3655">
        <v>2.3809999999999998</v>
      </c>
    </row>
    <row r="3656" spans="1:19">
      <c r="A3656" t="s">
        <v>16</v>
      </c>
      <c r="B3656" t="s">
        <v>17</v>
      </c>
      <c r="C3656" t="s">
        <v>18</v>
      </c>
      <c r="D3656" t="s">
        <v>19</v>
      </c>
      <c r="E3656" t="s">
        <v>2190</v>
      </c>
      <c r="F3656" t="s">
        <v>5902</v>
      </c>
      <c r="G3656" s="3" t="str">
        <f t="shared" si="64"/>
        <v>https://scholar.google.co.jp/scholar?as_vis=1&amp;q=Pteronia+"lucilioides"+self+compatibility&amp;btnG=</v>
      </c>
      <c r="H3656" t="s">
        <v>104</v>
      </c>
      <c r="I3656" t="s">
        <v>23</v>
      </c>
      <c r="J3656" t="s">
        <v>23</v>
      </c>
      <c r="N3656" t="s">
        <v>5903</v>
      </c>
      <c r="O3656" t="s">
        <v>28</v>
      </c>
      <c r="Q3656" t="s">
        <v>19248</v>
      </c>
      <c r="R3656" t="s">
        <v>11944</v>
      </c>
      <c r="S3656">
        <v>3.9704000000000002</v>
      </c>
    </row>
    <row r="3657" spans="1:19">
      <c r="A3657" t="s">
        <v>16</v>
      </c>
      <c r="B3657" t="s">
        <v>17</v>
      </c>
      <c r="C3657" t="s">
        <v>18</v>
      </c>
      <c r="D3657" t="s">
        <v>19</v>
      </c>
      <c r="E3657" t="s">
        <v>2190</v>
      </c>
      <c r="F3657" t="s">
        <v>1346</v>
      </c>
      <c r="G3657" s="3" t="str">
        <f t="shared" si="64"/>
        <v>https://scholar.google.co.jp/scholar?as_vis=1&amp;q=Pteronia+"mucronata"+self+compatibility&amp;btnG=</v>
      </c>
      <c r="H3657" t="s">
        <v>104</v>
      </c>
      <c r="I3657" t="s">
        <v>23</v>
      </c>
      <c r="J3657" t="s">
        <v>23</v>
      </c>
      <c r="N3657" t="s">
        <v>10836</v>
      </c>
      <c r="O3657" t="s">
        <v>28</v>
      </c>
      <c r="Q3657" t="s">
        <v>19249</v>
      </c>
      <c r="R3657" t="s">
        <v>11947</v>
      </c>
      <c r="S3657">
        <v>2.2092000000000001</v>
      </c>
    </row>
    <row r="3658" spans="1:19">
      <c r="A3658" t="s">
        <v>16</v>
      </c>
      <c r="B3658" t="s">
        <v>17</v>
      </c>
      <c r="C3658" t="s">
        <v>18</v>
      </c>
      <c r="D3658" t="s">
        <v>19</v>
      </c>
      <c r="E3658" t="s">
        <v>2190</v>
      </c>
      <c r="F3658" t="s">
        <v>10838</v>
      </c>
      <c r="G3658" s="3" t="str">
        <f t="shared" si="64"/>
        <v>https://scholar.google.co.jp/scholar?as_vis=1&amp;q=Pteronia+"oblanceolata"+self+compatibility&amp;btnG=</v>
      </c>
      <c r="H3658" t="s">
        <v>9735</v>
      </c>
      <c r="I3658" t="s">
        <v>23</v>
      </c>
      <c r="J3658" t="s">
        <v>23</v>
      </c>
      <c r="N3658" t="s">
        <v>10839</v>
      </c>
      <c r="O3658" t="s">
        <v>28</v>
      </c>
      <c r="Q3658" t="s">
        <v>19250</v>
      </c>
      <c r="R3658" t="s">
        <v>11950</v>
      </c>
      <c r="S3658">
        <v>1.4672000000000001</v>
      </c>
    </row>
    <row r="3659" spans="1:19">
      <c r="A3659" t="s">
        <v>16</v>
      </c>
      <c r="B3659" t="s">
        <v>17</v>
      </c>
      <c r="C3659" t="s">
        <v>18</v>
      </c>
      <c r="D3659" t="s">
        <v>19</v>
      </c>
      <c r="E3659" t="s">
        <v>2190</v>
      </c>
      <c r="F3659" t="s">
        <v>1008</v>
      </c>
      <c r="G3659" s="3" t="str">
        <f t="shared" si="64"/>
        <v>https://scholar.google.co.jp/scholar?as_vis=1&amp;q=Pteronia+"paniculata"+self+compatibility&amp;btnG=</v>
      </c>
      <c r="H3659" t="s">
        <v>308</v>
      </c>
      <c r="I3659" t="s">
        <v>23</v>
      </c>
      <c r="J3659" t="s">
        <v>23</v>
      </c>
      <c r="N3659" t="s">
        <v>5872</v>
      </c>
      <c r="O3659" t="s">
        <v>28</v>
      </c>
      <c r="Q3659" t="s">
        <v>19251</v>
      </c>
      <c r="R3659" t="s">
        <v>11952</v>
      </c>
      <c r="S3659">
        <v>2.9807999999999999</v>
      </c>
    </row>
    <row r="3660" spans="1:19">
      <c r="A3660" t="s">
        <v>16</v>
      </c>
      <c r="B3660" t="s">
        <v>17</v>
      </c>
      <c r="C3660" t="s">
        <v>18</v>
      </c>
      <c r="D3660" t="s">
        <v>19</v>
      </c>
      <c r="E3660" t="s">
        <v>2190</v>
      </c>
      <c r="F3660" t="s">
        <v>5874</v>
      </c>
      <c r="G3660" s="3" t="str">
        <f t="shared" si="64"/>
        <v>https://scholar.google.co.jp/scholar?as_vis=1&amp;q=Pteronia+"polygalifolia"+self+compatibility&amp;btnG=</v>
      </c>
      <c r="H3660" t="s">
        <v>5875</v>
      </c>
      <c r="I3660" t="s">
        <v>23</v>
      </c>
      <c r="J3660" t="s">
        <v>23</v>
      </c>
      <c r="N3660" t="s">
        <v>5876</v>
      </c>
      <c r="O3660" t="s">
        <v>28</v>
      </c>
      <c r="Q3660" t="s">
        <v>19252</v>
      </c>
      <c r="R3660" t="s">
        <v>11956</v>
      </c>
      <c r="S3660">
        <v>2.1232000000000002</v>
      </c>
    </row>
    <row r="3661" spans="1:19">
      <c r="A3661" t="s">
        <v>16</v>
      </c>
      <c r="B3661" t="s">
        <v>17</v>
      </c>
      <c r="C3661" t="s">
        <v>18</v>
      </c>
      <c r="D3661" t="s">
        <v>19</v>
      </c>
      <c r="E3661" t="s">
        <v>2190</v>
      </c>
      <c r="F3661" t="s">
        <v>5878</v>
      </c>
      <c r="G3661" s="3" t="str">
        <f t="shared" si="64"/>
        <v>https://scholar.google.co.jp/scholar?as_vis=1&amp;q=Pteronia+"pomonae"+self+compatibility&amp;btnG=</v>
      </c>
      <c r="H3661" t="s">
        <v>5815</v>
      </c>
      <c r="I3661" t="s">
        <v>23</v>
      </c>
      <c r="J3661" t="s">
        <v>23</v>
      </c>
      <c r="N3661" t="s">
        <v>5879</v>
      </c>
      <c r="O3661" t="s">
        <v>28</v>
      </c>
      <c r="Q3661" t="s">
        <v>19253</v>
      </c>
      <c r="R3661" t="s">
        <v>11958</v>
      </c>
      <c r="S3661">
        <v>1.77244</v>
      </c>
    </row>
    <row r="3662" spans="1:19">
      <c r="A3662" t="s">
        <v>16</v>
      </c>
      <c r="B3662" t="s">
        <v>17</v>
      </c>
      <c r="C3662" t="s">
        <v>18</v>
      </c>
      <c r="D3662" t="s">
        <v>19</v>
      </c>
      <c r="E3662" t="s">
        <v>2190</v>
      </c>
      <c r="F3662" t="s">
        <v>10841</v>
      </c>
      <c r="G3662" s="3" t="str">
        <f t="shared" si="64"/>
        <v>https://scholar.google.co.jp/scholar?as_vis=1&amp;q=Pteronia+"quadrifaria"+self+compatibility&amp;btnG=</v>
      </c>
      <c r="H3662" t="s">
        <v>10842</v>
      </c>
      <c r="I3662" t="s">
        <v>23</v>
      </c>
      <c r="J3662" t="s">
        <v>23</v>
      </c>
      <c r="N3662" t="s">
        <v>10843</v>
      </c>
      <c r="O3662" t="s">
        <v>28</v>
      </c>
      <c r="Q3662" t="s">
        <v>19254</v>
      </c>
      <c r="R3662" t="s">
        <v>11961</v>
      </c>
      <c r="S3662">
        <v>2.6911999999999998</v>
      </c>
    </row>
    <row r="3663" spans="1:19">
      <c r="A3663" t="s">
        <v>16</v>
      </c>
      <c r="B3663" t="s">
        <v>17</v>
      </c>
      <c r="C3663" t="s">
        <v>18</v>
      </c>
      <c r="D3663" t="s">
        <v>19</v>
      </c>
      <c r="E3663" t="s">
        <v>2190</v>
      </c>
      <c r="F3663" t="s">
        <v>10845</v>
      </c>
      <c r="G3663" s="3" t="str">
        <f t="shared" si="64"/>
        <v>https://scholar.google.co.jp/scholar?as_vis=1&amp;q=Pteronia+"rangei"+self+compatibility&amp;btnG=</v>
      </c>
      <c r="H3663" t="s">
        <v>4248</v>
      </c>
      <c r="I3663" t="s">
        <v>23</v>
      </c>
      <c r="J3663" t="s">
        <v>23</v>
      </c>
      <c r="N3663" t="s">
        <v>10846</v>
      </c>
      <c r="O3663" t="s">
        <v>28</v>
      </c>
      <c r="Q3663" t="s">
        <v>19255</v>
      </c>
      <c r="R3663" t="s">
        <v>11964</v>
      </c>
      <c r="S3663">
        <v>3.7728000000000002</v>
      </c>
    </row>
    <row r="3664" spans="1:19">
      <c r="A3664" t="s">
        <v>16</v>
      </c>
      <c r="B3664" t="s">
        <v>17</v>
      </c>
      <c r="C3664" t="s">
        <v>18</v>
      </c>
      <c r="D3664" t="s">
        <v>19</v>
      </c>
      <c r="E3664" t="s">
        <v>2190</v>
      </c>
      <c r="F3664" t="s">
        <v>1355</v>
      </c>
      <c r="G3664" s="3" t="str">
        <f t="shared" si="64"/>
        <v>https://scholar.google.co.jp/scholar?as_vis=1&amp;q=Pteronia+"scariosa"+self+compatibility&amp;btnG=</v>
      </c>
      <c r="H3664" t="s">
        <v>1778</v>
      </c>
      <c r="I3664" t="s">
        <v>23</v>
      </c>
      <c r="J3664" t="s">
        <v>23</v>
      </c>
      <c r="N3664" t="s">
        <v>5881</v>
      </c>
      <c r="O3664" t="s">
        <v>28</v>
      </c>
      <c r="Q3664" t="s">
        <v>19256</v>
      </c>
      <c r="R3664" t="s">
        <v>11967</v>
      </c>
      <c r="S3664">
        <v>2.4007999999999998</v>
      </c>
    </row>
    <row r="3665" spans="1:19">
      <c r="A3665" t="s">
        <v>16</v>
      </c>
      <c r="B3665" t="s">
        <v>17</v>
      </c>
      <c r="C3665" t="s">
        <v>18</v>
      </c>
      <c r="D3665" t="s">
        <v>19</v>
      </c>
      <c r="E3665" t="s">
        <v>2190</v>
      </c>
      <c r="F3665" t="s">
        <v>2028</v>
      </c>
      <c r="G3665" s="3" t="str">
        <f t="shared" si="64"/>
        <v>https://scholar.google.co.jp/scholar?as_vis=1&amp;q=Pteronia+"sordida"+self+compatibility&amp;btnG=</v>
      </c>
      <c r="H3665" t="s">
        <v>4480</v>
      </c>
      <c r="I3665" t="s">
        <v>23</v>
      </c>
      <c r="J3665" t="s">
        <v>23</v>
      </c>
      <c r="N3665" t="s">
        <v>5883</v>
      </c>
      <c r="O3665" t="s">
        <v>28</v>
      </c>
      <c r="Q3665" t="s">
        <v>19257</v>
      </c>
      <c r="R3665" t="s">
        <v>11969</v>
      </c>
      <c r="S3665">
        <v>3.5288889000000001</v>
      </c>
    </row>
    <row r="3666" spans="1:19">
      <c r="A3666" t="s">
        <v>16</v>
      </c>
      <c r="B3666" t="s">
        <v>17</v>
      </c>
      <c r="C3666" t="s">
        <v>18</v>
      </c>
      <c r="D3666" t="s">
        <v>19</v>
      </c>
      <c r="E3666" t="s">
        <v>2190</v>
      </c>
      <c r="F3666" t="s">
        <v>5885</v>
      </c>
      <c r="G3666" s="3" t="str">
        <f t="shared" si="64"/>
        <v>https://scholar.google.co.jp/scholar?as_vis=1&amp;q=Pteronia+"spinulosa"+self+compatibility&amp;btnG=</v>
      </c>
      <c r="H3666" t="s">
        <v>5886</v>
      </c>
      <c r="I3666" t="s">
        <v>23</v>
      </c>
      <c r="J3666" t="s">
        <v>23</v>
      </c>
      <c r="N3666" t="s">
        <v>5887</v>
      </c>
      <c r="O3666" t="s">
        <v>28</v>
      </c>
      <c r="Q3666" t="s">
        <v>19258</v>
      </c>
      <c r="R3666" t="s">
        <v>11971</v>
      </c>
      <c r="S3666">
        <v>5.4652000000000003</v>
      </c>
    </row>
    <row r="3667" spans="1:19">
      <c r="A3667" t="s">
        <v>16</v>
      </c>
      <c r="B3667" t="s">
        <v>17</v>
      </c>
      <c r="C3667" t="s">
        <v>18</v>
      </c>
      <c r="D3667" t="s">
        <v>19</v>
      </c>
      <c r="E3667" t="s">
        <v>2190</v>
      </c>
      <c r="F3667" t="s">
        <v>380</v>
      </c>
      <c r="G3667" s="3" t="str">
        <f t="shared" si="64"/>
        <v>https://scholar.google.co.jp/scholar?as_vis=1&amp;q=Pteronia+"stricta"+self+compatibility&amp;btnG=</v>
      </c>
      <c r="H3667" t="s">
        <v>8512</v>
      </c>
      <c r="I3667" t="s">
        <v>23</v>
      </c>
      <c r="J3667" t="s">
        <v>23</v>
      </c>
      <c r="N3667" t="s">
        <v>13191</v>
      </c>
      <c r="O3667" t="s">
        <v>28</v>
      </c>
      <c r="Q3667" t="s">
        <v>19259</v>
      </c>
      <c r="R3667" t="s">
        <v>11973</v>
      </c>
      <c r="S3667">
        <v>8.3963999999999999</v>
      </c>
    </row>
    <row r="3668" spans="1:19">
      <c r="A3668" t="s">
        <v>16</v>
      </c>
      <c r="B3668" t="s">
        <v>17</v>
      </c>
      <c r="C3668" t="s">
        <v>18</v>
      </c>
      <c r="D3668" t="s">
        <v>19</v>
      </c>
      <c r="E3668" t="s">
        <v>2190</v>
      </c>
      <c r="F3668" t="s">
        <v>380</v>
      </c>
      <c r="G3668" s="3" t="str">
        <f t="shared" si="64"/>
        <v>https://scholar.google.co.jp/scholar?as_vis=1&amp;q=Pteronia+"stricta"+self+compatibility&amp;btnG=</v>
      </c>
      <c r="H3668" t="s">
        <v>8512</v>
      </c>
      <c r="I3668" t="s">
        <v>31</v>
      </c>
      <c r="J3668" t="s">
        <v>380</v>
      </c>
      <c r="N3668" t="s">
        <v>14008</v>
      </c>
      <c r="O3668" t="s">
        <v>28</v>
      </c>
      <c r="Q3668" t="s">
        <v>19259</v>
      </c>
      <c r="R3668" t="s">
        <v>11976</v>
      </c>
      <c r="S3668">
        <v>8.8083870999999991</v>
      </c>
    </row>
    <row r="3669" spans="1:19">
      <c r="A3669" t="s">
        <v>16</v>
      </c>
      <c r="B3669" t="s">
        <v>17</v>
      </c>
      <c r="C3669" t="s">
        <v>18</v>
      </c>
      <c r="D3669" t="s">
        <v>19</v>
      </c>
      <c r="E3669" t="s">
        <v>2190</v>
      </c>
      <c r="F3669" t="s">
        <v>8297</v>
      </c>
      <c r="G3669" s="3" t="str">
        <f t="shared" si="64"/>
        <v>https://scholar.google.co.jp/scholar?as_vis=1&amp;q=Pteronia+"uncinata"+self+compatibility&amp;btnG=</v>
      </c>
      <c r="H3669" t="s">
        <v>104</v>
      </c>
      <c r="I3669" t="s">
        <v>23</v>
      </c>
      <c r="J3669" t="s">
        <v>23</v>
      </c>
      <c r="N3669" t="s">
        <v>8298</v>
      </c>
      <c r="O3669" t="s">
        <v>28</v>
      </c>
      <c r="Q3669" t="s">
        <v>19260</v>
      </c>
      <c r="R3669" t="s">
        <v>11978</v>
      </c>
      <c r="S3669">
        <v>2.8860000000000001</v>
      </c>
    </row>
    <row r="3670" spans="1:19">
      <c r="A3670" t="s">
        <v>16</v>
      </c>
      <c r="B3670" t="s">
        <v>17</v>
      </c>
      <c r="C3670" t="s">
        <v>18</v>
      </c>
      <c r="D3670" t="s">
        <v>19</v>
      </c>
      <c r="E3670" t="s">
        <v>2190</v>
      </c>
      <c r="F3670" t="s">
        <v>5889</v>
      </c>
      <c r="G3670" s="3" t="str">
        <f t="shared" si="64"/>
        <v>https://scholar.google.co.jp/scholar?as_vis=1&amp;q=Pteronia+"unguiculata"+self+compatibility&amp;btnG=</v>
      </c>
      <c r="H3670" t="s">
        <v>625</v>
      </c>
      <c r="I3670" t="s">
        <v>23</v>
      </c>
      <c r="J3670" t="s">
        <v>23</v>
      </c>
      <c r="N3670" t="s">
        <v>5890</v>
      </c>
      <c r="O3670" t="s">
        <v>28</v>
      </c>
      <c r="Q3670" t="s">
        <v>19261</v>
      </c>
      <c r="R3670" t="s">
        <v>11982</v>
      </c>
      <c r="S3670">
        <v>2.1663999999999999</v>
      </c>
    </row>
    <row r="3671" spans="1:19">
      <c r="A3671" t="s">
        <v>16</v>
      </c>
      <c r="B3671" t="s">
        <v>17</v>
      </c>
      <c r="C3671" t="s">
        <v>18</v>
      </c>
      <c r="D3671" t="s">
        <v>19</v>
      </c>
      <c r="E3671" t="s">
        <v>13989</v>
      </c>
      <c r="F3671" t="s">
        <v>13990</v>
      </c>
      <c r="G3671" s="3" t="str">
        <f t="shared" si="64"/>
        <v>https://scholar.google.co.jp/scholar?as_vis=1&amp;q=Pterygopappus+"lawrencei"+self+compatibility&amp;btnG=</v>
      </c>
      <c r="H3671" t="s">
        <v>1696</v>
      </c>
      <c r="I3671" t="s">
        <v>23</v>
      </c>
      <c r="J3671" t="s">
        <v>23</v>
      </c>
      <c r="N3671" t="s">
        <v>13991</v>
      </c>
      <c r="O3671" t="s">
        <v>28</v>
      </c>
      <c r="Q3671" t="s">
        <v>19262</v>
      </c>
      <c r="R3671" t="s">
        <v>11985</v>
      </c>
      <c r="S3671">
        <v>7.5999999999999998E-2</v>
      </c>
    </row>
    <row r="3672" spans="1:19">
      <c r="A3672" t="s">
        <v>16</v>
      </c>
      <c r="B3672" t="s">
        <v>17</v>
      </c>
      <c r="C3672" t="s">
        <v>18</v>
      </c>
      <c r="D3672" t="s">
        <v>19</v>
      </c>
      <c r="E3672" t="s">
        <v>2203</v>
      </c>
      <c r="F3672" t="s">
        <v>2204</v>
      </c>
      <c r="G3672" s="3" t="str">
        <f t="shared" si="64"/>
        <v>https://scholar.google.co.jp/scholar?as_vis=1&amp;q=Ptilostemon+"afer"+self+compatibility&amp;btnG=</v>
      </c>
      <c r="H3672" t="s">
        <v>2205</v>
      </c>
      <c r="I3672" t="s">
        <v>23</v>
      </c>
      <c r="J3672" t="s">
        <v>23</v>
      </c>
      <c r="N3672" t="s">
        <v>2206</v>
      </c>
      <c r="O3672" t="s">
        <v>28</v>
      </c>
      <c r="Q3672" t="s">
        <v>19263</v>
      </c>
      <c r="R3672" t="s">
        <v>11989</v>
      </c>
      <c r="S3672">
        <v>11.462</v>
      </c>
    </row>
    <row r="3673" spans="1:19">
      <c r="A3673" t="s">
        <v>16</v>
      </c>
      <c r="B3673" t="s">
        <v>17</v>
      </c>
      <c r="C3673" t="s">
        <v>18</v>
      </c>
      <c r="D3673" t="s">
        <v>19</v>
      </c>
      <c r="E3673" t="s">
        <v>2203</v>
      </c>
      <c r="F3673" t="s">
        <v>8300</v>
      </c>
      <c r="G3673" s="3" t="str">
        <f t="shared" si="64"/>
        <v>https://scholar.google.co.jp/scholar?as_vis=1&amp;q=Ptilostemon+"casabonae"+self+compatibility&amp;btnG=</v>
      </c>
      <c r="H3673" t="s">
        <v>7672</v>
      </c>
      <c r="I3673" t="s">
        <v>23</v>
      </c>
      <c r="J3673" t="s">
        <v>23</v>
      </c>
      <c r="N3673" t="s">
        <v>8301</v>
      </c>
      <c r="O3673" t="s">
        <v>28</v>
      </c>
      <c r="Q3673" t="s">
        <v>19264</v>
      </c>
      <c r="R3673" t="s">
        <v>11991</v>
      </c>
      <c r="S3673">
        <v>8.2509999999999994</v>
      </c>
    </row>
    <row r="3674" spans="1:19">
      <c r="A3674" t="s">
        <v>16</v>
      </c>
      <c r="B3674" t="s">
        <v>17</v>
      </c>
      <c r="C3674" t="s">
        <v>18</v>
      </c>
      <c r="D3674" t="s">
        <v>19</v>
      </c>
      <c r="E3674" t="s">
        <v>2203</v>
      </c>
      <c r="F3674" t="s">
        <v>2208</v>
      </c>
      <c r="G3674" s="3" t="str">
        <f t="shared" si="64"/>
        <v>https://scholar.google.co.jp/scholar?as_vis=1&amp;q=Ptilostemon+"chamaepeuce"+self+compatibility&amp;btnG=</v>
      </c>
      <c r="H3674" t="s">
        <v>2209</v>
      </c>
      <c r="I3674" t="s">
        <v>23</v>
      </c>
      <c r="J3674" t="s">
        <v>23</v>
      </c>
      <c r="N3674" t="s">
        <v>2210</v>
      </c>
      <c r="O3674" t="s">
        <v>28</v>
      </c>
      <c r="Q3674" t="s">
        <v>19265</v>
      </c>
      <c r="R3674" t="s">
        <v>11993</v>
      </c>
      <c r="S3674">
        <v>11.0036</v>
      </c>
    </row>
    <row r="3675" spans="1:19">
      <c r="A3675" t="s">
        <v>16</v>
      </c>
      <c r="B3675" t="s">
        <v>17</v>
      </c>
      <c r="C3675" t="s">
        <v>18</v>
      </c>
      <c r="D3675" t="s">
        <v>19</v>
      </c>
      <c r="E3675" t="s">
        <v>2203</v>
      </c>
      <c r="F3675" t="s">
        <v>2212</v>
      </c>
      <c r="G3675" s="3" t="str">
        <f t="shared" si="64"/>
        <v>https://scholar.google.co.jp/scholar?as_vis=1&amp;q=Ptilostemon+"diacantha"+self+compatibility&amp;btnG=</v>
      </c>
      <c r="H3675" t="s">
        <v>2213</v>
      </c>
      <c r="I3675" t="s">
        <v>23</v>
      </c>
      <c r="J3675" t="s">
        <v>23</v>
      </c>
      <c r="N3675" t="s">
        <v>2214</v>
      </c>
      <c r="O3675" t="s">
        <v>28</v>
      </c>
      <c r="Q3675" t="s">
        <v>19266</v>
      </c>
      <c r="R3675" t="s">
        <v>11996</v>
      </c>
      <c r="S3675">
        <v>20.128</v>
      </c>
    </row>
    <row r="3676" spans="1:19">
      <c r="A3676" t="s">
        <v>16</v>
      </c>
      <c r="B3676" t="s">
        <v>17</v>
      </c>
      <c r="C3676" t="s">
        <v>18</v>
      </c>
      <c r="D3676" t="s">
        <v>19</v>
      </c>
      <c r="E3676" t="s">
        <v>2203</v>
      </c>
      <c r="F3676" t="s">
        <v>10848</v>
      </c>
      <c r="G3676" s="3" t="str">
        <f t="shared" si="64"/>
        <v>https://scholar.google.co.jp/scholar?as_vis=1&amp;q=Ptilostemon+"echinocephalus"+self+compatibility&amp;btnG=</v>
      </c>
      <c r="H3676" t="s">
        <v>10849</v>
      </c>
      <c r="I3676" t="s">
        <v>23</v>
      </c>
      <c r="J3676" t="s">
        <v>23</v>
      </c>
      <c r="N3676" t="s">
        <v>10850</v>
      </c>
      <c r="O3676" t="s">
        <v>28</v>
      </c>
      <c r="Q3676" t="s">
        <v>19267</v>
      </c>
      <c r="R3676" t="s">
        <v>11999</v>
      </c>
      <c r="S3676">
        <v>21.741599999999998</v>
      </c>
    </row>
    <row r="3677" spans="1:19">
      <c r="A3677" t="s">
        <v>16</v>
      </c>
      <c r="B3677" t="s">
        <v>17</v>
      </c>
      <c r="C3677" t="s">
        <v>18</v>
      </c>
      <c r="D3677" t="s">
        <v>19</v>
      </c>
      <c r="E3677" t="s">
        <v>2203</v>
      </c>
      <c r="F3677" t="s">
        <v>12701</v>
      </c>
      <c r="G3677" s="3" t="str">
        <f t="shared" si="64"/>
        <v>https://scholar.google.co.jp/scholar?as_vis=1&amp;q=Ptilostemon+"greuteri"+self+compatibility&amp;btnG=</v>
      </c>
      <c r="H3677" t="s">
        <v>12702</v>
      </c>
      <c r="I3677" t="s">
        <v>23</v>
      </c>
      <c r="J3677" t="s">
        <v>23</v>
      </c>
      <c r="N3677" t="s">
        <v>12703</v>
      </c>
      <c r="O3677" t="s">
        <v>28</v>
      </c>
      <c r="Q3677" t="s">
        <v>19268</v>
      </c>
      <c r="R3677" t="s">
        <v>12001</v>
      </c>
      <c r="S3677">
        <v>36.847200000000001</v>
      </c>
    </row>
    <row r="3678" spans="1:19">
      <c r="A3678" t="s">
        <v>16</v>
      </c>
      <c r="B3678" t="s">
        <v>17</v>
      </c>
      <c r="C3678" t="s">
        <v>18</v>
      </c>
      <c r="D3678" t="s">
        <v>19</v>
      </c>
      <c r="E3678" t="s">
        <v>2203</v>
      </c>
      <c r="F3678" t="s">
        <v>5600</v>
      </c>
      <c r="G3678" s="3" t="str">
        <f t="shared" si="64"/>
        <v>https://scholar.google.co.jp/scholar?as_vis=1&amp;q=Ptilostemon+"niveus"+self+compatibility&amp;btnG=</v>
      </c>
      <c r="H3678" t="s">
        <v>10852</v>
      </c>
      <c r="I3678" t="s">
        <v>23</v>
      </c>
      <c r="J3678" t="s">
        <v>23</v>
      </c>
      <c r="N3678" t="s">
        <v>10853</v>
      </c>
      <c r="O3678" t="s">
        <v>28</v>
      </c>
      <c r="Q3678" t="s">
        <v>19269</v>
      </c>
      <c r="R3678" t="s">
        <v>12004</v>
      </c>
      <c r="S3678">
        <v>16.47</v>
      </c>
    </row>
    <row r="3679" spans="1:19">
      <c r="A3679" t="s">
        <v>16</v>
      </c>
      <c r="B3679" t="s">
        <v>17</v>
      </c>
      <c r="C3679" t="s">
        <v>18</v>
      </c>
      <c r="D3679" t="s">
        <v>19</v>
      </c>
      <c r="E3679" t="s">
        <v>2203</v>
      </c>
      <c r="F3679" t="s">
        <v>2277</v>
      </c>
      <c r="G3679" s="3" t="str">
        <f t="shared" si="64"/>
        <v>https://scholar.google.co.jp/scholar?as_vis=1&amp;q=Ptilostemon+"stellatus"+self+compatibility&amp;btnG=</v>
      </c>
      <c r="H3679" t="s">
        <v>7672</v>
      </c>
      <c r="I3679" t="s">
        <v>23</v>
      </c>
      <c r="J3679" t="s">
        <v>23</v>
      </c>
      <c r="N3679" t="s">
        <v>12705</v>
      </c>
      <c r="O3679" t="s">
        <v>28</v>
      </c>
      <c r="Q3679" t="s">
        <v>19270</v>
      </c>
      <c r="R3679" t="s">
        <v>12007</v>
      </c>
      <c r="S3679">
        <v>16.62875</v>
      </c>
    </row>
    <row r="3680" spans="1:19">
      <c r="A3680" t="s">
        <v>16</v>
      </c>
      <c r="B3680" t="s">
        <v>17</v>
      </c>
      <c r="C3680" t="s">
        <v>18</v>
      </c>
      <c r="D3680" t="s">
        <v>19</v>
      </c>
      <c r="E3680" t="s">
        <v>2203</v>
      </c>
      <c r="F3680" t="s">
        <v>12707</v>
      </c>
      <c r="G3680" s="3" t="str">
        <f t="shared" si="64"/>
        <v>https://scholar.google.co.jp/scholar?as_vis=1&amp;q=Ptilostemon+"strictus"+self+compatibility&amp;btnG=</v>
      </c>
      <c r="H3680" t="s">
        <v>12708</v>
      </c>
      <c r="I3680" t="s">
        <v>23</v>
      </c>
      <c r="J3680" t="s">
        <v>23</v>
      </c>
      <c r="N3680" t="s">
        <v>12709</v>
      </c>
      <c r="O3680" t="s">
        <v>28</v>
      </c>
      <c r="Q3680" t="s">
        <v>19271</v>
      </c>
      <c r="R3680" t="s">
        <v>12010</v>
      </c>
      <c r="S3680">
        <v>10.699044600000001</v>
      </c>
    </row>
    <row r="3681" spans="1:19">
      <c r="A3681" t="s">
        <v>16</v>
      </c>
      <c r="B3681" t="s">
        <v>17</v>
      </c>
      <c r="C3681" t="s">
        <v>18</v>
      </c>
      <c r="D3681" t="s">
        <v>19</v>
      </c>
      <c r="E3681" t="s">
        <v>2216</v>
      </c>
      <c r="F3681" t="s">
        <v>11465</v>
      </c>
      <c r="G3681" s="3" t="str">
        <f t="shared" si="64"/>
        <v>https://scholar.google.co.jp/scholar?as_vis=1&amp;q=Pulicaria+"arabica"+self+compatibility&amp;btnG=</v>
      </c>
      <c r="H3681" t="s">
        <v>928</v>
      </c>
      <c r="I3681" t="s">
        <v>137</v>
      </c>
      <c r="J3681" t="s">
        <v>2415</v>
      </c>
      <c r="N3681" t="s">
        <v>12711</v>
      </c>
      <c r="O3681" t="s">
        <v>28</v>
      </c>
      <c r="Q3681" t="s">
        <v>19272</v>
      </c>
      <c r="R3681" t="s">
        <v>12014</v>
      </c>
      <c r="S3681">
        <v>5.5599999999999997E-2</v>
      </c>
    </row>
    <row r="3682" spans="1:19">
      <c r="A3682" t="s">
        <v>16</v>
      </c>
      <c r="B3682" t="s">
        <v>17</v>
      </c>
      <c r="C3682" t="s">
        <v>18</v>
      </c>
      <c r="D3682" t="s">
        <v>19</v>
      </c>
      <c r="E3682" t="s">
        <v>2216</v>
      </c>
      <c r="F3682" t="s">
        <v>10855</v>
      </c>
      <c r="G3682" s="3" t="str">
        <f t="shared" si="64"/>
        <v>https://scholar.google.co.jp/scholar?as_vis=1&amp;q=Pulicaria+"argyrophylla"+self+compatibility&amp;btnG=</v>
      </c>
      <c r="H3682" t="s">
        <v>3686</v>
      </c>
      <c r="I3682" t="s">
        <v>137</v>
      </c>
      <c r="J3682" t="s">
        <v>10856</v>
      </c>
      <c r="N3682" t="s">
        <v>10857</v>
      </c>
      <c r="O3682" t="s">
        <v>28</v>
      </c>
      <c r="Q3682" t="s">
        <v>19273</v>
      </c>
      <c r="R3682" t="s">
        <v>12018</v>
      </c>
      <c r="S3682">
        <v>0.22839999999999999</v>
      </c>
    </row>
    <row r="3683" spans="1:19">
      <c r="A3683" t="s">
        <v>16</v>
      </c>
      <c r="B3683" t="s">
        <v>17</v>
      </c>
      <c r="C3683" t="s">
        <v>18</v>
      </c>
      <c r="D3683" t="s">
        <v>19</v>
      </c>
      <c r="E3683" t="s">
        <v>2216</v>
      </c>
      <c r="F3683" t="s">
        <v>8303</v>
      </c>
      <c r="G3683" s="3" t="str">
        <f t="shared" si="64"/>
        <v>https://scholar.google.co.jp/scholar?as_vis=1&amp;q=Pulicaria+"burchardii"+self+compatibility&amp;btnG=</v>
      </c>
      <c r="H3683" t="s">
        <v>8304</v>
      </c>
      <c r="I3683" t="s">
        <v>23</v>
      </c>
      <c r="J3683" t="s">
        <v>23</v>
      </c>
      <c r="N3683" t="s">
        <v>8305</v>
      </c>
      <c r="O3683" t="s">
        <v>28</v>
      </c>
      <c r="Q3683" t="s">
        <v>19274</v>
      </c>
      <c r="R3683" t="s">
        <v>12021</v>
      </c>
      <c r="S3683">
        <v>0.14960000000000001</v>
      </c>
    </row>
    <row r="3684" spans="1:19">
      <c r="A3684" t="s">
        <v>16</v>
      </c>
      <c r="B3684" t="s">
        <v>17</v>
      </c>
      <c r="C3684" t="s">
        <v>18</v>
      </c>
      <c r="D3684" t="s">
        <v>19</v>
      </c>
      <c r="E3684" t="s">
        <v>2216</v>
      </c>
      <c r="F3684" t="s">
        <v>2217</v>
      </c>
      <c r="G3684" s="3" t="str">
        <f t="shared" si="64"/>
        <v>https://scholar.google.co.jp/scholar?as_vis=1&amp;q=Pulicaria+"crispa"+self+compatibility&amp;btnG=</v>
      </c>
      <c r="H3684" t="s">
        <v>2218</v>
      </c>
      <c r="I3684" t="s">
        <v>23</v>
      </c>
      <c r="J3684" t="s">
        <v>23</v>
      </c>
      <c r="N3684" t="s">
        <v>2219</v>
      </c>
      <c r="O3684" t="s">
        <v>28</v>
      </c>
      <c r="Q3684" t="s">
        <v>19275</v>
      </c>
      <c r="R3684" t="s">
        <v>12023</v>
      </c>
      <c r="S3684">
        <v>4.5999999999999999E-2</v>
      </c>
    </row>
    <row r="3685" spans="1:19">
      <c r="A3685" t="s">
        <v>16</v>
      </c>
      <c r="B3685" t="s">
        <v>17</v>
      </c>
      <c r="C3685" t="s">
        <v>18</v>
      </c>
      <c r="D3685" t="s">
        <v>19</v>
      </c>
      <c r="E3685" t="s">
        <v>2216</v>
      </c>
      <c r="F3685" t="s">
        <v>5851</v>
      </c>
      <c r="G3685" s="3" t="str">
        <f t="shared" si="64"/>
        <v>https://scholar.google.co.jp/scholar?as_vis=1&amp;q=Pulicaria+"cylindrica"+self+compatibility&amp;btnG=</v>
      </c>
      <c r="H3685" t="s">
        <v>5852</v>
      </c>
      <c r="I3685" t="s">
        <v>23</v>
      </c>
      <c r="J3685" t="s">
        <v>23</v>
      </c>
      <c r="N3685" t="s">
        <v>5853</v>
      </c>
      <c r="O3685" t="s">
        <v>28</v>
      </c>
      <c r="Q3685" t="s">
        <v>19276</v>
      </c>
      <c r="R3685" t="s">
        <v>12027</v>
      </c>
      <c r="S3685">
        <v>0.26960000000000001</v>
      </c>
    </row>
    <row r="3686" spans="1:19">
      <c r="A3686" t="s">
        <v>16</v>
      </c>
      <c r="B3686" t="s">
        <v>17</v>
      </c>
      <c r="C3686" t="s">
        <v>18</v>
      </c>
      <c r="D3686" t="s">
        <v>19</v>
      </c>
      <c r="E3686" t="s">
        <v>2216</v>
      </c>
      <c r="F3686" t="s">
        <v>2221</v>
      </c>
      <c r="G3686" s="3" t="str">
        <f t="shared" si="64"/>
        <v>https://scholar.google.co.jp/scholar?as_vis=1&amp;q=Pulicaria+"dysenterica"+self+compatibility&amp;btnG=</v>
      </c>
      <c r="H3686" t="s">
        <v>2222</v>
      </c>
      <c r="I3686" t="s">
        <v>23</v>
      </c>
      <c r="J3686" t="s">
        <v>23</v>
      </c>
      <c r="N3686" t="s">
        <v>2223</v>
      </c>
      <c r="O3686" t="s">
        <v>28</v>
      </c>
      <c r="Q3686" t="s">
        <v>19277</v>
      </c>
      <c r="R3686" t="s">
        <v>12030</v>
      </c>
      <c r="S3686">
        <v>6.6000000000000003E-2</v>
      </c>
    </row>
    <row r="3687" spans="1:19">
      <c r="A3687" t="s">
        <v>16</v>
      </c>
      <c r="B3687" t="s">
        <v>17</v>
      </c>
      <c r="C3687" t="s">
        <v>18</v>
      </c>
      <c r="D3687" t="s">
        <v>19</v>
      </c>
      <c r="E3687" t="s">
        <v>2216</v>
      </c>
      <c r="F3687" t="s">
        <v>10859</v>
      </c>
      <c r="G3687" s="3" t="str">
        <f t="shared" si="64"/>
        <v>https://scholar.google.co.jp/scholar?as_vis=1&amp;q=Pulicaria+"edmondsonii"+self+compatibility&amp;btnG=</v>
      </c>
      <c r="H3687" t="s">
        <v>5795</v>
      </c>
      <c r="I3687" t="s">
        <v>23</v>
      </c>
      <c r="J3687" t="s">
        <v>23</v>
      </c>
      <c r="N3687" t="s">
        <v>10860</v>
      </c>
      <c r="O3687" t="s">
        <v>28</v>
      </c>
      <c r="Q3687" t="s">
        <v>19278</v>
      </c>
      <c r="R3687" t="s">
        <v>12034</v>
      </c>
      <c r="S3687">
        <v>0.19171969999999999</v>
      </c>
    </row>
    <row r="3688" spans="1:19">
      <c r="A3688" t="s">
        <v>16</v>
      </c>
      <c r="B3688" t="s">
        <v>17</v>
      </c>
      <c r="C3688" t="s">
        <v>18</v>
      </c>
      <c r="D3688" t="s">
        <v>19</v>
      </c>
      <c r="E3688" t="s">
        <v>2216</v>
      </c>
      <c r="F3688" t="s">
        <v>214</v>
      </c>
      <c r="G3688" s="3" t="str">
        <f t="shared" si="64"/>
        <v>https://scholar.google.co.jp/scholar?as_vis=1&amp;q=Pulicaria+"glutinosa"+self+compatibility&amp;btnG=</v>
      </c>
      <c r="H3688" t="s">
        <v>2225</v>
      </c>
      <c r="I3688" t="s">
        <v>23</v>
      </c>
      <c r="J3688" t="s">
        <v>23</v>
      </c>
      <c r="N3688" t="s">
        <v>2226</v>
      </c>
      <c r="O3688" t="s">
        <v>28</v>
      </c>
      <c r="Q3688" t="s">
        <v>19279</v>
      </c>
      <c r="R3688" t="s">
        <v>12038</v>
      </c>
      <c r="S3688">
        <v>0.28699999999999998</v>
      </c>
    </row>
    <row r="3689" spans="1:19">
      <c r="A3689" t="s">
        <v>16</v>
      </c>
      <c r="B3689" t="s">
        <v>17</v>
      </c>
      <c r="C3689" t="s">
        <v>18</v>
      </c>
      <c r="D3689" t="s">
        <v>19</v>
      </c>
      <c r="E3689" t="s">
        <v>2216</v>
      </c>
      <c r="F3689" t="s">
        <v>2228</v>
      </c>
      <c r="G3689" s="3" t="str">
        <f t="shared" si="64"/>
        <v>https://scholar.google.co.jp/scholar?as_vis=1&amp;q=Pulicaria+"incisa"+self+compatibility&amp;btnG=</v>
      </c>
      <c r="H3689" t="s">
        <v>23</v>
      </c>
      <c r="I3689" t="s">
        <v>137</v>
      </c>
      <c r="J3689" t="s">
        <v>2229</v>
      </c>
      <c r="N3689" t="s">
        <v>2230</v>
      </c>
      <c r="O3689" t="s">
        <v>28</v>
      </c>
      <c r="Q3689" t="s">
        <v>19280</v>
      </c>
      <c r="R3689" t="s">
        <v>12042</v>
      </c>
      <c r="S3689">
        <v>0.11496000000000001</v>
      </c>
    </row>
    <row r="3690" spans="1:19">
      <c r="A3690" t="s">
        <v>16</v>
      </c>
      <c r="B3690" t="s">
        <v>17</v>
      </c>
      <c r="C3690" t="s">
        <v>18</v>
      </c>
      <c r="D3690" t="s">
        <v>19</v>
      </c>
      <c r="E3690" t="s">
        <v>2216</v>
      </c>
      <c r="F3690" t="s">
        <v>5794</v>
      </c>
      <c r="G3690" s="3" t="str">
        <f t="shared" si="64"/>
        <v>https://scholar.google.co.jp/scholar?as_vis=1&amp;q=Pulicaria+"jaubertii"+self+compatibility&amp;btnG=</v>
      </c>
      <c r="H3690" t="s">
        <v>5795</v>
      </c>
      <c r="I3690" t="s">
        <v>23</v>
      </c>
      <c r="J3690" t="s">
        <v>23</v>
      </c>
      <c r="N3690" t="s">
        <v>5796</v>
      </c>
      <c r="O3690" t="s">
        <v>28</v>
      </c>
      <c r="Q3690" t="s">
        <v>19281</v>
      </c>
      <c r="R3690" t="s">
        <v>12046</v>
      </c>
      <c r="S3690">
        <v>0.18759999999999999</v>
      </c>
    </row>
    <row r="3691" spans="1:19">
      <c r="A3691" t="s">
        <v>16</v>
      </c>
      <c r="B3691" t="s">
        <v>17</v>
      </c>
      <c r="C3691" t="s">
        <v>18</v>
      </c>
      <c r="D3691" t="s">
        <v>19</v>
      </c>
      <c r="E3691" t="s">
        <v>2216</v>
      </c>
      <c r="F3691" t="s">
        <v>2232</v>
      </c>
      <c r="G3691" s="3" t="str">
        <f t="shared" si="64"/>
        <v>https://scholar.google.co.jp/scholar?as_vis=1&amp;q=Pulicaria+"odora"+self+compatibility&amp;btnG=</v>
      </c>
      <c r="H3691" t="s">
        <v>2233</v>
      </c>
      <c r="I3691" t="s">
        <v>23</v>
      </c>
      <c r="J3691" t="s">
        <v>23</v>
      </c>
      <c r="N3691" t="s">
        <v>2234</v>
      </c>
      <c r="O3691" t="s">
        <v>28</v>
      </c>
      <c r="Q3691" t="s">
        <v>19282</v>
      </c>
      <c r="R3691" t="s">
        <v>12049</v>
      </c>
      <c r="S3691">
        <v>9.9199999999999997E-2</v>
      </c>
    </row>
    <row r="3692" spans="1:19">
      <c r="A3692" t="s">
        <v>16</v>
      </c>
      <c r="B3692" t="s">
        <v>17</v>
      </c>
      <c r="C3692" t="s">
        <v>18</v>
      </c>
      <c r="D3692" t="s">
        <v>19</v>
      </c>
      <c r="E3692" t="s">
        <v>2216</v>
      </c>
      <c r="F3692" t="s">
        <v>396</v>
      </c>
      <c r="G3692" s="3" t="str">
        <f t="shared" si="64"/>
        <v>https://scholar.google.co.jp/scholar?as_vis=1&amp;q=Pulicaria+"scabra"+self+compatibility&amp;btnG=</v>
      </c>
      <c r="H3692" t="s">
        <v>7495</v>
      </c>
      <c r="I3692" t="s">
        <v>23</v>
      </c>
      <c r="J3692" t="s">
        <v>23</v>
      </c>
      <c r="N3692" t="s">
        <v>12713</v>
      </c>
      <c r="O3692" t="s">
        <v>28</v>
      </c>
      <c r="Q3692" t="s">
        <v>19283</v>
      </c>
      <c r="R3692" t="s">
        <v>12053</v>
      </c>
      <c r="S3692">
        <v>5.28E-2</v>
      </c>
    </row>
    <row r="3693" spans="1:19">
      <c r="A3693" t="s">
        <v>16</v>
      </c>
      <c r="B3693" t="s">
        <v>17</v>
      </c>
      <c r="C3693" t="s">
        <v>18</v>
      </c>
      <c r="D3693" t="s">
        <v>19</v>
      </c>
      <c r="E3693" t="s">
        <v>2216</v>
      </c>
      <c r="F3693" t="s">
        <v>12092</v>
      </c>
      <c r="G3693" s="3" t="str">
        <f t="shared" si="64"/>
        <v>https://scholar.google.co.jp/scholar?as_vis=1&amp;q=Pulicaria+"sicula"+self+compatibility&amp;btnG=</v>
      </c>
      <c r="H3693" t="s">
        <v>12715</v>
      </c>
      <c r="I3693" t="s">
        <v>23</v>
      </c>
      <c r="J3693" t="s">
        <v>23</v>
      </c>
      <c r="N3693" t="s">
        <v>12716</v>
      </c>
      <c r="O3693" t="s">
        <v>28</v>
      </c>
      <c r="Q3693" t="s">
        <v>19284</v>
      </c>
      <c r="R3693" t="s">
        <v>12055</v>
      </c>
      <c r="S3693">
        <v>0.12959999999999999</v>
      </c>
    </row>
    <row r="3694" spans="1:19">
      <c r="A3694" t="s">
        <v>16</v>
      </c>
      <c r="B3694" t="s">
        <v>17</v>
      </c>
      <c r="C3694" t="s">
        <v>18</v>
      </c>
      <c r="D3694" t="s">
        <v>19</v>
      </c>
      <c r="E3694" t="s">
        <v>2216</v>
      </c>
      <c r="F3694" t="s">
        <v>2236</v>
      </c>
      <c r="G3694" s="3" t="str">
        <f t="shared" si="64"/>
        <v>https://scholar.google.co.jp/scholar?as_vis=1&amp;q=Pulicaria+"somalensis"+self+compatibility&amp;btnG=</v>
      </c>
      <c r="H3694" t="s">
        <v>2237</v>
      </c>
      <c r="I3694" t="s">
        <v>23</v>
      </c>
      <c r="J3694" t="s">
        <v>23</v>
      </c>
      <c r="N3694" t="s">
        <v>2238</v>
      </c>
      <c r="O3694" t="s">
        <v>28</v>
      </c>
      <c r="Q3694" t="s">
        <v>19285</v>
      </c>
      <c r="R3694" t="s">
        <v>12057</v>
      </c>
      <c r="S3694">
        <v>0.30840000000000001</v>
      </c>
    </row>
    <row r="3695" spans="1:19">
      <c r="A3695" t="s">
        <v>16</v>
      </c>
      <c r="B3695" t="s">
        <v>17</v>
      </c>
      <c r="C3695" t="s">
        <v>18</v>
      </c>
      <c r="D3695" t="s">
        <v>19</v>
      </c>
      <c r="E3695" t="s">
        <v>2216</v>
      </c>
      <c r="F3695" t="s">
        <v>2240</v>
      </c>
      <c r="G3695" s="3" t="str">
        <f t="shared" si="64"/>
        <v>https://scholar.google.co.jp/scholar?as_vis=1&amp;q=Pulicaria+"undulata"+self+compatibility&amp;btnG=</v>
      </c>
      <c r="H3695" t="s">
        <v>2241</v>
      </c>
      <c r="I3695" t="s">
        <v>23</v>
      </c>
      <c r="J3695" t="s">
        <v>23</v>
      </c>
      <c r="N3695" t="s">
        <v>2242</v>
      </c>
      <c r="O3695" t="s">
        <v>28</v>
      </c>
      <c r="Q3695" t="s">
        <v>19286</v>
      </c>
      <c r="R3695" t="s">
        <v>12061</v>
      </c>
      <c r="S3695">
        <v>0.1</v>
      </c>
    </row>
    <row r="3696" spans="1:19">
      <c r="A3696" t="s">
        <v>16</v>
      </c>
      <c r="B3696" t="s">
        <v>17</v>
      </c>
      <c r="C3696" t="s">
        <v>18</v>
      </c>
      <c r="D3696" t="s">
        <v>19</v>
      </c>
      <c r="E3696" t="s">
        <v>2216</v>
      </c>
      <c r="F3696" t="s">
        <v>189</v>
      </c>
      <c r="G3696" s="3" t="str">
        <f t="shared" si="64"/>
        <v>https://scholar.google.co.jp/scholar?as_vis=1&amp;q=Pulicaria+"vulgaris"+self+compatibility&amp;btnG=</v>
      </c>
      <c r="H3696" t="s">
        <v>2244</v>
      </c>
      <c r="I3696" t="s">
        <v>23</v>
      </c>
      <c r="J3696" t="s">
        <v>23</v>
      </c>
      <c r="L3696" t="s">
        <v>54</v>
      </c>
      <c r="N3696" t="s">
        <v>2245</v>
      </c>
      <c r="O3696" t="s">
        <v>26</v>
      </c>
      <c r="Q3696" t="s">
        <v>19287</v>
      </c>
      <c r="R3696" t="s">
        <v>12065</v>
      </c>
      <c r="S3696">
        <v>0.11</v>
      </c>
    </row>
    <row r="3697" spans="1:19">
      <c r="A3697" t="s">
        <v>16</v>
      </c>
      <c r="B3697" t="s">
        <v>17</v>
      </c>
      <c r="C3697" t="s">
        <v>18</v>
      </c>
      <c r="D3697" t="s">
        <v>19</v>
      </c>
      <c r="E3697" t="s">
        <v>5782</v>
      </c>
      <c r="F3697" t="s">
        <v>5783</v>
      </c>
      <c r="G3697" s="3" t="str">
        <f t="shared" si="64"/>
        <v>https://scholar.google.co.jp/scholar?as_vis=1&amp;q=Pycnosorus+"chrysanthus"+self+compatibility&amp;btnG=</v>
      </c>
      <c r="H3697" t="s">
        <v>5784</v>
      </c>
      <c r="I3697" t="s">
        <v>23</v>
      </c>
      <c r="J3697" t="s">
        <v>23</v>
      </c>
      <c r="N3697" t="s">
        <v>5785</v>
      </c>
      <c r="O3697" t="s">
        <v>28</v>
      </c>
      <c r="Q3697" t="s">
        <v>19288</v>
      </c>
      <c r="R3697" t="s">
        <v>12068</v>
      </c>
      <c r="S3697">
        <v>0.28639999999999999</v>
      </c>
    </row>
    <row r="3698" spans="1:19">
      <c r="A3698" t="s">
        <v>16</v>
      </c>
      <c r="B3698" t="s">
        <v>17</v>
      </c>
      <c r="C3698" t="s">
        <v>18</v>
      </c>
      <c r="D3698" t="s">
        <v>19</v>
      </c>
      <c r="E3698" t="s">
        <v>5782</v>
      </c>
      <c r="F3698" t="s">
        <v>5787</v>
      </c>
      <c r="G3698" s="3" t="str">
        <f t="shared" si="64"/>
        <v>https://scholar.google.co.jp/scholar?as_vis=1&amp;q=Pycnosorus+"globosus"+self+compatibility&amp;btnG=</v>
      </c>
      <c r="H3698" t="s">
        <v>2066</v>
      </c>
      <c r="I3698" t="s">
        <v>23</v>
      </c>
      <c r="J3698" t="s">
        <v>23</v>
      </c>
      <c r="N3698" t="s">
        <v>5788</v>
      </c>
      <c r="O3698" t="s">
        <v>28</v>
      </c>
      <c r="Q3698" t="s">
        <v>19289</v>
      </c>
      <c r="R3698" t="s">
        <v>12072</v>
      </c>
      <c r="S3698">
        <v>0.43990000000000001</v>
      </c>
    </row>
    <row r="3699" spans="1:19">
      <c r="A3699" t="s">
        <v>16</v>
      </c>
      <c r="B3699" t="s">
        <v>17</v>
      </c>
      <c r="C3699" t="s">
        <v>18</v>
      </c>
      <c r="D3699" t="s">
        <v>19</v>
      </c>
      <c r="E3699" t="s">
        <v>5782</v>
      </c>
      <c r="F3699" t="s">
        <v>5790</v>
      </c>
      <c r="G3699" s="3" t="str">
        <f t="shared" si="64"/>
        <v>https://scholar.google.co.jp/scholar?as_vis=1&amp;q=Pycnosorus+"pleiocephalus"+self+compatibility&amp;btnG=</v>
      </c>
      <c r="H3699" t="s">
        <v>5791</v>
      </c>
      <c r="I3699" t="s">
        <v>23</v>
      </c>
      <c r="J3699" t="s">
        <v>23</v>
      </c>
      <c r="N3699" t="s">
        <v>5792</v>
      </c>
      <c r="O3699" t="s">
        <v>28</v>
      </c>
      <c r="Q3699" t="s">
        <v>19290</v>
      </c>
      <c r="R3699" t="s">
        <v>12075</v>
      </c>
      <c r="S3699">
        <v>0.99880000000000002</v>
      </c>
    </row>
    <row r="3700" spans="1:19">
      <c r="A3700" t="s">
        <v>16</v>
      </c>
      <c r="B3700" t="s">
        <v>17</v>
      </c>
      <c r="C3700" t="s">
        <v>18</v>
      </c>
      <c r="D3700" t="s">
        <v>19</v>
      </c>
      <c r="E3700" t="s">
        <v>8307</v>
      </c>
      <c r="F3700" t="s">
        <v>8308</v>
      </c>
      <c r="G3700" s="3" t="str">
        <f t="shared" si="64"/>
        <v>https://scholar.google.co.jp/scholar?as_vis=1&amp;q=Pyrrhopappus+"carolinianus"+self+compatibility&amp;btnG=</v>
      </c>
      <c r="H3700" t="s">
        <v>8309</v>
      </c>
      <c r="I3700" t="s">
        <v>23</v>
      </c>
      <c r="J3700" t="s">
        <v>23</v>
      </c>
      <c r="L3700" t="s">
        <v>54</v>
      </c>
      <c r="N3700" t="s">
        <v>8310</v>
      </c>
      <c r="O3700" t="s">
        <v>26</v>
      </c>
      <c r="Q3700" t="s">
        <v>19291</v>
      </c>
      <c r="R3700" t="s">
        <v>12079</v>
      </c>
      <c r="S3700">
        <v>0.86760000000000004</v>
      </c>
    </row>
    <row r="3701" spans="1:19">
      <c r="A3701" t="s">
        <v>16</v>
      </c>
      <c r="B3701" t="s">
        <v>17</v>
      </c>
      <c r="C3701" t="s">
        <v>18</v>
      </c>
      <c r="D3701" t="s">
        <v>19</v>
      </c>
      <c r="E3701" t="s">
        <v>2247</v>
      </c>
      <c r="F3701" t="s">
        <v>66</v>
      </c>
      <c r="G3701" s="3" t="str">
        <f t="shared" si="64"/>
        <v>https://scholar.google.co.jp/scholar?as_vis=1&amp;q=Pyrrocoma+"apargioides"+self+compatibility&amp;btnG=</v>
      </c>
      <c r="H3701" t="s">
        <v>695</v>
      </c>
      <c r="I3701" t="s">
        <v>23</v>
      </c>
      <c r="J3701" t="s">
        <v>23</v>
      </c>
      <c r="N3701" t="s">
        <v>2248</v>
      </c>
      <c r="O3701" t="s">
        <v>28</v>
      </c>
      <c r="Q3701" t="s">
        <v>19292</v>
      </c>
      <c r="R3701" t="s">
        <v>12082</v>
      </c>
      <c r="S3701">
        <v>0.60899999999999999</v>
      </c>
    </row>
    <row r="3702" spans="1:19">
      <c r="A3702" t="s">
        <v>16</v>
      </c>
      <c r="B3702" t="s">
        <v>17</v>
      </c>
      <c r="C3702" t="s">
        <v>18</v>
      </c>
      <c r="D3702" t="s">
        <v>19</v>
      </c>
      <c r="E3702" t="s">
        <v>2247</v>
      </c>
      <c r="F3702" t="s">
        <v>2250</v>
      </c>
      <c r="G3702" s="3" t="str">
        <f t="shared" si="64"/>
        <v>https://scholar.google.co.jp/scholar?as_vis=1&amp;q=Pyrrocoma+"carthamoides"+self+compatibility&amp;btnG=</v>
      </c>
      <c r="H3702" t="s">
        <v>719</v>
      </c>
      <c r="I3702" t="s">
        <v>23</v>
      </c>
      <c r="J3702" t="s">
        <v>23</v>
      </c>
      <c r="N3702" t="s">
        <v>2251</v>
      </c>
      <c r="O3702" t="s">
        <v>28</v>
      </c>
      <c r="Q3702" t="s">
        <v>19293</v>
      </c>
      <c r="R3702" t="s">
        <v>12085</v>
      </c>
      <c r="S3702">
        <v>4.0599999999999996</v>
      </c>
    </row>
    <row r="3703" spans="1:19">
      <c r="A3703" t="s">
        <v>16</v>
      </c>
      <c r="B3703" t="s">
        <v>17</v>
      </c>
      <c r="C3703" t="s">
        <v>18</v>
      </c>
      <c r="D3703" t="s">
        <v>19</v>
      </c>
      <c r="E3703" t="s">
        <v>2247</v>
      </c>
      <c r="F3703" t="s">
        <v>5820</v>
      </c>
      <c r="G3703" s="3" t="str">
        <f t="shared" si="64"/>
        <v>https://scholar.google.co.jp/scholar?as_vis=1&amp;q=Pyrrocoma+"crocea"+self+compatibility&amp;btnG=</v>
      </c>
      <c r="H3703" t="s">
        <v>120</v>
      </c>
      <c r="I3703" t="s">
        <v>23</v>
      </c>
      <c r="J3703" t="s">
        <v>23</v>
      </c>
      <c r="N3703" t="s">
        <v>5821</v>
      </c>
      <c r="O3703" t="s">
        <v>28</v>
      </c>
      <c r="Q3703" t="s">
        <v>19294</v>
      </c>
      <c r="R3703" t="s">
        <v>12089</v>
      </c>
      <c r="S3703">
        <v>4.4596</v>
      </c>
    </row>
    <row r="3704" spans="1:19">
      <c r="A3704" t="s">
        <v>16</v>
      </c>
      <c r="B3704" t="s">
        <v>17</v>
      </c>
      <c r="C3704" t="s">
        <v>18</v>
      </c>
      <c r="D3704" t="s">
        <v>19</v>
      </c>
      <c r="E3704" t="s">
        <v>2247</v>
      </c>
      <c r="F3704" t="s">
        <v>2121</v>
      </c>
      <c r="G3704" s="3" t="str">
        <f t="shared" si="64"/>
        <v>https://scholar.google.co.jp/scholar?as_vis=1&amp;q=Pyrrocoma+"racemosa"+self+compatibility&amp;btnG=</v>
      </c>
      <c r="H3704" t="s">
        <v>1458</v>
      </c>
      <c r="I3704" t="s">
        <v>137</v>
      </c>
      <c r="J3704" t="s">
        <v>1423</v>
      </c>
      <c r="N3704" t="s">
        <v>8312</v>
      </c>
      <c r="O3704" t="s">
        <v>28</v>
      </c>
      <c r="Q3704" t="s">
        <v>19295</v>
      </c>
      <c r="R3704" t="s">
        <v>12091</v>
      </c>
      <c r="S3704">
        <v>1.0076000000000001</v>
      </c>
    </row>
    <row r="3705" spans="1:19">
      <c r="A3705" t="s">
        <v>16</v>
      </c>
      <c r="B3705" t="s">
        <v>17</v>
      </c>
      <c r="C3705" t="s">
        <v>18</v>
      </c>
      <c r="D3705" t="s">
        <v>19</v>
      </c>
      <c r="E3705" t="s">
        <v>2247</v>
      </c>
      <c r="F3705" t="s">
        <v>4832</v>
      </c>
      <c r="G3705" s="3" t="str">
        <f t="shared" si="64"/>
        <v>https://scholar.google.co.jp/scholar?as_vis=1&amp;q=Pyrrocoma+"uniflora"+self+compatibility&amp;btnG=</v>
      </c>
      <c r="H3705" t="s">
        <v>71</v>
      </c>
      <c r="I3705" t="s">
        <v>23</v>
      </c>
      <c r="J3705" t="s">
        <v>23</v>
      </c>
      <c r="N3705" t="s">
        <v>5823</v>
      </c>
      <c r="O3705" t="s">
        <v>28</v>
      </c>
      <c r="Q3705" t="s">
        <v>19296</v>
      </c>
      <c r="R3705" t="s">
        <v>12094</v>
      </c>
      <c r="S3705">
        <v>0.59436</v>
      </c>
    </row>
    <row r="3706" spans="1:19">
      <c r="A3706" t="s">
        <v>16</v>
      </c>
      <c r="B3706" t="s">
        <v>17</v>
      </c>
      <c r="C3706" t="s">
        <v>18</v>
      </c>
      <c r="D3706" t="s">
        <v>19</v>
      </c>
      <c r="E3706" t="s">
        <v>2253</v>
      </c>
      <c r="F3706" t="s">
        <v>171</v>
      </c>
      <c r="G3706" s="3" t="str">
        <f t="shared" si="64"/>
        <v>https://scholar.google.co.jp/scholar?as_vis=1&amp;q=Rafinesquia+"californica"+self+compatibility&amp;btnG=</v>
      </c>
      <c r="H3706" t="s">
        <v>172</v>
      </c>
      <c r="I3706" t="s">
        <v>23</v>
      </c>
      <c r="J3706" t="s">
        <v>23</v>
      </c>
      <c r="N3706" t="s">
        <v>2254</v>
      </c>
      <c r="O3706" t="s">
        <v>28</v>
      </c>
      <c r="Q3706" t="s">
        <v>19297</v>
      </c>
      <c r="R3706" t="s">
        <v>12097</v>
      </c>
      <c r="S3706">
        <v>0.92</v>
      </c>
    </row>
    <row r="3707" spans="1:19">
      <c r="A3707" t="s">
        <v>16</v>
      </c>
      <c r="B3707" t="s">
        <v>17</v>
      </c>
      <c r="C3707" t="s">
        <v>18</v>
      </c>
      <c r="D3707" t="s">
        <v>19</v>
      </c>
      <c r="E3707" t="s">
        <v>2253</v>
      </c>
      <c r="F3707" t="s">
        <v>2256</v>
      </c>
      <c r="G3707" s="3" t="str">
        <f t="shared" si="64"/>
        <v>https://scholar.google.co.jp/scholar?as_vis=1&amp;q=Rafinesquia+"neomexicana"+self+compatibility&amp;btnG=</v>
      </c>
      <c r="H3707" t="s">
        <v>438</v>
      </c>
      <c r="I3707" t="s">
        <v>23</v>
      </c>
      <c r="J3707" t="s">
        <v>23</v>
      </c>
      <c r="N3707" t="s">
        <v>2257</v>
      </c>
      <c r="O3707" t="s">
        <v>28</v>
      </c>
      <c r="Q3707" t="s">
        <v>19298</v>
      </c>
      <c r="R3707" t="s">
        <v>12099</v>
      </c>
      <c r="S3707">
        <v>3.8584000000000001</v>
      </c>
    </row>
    <row r="3708" spans="1:19">
      <c r="A3708" t="s">
        <v>16</v>
      </c>
      <c r="B3708" t="s">
        <v>17</v>
      </c>
      <c r="C3708" t="s">
        <v>18</v>
      </c>
      <c r="D3708" t="s">
        <v>19</v>
      </c>
      <c r="E3708" t="s">
        <v>13188</v>
      </c>
      <c r="F3708" t="s">
        <v>380</v>
      </c>
      <c r="G3708" s="3" t="str">
        <f t="shared" si="64"/>
        <v>https://scholar.google.co.jp/scholar?as_vis=1&amp;q=Rainiera+"stricta"+self+compatibility&amp;btnG=</v>
      </c>
      <c r="H3708" t="s">
        <v>1037</v>
      </c>
      <c r="I3708" t="s">
        <v>23</v>
      </c>
      <c r="J3708" t="s">
        <v>23</v>
      </c>
      <c r="N3708" t="s">
        <v>13189</v>
      </c>
      <c r="O3708" t="s">
        <v>28</v>
      </c>
      <c r="Q3708" t="s">
        <v>19299</v>
      </c>
      <c r="R3708" t="s">
        <v>12101</v>
      </c>
      <c r="S3708">
        <v>5.2995999999999999</v>
      </c>
    </row>
    <row r="3709" spans="1:19">
      <c r="A3709" t="s">
        <v>16</v>
      </c>
      <c r="B3709" t="s">
        <v>17</v>
      </c>
      <c r="C3709" t="s">
        <v>18</v>
      </c>
      <c r="D3709" t="s">
        <v>19</v>
      </c>
      <c r="E3709" t="s">
        <v>13691</v>
      </c>
      <c r="F3709" t="s">
        <v>13692</v>
      </c>
      <c r="G3709" s="3" t="str">
        <f t="shared" si="64"/>
        <v>https://scholar.google.co.jp/scholar?as_vis=1&amp;q=Raoulia+"albosericea"+self+compatibility&amp;btnG=</v>
      </c>
      <c r="H3709" t="s">
        <v>13693</v>
      </c>
      <c r="I3709" t="s">
        <v>23</v>
      </c>
      <c r="J3709" t="s">
        <v>23</v>
      </c>
      <c r="N3709" t="s">
        <v>13694</v>
      </c>
      <c r="O3709" t="s">
        <v>28</v>
      </c>
      <c r="Q3709" t="s">
        <v>19300</v>
      </c>
      <c r="R3709" t="s">
        <v>12104</v>
      </c>
      <c r="S3709">
        <v>0.2111111</v>
      </c>
    </row>
    <row r="3710" spans="1:19">
      <c r="A3710" t="s">
        <v>16</v>
      </c>
      <c r="B3710" t="s">
        <v>17</v>
      </c>
      <c r="C3710" t="s">
        <v>18</v>
      </c>
      <c r="D3710" t="s">
        <v>19</v>
      </c>
      <c r="E3710" t="s">
        <v>13691</v>
      </c>
      <c r="F3710" t="s">
        <v>969</v>
      </c>
      <c r="G3710" s="3" t="str">
        <f t="shared" si="64"/>
        <v>https://scholar.google.co.jp/scholar?as_vis=1&amp;q=Raoulia+"glabra"+self+compatibility&amp;btnG=</v>
      </c>
      <c r="H3710" t="s">
        <v>1696</v>
      </c>
      <c r="I3710" t="s">
        <v>23</v>
      </c>
      <c r="J3710" t="s">
        <v>23</v>
      </c>
      <c r="N3710" t="s">
        <v>13723</v>
      </c>
      <c r="O3710" t="s">
        <v>28</v>
      </c>
      <c r="Q3710" t="s">
        <v>19301</v>
      </c>
      <c r="R3710" t="s">
        <v>12108</v>
      </c>
      <c r="S3710">
        <v>0.10322580000000001</v>
      </c>
    </row>
    <row r="3711" spans="1:19">
      <c r="A3711" t="s">
        <v>16</v>
      </c>
      <c r="B3711" t="s">
        <v>17</v>
      </c>
      <c r="C3711" t="s">
        <v>18</v>
      </c>
      <c r="D3711" t="s">
        <v>19</v>
      </c>
      <c r="E3711" t="s">
        <v>13691</v>
      </c>
      <c r="F3711" t="s">
        <v>13728</v>
      </c>
      <c r="G3711" s="3" t="str">
        <f t="shared" si="64"/>
        <v>https://scholar.google.co.jp/scholar?as_vis=1&amp;q=Raoulia+"subsericea"+self+compatibility&amp;btnG=</v>
      </c>
      <c r="H3711" t="s">
        <v>1696</v>
      </c>
      <c r="I3711" t="s">
        <v>23</v>
      </c>
      <c r="J3711" t="s">
        <v>23</v>
      </c>
      <c r="N3711" t="s">
        <v>13729</v>
      </c>
      <c r="O3711" t="s">
        <v>28</v>
      </c>
      <c r="Q3711" t="s">
        <v>19302</v>
      </c>
      <c r="R3711" t="s">
        <v>12113</v>
      </c>
      <c r="S3711">
        <v>5.7500000000000002E-2</v>
      </c>
    </row>
    <row r="3712" spans="1:19">
      <c r="A3712" t="s">
        <v>16</v>
      </c>
      <c r="B3712" t="s">
        <v>17</v>
      </c>
      <c r="C3712" t="s">
        <v>18</v>
      </c>
      <c r="D3712" t="s">
        <v>19</v>
      </c>
      <c r="E3712" t="s">
        <v>2259</v>
      </c>
      <c r="F3712" t="s">
        <v>2260</v>
      </c>
      <c r="G3712" s="3" t="str">
        <f t="shared" si="64"/>
        <v>https://scholar.google.co.jp/scholar?as_vis=1&amp;q=Ratibida+"columnaris"+self+compatibility&amp;btnG=</v>
      </c>
      <c r="H3712" t="s">
        <v>2261</v>
      </c>
      <c r="I3712" t="s">
        <v>23</v>
      </c>
      <c r="J3712" t="s">
        <v>23</v>
      </c>
      <c r="N3712" t="s">
        <v>2262</v>
      </c>
      <c r="O3712" t="s">
        <v>28</v>
      </c>
      <c r="Q3712" t="s">
        <v>19303</v>
      </c>
      <c r="R3712" t="s">
        <v>12117</v>
      </c>
      <c r="S3712">
        <v>0.4</v>
      </c>
    </row>
    <row r="3713" spans="1:19">
      <c r="A3713" t="s">
        <v>16</v>
      </c>
      <c r="B3713" t="s">
        <v>17</v>
      </c>
      <c r="C3713" t="s">
        <v>18</v>
      </c>
      <c r="D3713" t="s">
        <v>19</v>
      </c>
      <c r="E3713" t="s">
        <v>2259</v>
      </c>
      <c r="F3713" t="s">
        <v>2264</v>
      </c>
      <c r="G3713" s="3" t="str">
        <f t="shared" si="64"/>
        <v>https://scholar.google.co.jp/scholar?as_vis=1&amp;q=Ratibida+"columnifera"+self+compatibility&amp;btnG=</v>
      </c>
      <c r="H3713" t="s">
        <v>2265</v>
      </c>
      <c r="I3713" t="s">
        <v>23</v>
      </c>
      <c r="J3713" t="s">
        <v>23</v>
      </c>
      <c r="N3713" t="s">
        <v>2266</v>
      </c>
      <c r="O3713" t="s">
        <v>28</v>
      </c>
      <c r="Q3713" t="s">
        <v>19304</v>
      </c>
      <c r="R3713" t="s">
        <v>12119</v>
      </c>
      <c r="S3713">
        <v>0.92</v>
      </c>
    </row>
    <row r="3714" spans="1:19">
      <c r="A3714" t="s">
        <v>16</v>
      </c>
      <c r="B3714" t="s">
        <v>17</v>
      </c>
      <c r="C3714" t="s">
        <v>18</v>
      </c>
      <c r="D3714" t="s">
        <v>19</v>
      </c>
      <c r="E3714" t="s">
        <v>2259</v>
      </c>
      <c r="F3714" t="s">
        <v>5133</v>
      </c>
      <c r="G3714" s="3" t="str">
        <f t="shared" ref="G3714:G3777" si="65">HYPERLINK(Q3714)</f>
        <v>https://scholar.google.co.jp/scholar?as_vis=1&amp;q=Ratibida+"peduncularis"+self+compatibility&amp;btnG=</v>
      </c>
      <c r="H3714" t="s">
        <v>8314</v>
      </c>
      <c r="I3714" t="s">
        <v>31</v>
      </c>
      <c r="J3714" t="s">
        <v>5133</v>
      </c>
      <c r="N3714" t="s">
        <v>8315</v>
      </c>
      <c r="O3714" t="s">
        <v>28</v>
      </c>
      <c r="Q3714" t="s">
        <v>19305</v>
      </c>
      <c r="R3714" t="s">
        <v>12123</v>
      </c>
      <c r="S3714">
        <v>1.0751999999999999</v>
      </c>
    </row>
    <row r="3715" spans="1:19">
      <c r="A3715" t="s">
        <v>16</v>
      </c>
      <c r="B3715" t="s">
        <v>17</v>
      </c>
      <c r="C3715" t="s">
        <v>18</v>
      </c>
      <c r="D3715" t="s">
        <v>19</v>
      </c>
      <c r="E3715" t="s">
        <v>2259</v>
      </c>
      <c r="F3715" t="s">
        <v>276</v>
      </c>
      <c r="G3715" s="3" t="str">
        <f t="shared" si="65"/>
        <v>https://scholar.google.co.jp/scholar?as_vis=1&amp;q=Ratibida+"pinnata"+self+compatibility&amp;btnG=</v>
      </c>
      <c r="H3715" t="s">
        <v>2268</v>
      </c>
      <c r="I3715" t="s">
        <v>23</v>
      </c>
      <c r="J3715" t="s">
        <v>23</v>
      </c>
      <c r="N3715" t="s">
        <v>2269</v>
      </c>
      <c r="O3715" t="s">
        <v>28</v>
      </c>
      <c r="Q3715" t="s">
        <v>19306</v>
      </c>
      <c r="R3715" t="s">
        <v>12127</v>
      </c>
      <c r="S3715">
        <v>0.86599999999999999</v>
      </c>
    </row>
    <row r="3716" spans="1:19">
      <c r="A3716" t="s">
        <v>16</v>
      </c>
      <c r="B3716" t="s">
        <v>17</v>
      </c>
      <c r="C3716" t="s">
        <v>18</v>
      </c>
      <c r="D3716" t="s">
        <v>19</v>
      </c>
      <c r="E3716" t="s">
        <v>13703</v>
      </c>
      <c r="F3716" t="s">
        <v>13704</v>
      </c>
      <c r="G3716" s="3" t="str">
        <f t="shared" si="65"/>
        <v>https://scholar.google.co.jp/scholar?as_vis=1&amp;q=Rayjacksonia+"phyllocephala"+self+compatibility&amp;btnG=</v>
      </c>
      <c r="H3716" t="s">
        <v>13705</v>
      </c>
      <c r="I3716" t="s">
        <v>23</v>
      </c>
      <c r="J3716" t="s">
        <v>23</v>
      </c>
      <c r="N3716" t="s">
        <v>13706</v>
      </c>
      <c r="O3716" t="s">
        <v>28</v>
      </c>
      <c r="Q3716" t="s">
        <v>19307</v>
      </c>
      <c r="R3716" t="s">
        <v>12131</v>
      </c>
      <c r="S3716">
        <v>0.5</v>
      </c>
    </row>
    <row r="3717" spans="1:19">
      <c r="A3717" t="s">
        <v>16</v>
      </c>
      <c r="B3717" t="s">
        <v>17</v>
      </c>
      <c r="C3717" t="s">
        <v>18</v>
      </c>
      <c r="D3717" t="s">
        <v>19</v>
      </c>
      <c r="E3717" t="s">
        <v>2271</v>
      </c>
      <c r="F3717" t="s">
        <v>2272</v>
      </c>
      <c r="G3717" s="3" t="str">
        <f t="shared" si="65"/>
        <v>https://scholar.google.co.jp/scholar?as_vis=1&amp;q=Reichardia+"gaditana"+self+compatibility&amp;btnG=</v>
      </c>
      <c r="H3717" t="s">
        <v>2273</v>
      </c>
      <c r="I3717" t="s">
        <v>23</v>
      </c>
      <c r="J3717" t="s">
        <v>23</v>
      </c>
      <c r="N3717" t="s">
        <v>2274</v>
      </c>
      <c r="O3717" t="s">
        <v>28</v>
      </c>
      <c r="Q3717" t="s">
        <v>19308</v>
      </c>
      <c r="R3717" t="s">
        <v>12134</v>
      </c>
      <c r="S3717">
        <v>0.47039999999999998</v>
      </c>
    </row>
    <row r="3718" spans="1:19">
      <c r="A3718" t="s">
        <v>16</v>
      </c>
      <c r="B3718" t="s">
        <v>17</v>
      </c>
      <c r="C3718" t="s">
        <v>18</v>
      </c>
      <c r="D3718" t="s">
        <v>19</v>
      </c>
      <c r="E3718" t="s">
        <v>2271</v>
      </c>
      <c r="F3718" t="s">
        <v>78</v>
      </c>
      <c r="G3718" s="3" t="str">
        <f t="shared" si="65"/>
        <v>https://scholar.google.co.jp/scholar?as_vis=1&amp;q=Reichardia+"glauca"+self+compatibility&amp;btnG=</v>
      </c>
      <c r="H3718" t="s">
        <v>10862</v>
      </c>
      <c r="I3718" t="s">
        <v>23</v>
      </c>
      <c r="J3718" t="s">
        <v>23</v>
      </c>
      <c r="N3718" t="s">
        <v>10863</v>
      </c>
      <c r="O3718" t="s">
        <v>28</v>
      </c>
      <c r="Q3718" t="s">
        <v>19309</v>
      </c>
      <c r="R3718" t="s">
        <v>12137</v>
      </c>
      <c r="S3718">
        <v>1.2664</v>
      </c>
    </row>
    <row r="3719" spans="1:19">
      <c r="A3719" t="s">
        <v>16</v>
      </c>
      <c r="B3719" t="s">
        <v>17</v>
      </c>
      <c r="C3719" t="s">
        <v>18</v>
      </c>
      <c r="D3719" t="s">
        <v>19</v>
      </c>
      <c r="E3719" t="s">
        <v>2271</v>
      </c>
      <c r="F3719" t="s">
        <v>1834</v>
      </c>
      <c r="G3719" s="3" t="str">
        <f t="shared" si="65"/>
        <v>https://scholar.google.co.jp/scholar?as_vis=1&amp;q=Reichardia+"intermedia"+self+compatibility&amp;btnG=</v>
      </c>
      <c r="H3719" t="s">
        <v>10865</v>
      </c>
      <c r="I3719" t="s">
        <v>23</v>
      </c>
      <c r="J3719" t="s">
        <v>23</v>
      </c>
      <c r="N3719" t="s">
        <v>10866</v>
      </c>
      <c r="O3719" t="s">
        <v>28</v>
      </c>
      <c r="Q3719" t="s">
        <v>19310</v>
      </c>
      <c r="R3719" t="s">
        <v>12139</v>
      </c>
      <c r="S3719">
        <v>0.84429180000000004</v>
      </c>
    </row>
    <row r="3720" spans="1:19">
      <c r="A3720" t="s">
        <v>16</v>
      </c>
      <c r="B3720" t="s">
        <v>17</v>
      </c>
      <c r="C3720" t="s">
        <v>18</v>
      </c>
      <c r="D3720" t="s">
        <v>19</v>
      </c>
      <c r="E3720" t="s">
        <v>2271</v>
      </c>
      <c r="F3720" t="s">
        <v>3229</v>
      </c>
      <c r="G3720" s="3" t="str">
        <f t="shared" si="65"/>
        <v>https://scholar.google.co.jp/scholar?as_vis=1&amp;q=Reichardia+"picroides"+self+compatibility&amp;btnG=</v>
      </c>
      <c r="H3720" t="s">
        <v>5798</v>
      </c>
      <c r="I3720" t="s">
        <v>23</v>
      </c>
      <c r="J3720" t="s">
        <v>23</v>
      </c>
      <c r="N3720" t="s">
        <v>5799</v>
      </c>
      <c r="O3720" t="s">
        <v>28</v>
      </c>
      <c r="Q3720" t="s">
        <v>19311</v>
      </c>
      <c r="R3720" t="s">
        <v>12141</v>
      </c>
      <c r="S3720">
        <v>0.67159999999999997</v>
      </c>
    </row>
    <row r="3721" spans="1:19">
      <c r="A3721" t="s">
        <v>16</v>
      </c>
      <c r="B3721" t="s">
        <v>17</v>
      </c>
      <c r="C3721" t="s">
        <v>18</v>
      </c>
      <c r="D3721" t="s">
        <v>19</v>
      </c>
      <c r="E3721" t="s">
        <v>5804</v>
      </c>
      <c r="F3721" t="s">
        <v>155</v>
      </c>
      <c r="G3721" s="3" t="str">
        <f t="shared" si="65"/>
        <v>https://scholar.google.co.jp/scholar?as_vis=1&amp;q=Relhania+"fruticosa"+self+compatibility&amp;btnG=</v>
      </c>
      <c r="H3721" t="s">
        <v>5805</v>
      </c>
      <c r="I3721" t="s">
        <v>23</v>
      </c>
      <c r="J3721" t="s">
        <v>23</v>
      </c>
      <c r="N3721" t="s">
        <v>5806</v>
      </c>
      <c r="O3721" t="s">
        <v>28</v>
      </c>
      <c r="Q3721" t="s">
        <v>19312</v>
      </c>
      <c r="R3721" t="s">
        <v>12143</v>
      </c>
      <c r="S3721">
        <v>0.27839999999999998</v>
      </c>
    </row>
    <row r="3722" spans="1:19">
      <c r="A3722" t="s">
        <v>16</v>
      </c>
      <c r="B3722" t="s">
        <v>17</v>
      </c>
      <c r="C3722" t="s">
        <v>18</v>
      </c>
      <c r="D3722" t="s">
        <v>19</v>
      </c>
      <c r="E3722" t="s">
        <v>5804</v>
      </c>
      <c r="F3722" t="s">
        <v>685</v>
      </c>
      <c r="G3722" s="3" t="str">
        <f t="shared" si="65"/>
        <v>https://scholar.google.co.jp/scholar?as_vis=1&amp;q=Relhania+"pungens"+self+compatibility&amp;btnG=</v>
      </c>
      <c r="H3722" t="s">
        <v>23</v>
      </c>
      <c r="I3722" t="s">
        <v>137</v>
      </c>
      <c r="J3722" t="s">
        <v>5808</v>
      </c>
      <c r="N3722" t="s">
        <v>5809</v>
      </c>
      <c r="O3722" t="s">
        <v>28</v>
      </c>
      <c r="Q3722" t="s">
        <v>19313</v>
      </c>
      <c r="R3722" t="s">
        <v>12147</v>
      </c>
      <c r="S3722">
        <v>0.41676000000000002</v>
      </c>
    </row>
    <row r="3723" spans="1:19">
      <c r="A3723" t="s">
        <v>16</v>
      </c>
      <c r="B3723" t="s">
        <v>17</v>
      </c>
      <c r="C3723" t="s">
        <v>18</v>
      </c>
      <c r="D3723" t="s">
        <v>19</v>
      </c>
      <c r="E3723" t="s">
        <v>5804</v>
      </c>
      <c r="F3723" t="s">
        <v>3072</v>
      </c>
      <c r="G3723" s="3" t="str">
        <f t="shared" si="65"/>
        <v>https://scholar.google.co.jp/scholar?as_vis=1&amp;q=Relhania+"rotundifolia"+self+compatibility&amp;btnG=</v>
      </c>
      <c r="H3723" t="s">
        <v>92</v>
      </c>
      <c r="I3723" t="s">
        <v>23</v>
      </c>
      <c r="J3723" t="s">
        <v>23</v>
      </c>
      <c r="N3723" t="s">
        <v>10868</v>
      </c>
      <c r="O3723" t="s">
        <v>28</v>
      </c>
      <c r="Q3723" t="s">
        <v>19314</v>
      </c>
      <c r="R3723" t="s">
        <v>12150</v>
      </c>
      <c r="S3723">
        <v>0.90480000000000005</v>
      </c>
    </row>
    <row r="3724" spans="1:19">
      <c r="A3724" t="s">
        <v>16</v>
      </c>
      <c r="B3724" t="s">
        <v>17</v>
      </c>
      <c r="C3724" t="s">
        <v>18</v>
      </c>
      <c r="D3724" t="s">
        <v>19</v>
      </c>
      <c r="E3724" t="s">
        <v>5813</v>
      </c>
      <c r="F3724" t="s">
        <v>5052</v>
      </c>
      <c r="G3724" s="3" t="str">
        <f t="shared" si="65"/>
        <v>https://scholar.google.co.jp/scholar?as_vis=1&amp;q=Rennera+"eenii"+self+compatibility&amp;btnG=</v>
      </c>
      <c r="H3724" t="s">
        <v>12718</v>
      </c>
      <c r="I3724" t="s">
        <v>23</v>
      </c>
      <c r="J3724" t="s">
        <v>23</v>
      </c>
      <c r="N3724" t="s">
        <v>12719</v>
      </c>
      <c r="O3724" t="s">
        <v>28</v>
      </c>
      <c r="Q3724" t="s">
        <v>19315</v>
      </c>
      <c r="R3724" t="s">
        <v>12153</v>
      </c>
      <c r="S3724">
        <v>0.13039999999999999</v>
      </c>
    </row>
    <row r="3725" spans="1:19">
      <c r="A3725" t="s">
        <v>16</v>
      </c>
      <c r="B3725" t="s">
        <v>17</v>
      </c>
      <c r="C3725" t="s">
        <v>18</v>
      </c>
      <c r="D3725" t="s">
        <v>19</v>
      </c>
      <c r="E3725" t="s">
        <v>5813</v>
      </c>
      <c r="F3725" t="s">
        <v>5814</v>
      </c>
      <c r="G3725" s="3" t="str">
        <f t="shared" si="65"/>
        <v>https://scholar.google.co.jp/scholar?as_vis=1&amp;q=Rennera+"limnophila"+self+compatibility&amp;btnG=</v>
      </c>
      <c r="H3725" t="s">
        <v>5815</v>
      </c>
      <c r="I3725" t="s">
        <v>23</v>
      </c>
      <c r="J3725" t="s">
        <v>23</v>
      </c>
      <c r="N3725" t="s">
        <v>5816</v>
      </c>
      <c r="O3725" t="s">
        <v>28</v>
      </c>
      <c r="Q3725" t="s">
        <v>19316</v>
      </c>
      <c r="R3725" t="s">
        <v>12157</v>
      </c>
      <c r="S3725">
        <v>0.73119999999999996</v>
      </c>
    </row>
    <row r="3726" spans="1:19">
      <c r="A3726" t="s">
        <v>16</v>
      </c>
      <c r="B3726" t="s">
        <v>17</v>
      </c>
      <c r="C3726" t="s">
        <v>18</v>
      </c>
      <c r="D3726" t="s">
        <v>19</v>
      </c>
      <c r="E3726" t="s">
        <v>2276</v>
      </c>
      <c r="F3726" t="s">
        <v>12721</v>
      </c>
      <c r="G3726" s="3" t="str">
        <f t="shared" si="65"/>
        <v>https://scholar.google.co.jp/scholar?as_vis=1&amp;q=Rhagadiolus+"edulis"+self+compatibility&amp;btnG=</v>
      </c>
      <c r="H3726" t="s">
        <v>2244</v>
      </c>
      <c r="I3726" t="s">
        <v>23</v>
      </c>
      <c r="J3726" t="s">
        <v>23</v>
      </c>
      <c r="N3726" t="s">
        <v>12722</v>
      </c>
      <c r="O3726" t="s">
        <v>28</v>
      </c>
      <c r="Q3726" t="s">
        <v>19317</v>
      </c>
      <c r="R3726" t="s">
        <v>12160</v>
      </c>
      <c r="S3726">
        <v>5.5888</v>
      </c>
    </row>
    <row r="3727" spans="1:19">
      <c r="A3727" t="s">
        <v>16</v>
      </c>
      <c r="B3727" t="s">
        <v>17</v>
      </c>
      <c r="C3727" t="s">
        <v>18</v>
      </c>
      <c r="D3727" t="s">
        <v>19</v>
      </c>
      <c r="E3727" t="s">
        <v>2276</v>
      </c>
      <c r="F3727" t="s">
        <v>2277</v>
      </c>
      <c r="G3727" s="3" t="str">
        <f t="shared" si="65"/>
        <v>https://scholar.google.co.jp/scholar?as_vis=1&amp;q=Rhagadiolus+"stellatus"+self+compatibility&amp;btnG=</v>
      </c>
      <c r="H3727" t="s">
        <v>1918</v>
      </c>
      <c r="I3727" t="s">
        <v>23</v>
      </c>
      <c r="J3727" t="s">
        <v>23</v>
      </c>
      <c r="N3727" t="s">
        <v>2278</v>
      </c>
      <c r="O3727" t="s">
        <v>28</v>
      </c>
      <c r="Q3727" t="s">
        <v>19318</v>
      </c>
      <c r="R3727" t="s">
        <v>12164</v>
      </c>
      <c r="S3727">
        <v>3.62</v>
      </c>
    </row>
    <row r="3728" spans="1:19">
      <c r="A3728" t="s">
        <v>16</v>
      </c>
      <c r="B3728" t="s">
        <v>17</v>
      </c>
      <c r="C3728" t="s">
        <v>18</v>
      </c>
      <c r="D3728" t="s">
        <v>19</v>
      </c>
      <c r="E3728" t="s">
        <v>8317</v>
      </c>
      <c r="F3728" t="s">
        <v>8318</v>
      </c>
      <c r="G3728" s="3" t="str">
        <f t="shared" si="65"/>
        <v>https://scholar.google.co.jp/scholar?as_vis=1&amp;q=Rhanterium+"epapposum"+self+compatibility&amp;btnG=</v>
      </c>
      <c r="H3728" t="s">
        <v>4670</v>
      </c>
      <c r="I3728" t="s">
        <v>23</v>
      </c>
      <c r="J3728" t="s">
        <v>23</v>
      </c>
      <c r="N3728" t="s">
        <v>8319</v>
      </c>
      <c r="O3728" t="s">
        <v>28</v>
      </c>
      <c r="Q3728" t="s">
        <v>19319</v>
      </c>
      <c r="R3728" t="s">
        <v>12167</v>
      </c>
      <c r="S3728">
        <v>0.97099999999999997</v>
      </c>
    </row>
    <row r="3729" spans="1:19">
      <c r="A3729" t="s">
        <v>16</v>
      </c>
      <c r="B3729" t="s">
        <v>17</v>
      </c>
      <c r="C3729" t="s">
        <v>18</v>
      </c>
      <c r="D3729" t="s">
        <v>19</v>
      </c>
      <c r="E3729" t="s">
        <v>13183</v>
      </c>
      <c r="F3729" t="s">
        <v>13184</v>
      </c>
      <c r="G3729" s="3" t="str">
        <f t="shared" si="65"/>
        <v>https://scholar.google.co.jp/scholar?as_vis=1&amp;q=Rhinactinidia+"popovii"+self+compatibility&amp;btnG=</v>
      </c>
      <c r="H3729" t="s">
        <v>13185</v>
      </c>
      <c r="I3729" t="s">
        <v>23</v>
      </c>
      <c r="J3729" t="s">
        <v>23</v>
      </c>
      <c r="N3729" t="s">
        <v>13186</v>
      </c>
      <c r="O3729" t="s">
        <v>28</v>
      </c>
      <c r="Q3729" t="s">
        <v>19320</v>
      </c>
      <c r="R3729" t="s">
        <v>12170</v>
      </c>
      <c r="S3729">
        <v>0.68520000000000003</v>
      </c>
    </row>
    <row r="3730" spans="1:19">
      <c r="A3730" t="s">
        <v>16</v>
      </c>
      <c r="B3730" t="s">
        <v>17</v>
      </c>
      <c r="C3730" t="s">
        <v>18</v>
      </c>
      <c r="D3730" t="s">
        <v>19</v>
      </c>
      <c r="E3730" t="s">
        <v>2280</v>
      </c>
      <c r="F3730" t="s">
        <v>2281</v>
      </c>
      <c r="G3730" s="3" t="str">
        <f t="shared" si="65"/>
        <v>https://scholar.google.co.jp/scholar?as_vis=1&amp;q=Rhodanthe+"anthemoides"+self+compatibility&amp;btnG=</v>
      </c>
      <c r="H3730" t="s">
        <v>2282</v>
      </c>
      <c r="I3730" t="s">
        <v>23</v>
      </c>
      <c r="J3730" t="s">
        <v>23</v>
      </c>
      <c r="N3730" t="s">
        <v>2283</v>
      </c>
      <c r="O3730" t="s">
        <v>28</v>
      </c>
      <c r="Q3730" t="s">
        <v>19321</v>
      </c>
      <c r="R3730" t="s">
        <v>12174</v>
      </c>
      <c r="S3730">
        <v>0.82</v>
      </c>
    </row>
    <row r="3731" spans="1:19">
      <c r="A3731" t="s">
        <v>16</v>
      </c>
      <c r="B3731" t="s">
        <v>17</v>
      </c>
      <c r="C3731" t="s">
        <v>18</v>
      </c>
      <c r="D3731" t="s">
        <v>19</v>
      </c>
      <c r="E3731" t="s">
        <v>2280</v>
      </c>
      <c r="F3731" t="s">
        <v>2915</v>
      </c>
      <c r="G3731" s="3" t="str">
        <f t="shared" si="65"/>
        <v>https://scholar.google.co.jp/scholar?as_vis=1&amp;q=Rhodanthe+"charsleyae"+self+compatibility&amp;btnG=</v>
      </c>
      <c r="H3731" t="s">
        <v>1177</v>
      </c>
      <c r="I3731" t="s">
        <v>23</v>
      </c>
      <c r="J3731" t="s">
        <v>23</v>
      </c>
      <c r="N3731" t="s">
        <v>5962</v>
      </c>
      <c r="O3731" t="s">
        <v>28</v>
      </c>
      <c r="Q3731" t="s">
        <v>19322</v>
      </c>
      <c r="R3731" t="s">
        <v>12177</v>
      </c>
      <c r="S3731">
        <v>1.77948</v>
      </c>
    </row>
    <row r="3732" spans="1:19">
      <c r="A3732" t="s">
        <v>16</v>
      </c>
      <c r="B3732" t="s">
        <v>17</v>
      </c>
      <c r="C3732" t="s">
        <v>18</v>
      </c>
      <c r="D3732" t="s">
        <v>19</v>
      </c>
      <c r="E3732" t="s">
        <v>2280</v>
      </c>
      <c r="F3732" t="s">
        <v>2285</v>
      </c>
      <c r="G3732" s="3" t="str">
        <f t="shared" si="65"/>
        <v>https://scholar.google.co.jp/scholar?as_vis=1&amp;q=Rhodanthe+"chlorocephala"+self+compatibility&amp;btnG=</v>
      </c>
      <c r="H3732" t="s">
        <v>2286</v>
      </c>
      <c r="I3732" t="s">
        <v>23</v>
      </c>
      <c r="J3732" t="s">
        <v>23</v>
      </c>
      <c r="N3732" t="s">
        <v>2287</v>
      </c>
      <c r="O3732" t="s">
        <v>28</v>
      </c>
      <c r="Q3732" t="s">
        <v>19323</v>
      </c>
      <c r="R3732" t="s">
        <v>12181</v>
      </c>
      <c r="S3732">
        <v>1.37</v>
      </c>
    </row>
    <row r="3733" spans="1:19">
      <c r="A3733" t="s">
        <v>16</v>
      </c>
      <c r="B3733" t="s">
        <v>17</v>
      </c>
      <c r="C3733" t="s">
        <v>18</v>
      </c>
      <c r="D3733" t="s">
        <v>19</v>
      </c>
      <c r="E3733" t="s">
        <v>2280</v>
      </c>
      <c r="F3733" t="s">
        <v>2285</v>
      </c>
      <c r="G3733" s="3" t="str">
        <f t="shared" si="65"/>
        <v>https://scholar.google.co.jp/scholar?as_vis=1&amp;q=Rhodanthe+"chlorocephala"+self+compatibility&amp;btnG=</v>
      </c>
      <c r="H3733" t="s">
        <v>23</v>
      </c>
      <c r="I3733" t="s">
        <v>137</v>
      </c>
      <c r="J3733" t="s">
        <v>1180</v>
      </c>
      <c r="N3733" t="s">
        <v>2289</v>
      </c>
      <c r="O3733" t="s">
        <v>28</v>
      </c>
      <c r="Q3733" t="s">
        <v>19323</v>
      </c>
      <c r="R3733" t="s">
        <v>12183</v>
      </c>
      <c r="S3733">
        <v>2.0983999999999998</v>
      </c>
    </row>
    <row r="3734" spans="1:19">
      <c r="A3734" t="s">
        <v>16</v>
      </c>
      <c r="B3734" t="s">
        <v>17</v>
      </c>
      <c r="C3734" t="s">
        <v>18</v>
      </c>
      <c r="D3734" t="s">
        <v>19</v>
      </c>
      <c r="E3734" t="s">
        <v>2280</v>
      </c>
      <c r="F3734" t="s">
        <v>2285</v>
      </c>
      <c r="G3734" s="3" t="str">
        <f t="shared" si="65"/>
        <v>https://scholar.google.co.jp/scholar?as_vis=1&amp;q=Rhodanthe+"chlorocephala"+self+compatibility&amp;btnG=</v>
      </c>
      <c r="H3734" t="s">
        <v>23</v>
      </c>
      <c r="I3734" t="s">
        <v>137</v>
      </c>
      <c r="J3734" t="s">
        <v>5959</v>
      </c>
      <c r="N3734" t="s">
        <v>5960</v>
      </c>
      <c r="O3734" t="s">
        <v>28</v>
      </c>
      <c r="Q3734" t="s">
        <v>19323</v>
      </c>
      <c r="R3734" t="s">
        <v>12186</v>
      </c>
      <c r="S3734">
        <v>5.2451999999999996</v>
      </c>
    </row>
    <row r="3735" spans="1:19">
      <c r="A3735" t="s">
        <v>16</v>
      </c>
      <c r="B3735" t="s">
        <v>17</v>
      </c>
      <c r="C3735" t="s">
        <v>18</v>
      </c>
      <c r="D3735" t="s">
        <v>19</v>
      </c>
      <c r="E3735" t="s">
        <v>2280</v>
      </c>
      <c r="F3735" t="s">
        <v>3805</v>
      </c>
      <c r="G3735" s="3" t="str">
        <f t="shared" si="65"/>
        <v>https://scholar.google.co.jp/scholar?as_vis=1&amp;q=Rhodanthe+"citrina"+self+compatibility&amp;btnG=</v>
      </c>
      <c r="H3735" t="s">
        <v>3806</v>
      </c>
      <c r="I3735" t="s">
        <v>23</v>
      </c>
      <c r="J3735" t="s">
        <v>23</v>
      </c>
      <c r="N3735" t="s">
        <v>3807</v>
      </c>
      <c r="O3735" t="s">
        <v>28</v>
      </c>
      <c r="Q3735" t="s">
        <v>19324</v>
      </c>
      <c r="R3735" t="s">
        <v>12189</v>
      </c>
      <c r="S3735">
        <v>3.6400000000000002E-2</v>
      </c>
    </row>
    <row r="3736" spans="1:19">
      <c r="A3736" t="s">
        <v>16</v>
      </c>
      <c r="B3736" t="s">
        <v>17</v>
      </c>
      <c r="C3736" t="s">
        <v>18</v>
      </c>
      <c r="D3736" t="s">
        <v>19</v>
      </c>
      <c r="E3736" t="s">
        <v>2280</v>
      </c>
      <c r="F3736" t="s">
        <v>10870</v>
      </c>
      <c r="G3736" s="3" t="str">
        <f t="shared" si="65"/>
        <v>https://scholar.google.co.jp/scholar?as_vis=1&amp;q=Rhodanthe+"corymbiflora"+self+compatibility&amp;btnG=</v>
      </c>
      <c r="H3736" t="s">
        <v>10871</v>
      </c>
      <c r="I3736" t="s">
        <v>23</v>
      </c>
      <c r="J3736" t="s">
        <v>23</v>
      </c>
      <c r="N3736" t="s">
        <v>10872</v>
      </c>
      <c r="O3736" t="s">
        <v>28</v>
      </c>
      <c r="Q3736" t="s">
        <v>19325</v>
      </c>
      <c r="R3736" t="s">
        <v>12193</v>
      </c>
      <c r="S3736">
        <v>1.0002</v>
      </c>
    </row>
    <row r="3737" spans="1:19">
      <c r="A3737" t="s">
        <v>16</v>
      </c>
      <c r="B3737" t="s">
        <v>17</v>
      </c>
      <c r="C3737" t="s">
        <v>18</v>
      </c>
      <c r="D3737" t="s">
        <v>19</v>
      </c>
      <c r="E3737" t="s">
        <v>2280</v>
      </c>
      <c r="F3737" t="s">
        <v>5956</v>
      </c>
      <c r="G3737" s="3" t="str">
        <f t="shared" si="65"/>
        <v>https://scholar.google.co.jp/scholar?as_vis=1&amp;q=Rhodanthe+"cremea"+self+compatibility&amp;btnG=</v>
      </c>
      <c r="H3737" t="s">
        <v>4622</v>
      </c>
      <c r="I3737" t="s">
        <v>23</v>
      </c>
      <c r="J3737" t="s">
        <v>23</v>
      </c>
      <c r="N3737" t="s">
        <v>5957</v>
      </c>
      <c r="O3737" t="s">
        <v>28</v>
      </c>
      <c r="Q3737" t="s">
        <v>19326</v>
      </c>
      <c r="R3737" t="s">
        <v>12196</v>
      </c>
      <c r="S3737">
        <v>1.7927999999999999</v>
      </c>
    </row>
    <row r="3738" spans="1:19">
      <c r="A3738" t="s">
        <v>16</v>
      </c>
      <c r="B3738" t="s">
        <v>17</v>
      </c>
      <c r="C3738" t="s">
        <v>18</v>
      </c>
      <c r="D3738" t="s">
        <v>19</v>
      </c>
      <c r="E3738" t="s">
        <v>2280</v>
      </c>
      <c r="F3738" t="s">
        <v>2291</v>
      </c>
      <c r="G3738" s="3" t="str">
        <f t="shared" si="65"/>
        <v>https://scholar.google.co.jp/scholar?as_vis=1&amp;q=Rhodanthe+"floribunda"+self+compatibility&amp;btnG=</v>
      </c>
      <c r="H3738" t="s">
        <v>1325</v>
      </c>
      <c r="I3738" t="s">
        <v>23</v>
      </c>
      <c r="J3738" t="s">
        <v>23</v>
      </c>
      <c r="N3738" t="s">
        <v>2292</v>
      </c>
      <c r="O3738" t="s">
        <v>28</v>
      </c>
      <c r="Q3738" t="s">
        <v>19327</v>
      </c>
      <c r="R3738" t="s">
        <v>12198</v>
      </c>
      <c r="S3738">
        <v>0.39</v>
      </c>
    </row>
    <row r="3739" spans="1:19">
      <c r="A3739" t="s">
        <v>16</v>
      </c>
      <c r="B3739" t="s">
        <v>17</v>
      </c>
      <c r="C3739" t="s">
        <v>18</v>
      </c>
      <c r="D3739" t="s">
        <v>19</v>
      </c>
      <c r="E3739" t="s">
        <v>2280</v>
      </c>
      <c r="F3739" t="s">
        <v>636</v>
      </c>
      <c r="G3739" s="3" t="str">
        <f t="shared" si="65"/>
        <v>https://scholar.google.co.jp/scholar?as_vis=1&amp;q=Rhodanthe+"laevis"+self+compatibility&amp;btnG=</v>
      </c>
      <c r="H3739" t="s">
        <v>9873</v>
      </c>
      <c r="I3739" t="s">
        <v>23</v>
      </c>
      <c r="J3739" t="s">
        <v>23</v>
      </c>
      <c r="N3739" t="s">
        <v>10874</v>
      </c>
      <c r="O3739" t="s">
        <v>28</v>
      </c>
      <c r="Q3739" t="s">
        <v>19328</v>
      </c>
      <c r="R3739" t="s">
        <v>12201</v>
      </c>
      <c r="S3739">
        <v>0.95479999999999998</v>
      </c>
    </row>
    <row r="3740" spans="1:19">
      <c r="A3740" t="s">
        <v>16</v>
      </c>
      <c r="B3740" t="s">
        <v>17</v>
      </c>
      <c r="C3740" t="s">
        <v>18</v>
      </c>
      <c r="D3740" t="s">
        <v>19</v>
      </c>
      <c r="E3740" t="s">
        <v>2280</v>
      </c>
      <c r="F3740" t="s">
        <v>2294</v>
      </c>
      <c r="G3740" s="3" t="str">
        <f t="shared" si="65"/>
        <v>https://scholar.google.co.jp/scholar?as_vis=1&amp;q=Rhodanthe+"manglesii"+self+compatibility&amp;btnG=</v>
      </c>
      <c r="H3740" t="s">
        <v>1164</v>
      </c>
      <c r="I3740" t="s">
        <v>23</v>
      </c>
      <c r="J3740" t="s">
        <v>23</v>
      </c>
      <c r="N3740" t="s">
        <v>2295</v>
      </c>
      <c r="O3740" t="s">
        <v>28</v>
      </c>
      <c r="Q3740" t="s">
        <v>19329</v>
      </c>
      <c r="R3740" t="s">
        <v>12203</v>
      </c>
      <c r="S3740">
        <v>0.83279999999999998</v>
      </c>
    </row>
    <row r="3741" spans="1:19">
      <c r="A3741" t="s">
        <v>16</v>
      </c>
      <c r="B3741" t="s">
        <v>17</v>
      </c>
      <c r="C3741" t="s">
        <v>18</v>
      </c>
      <c r="D3741" t="s">
        <v>19</v>
      </c>
      <c r="E3741" t="s">
        <v>2280</v>
      </c>
      <c r="F3741" t="s">
        <v>14572</v>
      </c>
      <c r="G3741" s="3" t="str">
        <f t="shared" si="65"/>
        <v>https://scholar.google.co.jp/scholar?as_vis=1&amp;q=Rhodanthe+"margarethae"+self+compatibility&amp;btnG=</v>
      </c>
      <c r="H3741" t="s">
        <v>1177</v>
      </c>
      <c r="I3741" t="s">
        <v>23</v>
      </c>
      <c r="J3741" t="s">
        <v>23</v>
      </c>
      <c r="N3741" t="s">
        <v>14573</v>
      </c>
      <c r="O3741" t="s">
        <v>28</v>
      </c>
      <c r="Q3741" t="s">
        <v>19330</v>
      </c>
      <c r="R3741" t="s">
        <v>12206</v>
      </c>
      <c r="S3741">
        <v>0.10128</v>
      </c>
    </row>
    <row r="3742" spans="1:19">
      <c r="A3742" t="s">
        <v>16</v>
      </c>
      <c r="B3742" t="s">
        <v>17</v>
      </c>
      <c r="C3742" t="s">
        <v>18</v>
      </c>
      <c r="D3742" t="s">
        <v>19</v>
      </c>
      <c r="E3742" t="s">
        <v>2280</v>
      </c>
      <c r="F3742" t="s">
        <v>2297</v>
      </c>
      <c r="G3742" s="3" t="str">
        <f t="shared" si="65"/>
        <v>https://scholar.google.co.jp/scholar?as_vis=1&amp;q=Rhodanthe+"maryonii"+self+compatibility&amp;btnG=</v>
      </c>
      <c r="H3742" t="s">
        <v>2298</v>
      </c>
      <c r="I3742" t="s">
        <v>23</v>
      </c>
      <c r="J3742" t="s">
        <v>23</v>
      </c>
      <c r="N3742" t="s">
        <v>2299</v>
      </c>
      <c r="O3742" t="s">
        <v>28</v>
      </c>
      <c r="Q3742" t="s">
        <v>19331</v>
      </c>
      <c r="R3742" t="s">
        <v>12211</v>
      </c>
      <c r="S3742">
        <v>5.6551999999999998</v>
      </c>
    </row>
    <row r="3743" spans="1:19">
      <c r="A3743" t="s">
        <v>16</v>
      </c>
      <c r="B3743" t="s">
        <v>17</v>
      </c>
      <c r="C3743" t="s">
        <v>18</v>
      </c>
      <c r="D3743" t="s">
        <v>19</v>
      </c>
      <c r="E3743" t="s">
        <v>2280</v>
      </c>
      <c r="F3743" t="s">
        <v>5952</v>
      </c>
      <c r="G3743" s="3" t="str">
        <f t="shared" si="65"/>
        <v>https://scholar.google.co.jp/scholar?as_vis=1&amp;q=Rhodanthe+"microglossa"+self+compatibility&amp;btnG=</v>
      </c>
      <c r="H3743" t="s">
        <v>5953</v>
      </c>
      <c r="I3743" t="s">
        <v>23</v>
      </c>
      <c r="J3743" t="s">
        <v>23</v>
      </c>
      <c r="N3743" t="s">
        <v>5954</v>
      </c>
      <c r="O3743" t="s">
        <v>28</v>
      </c>
      <c r="Q3743" t="s">
        <v>19332</v>
      </c>
      <c r="R3743" t="s">
        <v>12214</v>
      </c>
      <c r="S3743">
        <v>0.54669999999999996</v>
      </c>
    </row>
    <row r="3744" spans="1:19">
      <c r="A3744" t="s">
        <v>16</v>
      </c>
      <c r="B3744" t="s">
        <v>17</v>
      </c>
      <c r="C3744" t="s">
        <v>18</v>
      </c>
      <c r="D3744" t="s">
        <v>19</v>
      </c>
      <c r="E3744" t="s">
        <v>2280</v>
      </c>
      <c r="F3744" t="s">
        <v>5948</v>
      </c>
      <c r="G3744" s="3" t="str">
        <f t="shared" si="65"/>
        <v>https://scholar.google.co.jp/scholar?as_vis=1&amp;q=Rhodanthe+"moschata"+self+compatibility&amp;btnG=</v>
      </c>
      <c r="H3744" t="s">
        <v>5949</v>
      </c>
      <c r="I3744" t="s">
        <v>23</v>
      </c>
      <c r="J3744" t="s">
        <v>23</v>
      </c>
      <c r="N3744" t="s">
        <v>5950</v>
      </c>
      <c r="O3744" t="s">
        <v>28</v>
      </c>
      <c r="Q3744" t="s">
        <v>19333</v>
      </c>
      <c r="R3744" t="s">
        <v>12216</v>
      </c>
      <c r="S3744">
        <v>0.58799999999999997</v>
      </c>
    </row>
    <row r="3745" spans="1:19">
      <c r="A3745" t="s">
        <v>16</v>
      </c>
      <c r="B3745" t="s">
        <v>17</v>
      </c>
      <c r="C3745" t="s">
        <v>18</v>
      </c>
      <c r="D3745" t="s">
        <v>19</v>
      </c>
      <c r="E3745" t="s">
        <v>2280</v>
      </c>
      <c r="F3745" t="s">
        <v>3838</v>
      </c>
      <c r="G3745" s="3" t="str">
        <f t="shared" si="65"/>
        <v>https://scholar.google.co.jp/scholar?as_vis=1&amp;q=Rhodanthe+"oppositifolia"+self+compatibility&amp;btnG=</v>
      </c>
      <c r="H3745" t="s">
        <v>2298</v>
      </c>
      <c r="I3745" t="s">
        <v>137</v>
      </c>
      <c r="J3745" t="s">
        <v>3838</v>
      </c>
      <c r="N3745" t="s">
        <v>12724</v>
      </c>
      <c r="O3745" t="s">
        <v>28</v>
      </c>
      <c r="Q3745" t="s">
        <v>19334</v>
      </c>
      <c r="R3745" t="s">
        <v>12218</v>
      </c>
      <c r="S3745">
        <v>1.03</v>
      </c>
    </row>
    <row r="3746" spans="1:19">
      <c r="A3746" t="s">
        <v>16</v>
      </c>
      <c r="B3746" t="s">
        <v>17</v>
      </c>
      <c r="C3746" t="s">
        <v>18</v>
      </c>
      <c r="D3746" t="s">
        <v>19</v>
      </c>
      <c r="E3746" t="s">
        <v>2280</v>
      </c>
      <c r="F3746" t="s">
        <v>5874</v>
      </c>
      <c r="G3746" s="3" t="str">
        <f t="shared" si="65"/>
        <v>https://scholar.google.co.jp/scholar?as_vis=1&amp;q=Rhodanthe+"polygalifolia"+self+compatibility&amp;btnG=</v>
      </c>
      <c r="H3746" t="s">
        <v>8014</v>
      </c>
      <c r="I3746" t="s">
        <v>23</v>
      </c>
      <c r="J3746" t="s">
        <v>23</v>
      </c>
      <c r="N3746" t="s">
        <v>8321</v>
      </c>
      <c r="O3746" t="s">
        <v>28</v>
      </c>
      <c r="Q3746" t="s">
        <v>19335</v>
      </c>
      <c r="R3746" t="s">
        <v>12221</v>
      </c>
      <c r="S3746">
        <v>1.3884000000000001</v>
      </c>
    </row>
    <row r="3747" spans="1:19">
      <c r="A3747" t="s">
        <v>16</v>
      </c>
      <c r="B3747" t="s">
        <v>17</v>
      </c>
      <c r="C3747" t="s">
        <v>18</v>
      </c>
      <c r="D3747" t="s">
        <v>19</v>
      </c>
      <c r="E3747" t="s">
        <v>2280</v>
      </c>
      <c r="F3747" t="s">
        <v>5931</v>
      </c>
      <c r="G3747" s="3" t="str">
        <f t="shared" si="65"/>
        <v>https://scholar.google.co.jp/scholar?as_vis=1&amp;q=Rhodanthe+"psammophila"+self+compatibility&amp;btnG=</v>
      </c>
      <c r="H3747" t="s">
        <v>4622</v>
      </c>
      <c r="I3747" t="s">
        <v>23</v>
      </c>
      <c r="J3747" t="s">
        <v>23</v>
      </c>
      <c r="N3747" t="s">
        <v>5932</v>
      </c>
      <c r="O3747" t="s">
        <v>28</v>
      </c>
      <c r="Q3747" t="s">
        <v>19336</v>
      </c>
      <c r="R3747" t="s">
        <v>12224</v>
      </c>
      <c r="S3747">
        <v>0.56479999999999997</v>
      </c>
    </row>
    <row r="3748" spans="1:19">
      <c r="A3748" t="s">
        <v>16</v>
      </c>
      <c r="B3748" t="s">
        <v>17</v>
      </c>
      <c r="C3748" t="s">
        <v>18</v>
      </c>
      <c r="D3748" t="s">
        <v>19</v>
      </c>
      <c r="E3748" t="s">
        <v>2280</v>
      </c>
      <c r="F3748" t="s">
        <v>5945</v>
      </c>
      <c r="G3748" s="3" t="str">
        <f t="shared" si="65"/>
        <v>https://scholar.google.co.jp/scholar?as_vis=1&amp;q=Rhodanthe+"pygmaea"+self+compatibility&amp;btnG=</v>
      </c>
      <c r="H3748" t="s">
        <v>1325</v>
      </c>
      <c r="I3748" t="s">
        <v>23</v>
      </c>
      <c r="J3748" t="s">
        <v>23</v>
      </c>
      <c r="N3748" t="s">
        <v>5946</v>
      </c>
      <c r="O3748" t="s">
        <v>28</v>
      </c>
      <c r="Q3748" t="s">
        <v>19337</v>
      </c>
      <c r="R3748" t="s">
        <v>12227</v>
      </c>
      <c r="S3748">
        <v>1.7742</v>
      </c>
    </row>
    <row r="3749" spans="1:19">
      <c r="A3749" t="s">
        <v>16</v>
      </c>
      <c r="B3749" t="s">
        <v>17</v>
      </c>
      <c r="C3749" t="s">
        <v>18</v>
      </c>
      <c r="D3749" t="s">
        <v>19</v>
      </c>
      <c r="E3749" t="s">
        <v>2280</v>
      </c>
      <c r="F3749" t="s">
        <v>5964</v>
      </c>
      <c r="G3749" s="3" t="str">
        <f t="shared" si="65"/>
        <v>https://scholar.google.co.jp/scholar?as_vis=1&amp;q=Rhodanthe+"pyrethrum"+self+compatibility&amp;btnG=</v>
      </c>
      <c r="H3749" t="s">
        <v>5942</v>
      </c>
      <c r="I3749" t="s">
        <v>23</v>
      </c>
      <c r="J3749" t="s">
        <v>23</v>
      </c>
      <c r="N3749" t="s">
        <v>5965</v>
      </c>
      <c r="O3749" t="s">
        <v>28</v>
      </c>
      <c r="Q3749" t="s">
        <v>19338</v>
      </c>
      <c r="R3749" t="s">
        <v>12229</v>
      </c>
      <c r="S3749">
        <v>5.2920000000000002E-2</v>
      </c>
    </row>
    <row r="3750" spans="1:19">
      <c r="A3750" t="s">
        <v>16</v>
      </c>
      <c r="B3750" t="s">
        <v>17</v>
      </c>
      <c r="C3750" t="s">
        <v>18</v>
      </c>
      <c r="D3750" t="s">
        <v>19</v>
      </c>
      <c r="E3750" t="s">
        <v>2280</v>
      </c>
      <c r="F3750" t="s">
        <v>1116</v>
      </c>
      <c r="G3750" s="3" t="str">
        <f t="shared" si="65"/>
        <v>https://scholar.google.co.jp/scholar?as_vis=1&amp;q=Rhodanthe+"spicata"+self+compatibility&amp;btnG=</v>
      </c>
      <c r="H3750" t="s">
        <v>5942</v>
      </c>
      <c r="I3750" t="s">
        <v>23</v>
      </c>
      <c r="J3750" t="s">
        <v>23</v>
      </c>
      <c r="N3750" t="s">
        <v>5943</v>
      </c>
      <c r="O3750" t="s">
        <v>28</v>
      </c>
      <c r="Q3750" t="s">
        <v>19339</v>
      </c>
      <c r="R3750" t="s">
        <v>12231</v>
      </c>
      <c r="S3750">
        <v>0.98880000000000001</v>
      </c>
    </row>
    <row r="3751" spans="1:19">
      <c r="A3751" t="s">
        <v>16</v>
      </c>
      <c r="B3751" t="s">
        <v>17</v>
      </c>
      <c r="C3751" t="s">
        <v>18</v>
      </c>
      <c r="D3751" t="s">
        <v>19</v>
      </c>
      <c r="E3751" t="s">
        <v>2280</v>
      </c>
      <c r="F3751" t="s">
        <v>380</v>
      </c>
      <c r="G3751" s="3" t="str">
        <f t="shared" si="65"/>
        <v>https://scholar.google.co.jp/scholar?as_vis=1&amp;q=Rhodanthe+"stricta"+self+compatibility&amp;btnG=</v>
      </c>
      <c r="H3751" t="s">
        <v>3510</v>
      </c>
      <c r="I3751" t="s">
        <v>23</v>
      </c>
      <c r="J3751" t="s">
        <v>23</v>
      </c>
      <c r="N3751" t="s">
        <v>5940</v>
      </c>
      <c r="O3751" t="s">
        <v>28</v>
      </c>
      <c r="Q3751" t="s">
        <v>19340</v>
      </c>
      <c r="R3751" t="s">
        <v>12234</v>
      </c>
      <c r="S3751">
        <v>2.2999999999999998</v>
      </c>
    </row>
    <row r="3752" spans="1:19">
      <c r="A3752" t="s">
        <v>16</v>
      </c>
      <c r="B3752" t="s">
        <v>17</v>
      </c>
      <c r="C3752" t="s">
        <v>18</v>
      </c>
      <c r="D3752" t="s">
        <v>19</v>
      </c>
      <c r="E3752" t="s">
        <v>2280</v>
      </c>
      <c r="F3752" t="s">
        <v>5936</v>
      </c>
      <c r="G3752" s="3" t="str">
        <f t="shared" si="65"/>
        <v>https://scholar.google.co.jp/scholar?as_vis=1&amp;q=Rhodanthe+"stuartiana"+self+compatibility&amp;btnG=</v>
      </c>
      <c r="H3752" t="s">
        <v>5937</v>
      </c>
      <c r="I3752" t="s">
        <v>23</v>
      </c>
      <c r="J3752" t="s">
        <v>23</v>
      </c>
      <c r="N3752" t="s">
        <v>5938</v>
      </c>
      <c r="O3752" t="s">
        <v>28</v>
      </c>
      <c r="Q3752" t="s">
        <v>19341</v>
      </c>
      <c r="R3752" t="s">
        <v>12236</v>
      </c>
      <c r="S3752">
        <v>0.52539999999999998</v>
      </c>
    </row>
    <row r="3753" spans="1:19">
      <c r="A3753" t="s">
        <v>16</v>
      </c>
      <c r="B3753" t="s">
        <v>17</v>
      </c>
      <c r="C3753" t="s">
        <v>18</v>
      </c>
      <c r="D3753" t="s">
        <v>19</v>
      </c>
      <c r="E3753" t="s">
        <v>2280</v>
      </c>
      <c r="F3753" t="s">
        <v>651</v>
      </c>
      <c r="G3753" s="3" t="str">
        <f t="shared" si="65"/>
        <v>https://scholar.google.co.jp/scholar?as_vis=1&amp;q=Rhodanthe+"tietkensii"+self+compatibility&amp;btnG=</v>
      </c>
      <c r="H3753" t="s">
        <v>1177</v>
      </c>
      <c r="I3753" t="s">
        <v>23</v>
      </c>
      <c r="J3753" t="s">
        <v>23</v>
      </c>
      <c r="N3753" t="s">
        <v>5934</v>
      </c>
      <c r="O3753" t="s">
        <v>28</v>
      </c>
      <c r="Q3753" t="s">
        <v>19342</v>
      </c>
      <c r="R3753" t="s">
        <v>12238</v>
      </c>
      <c r="S3753">
        <v>0.2112</v>
      </c>
    </row>
    <row r="3754" spans="1:19">
      <c r="A3754" t="s">
        <v>16</v>
      </c>
      <c r="B3754" t="s">
        <v>17</v>
      </c>
      <c r="C3754" t="s">
        <v>18</v>
      </c>
      <c r="D3754" t="s">
        <v>19</v>
      </c>
      <c r="E3754" t="s">
        <v>2280</v>
      </c>
      <c r="F3754" t="s">
        <v>10876</v>
      </c>
      <c r="G3754" s="3" t="str">
        <f t="shared" si="65"/>
        <v>https://scholar.google.co.jp/scholar?as_vis=1&amp;q=Rhodanthe+"troedelii"+self+compatibility&amp;btnG=</v>
      </c>
      <c r="H3754" t="s">
        <v>1177</v>
      </c>
      <c r="I3754" t="s">
        <v>23</v>
      </c>
      <c r="J3754" t="s">
        <v>23</v>
      </c>
      <c r="N3754" t="s">
        <v>10877</v>
      </c>
      <c r="O3754" t="s">
        <v>28</v>
      </c>
      <c r="Q3754" t="s">
        <v>19343</v>
      </c>
      <c r="R3754" t="s">
        <v>12241</v>
      </c>
      <c r="S3754">
        <v>2.2307999999999999</v>
      </c>
    </row>
    <row r="3755" spans="1:19">
      <c r="A3755" t="s">
        <v>16</v>
      </c>
      <c r="B3755" t="s">
        <v>17</v>
      </c>
      <c r="C3755" t="s">
        <v>18</v>
      </c>
      <c r="D3755" t="s">
        <v>19</v>
      </c>
      <c r="E3755" t="s">
        <v>2280</v>
      </c>
      <c r="F3755" t="s">
        <v>4832</v>
      </c>
      <c r="G3755" s="3" t="str">
        <f t="shared" si="65"/>
        <v>https://scholar.google.co.jp/scholar?as_vis=1&amp;q=Rhodanthe+"uniflora"+self+compatibility&amp;btnG=</v>
      </c>
      <c r="H3755" t="s">
        <v>8323</v>
      </c>
      <c r="I3755" t="s">
        <v>23</v>
      </c>
      <c r="J3755" t="s">
        <v>23</v>
      </c>
      <c r="N3755" t="s">
        <v>8324</v>
      </c>
      <c r="O3755" t="s">
        <v>28</v>
      </c>
      <c r="Q3755" t="s">
        <v>19344</v>
      </c>
      <c r="R3755" t="s">
        <v>12244</v>
      </c>
      <c r="S3755">
        <v>1.38028</v>
      </c>
    </row>
    <row r="3756" spans="1:19">
      <c r="A3756" t="s">
        <v>16</v>
      </c>
      <c r="B3756" t="s">
        <v>17</v>
      </c>
      <c r="C3756" t="s">
        <v>18</v>
      </c>
      <c r="D3756" t="s">
        <v>19</v>
      </c>
      <c r="E3756" t="s">
        <v>8326</v>
      </c>
      <c r="F3756" t="s">
        <v>8327</v>
      </c>
      <c r="G3756" s="3" t="str">
        <f t="shared" si="65"/>
        <v>https://scholar.google.co.jp/scholar?as_vis=1&amp;q=Rhynchospermum+"verticillatum"+self+compatibility&amp;btnG=</v>
      </c>
      <c r="H3756" t="s">
        <v>8328</v>
      </c>
      <c r="I3756" t="s">
        <v>23</v>
      </c>
      <c r="J3756" t="s">
        <v>23</v>
      </c>
      <c r="N3756" t="s">
        <v>8329</v>
      </c>
      <c r="O3756" t="s">
        <v>28</v>
      </c>
      <c r="Q3756" t="s">
        <v>19345</v>
      </c>
      <c r="R3756" t="s">
        <v>12246</v>
      </c>
      <c r="S3756">
        <v>0.51959999999999995</v>
      </c>
    </row>
    <row r="3757" spans="1:19">
      <c r="A3757" t="s">
        <v>16</v>
      </c>
      <c r="B3757" t="s">
        <v>17</v>
      </c>
      <c r="C3757" t="s">
        <v>18</v>
      </c>
      <c r="D3757" t="s">
        <v>19</v>
      </c>
      <c r="E3757" t="s">
        <v>2305</v>
      </c>
      <c r="F3757" t="s">
        <v>2306</v>
      </c>
      <c r="G3757" s="3" t="str">
        <f t="shared" si="65"/>
        <v>https://scholar.google.co.jp/scholar?as_vis=1&amp;q=Rigiopappus+"leptocladus"+self+compatibility&amp;btnG=</v>
      </c>
      <c r="H3757" t="s">
        <v>438</v>
      </c>
      <c r="I3757" t="s">
        <v>23</v>
      </c>
      <c r="J3757" t="s">
        <v>23</v>
      </c>
      <c r="N3757" t="s">
        <v>2307</v>
      </c>
      <c r="O3757" t="s">
        <v>28</v>
      </c>
      <c r="Q3757" t="s">
        <v>19346</v>
      </c>
      <c r="R3757" t="s">
        <v>12249</v>
      </c>
      <c r="S3757">
        <v>0.435</v>
      </c>
    </row>
    <row r="3758" spans="1:19">
      <c r="A3758" t="s">
        <v>16</v>
      </c>
      <c r="B3758" t="s">
        <v>17</v>
      </c>
      <c r="C3758" t="s">
        <v>18</v>
      </c>
      <c r="D3758" t="s">
        <v>19</v>
      </c>
      <c r="E3758" t="s">
        <v>13179</v>
      </c>
      <c r="F3758" t="s">
        <v>13180</v>
      </c>
      <c r="G3758" s="3" t="str">
        <f t="shared" si="65"/>
        <v>https://scholar.google.co.jp/scholar?as_vis=1&amp;q=Rochonia+"cinerarioides"+self+compatibility&amp;btnG=</v>
      </c>
      <c r="H3758" t="s">
        <v>104</v>
      </c>
      <c r="I3758" t="s">
        <v>23</v>
      </c>
      <c r="J3758" t="s">
        <v>23</v>
      </c>
      <c r="N3758" t="s">
        <v>13181</v>
      </c>
      <c r="O3758" t="s">
        <v>28</v>
      </c>
      <c r="Q3758" t="s">
        <v>19347</v>
      </c>
      <c r="R3758" t="s">
        <v>12252</v>
      </c>
      <c r="S3758">
        <v>0.53559999999999997</v>
      </c>
    </row>
    <row r="3759" spans="1:19">
      <c r="A3759" t="s">
        <v>16</v>
      </c>
      <c r="B3759" t="s">
        <v>17</v>
      </c>
      <c r="C3759" t="s">
        <v>18</v>
      </c>
      <c r="D3759" t="s">
        <v>19</v>
      </c>
      <c r="E3759" t="s">
        <v>2309</v>
      </c>
      <c r="F3759" t="s">
        <v>155</v>
      </c>
      <c r="G3759" s="3" t="str">
        <f t="shared" si="65"/>
        <v>https://scholar.google.co.jp/scholar?as_vis=1&amp;q=Rolandra+"fruticosa"+self+compatibility&amp;btnG=</v>
      </c>
      <c r="H3759" t="s">
        <v>195</v>
      </c>
      <c r="I3759" t="s">
        <v>23</v>
      </c>
      <c r="J3759" t="s">
        <v>23</v>
      </c>
      <c r="N3759" t="s">
        <v>2310</v>
      </c>
      <c r="O3759" t="s">
        <v>28</v>
      </c>
      <c r="Q3759" t="s">
        <v>19348</v>
      </c>
      <c r="R3759" t="s">
        <v>12255</v>
      </c>
      <c r="S3759">
        <v>0.50360000000000005</v>
      </c>
    </row>
    <row r="3760" spans="1:19">
      <c r="A3760" t="s">
        <v>16</v>
      </c>
      <c r="B3760" t="s">
        <v>17</v>
      </c>
      <c r="C3760" t="s">
        <v>18</v>
      </c>
      <c r="D3760" t="s">
        <v>19</v>
      </c>
      <c r="E3760" t="s">
        <v>5967</v>
      </c>
      <c r="F3760" t="s">
        <v>10879</v>
      </c>
      <c r="G3760" s="3" t="str">
        <f t="shared" si="65"/>
        <v>https://scholar.google.co.jp/scholar?as_vis=1&amp;q=Roldana+"aschenborniana"+self+compatibility&amp;btnG=</v>
      </c>
      <c r="H3760" t="s">
        <v>10880</v>
      </c>
      <c r="I3760" t="s">
        <v>23</v>
      </c>
      <c r="J3760" t="s">
        <v>23</v>
      </c>
      <c r="N3760" t="s">
        <v>10881</v>
      </c>
      <c r="O3760" t="s">
        <v>28</v>
      </c>
      <c r="Q3760" t="s">
        <v>19349</v>
      </c>
      <c r="R3760" t="s">
        <v>12259</v>
      </c>
      <c r="S3760">
        <v>0.29449999999999998</v>
      </c>
    </row>
    <row r="3761" spans="1:19">
      <c r="A3761" t="s">
        <v>16</v>
      </c>
      <c r="B3761" t="s">
        <v>17</v>
      </c>
      <c r="C3761" t="s">
        <v>18</v>
      </c>
      <c r="D3761" t="s">
        <v>19</v>
      </c>
      <c r="E3761" t="s">
        <v>5967</v>
      </c>
      <c r="F3761" t="s">
        <v>8331</v>
      </c>
      <c r="G3761" s="3" t="str">
        <f t="shared" si="65"/>
        <v>https://scholar.google.co.jp/scholar?as_vis=1&amp;q=Roldana+"chapalensis"+self+compatibility&amp;btnG=</v>
      </c>
      <c r="H3761" t="s">
        <v>8332</v>
      </c>
      <c r="I3761" t="s">
        <v>23</v>
      </c>
      <c r="J3761" t="s">
        <v>23</v>
      </c>
      <c r="N3761" t="s">
        <v>8333</v>
      </c>
      <c r="O3761" t="s">
        <v>28</v>
      </c>
      <c r="Q3761" t="s">
        <v>19350</v>
      </c>
      <c r="R3761" t="s">
        <v>12261</v>
      </c>
      <c r="S3761">
        <v>0.7732</v>
      </c>
    </row>
    <row r="3762" spans="1:19">
      <c r="A3762" t="s">
        <v>16</v>
      </c>
      <c r="B3762" t="s">
        <v>17</v>
      </c>
      <c r="C3762" t="s">
        <v>18</v>
      </c>
      <c r="D3762" t="s">
        <v>19</v>
      </c>
      <c r="E3762" t="s">
        <v>5967</v>
      </c>
      <c r="F3762" t="s">
        <v>13176</v>
      </c>
      <c r="G3762" s="3" t="str">
        <f t="shared" si="65"/>
        <v>https://scholar.google.co.jp/scholar?as_vis=1&amp;q=Roldana+"cordovensis"+self+compatibility&amp;btnG=</v>
      </c>
      <c r="H3762" t="s">
        <v>5968</v>
      </c>
      <c r="I3762" t="s">
        <v>23</v>
      </c>
      <c r="J3762" t="s">
        <v>23</v>
      </c>
      <c r="N3762" t="s">
        <v>13177</v>
      </c>
      <c r="O3762" t="s">
        <v>28</v>
      </c>
      <c r="Q3762" t="s">
        <v>19351</v>
      </c>
      <c r="R3762" t="s">
        <v>12265</v>
      </c>
      <c r="S3762">
        <v>0.49159999999999998</v>
      </c>
    </row>
    <row r="3763" spans="1:19">
      <c r="A3763" t="s">
        <v>16</v>
      </c>
      <c r="B3763" t="s">
        <v>17</v>
      </c>
      <c r="C3763" t="s">
        <v>18</v>
      </c>
      <c r="D3763" t="s">
        <v>19</v>
      </c>
      <c r="E3763" t="s">
        <v>5967</v>
      </c>
      <c r="F3763" t="s">
        <v>5971</v>
      </c>
      <c r="G3763" s="3" t="str">
        <f t="shared" si="65"/>
        <v>https://scholar.google.co.jp/scholar?as_vis=1&amp;q=Roldana+"ehrenbergiana"+self+compatibility&amp;btnG=</v>
      </c>
      <c r="H3763" t="s">
        <v>5972</v>
      </c>
      <c r="I3763" t="s">
        <v>23</v>
      </c>
      <c r="J3763" t="s">
        <v>23</v>
      </c>
      <c r="N3763" t="s">
        <v>5973</v>
      </c>
      <c r="O3763" t="s">
        <v>28</v>
      </c>
      <c r="Q3763" t="s">
        <v>19352</v>
      </c>
      <c r="R3763" t="s">
        <v>12268</v>
      </c>
      <c r="S3763">
        <v>1.28</v>
      </c>
    </row>
    <row r="3764" spans="1:19">
      <c r="A3764" t="s">
        <v>16</v>
      </c>
      <c r="B3764" t="s">
        <v>17</v>
      </c>
      <c r="C3764" t="s">
        <v>18</v>
      </c>
      <c r="D3764" t="s">
        <v>19</v>
      </c>
      <c r="E3764" t="s">
        <v>5967</v>
      </c>
      <c r="F3764" t="s">
        <v>1658</v>
      </c>
      <c r="G3764" s="3" t="str">
        <f t="shared" si="65"/>
        <v>https://scholar.google.co.jp/scholar?as_vis=1&amp;q=Roldana+"lobata"+self+compatibility&amp;btnG=</v>
      </c>
      <c r="H3764" t="s">
        <v>6989</v>
      </c>
      <c r="I3764" t="s">
        <v>23</v>
      </c>
      <c r="J3764" t="s">
        <v>23</v>
      </c>
      <c r="N3764" t="s">
        <v>8335</v>
      </c>
      <c r="O3764" t="s">
        <v>28</v>
      </c>
      <c r="Q3764" t="s">
        <v>19353</v>
      </c>
      <c r="R3764" t="s">
        <v>12270</v>
      </c>
      <c r="S3764">
        <v>1.3844000000000001</v>
      </c>
    </row>
    <row r="3765" spans="1:19">
      <c r="A3765" t="s">
        <v>16</v>
      </c>
      <c r="B3765" t="s">
        <v>17</v>
      </c>
      <c r="C3765" t="s">
        <v>18</v>
      </c>
      <c r="D3765" t="s">
        <v>19</v>
      </c>
      <c r="E3765" t="s">
        <v>5967</v>
      </c>
      <c r="F3765" t="s">
        <v>4603</v>
      </c>
      <c r="G3765" s="3" t="str">
        <f t="shared" si="65"/>
        <v>https://scholar.google.co.jp/scholar?as_vis=1&amp;q=Roldana+"oaxacana"+self+compatibility&amp;btnG=</v>
      </c>
      <c r="H3765" t="s">
        <v>5968</v>
      </c>
      <c r="I3765" t="s">
        <v>23</v>
      </c>
      <c r="J3765" t="s">
        <v>23</v>
      </c>
      <c r="N3765" t="s">
        <v>5969</v>
      </c>
      <c r="O3765" t="s">
        <v>28</v>
      </c>
      <c r="Q3765" t="s">
        <v>19354</v>
      </c>
      <c r="R3765" t="s">
        <v>12274</v>
      </c>
      <c r="S3765">
        <v>0.43120000000000003</v>
      </c>
    </row>
    <row r="3766" spans="1:19">
      <c r="A3766" t="s">
        <v>16</v>
      </c>
      <c r="B3766" t="s">
        <v>17</v>
      </c>
      <c r="C3766" t="s">
        <v>18</v>
      </c>
      <c r="D3766" t="s">
        <v>19</v>
      </c>
      <c r="E3766" t="s">
        <v>5915</v>
      </c>
      <c r="F3766" t="s">
        <v>2418</v>
      </c>
      <c r="G3766" s="3" t="str">
        <f t="shared" si="65"/>
        <v>https://scholar.google.co.jp/scholar?as_vis=1&amp;q=Rosenia+"humilis"+self+compatibility&amp;btnG=</v>
      </c>
      <c r="H3766" t="s">
        <v>5916</v>
      </c>
      <c r="I3766" t="s">
        <v>23</v>
      </c>
      <c r="J3766" t="s">
        <v>23</v>
      </c>
      <c r="N3766" t="s">
        <v>5917</v>
      </c>
      <c r="O3766" t="s">
        <v>28</v>
      </c>
      <c r="Q3766" t="s">
        <v>19355</v>
      </c>
      <c r="R3766" t="s">
        <v>12277</v>
      </c>
      <c r="S3766">
        <v>0.72899999999999998</v>
      </c>
    </row>
    <row r="3767" spans="1:19">
      <c r="A3767" t="s">
        <v>16</v>
      </c>
      <c r="B3767" t="s">
        <v>17</v>
      </c>
      <c r="C3767" t="s">
        <v>18</v>
      </c>
      <c r="D3767" t="s">
        <v>19</v>
      </c>
      <c r="E3767" t="s">
        <v>2312</v>
      </c>
      <c r="F3767" t="s">
        <v>10560</v>
      </c>
      <c r="G3767" s="3" t="str">
        <f t="shared" si="65"/>
        <v>https://scholar.google.co.jp/scholar?as_vis=1&amp;q=Rudbeckia+"alpicola"+self+compatibility&amp;btnG=</v>
      </c>
      <c r="H3767" t="s">
        <v>3295</v>
      </c>
      <c r="I3767" t="s">
        <v>23</v>
      </c>
      <c r="J3767" t="s">
        <v>23</v>
      </c>
      <c r="N3767" t="s">
        <v>10883</v>
      </c>
      <c r="O3767" t="s">
        <v>28</v>
      </c>
      <c r="Q3767" t="s">
        <v>19356</v>
      </c>
      <c r="R3767" t="s">
        <v>12280</v>
      </c>
      <c r="S3767">
        <v>1.6435999999999999</v>
      </c>
    </row>
    <row r="3768" spans="1:19">
      <c r="A3768" t="s">
        <v>16</v>
      </c>
      <c r="B3768" t="s">
        <v>17</v>
      </c>
      <c r="C3768" t="s">
        <v>18</v>
      </c>
      <c r="D3768" t="s">
        <v>19</v>
      </c>
      <c r="E3768" t="s">
        <v>2312</v>
      </c>
      <c r="F3768" t="s">
        <v>2683</v>
      </c>
      <c r="G3768" s="3" t="str">
        <f t="shared" si="65"/>
        <v>https://scholar.google.co.jp/scholar?as_vis=1&amp;q=Rudbeckia+"amplexicaulis"+self+compatibility&amp;btnG=</v>
      </c>
      <c r="H3768" t="s">
        <v>8337</v>
      </c>
      <c r="I3768" t="s">
        <v>23</v>
      </c>
      <c r="J3768" t="s">
        <v>23</v>
      </c>
      <c r="N3768" t="s">
        <v>8338</v>
      </c>
      <c r="O3768" t="s">
        <v>28</v>
      </c>
      <c r="Q3768" t="s">
        <v>19357</v>
      </c>
      <c r="R3768" t="s">
        <v>12285</v>
      </c>
      <c r="S3768">
        <v>0.31759999999999999</v>
      </c>
    </row>
    <row r="3769" spans="1:19">
      <c r="A3769" t="s">
        <v>16</v>
      </c>
      <c r="B3769" t="s">
        <v>17</v>
      </c>
      <c r="C3769" t="s">
        <v>18</v>
      </c>
      <c r="D3769" t="s">
        <v>19</v>
      </c>
      <c r="E3769" t="s">
        <v>2312</v>
      </c>
      <c r="F3769" t="s">
        <v>2313</v>
      </c>
      <c r="G3769" s="3" t="str">
        <f t="shared" si="65"/>
        <v>https://scholar.google.co.jp/scholar?as_vis=1&amp;q=Rudbeckia+"bicolor"+self+compatibility&amp;btnG=</v>
      </c>
      <c r="H3769" t="s">
        <v>23</v>
      </c>
      <c r="I3769" t="s">
        <v>31</v>
      </c>
      <c r="J3769" t="s">
        <v>2314</v>
      </c>
      <c r="N3769" t="s">
        <v>2315</v>
      </c>
      <c r="O3769" t="s">
        <v>28</v>
      </c>
      <c r="Q3769" t="s">
        <v>19358</v>
      </c>
      <c r="R3769" t="s">
        <v>12289</v>
      </c>
      <c r="S3769">
        <v>0.5</v>
      </c>
    </row>
    <row r="3770" spans="1:19">
      <c r="A3770" t="s">
        <v>16</v>
      </c>
      <c r="B3770" t="s">
        <v>17</v>
      </c>
      <c r="C3770" t="s">
        <v>18</v>
      </c>
      <c r="D3770" t="s">
        <v>19</v>
      </c>
      <c r="E3770" t="s">
        <v>2312</v>
      </c>
      <c r="F3770" t="s">
        <v>171</v>
      </c>
      <c r="G3770" s="3" t="str">
        <f t="shared" si="65"/>
        <v>https://scholar.google.co.jp/scholar?as_vis=1&amp;q=Rudbeckia+"californica"+self+compatibility&amp;btnG=</v>
      </c>
      <c r="H3770" t="s">
        <v>438</v>
      </c>
      <c r="I3770" t="s">
        <v>23</v>
      </c>
      <c r="J3770" t="s">
        <v>23</v>
      </c>
      <c r="N3770" t="s">
        <v>2317</v>
      </c>
      <c r="O3770" t="s">
        <v>28</v>
      </c>
      <c r="Q3770" t="s">
        <v>19359</v>
      </c>
      <c r="R3770" t="s">
        <v>12291</v>
      </c>
      <c r="S3770">
        <v>2.306</v>
      </c>
    </row>
    <row r="3771" spans="1:19">
      <c r="A3771" t="s">
        <v>16</v>
      </c>
      <c r="B3771" t="s">
        <v>17</v>
      </c>
      <c r="C3771" t="s">
        <v>18</v>
      </c>
      <c r="D3771" t="s">
        <v>19</v>
      </c>
      <c r="E3771" t="s">
        <v>2312</v>
      </c>
      <c r="F3771" t="s">
        <v>171</v>
      </c>
      <c r="G3771" s="3" t="str">
        <f t="shared" si="65"/>
        <v>https://scholar.google.co.jp/scholar?as_vis=1&amp;q=Rudbeckia+"californica"+self+compatibility&amp;btnG=</v>
      </c>
      <c r="H3771" t="s">
        <v>23</v>
      </c>
      <c r="I3771" t="s">
        <v>137</v>
      </c>
      <c r="J3771" t="s">
        <v>78</v>
      </c>
      <c r="N3771" t="s">
        <v>2319</v>
      </c>
      <c r="O3771" t="s">
        <v>28</v>
      </c>
      <c r="Q3771" t="s">
        <v>19359</v>
      </c>
      <c r="R3771" t="s">
        <v>12294</v>
      </c>
      <c r="S3771">
        <v>0.94399999999999995</v>
      </c>
    </row>
    <row r="3772" spans="1:19">
      <c r="A3772" t="s">
        <v>16</v>
      </c>
      <c r="B3772" t="s">
        <v>17</v>
      </c>
      <c r="C3772" t="s">
        <v>18</v>
      </c>
      <c r="D3772" t="s">
        <v>19</v>
      </c>
      <c r="E3772" t="s">
        <v>2312</v>
      </c>
      <c r="F3772" t="s">
        <v>2321</v>
      </c>
      <c r="G3772" s="3" t="str">
        <f t="shared" si="65"/>
        <v>https://scholar.google.co.jp/scholar?as_vis=1&amp;q=Rudbeckia+"fulgida"+self+compatibility&amp;btnG=</v>
      </c>
      <c r="H3772" t="s">
        <v>2322</v>
      </c>
      <c r="I3772" t="s">
        <v>23</v>
      </c>
      <c r="J3772" t="s">
        <v>23</v>
      </c>
      <c r="L3772" t="s">
        <v>24</v>
      </c>
      <c r="N3772" t="s">
        <v>2323</v>
      </c>
      <c r="O3772" t="s">
        <v>26</v>
      </c>
      <c r="Q3772" t="s">
        <v>19360</v>
      </c>
      <c r="R3772" t="s">
        <v>12297</v>
      </c>
      <c r="S3772">
        <v>0.5</v>
      </c>
    </row>
    <row r="3773" spans="1:19">
      <c r="A3773" t="s">
        <v>16</v>
      </c>
      <c r="B3773" t="s">
        <v>17</v>
      </c>
      <c r="C3773" t="s">
        <v>18</v>
      </c>
      <c r="D3773" t="s">
        <v>19</v>
      </c>
      <c r="E3773" t="s">
        <v>2312</v>
      </c>
      <c r="F3773" t="s">
        <v>2745</v>
      </c>
      <c r="G3773" s="3" t="str">
        <f t="shared" si="65"/>
        <v>https://scholar.google.co.jp/scholar?as_vis=1&amp;q=Rudbeckia+"graminifolia"+self+compatibility&amp;btnG=</v>
      </c>
      <c r="H3773" t="s">
        <v>8340</v>
      </c>
      <c r="I3773" t="s">
        <v>23</v>
      </c>
      <c r="J3773" t="s">
        <v>23</v>
      </c>
      <c r="N3773" t="s">
        <v>8341</v>
      </c>
      <c r="O3773" t="s">
        <v>28</v>
      </c>
      <c r="Q3773" t="s">
        <v>19361</v>
      </c>
      <c r="R3773" t="s">
        <v>12300</v>
      </c>
      <c r="S3773">
        <v>0.85760000000000003</v>
      </c>
    </row>
    <row r="3774" spans="1:19">
      <c r="A3774" t="s">
        <v>16</v>
      </c>
      <c r="B3774" t="s">
        <v>17</v>
      </c>
      <c r="C3774" t="s">
        <v>18</v>
      </c>
      <c r="D3774" t="s">
        <v>19</v>
      </c>
      <c r="E3774" t="s">
        <v>2312</v>
      </c>
      <c r="F3774" t="s">
        <v>114</v>
      </c>
      <c r="G3774" s="3" t="str">
        <f t="shared" si="65"/>
        <v>https://scholar.google.co.jp/scholar?as_vis=1&amp;q=Rudbeckia+"grandiflora"+self+compatibility&amp;btnG=</v>
      </c>
      <c r="H3774" t="s">
        <v>23</v>
      </c>
      <c r="I3774" t="s">
        <v>31</v>
      </c>
      <c r="J3774" t="s">
        <v>2325</v>
      </c>
      <c r="N3774" t="s">
        <v>2326</v>
      </c>
      <c r="O3774" t="s">
        <v>28</v>
      </c>
      <c r="Q3774" t="s">
        <v>19362</v>
      </c>
      <c r="R3774" t="s">
        <v>12302</v>
      </c>
      <c r="S3774">
        <v>3.9</v>
      </c>
    </row>
    <row r="3775" spans="1:19">
      <c r="A3775" t="s">
        <v>16</v>
      </c>
      <c r="B3775" t="s">
        <v>17</v>
      </c>
      <c r="C3775" t="s">
        <v>18</v>
      </c>
      <c r="D3775" t="s">
        <v>19</v>
      </c>
      <c r="E3775" t="s">
        <v>2312</v>
      </c>
      <c r="F3775" t="s">
        <v>1005</v>
      </c>
      <c r="G3775" s="3" t="str">
        <f t="shared" si="65"/>
        <v>https://scholar.google.co.jp/scholar?as_vis=1&amp;q=Rudbeckia+"hirta"+self+compatibility&amp;btnG=</v>
      </c>
      <c r="H3775" t="s">
        <v>22</v>
      </c>
      <c r="I3775" t="s">
        <v>23</v>
      </c>
      <c r="J3775" t="s">
        <v>23</v>
      </c>
      <c r="L3775" t="s">
        <v>24</v>
      </c>
      <c r="N3775" t="s">
        <v>2328</v>
      </c>
      <c r="O3775" t="s">
        <v>26</v>
      </c>
      <c r="Q3775" t="s">
        <v>19363</v>
      </c>
      <c r="R3775" t="s">
        <v>12304</v>
      </c>
      <c r="S3775">
        <v>0.3</v>
      </c>
    </row>
    <row r="3776" spans="1:19">
      <c r="A3776" t="s">
        <v>16</v>
      </c>
      <c r="B3776" t="s">
        <v>17</v>
      </c>
      <c r="C3776" t="s">
        <v>18</v>
      </c>
      <c r="D3776" t="s">
        <v>19</v>
      </c>
      <c r="E3776" t="s">
        <v>2312</v>
      </c>
      <c r="F3776" t="s">
        <v>1005</v>
      </c>
      <c r="G3776" s="3" t="str">
        <f t="shared" si="65"/>
        <v>https://scholar.google.co.jp/scholar?as_vis=1&amp;q=Rudbeckia+"hirta"+self+compatibility&amp;btnG=</v>
      </c>
      <c r="H3776" t="s">
        <v>23</v>
      </c>
      <c r="I3776" t="s">
        <v>31</v>
      </c>
      <c r="J3776" t="s">
        <v>2330</v>
      </c>
      <c r="L3776" t="s">
        <v>24</v>
      </c>
      <c r="N3776" t="s">
        <v>2331</v>
      </c>
      <c r="O3776" t="s">
        <v>26</v>
      </c>
      <c r="Q3776" t="s">
        <v>19363</v>
      </c>
      <c r="R3776" t="s">
        <v>12307</v>
      </c>
      <c r="S3776">
        <v>1.5</v>
      </c>
    </row>
    <row r="3777" spans="1:19">
      <c r="A3777" t="s">
        <v>16</v>
      </c>
      <c r="B3777" t="s">
        <v>17</v>
      </c>
      <c r="C3777" t="s">
        <v>18</v>
      </c>
      <c r="D3777" t="s">
        <v>19</v>
      </c>
      <c r="E3777" t="s">
        <v>2312</v>
      </c>
      <c r="F3777" t="s">
        <v>1098</v>
      </c>
      <c r="G3777" s="3" t="str">
        <f t="shared" si="65"/>
        <v>https://scholar.google.co.jp/scholar?as_vis=1&amp;q=Rudbeckia+"laciniata"+self+compatibility&amp;btnG=</v>
      </c>
      <c r="H3777" t="s">
        <v>22</v>
      </c>
      <c r="I3777" t="s">
        <v>23</v>
      </c>
      <c r="J3777" t="s">
        <v>23</v>
      </c>
      <c r="N3777" t="s">
        <v>2333</v>
      </c>
      <c r="O3777" t="s">
        <v>28</v>
      </c>
      <c r="Q3777" t="s">
        <v>19364</v>
      </c>
      <c r="R3777" t="s">
        <v>12310</v>
      </c>
      <c r="S3777">
        <v>2.5</v>
      </c>
    </row>
    <row r="3778" spans="1:19">
      <c r="A3778" t="s">
        <v>16</v>
      </c>
      <c r="B3778" t="s">
        <v>17</v>
      </c>
      <c r="C3778" t="s">
        <v>18</v>
      </c>
      <c r="D3778" t="s">
        <v>19</v>
      </c>
      <c r="E3778" t="s">
        <v>2312</v>
      </c>
      <c r="F3778" t="s">
        <v>1098</v>
      </c>
      <c r="G3778" s="3" t="str">
        <f t="shared" ref="G3778:G3841" si="66">HYPERLINK(Q3778)</f>
        <v>https://scholar.google.co.jp/scholar?as_vis=1&amp;q=Rudbeckia+"laciniata"+self+compatibility&amp;btnG=</v>
      </c>
      <c r="H3778" t="s">
        <v>23</v>
      </c>
      <c r="I3778" t="s">
        <v>31</v>
      </c>
      <c r="J3778" t="s">
        <v>5928</v>
      </c>
      <c r="N3778" t="s">
        <v>5929</v>
      </c>
      <c r="O3778" t="s">
        <v>28</v>
      </c>
      <c r="Q3778" t="s">
        <v>19364</v>
      </c>
      <c r="R3778" t="s">
        <v>12312</v>
      </c>
      <c r="S3778">
        <v>2.2772000000000001</v>
      </c>
    </row>
    <row r="3779" spans="1:19">
      <c r="A3779" t="s">
        <v>16</v>
      </c>
      <c r="B3779" t="s">
        <v>17</v>
      </c>
      <c r="C3779" t="s">
        <v>18</v>
      </c>
      <c r="D3779" t="s">
        <v>19</v>
      </c>
      <c r="E3779" t="s">
        <v>2312</v>
      </c>
      <c r="F3779" t="s">
        <v>2335</v>
      </c>
      <c r="G3779" s="3" t="str">
        <f t="shared" si="66"/>
        <v>https://scholar.google.co.jp/scholar?as_vis=1&amp;q=Rudbeckia+"maxima"+self+compatibility&amp;btnG=</v>
      </c>
      <c r="H3779" t="s">
        <v>172</v>
      </c>
      <c r="I3779" t="s">
        <v>23</v>
      </c>
      <c r="J3779" t="s">
        <v>23</v>
      </c>
      <c r="N3779" t="s">
        <v>2336</v>
      </c>
      <c r="O3779" t="s">
        <v>28</v>
      </c>
      <c r="Q3779" t="s">
        <v>19365</v>
      </c>
      <c r="R3779" t="s">
        <v>12314</v>
      </c>
      <c r="S3779">
        <v>6.9</v>
      </c>
    </row>
    <row r="3780" spans="1:19">
      <c r="A3780" t="s">
        <v>16</v>
      </c>
      <c r="B3780" t="s">
        <v>17</v>
      </c>
      <c r="C3780" t="s">
        <v>18</v>
      </c>
      <c r="D3780" t="s">
        <v>19</v>
      </c>
      <c r="E3780" t="s">
        <v>2312</v>
      </c>
      <c r="F3780" t="s">
        <v>8343</v>
      </c>
      <c r="G3780" s="3" t="str">
        <f t="shared" si="66"/>
        <v>https://scholar.google.co.jp/scholar?as_vis=1&amp;q=Rudbeckia+"mohrii"+self+compatibility&amp;btnG=</v>
      </c>
      <c r="H3780" t="s">
        <v>438</v>
      </c>
      <c r="I3780" t="s">
        <v>23</v>
      </c>
      <c r="J3780" t="s">
        <v>23</v>
      </c>
      <c r="N3780" t="s">
        <v>8344</v>
      </c>
      <c r="O3780" t="s">
        <v>28</v>
      </c>
      <c r="Q3780" t="s">
        <v>19366</v>
      </c>
      <c r="R3780" t="s">
        <v>12318</v>
      </c>
      <c r="S3780">
        <v>1.3624000000000001</v>
      </c>
    </row>
    <row r="3781" spans="1:19">
      <c r="A3781" t="s">
        <v>16</v>
      </c>
      <c r="B3781" t="s">
        <v>17</v>
      </c>
      <c r="C3781" t="s">
        <v>18</v>
      </c>
      <c r="D3781" t="s">
        <v>19</v>
      </c>
      <c r="E3781" t="s">
        <v>2312</v>
      </c>
      <c r="F3781" t="s">
        <v>539</v>
      </c>
      <c r="G3781" s="3" t="str">
        <f t="shared" si="66"/>
        <v>https://scholar.google.co.jp/scholar?as_vis=1&amp;q=Rudbeckia+"occidentalis"+self+compatibility&amp;btnG=</v>
      </c>
      <c r="H3781" t="s">
        <v>172</v>
      </c>
      <c r="I3781" t="s">
        <v>23</v>
      </c>
      <c r="J3781" t="s">
        <v>23</v>
      </c>
      <c r="N3781" t="s">
        <v>2338</v>
      </c>
      <c r="O3781" t="s">
        <v>28</v>
      </c>
      <c r="Q3781" t="s">
        <v>19367</v>
      </c>
      <c r="R3781" t="s">
        <v>12322</v>
      </c>
      <c r="S3781">
        <v>1.5</v>
      </c>
    </row>
    <row r="3782" spans="1:19">
      <c r="A3782" t="s">
        <v>16</v>
      </c>
      <c r="B3782" t="s">
        <v>17</v>
      </c>
      <c r="C3782" t="s">
        <v>18</v>
      </c>
      <c r="D3782" t="s">
        <v>19</v>
      </c>
      <c r="E3782" t="s">
        <v>2312</v>
      </c>
      <c r="F3782" t="s">
        <v>2340</v>
      </c>
      <c r="G3782" s="3" t="str">
        <f t="shared" si="66"/>
        <v>https://scholar.google.co.jp/scholar?as_vis=1&amp;q=Rudbeckia+"serotina"+self+compatibility&amp;btnG=</v>
      </c>
      <c r="H3782" t="s">
        <v>2341</v>
      </c>
      <c r="I3782" t="s">
        <v>23</v>
      </c>
      <c r="J3782" t="s">
        <v>23</v>
      </c>
      <c r="N3782" t="s">
        <v>2342</v>
      </c>
      <c r="O3782" t="s">
        <v>28</v>
      </c>
      <c r="Q3782" t="s">
        <v>19368</v>
      </c>
      <c r="R3782" t="s">
        <v>12324</v>
      </c>
      <c r="S3782">
        <v>0.15</v>
      </c>
    </row>
    <row r="3783" spans="1:19">
      <c r="A3783" t="s">
        <v>16</v>
      </c>
      <c r="B3783" t="s">
        <v>17</v>
      </c>
      <c r="C3783" t="s">
        <v>18</v>
      </c>
      <c r="D3783" t="s">
        <v>19</v>
      </c>
      <c r="E3783" t="s">
        <v>2312</v>
      </c>
      <c r="F3783" t="s">
        <v>5925</v>
      </c>
      <c r="G3783" s="3" t="str">
        <f t="shared" si="66"/>
        <v>https://scholar.google.co.jp/scholar?as_vis=1&amp;q=Rudbeckia+"subtomentosa"+self+compatibility&amp;btnG=</v>
      </c>
      <c r="H3783" t="s">
        <v>223</v>
      </c>
      <c r="I3783" t="s">
        <v>23</v>
      </c>
      <c r="J3783" t="s">
        <v>23</v>
      </c>
      <c r="N3783" t="s">
        <v>5926</v>
      </c>
      <c r="O3783" t="s">
        <v>28</v>
      </c>
      <c r="Q3783" t="s">
        <v>19369</v>
      </c>
      <c r="R3783" t="s">
        <v>12328</v>
      </c>
      <c r="S3783">
        <v>0.94159999999999999</v>
      </c>
    </row>
    <row r="3784" spans="1:19">
      <c r="A3784" t="s">
        <v>16</v>
      </c>
      <c r="B3784" t="s">
        <v>17</v>
      </c>
      <c r="C3784" t="s">
        <v>18</v>
      </c>
      <c r="D3784" t="s">
        <v>19</v>
      </c>
      <c r="E3784" t="s">
        <v>2312</v>
      </c>
      <c r="F3784" t="s">
        <v>419</v>
      </c>
      <c r="G3784" s="3" t="str">
        <f t="shared" si="66"/>
        <v>https://scholar.google.co.jp/scholar?as_vis=1&amp;q=Rudbeckia+"texana"+self+compatibility&amp;btnG=</v>
      </c>
      <c r="H3784" t="s">
        <v>5919</v>
      </c>
      <c r="I3784" t="s">
        <v>23</v>
      </c>
      <c r="J3784" t="s">
        <v>23</v>
      </c>
      <c r="N3784" t="s">
        <v>5920</v>
      </c>
      <c r="O3784" t="s">
        <v>28</v>
      </c>
      <c r="Q3784" t="s">
        <v>19370</v>
      </c>
      <c r="R3784" t="s">
        <v>12330</v>
      </c>
      <c r="S3784">
        <v>6.2667999999999999</v>
      </c>
    </row>
    <row r="3785" spans="1:19">
      <c r="A3785" t="s">
        <v>16</v>
      </c>
      <c r="B3785" t="s">
        <v>17</v>
      </c>
      <c r="C3785" t="s">
        <v>18</v>
      </c>
      <c r="D3785" t="s">
        <v>19</v>
      </c>
      <c r="E3785" t="s">
        <v>2312</v>
      </c>
      <c r="F3785" t="s">
        <v>5922</v>
      </c>
      <c r="G3785" s="3" t="str">
        <f t="shared" si="66"/>
        <v>https://scholar.google.co.jp/scholar?as_vis=1&amp;q=Rudbeckia+"triloba"+self+compatibility&amp;btnG=</v>
      </c>
      <c r="H3785" t="s">
        <v>22</v>
      </c>
      <c r="I3785" t="s">
        <v>31</v>
      </c>
      <c r="J3785" t="s">
        <v>5922</v>
      </c>
      <c r="N3785" t="s">
        <v>5923</v>
      </c>
      <c r="O3785" t="s">
        <v>28</v>
      </c>
      <c r="Q3785" t="s">
        <v>19371</v>
      </c>
      <c r="R3785" t="s">
        <v>12334</v>
      </c>
      <c r="S3785">
        <v>0.77200000000000002</v>
      </c>
    </row>
    <row r="3786" spans="1:19">
      <c r="A3786" t="s">
        <v>16</v>
      </c>
      <c r="B3786" t="s">
        <v>17</v>
      </c>
      <c r="C3786" t="s">
        <v>18</v>
      </c>
      <c r="D3786" t="s">
        <v>19</v>
      </c>
      <c r="E3786" t="s">
        <v>2312</v>
      </c>
      <c r="F3786" t="s">
        <v>5922</v>
      </c>
      <c r="G3786" s="3" t="str">
        <f t="shared" si="66"/>
        <v>https://scholar.google.co.jp/scholar?as_vis=1&amp;q=Rudbeckia+"triloba"+self+compatibility&amp;btnG=</v>
      </c>
      <c r="H3786" t="s">
        <v>22</v>
      </c>
      <c r="I3786" t="s">
        <v>31</v>
      </c>
      <c r="J3786" t="s">
        <v>8346</v>
      </c>
      <c r="N3786" t="s">
        <v>8347</v>
      </c>
      <c r="O3786" t="s">
        <v>28</v>
      </c>
      <c r="Q3786" t="s">
        <v>19371</v>
      </c>
      <c r="R3786" t="s">
        <v>12336</v>
      </c>
      <c r="S3786">
        <v>0.95399999999999996</v>
      </c>
    </row>
    <row r="3787" spans="1:19">
      <c r="A3787" t="s">
        <v>16</v>
      </c>
      <c r="B3787" t="s">
        <v>17</v>
      </c>
      <c r="C3787" t="s">
        <v>18</v>
      </c>
      <c r="D3787" t="s">
        <v>19</v>
      </c>
      <c r="E3787" t="s">
        <v>2348</v>
      </c>
      <c r="F3787" t="s">
        <v>1191</v>
      </c>
      <c r="G3787" s="3" t="str">
        <f t="shared" si="66"/>
        <v>https://scholar.google.co.jp/scholar?as_vis=1&amp;q=Rutidosis+"glandulosa"+self+compatibility&amp;btnG=</v>
      </c>
      <c r="H3787" t="s">
        <v>23</v>
      </c>
      <c r="I3787" t="s">
        <v>23</v>
      </c>
      <c r="J3787" t="s">
        <v>23</v>
      </c>
      <c r="N3787" t="s">
        <v>14726</v>
      </c>
      <c r="O3787" t="s">
        <v>28</v>
      </c>
      <c r="Q3787" t="s">
        <v>19372</v>
      </c>
      <c r="R3787" t="s">
        <v>12338</v>
      </c>
      <c r="S3787">
        <v>0.93723400000000001</v>
      </c>
    </row>
    <row r="3788" spans="1:19">
      <c r="A3788" t="s">
        <v>16</v>
      </c>
      <c r="B3788" t="s">
        <v>17</v>
      </c>
      <c r="C3788" t="s">
        <v>18</v>
      </c>
      <c r="D3788" t="s">
        <v>19</v>
      </c>
      <c r="E3788" t="s">
        <v>2348</v>
      </c>
      <c r="F3788" t="s">
        <v>2349</v>
      </c>
      <c r="G3788" s="3" t="str">
        <f t="shared" si="66"/>
        <v>https://scholar.google.co.jp/scholar?as_vis=1&amp;q=Rutidosis+"helichrysoides"+self+compatibility&amp;btnG=</v>
      </c>
      <c r="H3788" t="s">
        <v>104</v>
      </c>
      <c r="I3788" t="s">
        <v>23</v>
      </c>
      <c r="J3788" t="s">
        <v>23</v>
      </c>
      <c r="N3788" t="s">
        <v>2350</v>
      </c>
      <c r="O3788" t="s">
        <v>28</v>
      </c>
      <c r="Q3788" t="s">
        <v>19373</v>
      </c>
      <c r="R3788" t="s">
        <v>12341</v>
      </c>
      <c r="S3788">
        <v>0.255</v>
      </c>
    </row>
    <row r="3789" spans="1:19">
      <c r="A3789" t="s">
        <v>16</v>
      </c>
      <c r="B3789" t="s">
        <v>17</v>
      </c>
      <c r="C3789" t="s">
        <v>18</v>
      </c>
      <c r="D3789" t="s">
        <v>19</v>
      </c>
      <c r="E3789" t="s">
        <v>2348</v>
      </c>
      <c r="F3789" t="s">
        <v>5694</v>
      </c>
      <c r="G3789" s="3" t="str">
        <f t="shared" si="66"/>
        <v>https://scholar.google.co.jp/scholar?as_vis=1&amp;q=Rutidosis+"heterogama"+self+compatibility&amp;btnG=</v>
      </c>
      <c r="H3789" t="s">
        <v>5695</v>
      </c>
      <c r="I3789" t="s">
        <v>23</v>
      </c>
      <c r="J3789" t="s">
        <v>23</v>
      </c>
      <c r="N3789" t="s">
        <v>5696</v>
      </c>
      <c r="O3789" t="s">
        <v>28</v>
      </c>
      <c r="Q3789" t="s">
        <v>19374</v>
      </c>
      <c r="R3789" t="s">
        <v>12343</v>
      </c>
      <c r="S3789">
        <v>0.13519999999999999</v>
      </c>
    </row>
    <row r="3790" spans="1:19">
      <c r="A3790" t="s">
        <v>16</v>
      </c>
      <c r="B3790" t="s">
        <v>17</v>
      </c>
      <c r="C3790" t="s">
        <v>18</v>
      </c>
      <c r="D3790" t="s">
        <v>19</v>
      </c>
      <c r="E3790" t="s">
        <v>2348</v>
      </c>
      <c r="F3790" t="s">
        <v>10885</v>
      </c>
      <c r="G3790" s="3" t="str">
        <f t="shared" si="66"/>
        <v>https://scholar.google.co.jp/scholar?as_vis=1&amp;q=Rutidosis+"leiolepis"+self+compatibility&amp;btnG=</v>
      </c>
      <c r="H3790" t="s">
        <v>577</v>
      </c>
      <c r="I3790" t="s">
        <v>23</v>
      </c>
      <c r="J3790" t="s">
        <v>23</v>
      </c>
      <c r="L3790" t="s">
        <v>24</v>
      </c>
      <c r="N3790" t="s">
        <v>10886</v>
      </c>
      <c r="O3790" t="s">
        <v>26</v>
      </c>
      <c r="Q3790" t="s">
        <v>19375</v>
      </c>
      <c r="R3790" t="s">
        <v>12346</v>
      </c>
      <c r="S3790">
        <v>0.44840000000000002</v>
      </c>
    </row>
    <row r="3791" spans="1:19">
      <c r="A3791" t="s">
        <v>16</v>
      </c>
      <c r="B3791" t="s">
        <v>17</v>
      </c>
      <c r="C3791" t="s">
        <v>18</v>
      </c>
      <c r="D3791" t="s">
        <v>19</v>
      </c>
      <c r="E3791" t="s">
        <v>2348</v>
      </c>
      <c r="F3791" t="s">
        <v>2352</v>
      </c>
      <c r="G3791" s="3" t="str">
        <f t="shared" si="66"/>
        <v>https://scholar.google.co.jp/scholar?as_vis=1&amp;q=Rutidosis+"leptorrhynchoides"+self+compatibility&amp;btnG=</v>
      </c>
      <c r="H3791" t="s">
        <v>577</v>
      </c>
      <c r="I3791" t="s">
        <v>23</v>
      </c>
      <c r="J3791" t="s">
        <v>23</v>
      </c>
      <c r="L3791" t="s">
        <v>24</v>
      </c>
      <c r="N3791" t="s">
        <v>2353</v>
      </c>
      <c r="O3791" t="s">
        <v>26</v>
      </c>
      <c r="Q3791" t="s">
        <v>19376</v>
      </c>
      <c r="R3791" t="s">
        <v>12349</v>
      </c>
      <c r="S3791">
        <v>1</v>
      </c>
    </row>
    <row r="3792" spans="1:19">
      <c r="A3792" t="s">
        <v>16</v>
      </c>
      <c r="B3792" t="s">
        <v>17</v>
      </c>
      <c r="C3792" t="s">
        <v>18</v>
      </c>
      <c r="D3792" t="s">
        <v>19</v>
      </c>
      <c r="E3792" t="s">
        <v>8349</v>
      </c>
      <c r="F3792" t="s">
        <v>8350</v>
      </c>
      <c r="G3792" s="3" t="str">
        <f t="shared" si="66"/>
        <v>https://scholar.google.co.jp/scholar?as_vis=1&amp;q=Salmea+"petrobioides"+self+compatibility&amp;btnG=</v>
      </c>
      <c r="H3792" t="s">
        <v>7352</v>
      </c>
      <c r="I3792" t="s">
        <v>23</v>
      </c>
      <c r="J3792" t="s">
        <v>23</v>
      </c>
      <c r="N3792" t="s">
        <v>8351</v>
      </c>
      <c r="O3792" t="s">
        <v>28</v>
      </c>
      <c r="Q3792" t="s">
        <v>19377</v>
      </c>
      <c r="R3792" t="s">
        <v>12353</v>
      </c>
      <c r="S3792">
        <v>0.62039999999999995</v>
      </c>
    </row>
    <row r="3793" spans="1:19">
      <c r="A3793" t="s">
        <v>16</v>
      </c>
      <c r="B3793" t="s">
        <v>17</v>
      </c>
      <c r="C3793" t="s">
        <v>18</v>
      </c>
      <c r="D3793" t="s">
        <v>19</v>
      </c>
      <c r="E3793" t="s">
        <v>2355</v>
      </c>
      <c r="F3793" t="s">
        <v>5698</v>
      </c>
      <c r="G3793" s="3" t="str">
        <f t="shared" si="66"/>
        <v>https://scholar.google.co.jp/scholar?as_vis=1&amp;q=Santolina+"corsica"+self+compatibility&amp;btnG=</v>
      </c>
      <c r="H3793" t="s">
        <v>5699</v>
      </c>
      <c r="I3793" t="s">
        <v>23</v>
      </c>
      <c r="J3793" t="s">
        <v>23</v>
      </c>
      <c r="N3793" t="s">
        <v>5700</v>
      </c>
      <c r="O3793" t="s">
        <v>28</v>
      </c>
      <c r="Q3793" t="s">
        <v>19378</v>
      </c>
      <c r="R3793" t="s">
        <v>12357</v>
      </c>
      <c r="S3793">
        <v>0.63</v>
      </c>
    </row>
    <row r="3794" spans="1:19">
      <c r="A3794" t="s">
        <v>16</v>
      </c>
      <c r="B3794" t="s">
        <v>17</v>
      </c>
      <c r="C3794" t="s">
        <v>18</v>
      </c>
      <c r="D3794" t="s">
        <v>19</v>
      </c>
      <c r="E3794" t="s">
        <v>2355</v>
      </c>
      <c r="F3794" t="s">
        <v>8353</v>
      </c>
      <c r="G3794" s="3" t="str">
        <f t="shared" si="66"/>
        <v>https://scholar.google.co.jp/scholar?as_vis=1&amp;q=Santolina+"insularis"+self+compatibility&amp;btnG=</v>
      </c>
      <c r="H3794" t="s">
        <v>8354</v>
      </c>
      <c r="I3794" t="s">
        <v>23</v>
      </c>
      <c r="J3794" t="s">
        <v>23</v>
      </c>
      <c r="N3794" t="s">
        <v>8355</v>
      </c>
      <c r="O3794" t="s">
        <v>28</v>
      </c>
      <c r="Q3794" t="s">
        <v>19379</v>
      </c>
      <c r="R3794" t="s">
        <v>12360</v>
      </c>
      <c r="S3794">
        <v>0.54379999999999995</v>
      </c>
    </row>
    <row r="3795" spans="1:19">
      <c r="A3795" t="s">
        <v>16</v>
      </c>
      <c r="B3795" t="s">
        <v>17</v>
      </c>
      <c r="C3795" t="s">
        <v>18</v>
      </c>
      <c r="D3795" t="s">
        <v>19</v>
      </c>
      <c r="E3795" t="s">
        <v>2355</v>
      </c>
      <c r="F3795" t="s">
        <v>10888</v>
      </c>
      <c r="G3795" s="3" t="str">
        <f t="shared" si="66"/>
        <v>https://scholar.google.co.jp/scholar?as_vis=1&amp;q=Santolina+"magonica"+self+compatibility&amp;btnG=</v>
      </c>
      <c r="H3795" t="s">
        <v>10889</v>
      </c>
      <c r="I3795" t="s">
        <v>23</v>
      </c>
      <c r="J3795" t="s">
        <v>23</v>
      </c>
      <c r="N3795" t="s">
        <v>10890</v>
      </c>
      <c r="O3795" t="s">
        <v>28</v>
      </c>
      <c r="Q3795" t="s">
        <v>19380</v>
      </c>
      <c r="R3795" t="s">
        <v>12363</v>
      </c>
      <c r="S3795">
        <v>0.2412</v>
      </c>
    </row>
    <row r="3796" spans="1:19">
      <c r="A3796" t="s">
        <v>16</v>
      </c>
      <c r="B3796" t="s">
        <v>17</v>
      </c>
      <c r="C3796" t="s">
        <v>18</v>
      </c>
      <c r="D3796" t="s">
        <v>19</v>
      </c>
      <c r="E3796" t="s">
        <v>2355</v>
      </c>
      <c r="F3796" t="s">
        <v>12726</v>
      </c>
      <c r="G3796" s="3" t="str">
        <f t="shared" si="66"/>
        <v>https://scholar.google.co.jp/scholar?as_vis=1&amp;q=Santolina+"neapolitana"+self+compatibility&amp;btnG=</v>
      </c>
      <c r="H3796" t="s">
        <v>5699</v>
      </c>
      <c r="I3796" t="s">
        <v>23</v>
      </c>
      <c r="J3796" t="s">
        <v>23</v>
      </c>
      <c r="N3796" t="s">
        <v>12727</v>
      </c>
      <c r="O3796" t="s">
        <v>28</v>
      </c>
      <c r="Q3796" t="s">
        <v>19381</v>
      </c>
      <c r="R3796" t="s">
        <v>12367</v>
      </c>
      <c r="S3796">
        <v>1.8996</v>
      </c>
    </row>
    <row r="3797" spans="1:19">
      <c r="A3797" t="s">
        <v>16</v>
      </c>
      <c r="B3797" t="s">
        <v>17</v>
      </c>
      <c r="C3797" t="s">
        <v>18</v>
      </c>
      <c r="D3797" t="s">
        <v>19</v>
      </c>
      <c r="E3797" t="s">
        <v>2355</v>
      </c>
      <c r="F3797" t="s">
        <v>4393</v>
      </c>
      <c r="G3797" s="3" t="str">
        <f t="shared" si="66"/>
        <v>https://scholar.google.co.jp/scholar?as_vis=1&amp;q=Santolina+"oblongifolia"+self+compatibility&amp;btnG=</v>
      </c>
      <c r="H3797" t="s">
        <v>821</v>
      </c>
      <c r="I3797" t="s">
        <v>23</v>
      </c>
      <c r="J3797" t="s">
        <v>23</v>
      </c>
      <c r="N3797" t="s">
        <v>12729</v>
      </c>
      <c r="O3797" t="s">
        <v>28</v>
      </c>
      <c r="Q3797" t="s">
        <v>19382</v>
      </c>
      <c r="R3797" t="s">
        <v>12369</v>
      </c>
      <c r="S3797">
        <v>0.23680000000000001</v>
      </c>
    </row>
    <row r="3798" spans="1:19">
      <c r="A3798" t="s">
        <v>16</v>
      </c>
      <c r="B3798" t="s">
        <v>17</v>
      </c>
      <c r="C3798" t="s">
        <v>18</v>
      </c>
      <c r="D3798" t="s">
        <v>19</v>
      </c>
      <c r="E3798" t="s">
        <v>2355</v>
      </c>
      <c r="F3798" t="s">
        <v>276</v>
      </c>
      <c r="G3798" s="3" t="str">
        <f t="shared" si="66"/>
        <v>https://scholar.google.co.jp/scholar?as_vis=1&amp;q=Santolina+"pinnata"+self+compatibility&amp;btnG=</v>
      </c>
      <c r="H3798" t="s">
        <v>12731</v>
      </c>
      <c r="I3798" t="s">
        <v>23</v>
      </c>
      <c r="J3798" t="s">
        <v>23</v>
      </c>
      <c r="N3798" t="s">
        <v>12732</v>
      </c>
      <c r="O3798" t="s">
        <v>28</v>
      </c>
      <c r="Q3798" t="s">
        <v>19383</v>
      </c>
      <c r="R3798" t="s">
        <v>12373</v>
      </c>
      <c r="S3798">
        <v>0.33</v>
      </c>
    </row>
    <row r="3799" spans="1:19">
      <c r="A3799" t="s">
        <v>16</v>
      </c>
      <c r="B3799" t="s">
        <v>17</v>
      </c>
      <c r="C3799" t="s">
        <v>18</v>
      </c>
      <c r="D3799" t="s">
        <v>19</v>
      </c>
      <c r="E3799" t="s">
        <v>2355</v>
      </c>
      <c r="F3799" t="s">
        <v>2356</v>
      </c>
      <c r="G3799" s="3" t="str">
        <f t="shared" si="66"/>
        <v>https://scholar.google.co.jp/scholar?as_vis=1&amp;q=Santolina+"rosmarinifolia"+self+compatibility&amp;btnG=</v>
      </c>
      <c r="H3799" t="s">
        <v>22</v>
      </c>
      <c r="I3799" t="s">
        <v>23</v>
      </c>
      <c r="J3799" t="s">
        <v>23</v>
      </c>
      <c r="N3799" t="s">
        <v>2357</v>
      </c>
      <c r="O3799" t="s">
        <v>28</v>
      </c>
      <c r="Q3799" t="s">
        <v>19384</v>
      </c>
      <c r="R3799" t="s">
        <v>12376</v>
      </c>
      <c r="S3799">
        <v>0.3</v>
      </c>
    </row>
    <row r="3800" spans="1:19">
      <c r="A3800" t="s">
        <v>16</v>
      </c>
      <c r="B3800" t="s">
        <v>17</v>
      </c>
      <c r="C3800" t="s">
        <v>18</v>
      </c>
      <c r="D3800" t="s">
        <v>19</v>
      </c>
      <c r="E3800" t="s">
        <v>2355</v>
      </c>
      <c r="F3800" t="s">
        <v>12734</v>
      </c>
      <c r="G3800" s="3" t="str">
        <f t="shared" si="66"/>
        <v>https://scholar.google.co.jp/scholar?as_vis=1&amp;q=Santolina+"semidentata"+self+compatibility&amp;btnG=</v>
      </c>
      <c r="H3800" t="s">
        <v>12735</v>
      </c>
      <c r="I3800" t="s">
        <v>23</v>
      </c>
      <c r="J3800" t="s">
        <v>23</v>
      </c>
      <c r="N3800" t="s">
        <v>12736</v>
      </c>
      <c r="O3800" t="s">
        <v>28</v>
      </c>
      <c r="Q3800" t="s">
        <v>19385</v>
      </c>
      <c r="R3800" t="s">
        <v>12378</v>
      </c>
      <c r="S3800">
        <v>0.222</v>
      </c>
    </row>
    <row r="3801" spans="1:19">
      <c r="A3801" t="s">
        <v>16</v>
      </c>
      <c r="B3801" t="s">
        <v>17</v>
      </c>
      <c r="C3801" t="s">
        <v>18</v>
      </c>
      <c r="D3801" t="s">
        <v>19</v>
      </c>
      <c r="E3801" t="s">
        <v>2355</v>
      </c>
      <c r="F3801" t="s">
        <v>713</v>
      </c>
      <c r="G3801" s="3" t="str">
        <f t="shared" si="66"/>
        <v>https://scholar.google.co.jp/scholar?as_vis=1&amp;q=Santolina+"villosa"+self+compatibility&amp;btnG=</v>
      </c>
      <c r="H3801" t="s">
        <v>2749</v>
      </c>
      <c r="I3801" t="s">
        <v>23</v>
      </c>
      <c r="J3801" t="s">
        <v>23</v>
      </c>
      <c r="N3801" t="s">
        <v>14218</v>
      </c>
      <c r="O3801" t="s">
        <v>28</v>
      </c>
      <c r="Q3801" t="s">
        <v>19386</v>
      </c>
      <c r="R3801" t="s">
        <v>12382</v>
      </c>
      <c r="S3801">
        <v>0.37719999999999998</v>
      </c>
    </row>
    <row r="3802" spans="1:19">
      <c r="A3802" t="s">
        <v>16</v>
      </c>
      <c r="B3802" t="s">
        <v>17</v>
      </c>
      <c r="C3802" t="s">
        <v>18</v>
      </c>
      <c r="D3802" t="s">
        <v>19</v>
      </c>
      <c r="E3802" t="s">
        <v>2359</v>
      </c>
      <c r="F3802" t="s">
        <v>155</v>
      </c>
      <c r="G3802" s="3" t="str">
        <f t="shared" si="66"/>
        <v>https://scholar.google.co.jp/scholar?as_vis=1&amp;q=Sanvitalia+"fruticosa"+self+compatibility&amp;btnG=</v>
      </c>
      <c r="H3802" t="s">
        <v>2483</v>
      </c>
      <c r="I3802" t="s">
        <v>23</v>
      </c>
      <c r="J3802" t="s">
        <v>23</v>
      </c>
      <c r="N3802" t="s">
        <v>5717</v>
      </c>
      <c r="O3802" t="s">
        <v>28</v>
      </c>
      <c r="Q3802" t="s">
        <v>19387</v>
      </c>
      <c r="R3802" t="s">
        <v>12385</v>
      </c>
      <c r="S3802">
        <v>1.5227999999999999</v>
      </c>
    </row>
    <row r="3803" spans="1:19">
      <c r="A3803" t="s">
        <v>16</v>
      </c>
      <c r="B3803" t="s">
        <v>17</v>
      </c>
      <c r="C3803" t="s">
        <v>18</v>
      </c>
      <c r="D3803" t="s">
        <v>19</v>
      </c>
      <c r="E3803" t="s">
        <v>2359</v>
      </c>
      <c r="F3803" t="s">
        <v>2360</v>
      </c>
      <c r="G3803" s="3" t="str">
        <f t="shared" si="66"/>
        <v>https://scholar.google.co.jp/scholar?as_vis=1&amp;q=Sanvitalia+"ocymoides"+self+compatibility&amp;btnG=</v>
      </c>
      <c r="H3803" t="s">
        <v>104</v>
      </c>
      <c r="I3803" t="s">
        <v>23</v>
      </c>
      <c r="J3803" t="s">
        <v>23</v>
      </c>
      <c r="N3803" t="s">
        <v>2361</v>
      </c>
      <c r="O3803" t="s">
        <v>28</v>
      </c>
      <c r="Q3803" t="s">
        <v>19388</v>
      </c>
      <c r="R3803" t="s">
        <v>12387</v>
      </c>
      <c r="S3803">
        <v>0.30499999999999999</v>
      </c>
    </row>
    <row r="3804" spans="1:19">
      <c r="A3804" t="s">
        <v>16</v>
      </c>
      <c r="B3804" t="s">
        <v>17</v>
      </c>
      <c r="C3804" t="s">
        <v>18</v>
      </c>
      <c r="D3804" t="s">
        <v>19</v>
      </c>
      <c r="E3804" t="s">
        <v>2359</v>
      </c>
      <c r="F3804" t="s">
        <v>2363</v>
      </c>
      <c r="G3804" s="3" t="str">
        <f t="shared" si="66"/>
        <v>https://scholar.google.co.jp/scholar?as_vis=1&amp;q=Sanvitalia+"procumbens"+self+compatibility&amp;btnG=</v>
      </c>
      <c r="H3804" t="s">
        <v>190</v>
      </c>
      <c r="I3804" t="s">
        <v>23</v>
      </c>
      <c r="J3804" t="s">
        <v>23</v>
      </c>
      <c r="N3804" t="s">
        <v>2364</v>
      </c>
      <c r="O3804" t="s">
        <v>28</v>
      </c>
      <c r="Q3804" t="s">
        <v>19389</v>
      </c>
      <c r="R3804" t="s">
        <v>12389</v>
      </c>
      <c r="S3804">
        <v>0.6</v>
      </c>
    </row>
    <row r="3805" spans="1:19">
      <c r="A3805" t="s">
        <v>16</v>
      </c>
      <c r="B3805" t="s">
        <v>17</v>
      </c>
      <c r="C3805" t="s">
        <v>18</v>
      </c>
      <c r="D3805" t="s">
        <v>19</v>
      </c>
      <c r="E3805" t="s">
        <v>13909</v>
      </c>
      <c r="F3805" t="s">
        <v>13910</v>
      </c>
      <c r="G3805" s="3" t="str">
        <f t="shared" si="66"/>
        <v>https://scholar.google.co.jp/scholar?as_vis=1&amp;q=Sarcanthemum+"coronopus"+self+compatibility&amp;btnG=</v>
      </c>
      <c r="H3805" t="s">
        <v>1231</v>
      </c>
      <c r="I3805" t="s">
        <v>23</v>
      </c>
      <c r="J3805" t="s">
        <v>23</v>
      </c>
      <c r="N3805" t="s">
        <v>13911</v>
      </c>
      <c r="O3805" t="s">
        <v>28</v>
      </c>
      <c r="Q3805" t="s">
        <v>19390</v>
      </c>
      <c r="R3805" t="s">
        <v>12392</v>
      </c>
      <c r="S3805">
        <v>0.34360000000000002</v>
      </c>
    </row>
    <row r="3806" spans="1:19">
      <c r="A3806" t="s">
        <v>16</v>
      </c>
      <c r="B3806" t="s">
        <v>17</v>
      </c>
      <c r="C3806" t="s">
        <v>18</v>
      </c>
      <c r="D3806" t="s">
        <v>19</v>
      </c>
      <c r="E3806" t="s">
        <v>8357</v>
      </c>
      <c r="F3806" t="s">
        <v>8358</v>
      </c>
      <c r="G3806" s="3" t="str">
        <f t="shared" si="66"/>
        <v>https://scholar.google.co.jp/scholar?as_vis=1&amp;q=Sartwellia+"flaveriae"+self+compatibility&amp;btnG=</v>
      </c>
      <c r="H3806" t="s">
        <v>438</v>
      </c>
      <c r="I3806" t="s">
        <v>23</v>
      </c>
      <c r="J3806" t="s">
        <v>23</v>
      </c>
      <c r="N3806" t="s">
        <v>8359</v>
      </c>
      <c r="O3806" t="s">
        <v>28</v>
      </c>
      <c r="Q3806" t="s">
        <v>19391</v>
      </c>
      <c r="R3806" t="s">
        <v>12395</v>
      </c>
      <c r="S3806">
        <v>5.2440000000000001E-2</v>
      </c>
    </row>
    <row r="3807" spans="1:19">
      <c r="A3807" t="s">
        <v>16</v>
      </c>
      <c r="B3807" t="s">
        <v>17</v>
      </c>
      <c r="C3807" t="s">
        <v>18</v>
      </c>
      <c r="D3807" t="s">
        <v>19</v>
      </c>
      <c r="E3807" t="s">
        <v>2366</v>
      </c>
      <c r="F3807" t="s">
        <v>10892</v>
      </c>
      <c r="G3807" s="3" t="str">
        <f t="shared" si="66"/>
        <v>https://scholar.google.co.jp/scholar?as_vis=1&amp;q=Saussurea+"cauloptera"+self+compatibility&amp;btnG=</v>
      </c>
      <c r="H3807" t="s">
        <v>4057</v>
      </c>
      <c r="I3807" t="s">
        <v>23</v>
      </c>
      <c r="J3807" t="s">
        <v>23</v>
      </c>
      <c r="N3807" t="s">
        <v>10893</v>
      </c>
      <c r="O3807" t="s">
        <v>28</v>
      </c>
      <c r="Q3807" t="s">
        <v>19392</v>
      </c>
      <c r="R3807" t="s">
        <v>12397</v>
      </c>
      <c r="S3807">
        <v>1.1252</v>
      </c>
    </row>
    <row r="3808" spans="1:19">
      <c r="A3808" t="s">
        <v>16</v>
      </c>
      <c r="B3808" t="s">
        <v>17</v>
      </c>
      <c r="C3808" t="s">
        <v>18</v>
      </c>
      <c r="D3808" t="s">
        <v>19</v>
      </c>
      <c r="E3808" t="s">
        <v>2366</v>
      </c>
      <c r="F3808" t="s">
        <v>5369</v>
      </c>
      <c r="G3808" s="3" t="str">
        <f t="shared" si="66"/>
        <v>https://scholar.google.co.jp/scholar?as_vis=1&amp;q=Saussurea+"deltoidea"+self+compatibility&amp;btnG=</v>
      </c>
      <c r="H3808" t="s">
        <v>8361</v>
      </c>
      <c r="I3808" t="s">
        <v>23</v>
      </c>
      <c r="J3808" t="s">
        <v>23</v>
      </c>
      <c r="N3808" t="s">
        <v>8362</v>
      </c>
      <c r="O3808" t="s">
        <v>28</v>
      </c>
      <c r="Q3808" t="s">
        <v>19393</v>
      </c>
      <c r="R3808" t="s">
        <v>12399</v>
      </c>
      <c r="S3808">
        <v>3.5204</v>
      </c>
    </row>
    <row r="3809" spans="1:19">
      <c r="A3809" t="s">
        <v>16</v>
      </c>
      <c r="B3809" t="s">
        <v>17</v>
      </c>
      <c r="C3809" t="s">
        <v>18</v>
      </c>
      <c r="D3809" t="s">
        <v>19</v>
      </c>
      <c r="E3809" t="s">
        <v>2366</v>
      </c>
      <c r="F3809" t="s">
        <v>10895</v>
      </c>
      <c r="G3809" s="3" t="str">
        <f t="shared" si="66"/>
        <v>https://scholar.google.co.jp/scholar?as_vis=1&amp;q=Saussurea+"densa"+self+compatibility&amp;btnG=</v>
      </c>
      <c r="H3809" t="s">
        <v>10896</v>
      </c>
      <c r="I3809" t="s">
        <v>23</v>
      </c>
      <c r="J3809" t="s">
        <v>23</v>
      </c>
      <c r="N3809" t="s">
        <v>10897</v>
      </c>
      <c r="O3809" t="s">
        <v>28</v>
      </c>
      <c r="Q3809" t="s">
        <v>19394</v>
      </c>
      <c r="R3809" t="s">
        <v>12401</v>
      </c>
      <c r="S3809">
        <v>3.8653409000000001</v>
      </c>
    </row>
    <row r="3810" spans="1:19">
      <c r="A3810" t="s">
        <v>16</v>
      </c>
      <c r="B3810" t="s">
        <v>17</v>
      </c>
      <c r="C3810" t="s">
        <v>18</v>
      </c>
      <c r="D3810" t="s">
        <v>19</v>
      </c>
      <c r="E3810" t="s">
        <v>2366</v>
      </c>
      <c r="F3810" t="s">
        <v>5319</v>
      </c>
      <c r="G3810" s="3" t="str">
        <f t="shared" si="66"/>
        <v>https://scholar.google.co.jp/scholar?as_vis=1&amp;q=Saussurea+"discolor"+self+compatibility&amp;btnG=</v>
      </c>
      <c r="H3810" t="s">
        <v>1310</v>
      </c>
      <c r="I3810" t="s">
        <v>23</v>
      </c>
      <c r="J3810" t="s">
        <v>23</v>
      </c>
      <c r="N3810" t="s">
        <v>12738</v>
      </c>
      <c r="O3810" t="s">
        <v>28</v>
      </c>
      <c r="Q3810" t="s">
        <v>19395</v>
      </c>
      <c r="R3810" t="s">
        <v>12404</v>
      </c>
      <c r="S3810">
        <v>2.5428000000000002</v>
      </c>
    </row>
    <row r="3811" spans="1:19">
      <c r="A3811" t="s">
        <v>16</v>
      </c>
      <c r="B3811" t="s">
        <v>17</v>
      </c>
      <c r="C3811" t="s">
        <v>18</v>
      </c>
      <c r="D3811" t="s">
        <v>19</v>
      </c>
      <c r="E3811" t="s">
        <v>2366</v>
      </c>
      <c r="F3811" t="s">
        <v>1409</v>
      </c>
      <c r="G3811" s="3" t="str">
        <f t="shared" si="66"/>
        <v>https://scholar.google.co.jp/scholar?as_vis=1&amp;q=Saussurea+"elegans"+self+compatibility&amp;btnG=</v>
      </c>
      <c r="H3811" t="s">
        <v>2368</v>
      </c>
      <c r="I3811" t="s">
        <v>23</v>
      </c>
      <c r="J3811" t="s">
        <v>23</v>
      </c>
      <c r="N3811" t="s">
        <v>12740</v>
      </c>
      <c r="O3811" t="s">
        <v>28</v>
      </c>
      <c r="Q3811" t="s">
        <v>19396</v>
      </c>
      <c r="R3811" t="s">
        <v>12407</v>
      </c>
      <c r="S3811">
        <v>2.6534</v>
      </c>
    </row>
    <row r="3812" spans="1:19">
      <c r="A3812" t="s">
        <v>16</v>
      </c>
      <c r="B3812" t="s">
        <v>17</v>
      </c>
      <c r="C3812" t="s">
        <v>18</v>
      </c>
      <c r="D3812" t="s">
        <v>19</v>
      </c>
      <c r="E3812" t="s">
        <v>2366</v>
      </c>
      <c r="F3812" t="s">
        <v>10899</v>
      </c>
      <c r="G3812" s="3" t="str">
        <f t="shared" si="66"/>
        <v>https://scholar.google.co.jp/scholar?as_vis=1&amp;q=Saussurea+"famintziniana"+self+compatibility&amp;btnG=</v>
      </c>
      <c r="H3812" t="s">
        <v>10900</v>
      </c>
      <c r="I3812" t="s">
        <v>23</v>
      </c>
      <c r="J3812" t="s">
        <v>23</v>
      </c>
      <c r="N3812" t="s">
        <v>10901</v>
      </c>
      <c r="O3812" t="s">
        <v>28</v>
      </c>
      <c r="Q3812" t="s">
        <v>19397</v>
      </c>
      <c r="R3812" t="s">
        <v>12410</v>
      </c>
      <c r="S3812">
        <v>2.65</v>
      </c>
    </row>
    <row r="3813" spans="1:19">
      <c r="A3813" t="s">
        <v>16</v>
      </c>
      <c r="B3813" t="s">
        <v>17</v>
      </c>
      <c r="C3813" t="s">
        <v>18</v>
      </c>
      <c r="D3813" t="s">
        <v>19</v>
      </c>
      <c r="E3813" t="s">
        <v>2366</v>
      </c>
      <c r="F3813" t="s">
        <v>10903</v>
      </c>
      <c r="G3813" s="3" t="str">
        <f t="shared" si="66"/>
        <v>https://scholar.google.co.jp/scholar?as_vis=1&amp;q=Saussurea+"heteromalla"+self+compatibility&amp;btnG=</v>
      </c>
      <c r="H3813" t="s">
        <v>10904</v>
      </c>
      <c r="I3813" t="s">
        <v>23</v>
      </c>
      <c r="J3813" t="s">
        <v>23</v>
      </c>
      <c r="N3813" t="s">
        <v>10905</v>
      </c>
      <c r="O3813" t="s">
        <v>28</v>
      </c>
      <c r="Q3813" t="s">
        <v>19398</v>
      </c>
      <c r="R3813" t="s">
        <v>12413</v>
      </c>
      <c r="S3813">
        <v>7.8880952000000004</v>
      </c>
    </row>
    <row r="3814" spans="1:19">
      <c r="A3814" t="s">
        <v>16</v>
      </c>
      <c r="B3814" t="s">
        <v>17</v>
      </c>
      <c r="C3814" t="s">
        <v>18</v>
      </c>
      <c r="D3814" t="s">
        <v>19</v>
      </c>
      <c r="E3814" t="s">
        <v>2366</v>
      </c>
      <c r="F3814" t="s">
        <v>8072</v>
      </c>
      <c r="G3814" s="3" t="str">
        <f t="shared" si="66"/>
        <v>https://scholar.google.co.jp/scholar?as_vis=1&amp;q=Saussurea+"involucrata"+self+compatibility&amp;btnG=</v>
      </c>
      <c r="H3814" t="s">
        <v>10907</v>
      </c>
      <c r="I3814" t="s">
        <v>23</v>
      </c>
      <c r="J3814" t="s">
        <v>23</v>
      </c>
      <c r="N3814" t="s">
        <v>10908</v>
      </c>
      <c r="O3814" t="s">
        <v>28</v>
      </c>
      <c r="Q3814" t="s">
        <v>19399</v>
      </c>
      <c r="R3814" t="s">
        <v>12417</v>
      </c>
      <c r="S3814">
        <v>2.2336</v>
      </c>
    </row>
    <row r="3815" spans="1:19">
      <c r="A3815" t="s">
        <v>16</v>
      </c>
      <c r="B3815" t="s">
        <v>17</v>
      </c>
      <c r="C3815" t="s">
        <v>18</v>
      </c>
      <c r="D3815" t="s">
        <v>19</v>
      </c>
      <c r="E3815" t="s">
        <v>2366</v>
      </c>
      <c r="F3815" t="s">
        <v>2367</v>
      </c>
      <c r="G3815" s="3" t="str">
        <f t="shared" si="66"/>
        <v>https://scholar.google.co.jp/scholar?as_vis=1&amp;q=Saussurea+"nuda"+self+compatibility&amp;btnG=</v>
      </c>
      <c r="H3815" t="s">
        <v>2368</v>
      </c>
      <c r="I3815" t="s">
        <v>23</v>
      </c>
      <c r="J3815" t="s">
        <v>23</v>
      </c>
      <c r="N3815" t="s">
        <v>2369</v>
      </c>
      <c r="O3815" t="s">
        <v>28</v>
      </c>
      <c r="Q3815" t="s">
        <v>19400</v>
      </c>
      <c r="R3815" t="s">
        <v>12420</v>
      </c>
      <c r="S3815">
        <v>2.3439999999999999</v>
      </c>
    </row>
    <row r="3816" spans="1:19">
      <c r="A3816" t="s">
        <v>16</v>
      </c>
      <c r="B3816" t="s">
        <v>17</v>
      </c>
      <c r="C3816" t="s">
        <v>18</v>
      </c>
      <c r="D3816" t="s">
        <v>19</v>
      </c>
      <c r="E3816" t="s">
        <v>2366</v>
      </c>
      <c r="F3816" t="s">
        <v>5945</v>
      </c>
      <c r="G3816" s="3" t="str">
        <f t="shared" si="66"/>
        <v>https://scholar.google.co.jp/scholar?as_vis=1&amp;q=Saussurea+"pygmaea"+self+compatibility&amp;btnG=</v>
      </c>
      <c r="H3816" t="s">
        <v>12742</v>
      </c>
      <c r="I3816" t="s">
        <v>23</v>
      </c>
      <c r="J3816" t="s">
        <v>23</v>
      </c>
      <c r="N3816" t="s">
        <v>12743</v>
      </c>
      <c r="O3816" t="s">
        <v>28</v>
      </c>
      <c r="Q3816" t="s">
        <v>19401</v>
      </c>
      <c r="R3816" t="s">
        <v>12424</v>
      </c>
      <c r="S3816">
        <v>4.7504</v>
      </c>
    </row>
    <row r="3817" spans="1:19">
      <c r="A3817" t="s">
        <v>16</v>
      </c>
      <c r="B3817" t="s">
        <v>17</v>
      </c>
      <c r="C3817" t="s">
        <v>18</v>
      </c>
      <c r="D3817" t="s">
        <v>19</v>
      </c>
      <c r="E3817" t="s">
        <v>2366</v>
      </c>
      <c r="F3817" t="s">
        <v>2028</v>
      </c>
      <c r="G3817" s="3" t="str">
        <f t="shared" si="66"/>
        <v>https://scholar.google.co.jp/scholar?as_vis=1&amp;q=Saussurea+"sordida"+self+compatibility&amp;btnG=</v>
      </c>
      <c r="H3817" t="s">
        <v>7339</v>
      </c>
      <c r="I3817" t="s">
        <v>23</v>
      </c>
      <c r="J3817" t="s">
        <v>23</v>
      </c>
      <c r="N3817" t="s">
        <v>12745</v>
      </c>
      <c r="O3817" t="s">
        <v>28</v>
      </c>
      <c r="Q3817" t="s">
        <v>19402</v>
      </c>
      <c r="R3817" t="s">
        <v>12427</v>
      </c>
      <c r="S3817">
        <v>5.6955999999999998</v>
      </c>
    </row>
    <row r="3818" spans="1:19">
      <c r="A3818" t="s">
        <v>16</v>
      </c>
      <c r="B3818" t="s">
        <v>17</v>
      </c>
      <c r="C3818" t="s">
        <v>18</v>
      </c>
      <c r="D3818" t="s">
        <v>19</v>
      </c>
      <c r="E3818" t="s">
        <v>2371</v>
      </c>
      <c r="F3818" t="s">
        <v>2372</v>
      </c>
      <c r="G3818" s="3" t="str">
        <f t="shared" si="66"/>
        <v>https://scholar.google.co.jp/scholar?as_vis=1&amp;q=Schistocarpha+"eupatorioides"+self+compatibility&amp;btnG=</v>
      </c>
      <c r="H3818" t="s">
        <v>2373</v>
      </c>
      <c r="I3818" t="s">
        <v>23</v>
      </c>
      <c r="J3818" t="s">
        <v>23</v>
      </c>
      <c r="N3818" t="s">
        <v>2374</v>
      </c>
      <c r="O3818" t="s">
        <v>28</v>
      </c>
      <c r="Q3818" t="s">
        <v>19403</v>
      </c>
      <c r="R3818" t="s">
        <v>12431</v>
      </c>
      <c r="S3818">
        <v>6.8000000000000005E-2</v>
      </c>
    </row>
    <row r="3819" spans="1:19">
      <c r="A3819" t="s">
        <v>16</v>
      </c>
      <c r="B3819" t="s">
        <v>17</v>
      </c>
      <c r="C3819" t="s">
        <v>18</v>
      </c>
      <c r="D3819" t="s">
        <v>19</v>
      </c>
      <c r="E3819" t="s">
        <v>2376</v>
      </c>
      <c r="F3819" t="s">
        <v>2377</v>
      </c>
      <c r="G3819" s="3" t="str">
        <f t="shared" si="66"/>
        <v>https://scholar.google.co.jp/scholar?as_vis=1&amp;q=Schistostephium+"artemisiifolium"+self+compatibility&amp;btnG=</v>
      </c>
      <c r="H3819" t="s">
        <v>608</v>
      </c>
      <c r="I3819" t="s">
        <v>23</v>
      </c>
      <c r="J3819" t="s">
        <v>23</v>
      </c>
      <c r="N3819" t="s">
        <v>2378</v>
      </c>
      <c r="O3819" t="s">
        <v>28</v>
      </c>
      <c r="Q3819" t="s">
        <v>19404</v>
      </c>
      <c r="R3819" t="s">
        <v>12435</v>
      </c>
      <c r="S3819">
        <v>0.1759</v>
      </c>
    </row>
    <row r="3820" spans="1:19">
      <c r="A3820" t="s">
        <v>16</v>
      </c>
      <c r="B3820" t="s">
        <v>17</v>
      </c>
      <c r="C3820" t="s">
        <v>18</v>
      </c>
      <c r="D3820" t="s">
        <v>19</v>
      </c>
      <c r="E3820" t="s">
        <v>2376</v>
      </c>
      <c r="F3820" t="s">
        <v>5702</v>
      </c>
      <c r="G3820" s="3" t="str">
        <f t="shared" si="66"/>
        <v>https://scholar.google.co.jp/scholar?as_vis=1&amp;q=Schistostephium+"crataegifolium"+self+compatibility&amp;btnG=</v>
      </c>
      <c r="H3820" t="s">
        <v>5703</v>
      </c>
      <c r="I3820" t="s">
        <v>23</v>
      </c>
      <c r="J3820" t="s">
        <v>23</v>
      </c>
      <c r="N3820" t="s">
        <v>5704</v>
      </c>
      <c r="O3820" t="s">
        <v>28</v>
      </c>
      <c r="Q3820" t="s">
        <v>19405</v>
      </c>
      <c r="R3820" t="s">
        <v>12438</v>
      </c>
      <c r="S3820">
        <v>0.1124</v>
      </c>
    </row>
    <row r="3821" spans="1:19">
      <c r="A3821" t="s">
        <v>16</v>
      </c>
      <c r="B3821" t="s">
        <v>17</v>
      </c>
      <c r="C3821" t="s">
        <v>18</v>
      </c>
      <c r="D3821" t="s">
        <v>19</v>
      </c>
      <c r="E3821" t="s">
        <v>2380</v>
      </c>
      <c r="F3821" t="s">
        <v>3475</v>
      </c>
      <c r="G3821" s="3" t="str">
        <f t="shared" si="66"/>
        <v>https://scholar.google.co.jp/scholar?as_vis=1&amp;q=Schkuhria+"multiflora"+self+compatibility&amp;btnG=</v>
      </c>
      <c r="H3821" t="s">
        <v>454</v>
      </c>
      <c r="I3821" t="s">
        <v>23</v>
      </c>
      <c r="J3821" t="s">
        <v>23</v>
      </c>
      <c r="N3821" t="s">
        <v>14232</v>
      </c>
      <c r="O3821" t="s">
        <v>28</v>
      </c>
      <c r="Q3821" t="s">
        <v>19406</v>
      </c>
      <c r="R3821" t="s">
        <v>12442</v>
      </c>
      <c r="S3821">
        <v>0.61680000000000001</v>
      </c>
    </row>
    <row r="3822" spans="1:19">
      <c r="A3822" t="s">
        <v>16</v>
      </c>
      <c r="B3822" t="s">
        <v>17</v>
      </c>
      <c r="C3822" t="s">
        <v>18</v>
      </c>
      <c r="D3822" t="s">
        <v>19</v>
      </c>
      <c r="E3822" t="s">
        <v>2380</v>
      </c>
      <c r="F3822" t="s">
        <v>276</v>
      </c>
      <c r="G3822" s="3" t="str">
        <f t="shared" si="66"/>
        <v>https://scholar.google.co.jp/scholar?as_vis=1&amp;q=Schkuhria+"pinnata"+self+compatibility&amp;btnG=</v>
      </c>
      <c r="H3822" t="s">
        <v>2381</v>
      </c>
      <c r="I3822" t="s">
        <v>23</v>
      </c>
      <c r="J3822" t="s">
        <v>23</v>
      </c>
      <c r="N3822" t="s">
        <v>2382</v>
      </c>
      <c r="O3822" t="s">
        <v>28</v>
      </c>
      <c r="Q3822" t="s">
        <v>19407</v>
      </c>
      <c r="R3822" t="s">
        <v>12445</v>
      </c>
      <c r="S3822">
        <v>0.86899999999999999</v>
      </c>
    </row>
    <row r="3823" spans="1:19">
      <c r="A3823" t="s">
        <v>16</v>
      </c>
      <c r="B3823" t="s">
        <v>17</v>
      </c>
      <c r="C3823" t="s">
        <v>18</v>
      </c>
      <c r="D3823" t="s">
        <v>19</v>
      </c>
      <c r="E3823" t="s">
        <v>2380</v>
      </c>
      <c r="F3823" t="s">
        <v>2384</v>
      </c>
      <c r="G3823" s="3" t="str">
        <f t="shared" si="66"/>
        <v>https://scholar.google.co.jp/scholar?as_vis=1&amp;q=Schkuhria+"wrightii"+self+compatibility&amp;btnG=</v>
      </c>
      <c r="H3823" t="s">
        <v>438</v>
      </c>
      <c r="I3823" t="s">
        <v>23</v>
      </c>
      <c r="J3823" t="s">
        <v>23</v>
      </c>
      <c r="N3823" t="s">
        <v>2385</v>
      </c>
      <c r="O3823" t="s">
        <v>28</v>
      </c>
      <c r="Q3823" t="s">
        <v>19408</v>
      </c>
      <c r="R3823" t="s">
        <v>12448</v>
      </c>
      <c r="S3823">
        <v>1.5</v>
      </c>
    </row>
    <row r="3824" spans="1:19">
      <c r="A3824" t="s">
        <v>16</v>
      </c>
      <c r="B3824" t="s">
        <v>17</v>
      </c>
      <c r="C3824" t="s">
        <v>18</v>
      </c>
      <c r="D3824" t="s">
        <v>19</v>
      </c>
      <c r="E3824" t="s">
        <v>6898</v>
      </c>
      <c r="F3824" t="s">
        <v>6899</v>
      </c>
      <c r="G3824" s="3" t="str">
        <f t="shared" si="66"/>
        <v>https://scholar.google.co.jp/scholar?as_vis=1&amp;q=Schmalhausenia+"nidulans"+self+compatibility&amp;btnG=</v>
      </c>
      <c r="H3824" t="s">
        <v>6900</v>
      </c>
      <c r="I3824" t="s">
        <v>23</v>
      </c>
      <c r="J3824" t="s">
        <v>23</v>
      </c>
      <c r="N3824" t="s">
        <v>6901</v>
      </c>
      <c r="O3824" t="s">
        <v>28</v>
      </c>
      <c r="Q3824" t="s">
        <v>19409</v>
      </c>
      <c r="R3824" t="s">
        <v>12452</v>
      </c>
      <c r="S3824">
        <v>9.8670000000000009</v>
      </c>
    </row>
    <row r="3825" spans="1:19">
      <c r="A3825" t="s">
        <v>16</v>
      </c>
      <c r="B3825" t="s">
        <v>17</v>
      </c>
      <c r="C3825" t="s">
        <v>18</v>
      </c>
      <c r="D3825" t="s">
        <v>19</v>
      </c>
      <c r="E3825" t="s">
        <v>2387</v>
      </c>
      <c r="F3825" t="s">
        <v>5713</v>
      </c>
      <c r="G3825" s="3" t="str">
        <f t="shared" si="66"/>
        <v>https://scholar.google.co.jp/scholar?as_vis=1&amp;q=Schoenia+"ayersii"+self+compatibility&amp;btnG=</v>
      </c>
      <c r="H3825" t="s">
        <v>5714</v>
      </c>
      <c r="I3825" t="s">
        <v>23</v>
      </c>
      <c r="J3825" t="s">
        <v>23</v>
      </c>
      <c r="N3825" t="s">
        <v>5715</v>
      </c>
      <c r="O3825" t="s">
        <v>28</v>
      </c>
      <c r="Q3825" t="s">
        <v>19410</v>
      </c>
      <c r="R3825" t="s">
        <v>12455</v>
      </c>
      <c r="S3825">
        <v>6.9847999999999999</v>
      </c>
    </row>
    <row r="3826" spans="1:19">
      <c r="A3826" t="s">
        <v>16</v>
      </c>
      <c r="B3826" t="s">
        <v>17</v>
      </c>
      <c r="C3826" t="s">
        <v>18</v>
      </c>
      <c r="D3826" t="s">
        <v>19</v>
      </c>
      <c r="E3826" t="s">
        <v>2387</v>
      </c>
      <c r="F3826" t="s">
        <v>2388</v>
      </c>
      <c r="G3826" s="3" t="str">
        <f t="shared" si="66"/>
        <v>https://scholar.google.co.jp/scholar?as_vis=1&amp;q=Schoenia+"cassiniana"+self+compatibility&amp;btnG=</v>
      </c>
      <c r="H3826" t="s">
        <v>2389</v>
      </c>
      <c r="I3826" t="s">
        <v>23</v>
      </c>
      <c r="J3826" t="s">
        <v>23</v>
      </c>
      <c r="N3826" t="s">
        <v>2390</v>
      </c>
      <c r="O3826" t="s">
        <v>28</v>
      </c>
      <c r="Q3826" t="s">
        <v>19411</v>
      </c>
      <c r="R3826" t="s">
        <v>12458</v>
      </c>
      <c r="S3826">
        <v>4.91</v>
      </c>
    </row>
    <row r="3827" spans="1:19">
      <c r="A3827" t="s">
        <v>16</v>
      </c>
      <c r="B3827" t="s">
        <v>17</v>
      </c>
      <c r="C3827" t="s">
        <v>18</v>
      </c>
      <c r="D3827" t="s">
        <v>19</v>
      </c>
      <c r="E3827" t="s">
        <v>2387</v>
      </c>
      <c r="F3827" t="s">
        <v>148</v>
      </c>
      <c r="G3827" s="3" t="str">
        <f t="shared" si="66"/>
        <v>https://scholar.google.co.jp/scholar?as_vis=1&amp;q=Schoenia+"filifolia"+self+compatibility&amp;btnG=</v>
      </c>
      <c r="H3827" t="s">
        <v>23</v>
      </c>
      <c r="I3827" t="s">
        <v>137</v>
      </c>
      <c r="J3827" t="s">
        <v>5710</v>
      </c>
      <c r="N3827" t="s">
        <v>5711</v>
      </c>
      <c r="O3827" t="s">
        <v>28</v>
      </c>
      <c r="Q3827" t="s">
        <v>19412</v>
      </c>
      <c r="R3827" t="s">
        <v>12462</v>
      </c>
      <c r="S3827">
        <v>1.3846000000000001</v>
      </c>
    </row>
    <row r="3828" spans="1:19">
      <c r="A3828" t="s">
        <v>16</v>
      </c>
      <c r="B3828" t="s">
        <v>17</v>
      </c>
      <c r="C3828" t="s">
        <v>18</v>
      </c>
      <c r="D3828" t="s">
        <v>19</v>
      </c>
      <c r="E3828" t="s">
        <v>2392</v>
      </c>
      <c r="F3828" t="s">
        <v>2393</v>
      </c>
      <c r="G3828" s="3" t="str">
        <f t="shared" si="66"/>
        <v>https://scholar.google.co.jp/scholar?as_vis=1&amp;q=Sclerocarpus+"africanus"+self+compatibility&amp;btnG=</v>
      </c>
      <c r="H3828" t="s">
        <v>2394</v>
      </c>
      <c r="I3828" t="s">
        <v>23</v>
      </c>
      <c r="J3828" t="s">
        <v>23</v>
      </c>
      <c r="N3828" t="s">
        <v>2395</v>
      </c>
      <c r="O3828" t="s">
        <v>28</v>
      </c>
      <c r="Q3828" t="s">
        <v>19413</v>
      </c>
      <c r="R3828" t="s">
        <v>12465</v>
      </c>
      <c r="S3828">
        <v>16</v>
      </c>
    </row>
    <row r="3829" spans="1:19">
      <c r="A3829" t="s">
        <v>16</v>
      </c>
      <c r="B3829" t="s">
        <v>17</v>
      </c>
      <c r="C3829" t="s">
        <v>18</v>
      </c>
      <c r="D3829" t="s">
        <v>19</v>
      </c>
      <c r="E3829" t="s">
        <v>2392</v>
      </c>
      <c r="F3829" t="s">
        <v>517</v>
      </c>
      <c r="G3829" s="3" t="str">
        <f t="shared" si="66"/>
        <v>https://scholar.google.co.jp/scholar?as_vis=1&amp;q=Sclerocarpus+"divaricatus"+self+compatibility&amp;btnG=</v>
      </c>
      <c r="H3829" t="s">
        <v>10910</v>
      </c>
      <c r="I3829" t="s">
        <v>23</v>
      </c>
      <c r="J3829" t="s">
        <v>23</v>
      </c>
      <c r="N3829" t="s">
        <v>10911</v>
      </c>
      <c r="O3829" t="s">
        <v>28</v>
      </c>
      <c r="Q3829" t="s">
        <v>19414</v>
      </c>
      <c r="R3829" t="s">
        <v>12468</v>
      </c>
      <c r="S3829">
        <v>3.7757999999999998</v>
      </c>
    </row>
    <row r="3830" spans="1:19">
      <c r="A3830" t="s">
        <v>16</v>
      </c>
      <c r="B3830" t="s">
        <v>17</v>
      </c>
      <c r="C3830" t="s">
        <v>18</v>
      </c>
      <c r="D3830" t="s">
        <v>19</v>
      </c>
      <c r="E3830" t="s">
        <v>2392</v>
      </c>
      <c r="F3830" t="s">
        <v>2397</v>
      </c>
      <c r="G3830" s="3" t="str">
        <f t="shared" si="66"/>
        <v>https://scholar.google.co.jp/scholar?as_vis=1&amp;q=Sclerocarpus+"spathulatus"+self+compatibility&amp;btnG=</v>
      </c>
      <c r="H3830" t="s">
        <v>2398</v>
      </c>
      <c r="I3830" t="s">
        <v>23</v>
      </c>
      <c r="J3830" t="s">
        <v>23</v>
      </c>
      <c r="N3830" t="s">
        <v>2399</v>
      </c>
      <c r="O3830" t="s">
        <v>28</v>
      </c>
      <c r="Q3830" t="s">
        <v>19415</v>
      </c>
      <c r="R3830" t="s">
        <v>12472</v>
      </c>
      <c r="S3830">
        <v>4.4000000000000004</v>
      </c>
    </row>
    <row r="3831" spans="1:19">
      <c r="A3831" t="s">
        <v>16</v>
      </c>
      <c r="B3831" t="s">
        <v>17</v>
      </c>
      <c r="C3831" t="s">
        <v>18</v>
      </c>
      <c r="D3831" t="s">
        <v>19</v>
      </c>
      <c r="E3831" t="s">
        <v>2392</v>
      </c>
      <c r="F3831" t="s">
        <v>5559</v>
      </c>
      <c r="G3831" s="3" t="str">
        <f t="shared" si="66"/>
        <v>https://scholar.google.co.jp/scholar?as_vis=1&amp;q=Sclerocarpus+"uniserialis"+self+compatibility&amp;btnG=</v>
      </c>
      <c r="H3831" t="s">
        <v>4171</v>
      </c>
      <c r="I3831" t="s">
        <v>23</v>
      </c>
      <c r="J3831" t="s">
        <v>23</v>
      </c>
      <c r="N3831" t="s">
        <v>5560</v>
      </c>
      <c r="O3831" t="s">
        <v>28</v>
      </c>
      <c r="Q3831" t="s">
        <v>19416</v>
      </c>
      <c r="R3831" t="s">
        <v>12475</v>
      </c>
      <c r="S3831">
        <v>7.6239999999999997</v>
      </c>
    </row>
    <row r="3832" spans="1:19">
      <c r="A3832" t="s">
        <v>16</v>
      </c>
      <c r="B3832" t="s">
        <v>17</v>
      </c>
      <c r="C3832" t="s">
        <v>18</v>
      </c>
      <c r="D3832" t="s">
        <v>19</v>
      </c>
      <c r="E3832" t="s">
        <v>2401</v>
      </c>
      <c r="F3832" t="s">
        <v>2402</v>
      </c>
      <c r="G3832" s="3" t="str">
        <f t="shared" si="66"/>
        <v>https://scholar.google.co.jp/scholar?as_vis=1&amp;q=Scolymus+"hispanicus"+self+compatibility&amp;btnG=</v>
      </c>
      <c r="H3832" t="s">
        <v>22</v>
      </c>
      <c r="I3832" t="s">
        <v>23</v>
      </c>
      <c r="J3832" t="s">
        <v>23</v>
      </c>
      <c r="N3832" t="s">
        <v>2403</v>
      </c>
      <c r="O3832" t="s">
        <v>28</v>
      </c>
      <c r="Q3832" t="s">
        <v>19417</v>
      </c>
      <c r="R3832" t="s">
        <v>12477</v>
      </c>
      <c r="S3832">
        <v>3.7</v>
      </c>
    </row>
    <row r="3833" spans="1:19">
      <c r="A3833" t="s">
        <v>16</v>
      </c>
      <c r="B3833" t="s">
        <v>17</v>
      </c>
      <c r="C3833" t="s">
        <v>18</v>
      </c>
      <c r="D3833" t="s">
        <v>19</v>
      </c>
      <c r="E3833" t="s">
        <v>2401</v>
      </c>
      <c r="F3833" t="s">
        <v>2402</v>
      </c>
      <c r="G3833" s="3" t="str">
        <f t="shared" si="66"/>
        <v>https://scholar.google.co.jp/scholar?as_vis=1&amp;q=Scolymus+"hispanicus"+self+compatibility&amp;btnG=</v>
      </c>
      <c r="H3833" t="s">
        <v>22</v>
      </c>
      <c r="I3833" t="s">
        <v>137</v>
      </c>
      <c r="J3833" t="s">
        <v>2402</v>
      </c>
      <c r="N3833" t="s">
        <v>10913</v>
      </c>
      <c r="O3833" t="s">
        <v>28</v>
      </c>
      <c r="Q3833" t="s">
        <v>19417</v>
      </c>
      <c r="R3833" t="s">
        <v>12480</v>
      </c>
      <c r="S3833">
        <v>4.2047999999999996</v>
      </c>
    </row>
    <row r="3834" spans="1:19">
      <c r="A3834" t="s">
        <v>16</v>
      </c>
      <c r="B3834" t="s">
        <v>17</v>
      </c>
      <c r="C3834" t="s">
        <v>18</v>
      </c>
      <c r="D3834" t="s">
        <v>19</v>
      </c>
      <c r="E3834" t="s">
        <v>2401</v>
      </c>
      <c r="F3834" t="s">
        <v>2405</v>
      </c>
      <c r="G3834" s="3" t="str">
        <f t="shared" si="66"/>
        <v>https://scholar.google.co.jp/scholar?as_vis=1&amp;q=Scolymus+"maculatus"+self+compatibility&amp;btnG=</v>
      </c>
      <c r="H3834" t="s">
        <v>22</v>
      </c>
      <c r="I3834" t="s">
        <v>23</v>
      </c>
      <c r="J3834" t="s">
        <v>23</v>
      </c>
      <c r="N3834" t="s">
        <v>2406</v>
      </c>
      <c r="O3834" t="s">
        <v>28</v>
      </c>
      <c r="Q3834" t="s">
        <v>19418</v>
      </c>
      <c r="R3834" t="s">
        <v>12484</v>
      </c>
      <c r="S3834">
        <v>2.83</v>
      </c>
    </row>
    <row r="3835" spans="1:19">
      <c r="A3835" t="s">
        <v>16</v>
      </c>
      <c r="B3835" t="s">
        <v>17</v>
      </c>
      <c r="C3835" t="s">
        <v>18</v>
      </c>
      <c r="D3835" t="s">
        <v>19</v>
      </c>
      <c r="E3835" t="s">
        <v>2408</v>
      </c>
      <c r="F3835" t="s">
        <v>2409</v>
      </c>
      <c r="G3835" s="3" t="str">
        <f t="shared" si="66"/>
        <v>https://scholar.google.co.jp/scholar?as_vis=1&amp;q=Scorzonera+"austriaca"+self+compatibility&amp;btnG=</v>
      </c>
      <c r="H3835" t="s">
        <v>791</v>
      </c>
      <c r="I3835" t="s">
        <v>23</v>
      </c>
      <c r="J3835" t="s">
        <v>23</v>
      </c>
      <c r="N3835" t="s">
        <v>2410</v>
      </c>
      <c r="O3835" t="s">
        <v>28</v>
      </c>
      <c r="Q3835" t="s">
        <v>19419</v>
      </c>
      <c r="R3835" t="s">
        <v>12488</v>
      </c>
      <c r="S3835">
        <v>5.95</v>
      </c>
    </row>
    <row r="3836" spans="1:19">
      <c r="A3836" t="s">
        <v>16</v>
      </c>
      <c r="B3836" t="s">
        <v>17</v>
      </c>
      <c r="C3836" t="s">
        <v>18</v>
      </c>
      <c r="D3836" t="s">
        <v>19</v>
      </c>
      <c r="E3836" t="s">
        <v>2408</v>
      </c>
      <c r="F3836" t="s">
        <v>4965</v>
      </c>
      <c r="G3836" s="3" t="str">
        <f t="shared" si="66"/>
        <v>https://scholar.google.co.jp/scholar?as_vis=1&amp;q=Scorzonera+"biebersteinii"+self+compatibility&amp;btnG=</v>
      </c>
      <c r="H3836" t="s">
        <v>10915</v>
      </c>
      <c r="I3836" t="s">
        <v>23</v>
      </c>
      <c r="J3836" t="s">
        <v>23</v>
      </c>
      <c r="N3836" t="s">
        <v>10916</v>
      </c>
      <c r="O3836" t="s">
        <v>28</v>
      </c>
      <c r="Q3836" t="s">
        <v>19420</v>
      </c>
      <c r="R3836" t="s">
        <v>12490</v>
      </c>
      <c r="S3836">
        <v>4.2265956999999998</v>
      </c>
    </row>
    <row r="3837" spans="1:19">
      <c r="A3837" t="s">
        <v>16</v>
      </c>
      <c r="B3837" t="s">
        <v>17</v>
      </c>
      <c r="C3837" t="s">
        <v>18</v>
      </c>
      <c r="D3837" t="s">
        <v>19</v>
      </c>
      <c r="E3837" t="s">
        <v>2408</v>
      </c>
      <c r="F3837" t="s">
        <v>2412</v>
      </c>
      <c r="G3837" s="3" t="str">
        <f t="shared" si="66"/>
        <v>https://scholar.google.co.jp/scholar?as_vis=1&amp;q=Scorzonera+"cana"+self+compatibility&amp;btnG=</v>
      </c>
      <c r="H3837" t="s">
        <v>23</v>
      </c>
      <c r="I3837" t="s">
        <v>31</v>
      </c>
      <c r="J3837" t="s">
        <v>927</v>
      </c>
      <c r="N3837" t="s">
        <v>2413</v>
      </c>
      <c r="O3837" t="s">
        <v>28</v>
      </c>
      <c r="Q3837" t="s">
        <v>19421</v>
      </c>
      <c r="R3837" t="s">
        <v>12493</v>
      </c>
      <c r="S3837">
        <v>4.8228</v>
      </c>
    </row>
    <row r="3838" spans="1:19">
      <c r="A3838" t="s">
        <v>16</v>
      </c>
      <c r="B3838" t="s">
        <v>17</v>
      </c>
      <c r="C3838" t="s">
        <v>18</v>
      </c>
      <c r="D3838" t="s">
        <v>19</v>
      </c>
      <c r="E3838" t="s">
        <v>2408</v>
      </c>
      <c r="F3838" t="s">
        <v>2412</v>
      </c>
      <c r="G3838" s="3" t="str">
        <f t="shared" si="66"/>
        <v>https://scholar.google.co.jp/scholar?as_vis=1&amp;q=Scorzonera+"cana"+self+compatibility&amp;btnG=</v>
      </c>
      <c r="H3838" t="s">
        <v>10918</v>
      </c>
      <c r="I3838" t="s">
        <v>23</v>
      </c>
      <c r="J3838" t="s">
        <v>23</v>
      </c>
      <c r="N3838" t="s">
        <v>10919</v>
      </c>
      <c r="O3838" t="s">
        <v>28</v>
      </c>
      <c r="Q3838" t="s">
        <v>19421</v>
      </c>
      <c r="R3838" t="s">
        <v>12496</v>
      </c>
      <c r="S3838">
        <v>2.278</v>
      </c>
    </row>
    <row r="3839" spans="1:19">
      <c r="A3839" t="s">
        <v>16</v>
      </c>
      <c r="B3839" t="s">
        <v>17</v>
      </c>
      <c r="C3839" t="s">
        <v>18</v>
      </c>
      <c r="D3839" t="s">
        <v>19</v>
      </c>
      <c r="E3839" t="s">
        <v>2408</v>
      </c>
      <c r="F3839" t="s">
        <v>1093</v>
      </c>
      <c r="G3839" s="3" t="str">
        <f t="shared" si="66"/>
        <v>https://scholar.google.co.jp/scholar?as_vis=1&amp;q=Scorzonera+"cretica"+self+compatibility&amp;btnG=</v>
      </c>
      <c r="H3839" t="s">
        <v>791</v>
      </c>
      <c r="I3839" t="s">
        <v>23</v>
      </c>
      <c r="J3839" t="s">
        <v>23</v>
      </c>
      <c r="N3839" t="s">
        <v>12747</v>
      </c>
      <c r="O3839" t="s">
        <v>28</v>
      </c>
      <c r="Q3839" t="s">
        <v>19422</v>
      </c>
      <c r="R3839" t="s">
        <v>12499</v>
      </c>
      <c r="S3839">
        <v>7.5721311</v>
      </c>
    </row>
    <row r="3840" spans="1:19">
      <c r="A3840" t="s">
        <v>16</v>
      </c>
      <c r="B3840" t="s">
        <v>17</v>
      </c>
      <c r="C3840" t="s">
        <v>18</v>
      </c>
      <c r="D3840" t="s">
        <v>19</v>
      </c>
      <c r="E3840" t="s">
        <v>2408</v>
      </c>
      <c r="F3840" t="s">
        <v>5551</v>
      </c>
      <c r="G3840" s="3" t="str">
        <f t="shared" si="66"/>
        <v>https://scholar.google.co.jp/scholar?as_vis=1&amp;q=Scorzonera+"dzhawakhetica"+self+compatibility&amp;btnG=</v>
      </c>
      <c r="H3840" t="s">
        <v>5552</v>
      </c>
      <c r="I3840" t="s">
        <v>23</v>
      </c>
      <c r="J3840" t="s">
        <v>23</v>
      </c>
      <c r="N3840" t="s">
        <v>5553</v>
      </c>
      <c r="O3840" t="s">
        <v>28</v>
      </c>
      <c r="Q3840" t="s">
        <v>19423</v>
      </c>
      <c r="R3840" t="s">
        <v>12502</v>
      </c>
      <c r="S3840">
        <v>5.8592000000000004</v>
      </c>
    </row>
    <row r="3841" spans="1:19">
      <c r="A3841" t="s">
        <v>16</v>
      </c>
      <c r="B3841" t="s">
        <v>17</v>
      </c>
      <c r="C3841" t="s">
        <v>18</v>
      </c>
      <c r="D3841" t="s">
        <v>19</v>
      </c>
      <c r="E3841" t="s">
        <v>2408</v>
      </c>
      <c r="F3841" t="s">
        <v>2415</v>
      </c>
      <c r="G3841" s="3" t="str">
        <f t="shared" si="66"/>
        <v>https://scholar.google.co.jp/scholar?as_vis=1&amp;q=Scorzonera+"hispanica"+self+compatibility&amp;btnG=</v>
      </c>
      <c r="H3841" t="s">
        <v>22</v>
      </c>
      <c r="I3841" t="s">
        <v>23</v>
      </c>
      <c r="J3841" t="s">
        <v>23</v>
      </c>
      <c r="N3841" t="s">
        <v>2416</v>
      </c>
      <c r="O3841" t="s">
        <v>28</v>
      </c>
      <c r="Q3841" t="s">
        <v>19424</v>
      </c>
      <c r="R3841" t="s">
        <v>12506</v>
      </c>
      <c r="S3841">
        <v>9.3000000000000007</v>
      </c>
    </row>
    <row r="3842" spans="1:19">
      <c r="A3842" t="s">
        <v>16</v>
      </c>
      <c r="B3842" t="s">
        <v>17</v>
      </c>
      <c r="C3842" t="s">
        <v>18</v>
      </c>
      <c r="D3842" t="s">
        <v>19</v>
      </c>
      <c r="E3842" t="s">
        <v>2408</v>
      </c>
      <c r="F3842" t="s">
        <v>2418</v>
      </c>
      <c r="G3842" s="3" t="str">
        <f t="shared" ref="G3842:G3905" si="67">HYPERLINK(Q3842)</f>
        <v>https://scholar.google.co.jp/scholar?as_vis=1&amp;q=Scorzonera+"humilis"+self+compatibility&amp;btnG=</v>
      </c>
      <c r="H3842" t="s">
        <v>22</v>
      </c>
      <c r="I3842" t="s">
        <v>23</v>
      </c>
      <c r="J3842" t="s">
        <v>23</v>
      </c>
      <c r="L3842" t="s">
        <v>24</v>
      </c>
      <c r="N3842" t="s">
        <v>2419</v>
      </c>
      <c r="O3842" t="s">
        <v>26</v>
      </c>
      <c r="Q3842" t="s">
        <v>19425</v>
      </c>
      <c r="R3842" t="s">
        <v>12508</v>
      </c>
      <c r="S3842">
        <v>4.0674999999999999</v>
      </c>
    </row>
    <row r="3843" spans="1:19">
      <c r="A3843" t="s">
        <v>16</v>
      </c>
      <c r="B3843" t="s">
        <v>17</v>
      </c>
      <c r="C3843" t="s">
        <v>18</v>
      </c>
      <c r="D3843" t="s">
        <v>19</v>
      </c>
      <c r="E3843" t="s">
        <v>2408</v>
      </c>
      <c r="F3843" t="s">
        <v>10925</v>
      </c>
      <c r="G3843" s="3" t="str">
        <f t="shared" si="67"/>
        <v>https://scholar.google.co.jp/scholar?as_vis=1&amp;q=Scorzonera+"inconspicua"+self+compatibility&amp;btnG=</v>
      </c>
      <c r="H3843" t="s">
        <v>10926</v>
      </c>
      <c r="I3843" t="s">
        <v>23</v>
      </c>
      <c r="J3843" t="s">
        <v>23</v>
      </c>
      <c r="N3843" t="s">
        <v>10927</v>
      </c>
      <c r="O3843" t="s">
        <v>28</v>
      </c>
      <c r="Q3843" t="s">
        <v>19426</v>
      </c>
      <c r="R3843" t="s">
        <v>12512</v>
      </c>
      <c r="S3843">
        <v>12.308</v>
      </c>
    </row>
    <row r="3844" spans="1:19">
      <c r="A3844" t="s">
        <v>16</v>
      </c>
      <c r="B3844" t="s">
        <v>17</v>
      </c>
      <c r="C3844" t="s">
        <v>18</v>
      </c>
      <c r="D3844" t="s">
        <v>19</v>
      </c>
      <c r="E3844" t="s">
        <v>2408</v>
      </c>
      <c r="F3844" t="s">
        <v>3250</v>
      </c>
      <c r="G3844" s="3" t="str">
        <f t="shared" si="67"/>
        <v>https://scholar.google.co.jp/scholar?as_vis=1&amp;q=Scorzonera+"judaica"+self+compatibility&amp;btnG=</v>
      </c>
      <c r="H3844" t="s">
        <v>6646</v>
      </c>
      <c r="I3844" t="s">
        <v>23</v>
      </c>
      <c r="J3844" t="s">
        <v>23</v>
      </c>
      <c r="N3844" t="s">
        <v>10929</v>
      </c>
      <c r="O3844" t="s">
        <v>28</v>
      </c>
      <c r="Q3844" t="s">
        <v>19427</v>
      </c>
      <c r="R3844" t="s">
        <v>12515</v>
      </c>
      <c r="S3844">
        <v>14.4108</v>
      </c>
    </row>
    <row r="3845" spans="1:19">
      <c r="A3845" t="s">
        <v>16</v>
      </c>
      <c r="B3845" t="s">
        <v>17</v>
      </c>
      <c r="C3845" t="s">
        <v>18</v>
      </c>
      <c r="D3845" t="s">
        <v>19</v>
      </c>
      <c r="E3845" t="s">
        <v>2408</v>
      </c>
      <c r="F3845" t="s">
        <v>10931</v>
      </c>
      <c r="G3845" s="3" t="str">
        <f t="shared" si="67"/>
        <v>https://scholar.google.co.jp/scholar?as_vis=1&amp;q=Scorzonera+"ketzkhovelii"+self+compatibility&amp;btnG=</v>
      </c>
      <c r="H3845" t="s">
        <v>10932</v>
      </c>
      <c r="I3845" t="s">
        <v>23</v>
      </c>
      <c r="J3845" t="s">
        <v>23</v>
      </c>
      <c r="N3845" t="s">
        <v>10933</v>
      </c>
      <c r="O3845" t="s">
        <v>28</v>
      </c>
      <c r="Q3845" t="s">
        <v>19428</v>
      </c>
      <c r="R3845" t="s">
        <v>12518</v>
      </c>
      <c r="S3845">
        <v>11.5848485</v>
      </c>
    </row>
    <row r="3846" spans="1:19">
      <c r="A3846" t="s">
        <v>16</v>
      </c>
      <c r="B3846" t="s">
        <v>17</v>
      </c>
      <c r="C3846" t="s">
        <v>18</v>
      </c>
      <c r="D3846" t="s">
        <v>19</v>
      </c>
      <c r="E3846" t="s">
        <v>2408</v>
      </c>
      <c r="F3846" t="s">
        <v>1098</v>
      </c>
      <c r="G3846" s="3" t="str">
        <f t="shared" si="67"/>
        <v>https://scholar.google.co.jp/scholar?as_vis=1&amp;q=Scorzonera+"laciniata"+self+compatibility&amp;btnG=</v>
      </c>
      <c r="H3846" t="s">
        <v>22</v>
      </c>
      <c r="I3846" t="s">
        <v>23</v>
      </c>
      <c r="J3846" t="s">
        <v>23</v>
      </c>
      <c r="N3846" t="s">
        <v>10935</v>
      </c>
      <c r="O3846" t="s">
        <v>28</v>
      </c>
      <c r="Q3846" t="s">
        <v>19429</v>
      </c>
      <c r="R3846" t="s">
        <v>12520</v>
      </c>
      <c r="S3846">
        <v>2.9588000000000001</v>
      </c>
    </row>
    <row r="3847" spans="1:19">
      <c r="A3847" t="s">
        <v>16</v>
      </c>
      <c r="B3847" t="s">
        <v>17</v>
      </c>
      <c r="C3847" t="s">
        <v>18</v>
      </c>
      <c r="D3847" t="s">
        <v>19</v>
      </c>
      <c r="E3847" t="s">
        <v>2408</v>
      </c>
      <c r="F3847" t="s">
        <v>533</v>
      </c>
      <c r="G3847" s="3" t="str">
        <f t="shared" si="67"/>
        <v>https://scholar.google.co.jp/scholar?as_vis=1&amp;q=Scorzonera+"mollis"+self+compatibility&amp;btnG=</v>
      </c>
      <c r="H3847" t="s">
        <v>3830</v>
      </c>
      <c r="I3847" t="s">
        <v>23</v>
      </c>
      <c r="J3847" t="s">
        <v>23</v>
      </c>
      <c r="N3847" t="s">
        <v>5555</v>
      </c>
      <c r="O3847" t="s">
        <v>28</v>
      </c>
      <c r="Q3847" t="s">
        <v>19430</v>
      </c>
      <c r="R3847" t="s">
        <v>12522</v>
      </c>
      <c r="S3847">
        <v>9.7617999999999991</v>
      </c>
    </row>
    <row r="3848" spans="1:19">
      <c r="A3848" t="s">
        <v>16</v>
      </c>
      <c r="B3848" t="s">
        <v>17</v>
      </c>
      <c r="C3848" t="s">
        <v>18</v>
      </c>
      <c r="D3848" t="s">
        <v>19</v>
      </c>
      <c r="E3848" t="s">
        <v>2408</v>
      </c>
      <c r="F3848" t="s">
        <v>1894</v>
      </c>
      <c r="G3848" s="3" t="str">
        <f t="shared" si="67"/>
        <v>https://scholar.google.co.jp/scholar?as_vis=1&amp;q=Scorzonera+"papposa"+self+compatibility&amp;btnG=</v>
      </c>
      <c r="H3848" t="s">
        <v>104</v>
      </c>
      <c r="I3848" t="s">
        <v>23</v>
      </c>
      <c r="J3848" t="s">
        <v>23</v>
      </c>
      <c r="N3848" t="s">
        <v>5557</v>
      </c>
      <c r="O3848" t="s">
        <v>28</v>
      </c>
      <c r="Q3848" t="s">
        <v>19431</v>
      </c>
      <c r="R3848" t="s">
        <v>12524</v>
      </c>
      <c r="S3848">
        <v>11.64</v>
      </c>
    </row>
    <row r="3849" spans="1:19">
      <c r="A3849" t="s">
        <v>16</v>
      </c>
      <c r="B3849" t="s">
        <v>17</v>
      </c>
      <c r="C3849" t="s">
        <v>18</v>
      </c>
      <c r="D3849" t="s">
        <v>19</v>
      </c>
      <c r="E3849" t="s">
        <v>2408</v>
      </c>
      <c r="F3849" t="s">
        <v>251</v>
      </c>
      <c r="G3849" s="3" t="str">
        <f t="shared" si="67"/>
        <v>https://scholar.google.co.jp/scholar?as_vis=1&amp;q=Scorzonera+"parviflora"+self+compatibility&amp;btnG=</v>
      </c>
      <c r="H3849" t="s">
        <v>1120</v>
      </c>
      <c r="I3849" t="s">
        <v>23</v>
      </c>
      <c r="J3849" t="s">
        <v>23</v>
      </c>
      <c r="N3849" t="s">
        <v>10937</v>
      </c>
      <c r="O3849" t="s">
        <v>28</v>
      </c>
      <c r="Q3849" t="s">
        <v>19432</v>
      </c>
      <c r="R3849" t="s">
        <v>12528</v>
      </c>
      <c r="S3849">
        <v>2.9956</v>
      </c>
    </row>
    <row r="3850" spans="1:19">
      <c r="A3850" t="s">
        <v>16</v>
      </c>
      <c r="B3850" t="s">
        <v>17</v>
      </c>
      <c r="C3850" t="s">
        <v>18</v>
      </c>
      <c r="D3850" t="s">
        <v>19</v>
      </c>
      <c r="E3850" t="s">
        <v>2408</v>
      </c>
      <c r="F3850" t="s">
        <v>2087</v>
      </c>
      <c r="G3850" s="3" t="str">
        <f t="shared" si="67"/>
        <v>https://scholar.google.co.jp/scholar?as_vis=1&amp;q=Scorzonera+"purpurea"+self+compatibility&amp;btnG=</v>
      </c>
      <c r="H3850" t="s">
        <v>22</v>
      </c>
      <c r="I3850" t="s">
        <v>23</v>
      </c>
      <c r="J3850" t="s">
        <v>23</v>
      </c>
      <c r="N3850" t="s">
        <v>4043</v>
      </c>
      <c r="O3850" t="s">
        <v>28</v>
      </c>
      <c r="Q3850" t="s">
        <v>19433</v>
      </c>
      <c r="R3850" t="s">
        <v>12532</v>
      </c>
      <c r="S3850">
        <v>2.3782000000000001</v>
      </c>
    </row>
    <row r="3851" spans="1:19">
      <c r="A3851" t="s">
        <v>16</v>
      </c>
      <c r="B3851" t="s">
        <v>17</v>
      </c>
      <c r="C3851" t="s">
        <v>18</v>
      </c>
      <c r="D3851" t="s">
        <v>19</v>
      </c>
      <c r="E3851" t="s">
        <v>2408</v>
      </c>
      <c r="F3851" t="s">
        <v>8364</v>
      </c>
      <c r="G3851" s="3" t="str">
        <f t="shared" si="67"/>
        <v>https://scholar.google.co.jp/scholar?as_vis=1&amp;q=Scorzonera+"subintegra"+self+compatibility&amp;btnG=</v>
      </c>
      <c r="H3851" t="s">
        <v>8365</v>
      </c>
      <c r="I3851" t="s">
        <v>23</v>
      </c>
      <c r="J3851" t="s">
        <v>23</v>
      </c>
      <c r="N3851" t="s">
        <v>8366</v>
      </c>
      <c r="O3851" t="s">
        <v>28</v>
      </c>
      <c r="Q3851" t="s">
        <v>19434</v>
      </c>
      <c r="R3851" t="s">
        <v>12534</v>
      </c>
      <c r="S3851">
        <v>4.8099999999999996</v>
      </c>
    </row>
    <row r="3852" spans="1:19">
      <c r="A3852" t="s">
        <v>16</v>
      </c>
      <c r="B3852" t="s">
        <v>17</v>
      </c>
      <c r="C3852" t="s">
        <v>18</v>
      </c>
      <c r="D3852" t="s">
        <v>19</v>
      </c>
      <c r="E3852" t="s">
        <v>2408</v>
      </c>
      <c r="F3852" t="s">
        <v>1678</v>
      </c>
      <c r="G3852" s="3" t="str">
        <f t="shared" si="67"/>
        <v>https://scholar.google.co.jp/scholar?as_vis=1&amp;q=Scorzonera+"syriaca"+self+compatibility&amp;btnG=</v>
      </c>
      <c r="H3852" t="s">
        <v>1750</v>
      </c>
      <c r="I3852" t="s">
        <v>23</v>
      </c>
      <c r="J3852" t="s">
        <v>23</v>
      </c>
      <c r="N3852" t="s">
        <v>8368</v>
      </c>
      <c r="O3852" t="s">
        <v>28</v>
      </c>
      <c r="Q3852" t="s">
        <v>19435</v>
      </c>
      <c r="R3852" t="s">
        <v>12536</v>
      </c>
      <c r="S3852">
        <v>14.54</v>
      </c>
    </row>
    <row r="3853" spans="1:19">
      <c r="A3853" t="s">
        <v>16</v>
      </c>
      <c r="B3853" t="s">
        <v>17</v>
      </c>
      <c r="C3853" t="s">
        <v>18</v>
      </c>
      <c r="D3853" t="s">
        <v>19</v>
      </c>
      <c r="E3853" t="s">
        <v>2408</v>
      </c>
      <c r="F3853" t="s">
        <v>713</v>
      </c>
      <c r="G3853" s="3" t="str">
        <f t="shared" si="67"/>
        <v>https://scholar.google.co.jp/scholar?as_vis=1&amp;q=Scorzonera+"villosa"+self+compatibility&amp;btnG=</v>
      </c>
      <c r="H3853" t="s">
        <v>3112</v>
      </c>
      <c r="I3853" t="s">
        <v>23</v>
      </c>
      <c r="J3853" t="s">
        <v>23</v>
      </c>
      <c r="N3853" t="s">
        <v>12749</v>
      </c>
      <c r="O3853" t="s">
        <v>28</v>
      </c>
      <c r="Q3853" t="s">
        <v>19436</v>
      </c>
      <c r="R3853" t="s">
        <v>12539</v>
      </c>
      <c r="S3853">
        <v>9.16</v>
      </c>
    </row>
    <row r="3854" spans="1:19">
      <c r="A3854" t="s">
        <v>16</v>
      </c>
      <c r="B3854" t="s">
        <v>17</v>
      </c>
      <c r="C3854" t="s">
        <v>18</v>
      </c>
      <c r="D3854" t="s">
        <v>19</v>
      </c>
      <c r="E3854" t="s">
        <v>14176</v>
      </c>
      <c r="F3854" t="s">
        <v>14177</v>
      </c>
      <c r="G3854" s="3" t="str">
        <f t="shared" si="67"/>
        <v>https://scholar.google.co.jp/scholar?as_vis=1&amp;q=Selleophytum+"buchii"+self+compatibility&amp;btnG=</v>
      </c>
      <c r="H3854" t="s">
        <v>8709</v>
      </c>
      <c r="I3854" t="s">
        <v>23</v>
      </c>
      <c r="J3854" t="s">
        <v>23</v>
      </c>
      <c r="N3854" t="s">
        <v>14178</v>
      </c>
      <c r="O3854" t="s">
        <v>28</v>
      </c>
      <c r="Q3854" t="s">
        <v>19437</v>
      </c>
      <c r="R3854" t="s">
        <v>12542</v>
      </c>
      <c r="S3854">
        <v>2.1587999999999998</v>
      </c>
    </row>
    <row r="3855" spans="1:19">
      <c r="A3855" t="s">
        <v>16</v>
      </c>
      <c r="B3855" t="s">
        <v>17</v>
      </c>
      <c r="C3855" t="s">
        <v>18</v>
      </c>
      <c r="D3855" t="s">
        <v>19</v>
      </c>
      <c r="E3855" t="s">
        <v>2421</v>
      </c>
      <c r="F3855" t="s">
        <v>83</v>
      </c>
      <c r="G3855" s="3" t="str">
        <f t="shared" si="67"/>
        <v>https://scholar.google.co.jp/scholar?as_vis=1&amp;q=Senecio+"abrotanifolius"+self+compatibility&amp;btnG=</v>
      </c>
      <c r="H3855" t="s">
        <v>12751</v>
      </c>
      <c r="I3855" t="s">
        <v>23</v>
      </c>
      <c r="J3855" t="s">
        <v>23</v>
      </c>
      <c r="N3855" t="s">
        <v>12752</v>
      </c>
      <c r="O3855" t="s">
        <v>28</v>
      </c>
      <c r="Q3855" t="s">
        <v>19438</v>
      </c>
      <c r="R3855" t="s">
        <v>12544</v>
      </c>
      <c r="S3855">
        <v>0.75754719999999998</v>
      </c>
    </row>
    <row r="3856" spans="1:19">
      <c r="A3856" t="s">
        <v>16</v>
      </c>
      <c r="B3856" t="s">
        <v>17</v>
      </c>
      <c r="C3856" t="s">
        <v>18</v>
      </c>
      <c r="D3856" t="s">
        <v>19</v>
      </c>
      <c r="E3856" t="s">
        <v>2421</v>
      </c>
      <c r="F3856" t="s">
        <v>14186</v>
      </c>
      <c r="G3856" s="3" t="str">
        <f t="shared" si="67"/>
        <v>https://scholar.google.co.jp/scholar?as_vis=1&amp;q=Senecio+"abruptus"+self+compatibility&amp;btnG=</v>
      </c>
      <c r="H3856" t="s">
        <v>308</v>
      </c>
      <c r="I3856" t="s">
        <v>23</v>
      </c>
      <c r="J3856" t="s">
        <v>23</v>
      </c>
      <c r="N3856" t="s">
        <v>14187</v>
      </c>
      <c r="O3856" t="s">
        <v>28</v>
      </c>
      <c r="Q3856" t="s">
        <v>19439</v>
      </c>
      <c r="R3856" t="s">
        <v>12547</v>
      </c>
      <c r="S3856">
        <v>0.21079999999999999</v>
      </c>
    </row>
    <row r="3857" spans="1:19">
      <c r="A3857" t="s">
        <v>16</v>
      </c>
      <c r="B3857" t="s">
        <v>17</v>
      </c>
      <c r="C3857" t="s">
        <v>18</v>
      </c>
      <c r="D3857" t="s">
        <v>19</v>
      </c>
      <c r="E3857" t="s">
        <v>2421</v>
      </c>
      <c r="F3857" t="s">
        <v>10939</v>
      </c>
      <c r="G3857" s="3" t="str">
        <f t="shared" si="67"/>
        <v>https://scholar.google.co.jp/scholar?as_vis=1&amp;q=Senecio+"adenophyllus"+self+compatibility&amp;btnG=</v>
      </c>
      <c r="H3857" t="s">
        <v>7088</v>
      </c>
      <c r="I3857" t="s">
        <v>23</v>
      </c>
      <c r="J3857" t="s">
        <v>23</v>
      </c>
      <c r="N3857" t="s">
        <v>10940</v>
      </c>
      <c r="O3857" t="s">
        <v>28</v>
      </c>
      <c r="Q3857" t="s">
        <v>19440</v>
      </c>
      <c r="R3857" t="s">
        <v>12551</v>
      </c>
      <c r="S3857">
        <v>0.48320000000000002</v>
      </c>
    </row>
    <row r="3858" spans="1:19">
      <c r="A3858" t="s">
        <v>16</v>
      </c>
      <c r="B3858" t="s">
        <v>17</v>
      </c>
      <c r="C3858" t="s">
        <v>18</v>
      </c>
      <c r="D3858" t="s">
        <v>19</v>
      </c>
      <c r="E3858" t="s">
        <v>2421</v>
      </c>
      <c r="F3858" t="s">
        <v>10942</v>
      </c>
      <c r="G3858" s="3" t="str">
        <f t="shared" si="67"/>
        <v>https://scholar.google.co.jp/scholar?as_vis=1&amp;q=Senecio+"adonidifolius"+self+compatibility&amp;btnG=</v>
      </c>
      <c r="H3858" t="s">
        <v>6995</v>
      </c>
      <c r="I3858" t="s">
        <v>23</v>
      </c>
      <c r="J3858" t="s">
        <v>23</v>
      </c>
      <c r="N3858" t="s">
        <v>10943</v>
      </c>
      <c r="O3858" t="s">
        <v>28</v>
      </c>
      <c r="Q3858" t="s">
        <v>19441</v>
      </c>
      <c r="R3858" t="s">
        <v>12554</v>
      </c>
      <c r="S3858">
        <v>1.1248</v>
      </c>
    </row>
    <row r="3859" spans="1:19">
      <c r="A3859" t="s">
        <v>16</v>
      </c>
      <c r="B3859" t="s">
        <v>17</v>
      </c>
      <c r="C3859" t="s">
        <v>18</v>
      </c>
      <c r="D3859" t="s">
        <v>19</v>
      </c>
      <c r="E3859" t="s">
        <v>2421</v>
      </c>
      <c r="F3859" t="s">
        <v>14653</v>
      </c>
      <c r="G3859" s="3" t="str">
        <f t="shared" si="67"/>
        <v>https://scholar.google.co.jp/scholar?as_vis=1&amp;q=Senecio+"albanopsis"+self+compatibility&amp;btnG=</v>
      </c>
      <c r="H3859" t="s">
        <v>4761</v>
      </c>
      <c r="I3859" t="s">
        <v>23</v>
      </c>
      <c r="J3859" t="s">
        <v>23</v>
      </c>
      <c r="N3859" t="s">
        <v>14654</v>
      </c>
      <c r="O3859" t="s">
        <v>28</v>
      </c>
      <c r="Q3859" t="s">
        <v>19442</v>
      </c>
      <c r="R3859" t="s">
        <v>12557</v>
      </c>
      <c r="S3859">
        <v>4.3112000000000004</v>
      </c>
    </row>
    <row r="3860" spans="1:19">
      <c r="A3860" t="s">
        <v>16</v>
      </c>
      <c r="B3860" t="s">
        <v>17</v>
      </c>
      <c r="C3860" t="s">
        <v>18</v>
      </c>
      <c r="D3860" t="s">
        <v>19</v>
      </c>
      <c r="E3860" t="s">
        <v>2421</v>
      </c>
      <c r="F3860" t="s">
        <v>14161</v>
      </c>
      <c r="G3860" s="3" t="str">
        <f t="shared" si="67"/>
        <v>https://scholar.google.co.jp/scholar?as_vis=1&amp;q=Senecio+"albogilvus"+self+compatibility&amp;btnG=</v>
      </c>
      <c r="H3860" t="s">
        <v>5572</v>
      </c>
      <c r="I3860" t="s">
        <v>23</v>
      </c>
      <c r="J3860" t="s">
        <v>23</v>
      </c>
      <c r="N3860" t="s">
        <v>14162</v>
      </c>
      <c r="O3860" t="s">
        <v>28</v>
      </c>
      <c r="Q3860" t="s">
        <v>19443</v>
      </c>
      <c r="R3860" t="s">
        <v>12560</v>
      </c>
      <c r="S3860">
        <v>0.54720000000000002</v>
      </c>
    </row>
    <row r="3861" spans="1:19">
      <c r="A3861" t="s">
        <v>16</v>
      </c>
      <c r="B3861" t="s">
        <v>17</v>
      </c>
      <c r="C3861" t="s">
        <v>18</v>
      </c>
      <c r="D3861" t="s">
        <v>19</v>
      </c>
      <c r="E3861" t="s">
        <v>2421</v>
      </c>
      <c r="F3861" t="s">
        <v>10945</v>
      </c>
      <c r="G3861" s="3" t="str">
        <f t="shared" si="67"/>
        <v>https://scholar.google.co.jp/scholar?as_vis=1&amp;q=Senecio+"almeidae"+self+compatibility&amp;btnG=</v>
      </c>
      <c r="H3861" t="s">
        <v>442</v>
      </c>
      <c r="I3861" t="s">
        <v>23</v>
      </c>
      <c r="J3861" t="s">
        <v>23</v>
      </c>
      <c r="N3861" t="s">
        <v>10946</v>
      </c>
      <c r="O3861" t="s">
        <v>28</v>
      </c>
      <c r="Q3861" t="s">
        <v>19444</v>
      </c>
      <c r="R3861" t="s">
        <v>12563</v>
      </c>
      <c r="S3861">
        <v>0.78</v>
      </c>
    </row>
    <row r="3862" spans="1:19">
      <c r="A3862" t="s">
        <v>16</v>
      </c>
      <c r="B3862" t="s">
        <v>17</v>
      </c>
      <c r="C3862" t="s">
        <v>18</v>
      </c>
      <c r="D3862" t="s">
        <v>19</v>
      </c>
      <c r="E3862" t="s">
        <v>2421</v>
      </c>
      <c r="F3862" t="s">
        <v>2422</v>
      </c>
      <c r="G3862" s="3" t="str">
        <f t="shared" si="67"/>
        <v>https://scholar.google.co.jp/scholar?as_vis=1&amp;q=Senecio+"ambrosioides"+self+compatibility&amp;btnG=</v>
      </c>
      <c r="H3862" t="s">
        <v>2423</v>
      </c>
      <c r="I3862" t="s">
        <v>23</v>
      </c>
      <c r="J3862" t="s">
        <v>23</v>
      </c>
      <c r="N3862" t="s">
        <v>2424</v>
      </c>
      <c r="O3862" t="s">
        <v>28</v>
      </c>
      <c r="Q3862" t="s">
        <v>19445</v>
      </c>
      <c r="R3862" t="s">
        <v>12566</v>
      </c>
      <c r="S3862">
        <v>0.4</v>
      </c>
    </row>
    <row r="3863" spans="1:19">
      <c r="A3863" t="s">
        <v>16</v>
      </c>
      <c r="B3863" t="s">
        <v>17</v>
      </c>
      <c r="C3863" t="s">
        <v>18</v>
      </c>
      <c r="D3863" t="s">
        <v>19</v>
      </c>
      <c r="E3863" t="s">
        <v>2421</v>
      </c>
      <c r="F3863" t="s">
        <v>14398</v>
      </c>
      <c r="G3863" s="3" t="str">
        <f t="shared" si="67"/>
        <v>https://scholar.google.co.jp/scholar?as_vis=1&amp;q=Senecio+"amygdalifolius"+self+compatibility&amp;btnG=</v>
      </c>
      <c r="H3863" t="s">
        <v>577</v>
      </c>
      <c r="I3863" t="s">
        <v>23</v>
      </c>
      <c r="J3863" t="s">
        <v>23</v>
      </c>
      <c r="L3863" t="s">
        <v>24</v>
      </c>
      <c r="N3863" t="s">
        <v>14399</v>
      </c>
      <c r="O3863" t="s">
        <v>26</v>
      </c>
      <c r="Q3863" t="s">
        <v>19446</v>
      </c>
      <c r="R3863" t="s">
        <v>12570</v>
      </c>
      <c r="S3863">
        <v>1.5524</v>
      </c>
    </row>
    <row r="3864" spans="1:19">
      <c r="A3864" t="s">
        <v>16</v>
      </c>
      <c r="B3864" t="s">
        <v>17</v>
      </c>
      <c r="C3864" t="s">
        <v>18</v>
      </c>
      <c r="D3864" t="s">
        <v>19</v>
      </c>
      <c r="E3864" t="s">
        <v>2421</v>
      </c>
      <c r="F3864" t="s">
        <v>8370</v>
      </c>
      <c r="G3864" s="3" t="str">
        <f t="shared" si="67"/>
        <v>https://scholar.google.co.jp/scholar?as_vis=1&amp;q=Senecio+"anethifolius"+self+compatibility&amp;btnG=</v>
      </c>
      <c r="H3864" t="s">
        <v>645</v>
      </c>
      <c r="I3864" t="s">
        <v>137</v>
      </c>
      <c r="J3864" t="s">
        <v>8370</v>
      </c>
      <c r="L3864" t="s">
        <v>24</v>
      </c>
      <c r="N3864" t="s">
        <v>8371</v>
      </c>
      <c r="O3864" t="s">
        <v>26</v>
      </c>
      <c r="Q3864" t="s">
        <v>19447</v>
      </c>
      <c r="R3864" t="s">
        <v>12572</v>
      </c>
      <c r="S3864">
        <v>0.55759999999999998</v>
      </c>
    </row>
    <row r="3865" spans="1:19">
      <c r="A3865" t="s">
        <v>16</v>
      </c>
      <c r="B3865" t="s">
        <v>17</v>
      </c>
      <c r="C3865" t="s">
        <v>18</v>
      </c>
      <c r="D3865" t="s">
        <v>19</v>
      </c>
      <c r="E3865" t="s">
        <v>2421</v>
      </c>
      <c r="F3865" t="s">
        <v>6234</v>
      </c>
      <c r="G3865" s="3" t="str">
        <f t="shared" si="67"/>
        <v>https://scholar.google.co.jp/scholar?as_vis=1&amp;q=Senecio+"angustifolius"+self+compatibility&amp;btnG=</v>
      </c>
      <c r="H3865" t="s">
        <v>14061</v>
      </c>
      <c r="I3865" t="s">
        <v>23</v>
      </c>
      <c r="J3865" t="s">
        <v>23</v>
      </c>
      <c r="N3865" t="s">
        <v>14062</v>
      </c>
      <c r="O3865" t="s">
        <v>28</v>
      </c>
      <c r="Q3865" t="s">
        <v>19448</v>
      </c>
      <c r="R3865" t="s">
        <v>12576</v>
      </c>
      <c r="S3865">
        <v>0.16520000000000001</v>
      </c>
    </row>
    <row r="3866" spans="1:19">
      <c r="A3866" t="s">
        <v>16</v>
      </c>
      <c r="B3866" t="s">
        <v>17</v>
      </c>
      <c r="C3866" t="s">
        <v>18</v>
      </c>
      <c r="D3866" t="s">
        <v>19</v>
      </c>
      <c r="E3866" t="s">
        <v>2421</v>
      </c>
      <c r="F3866" t="s">
        <v>5634</v>
      </c>
      <c r="G3866" s="3" t="str">
        <f t="shared" si="67"/>
        <v>https://scholar.google.co.jp/scholar?as_vis=1&amp;q=Senecio+"anthemidiphyllus"+self+compatibility&amp;btnG=</v>
      </c>
      <c r="H3866" t="s">
        <v>2490</v>
      </c>
      <c r="I3866" t="s">
        <v>23</v>
      </c>
      <c r="J3866" t="s">
        <v>23</v>
      </c>
      <c r="N3866" t="s">
        <v>5635</v>
      </c>
      <c r="O3866" t="s">
        <v>28</v>
      </c>
      <c r="Q3866" t="s">
        <v>19449</v>
      </c>
      <c r="R3866" t="s">
        <v>12580</v>
      </c>
      <c r="S3866">
        <v>0.47720000000000001</v>
      </c>
    </row>
    <row r="3867" spans="1:19">
      <c r="A3867" t="s">
        <v>16</v>
      </c>
      <c r="B3867" t="s">
        <v>17</v>
      </c>
      <c r="C3867" t="s">
        <v>18</v>
      </c>
      <c r="D3867" t="s">
        <v>19</v>
      </c>
      <c r="E3867" t="s">
        <v>2421</v>
      </c>
      <c r="F3867" t="s">
        <v>2426</v>
      </c>
      <c r="G3867" s="3" t="str">
        <f t="shared" si="67"/>
        <v>https://scholar.google.co.jp/scholar?as_vis=1&amp;q=Senecio+"appendiculatus"+self+compatibility&amp;btnG=</v>
      </c>
      <c r="H3867" t="s">
        <v>2427</v>
      </c>
      <c r="I3867" t="s">
        <v>23</v>
      </c>
      <c r="J3867" t="s">
        <v>23</v>
      </c>
      <c r="N3867" t="s">
        <v>2428</v>
      </c>
      <c r="O3867" t="s">
        <v>28</v>
      </c>
      <c r="Q3867" t="s">
        <v>19450</v>
      </c>
      <c r="R3867" t="s">
        <v>12583</v>
      </c>
      <c r="S3867">
        <v>0.1211</v>
      </c>
    </row>
    <row r="3868" spans="1:19">
      <c r="A3868" t="s">
        <v>16</v>
      </c>
      <c r="B3868" t="s">
        <v>17</v>
      </c>
      <c r="C3868" t="s">
        <v>18</v>
      </c>
      <c r="D3868" t="s">
        <v>19</v>
      </c>
      <c r="E3868" t="s">
        <v>2421</v>
      </c>
      <c r="F3868" t="s">
        <v>2430</v>
      </c>
      <c r="G3868" s="3" t="str">
        <f t="shared" si="67"/>
        <v>https://scholar.google.co.jp/scholar?as_vis=1&amp;q=Senecio+"aquaticus"+self+compatibility&amp;btnG=</v>
      </c>
      <c r="H3868" t="s">
        <v>2431</v>
      </c>
      <c r="I3868" t="s">
        <v>23</v>
      </c>
      <c r="J3868" t="s">
        <v>23</v>
      </c>
      <c r="N3868" t="s">
        <v>2432</v>
      </c>
      <c r="O3868" t="s">
        <v>28</v>
      </c>
      <c r="Q3868" t="s">
        <v>19451</v>
      </c>
      <c r="R3868" t="s">
        <v>12587</v>
      </c>
      <c r="S3868">
        <v>0.44</v>
      </c>
    </row>
    <row r="3869" spans="1:19">
      <c r="A3869" t="s">
        <v>16</v>
      </c>
      <c r="B3869" t="s">
        <v>17</v>
      </c>
      <c r="C3869" t="s">
        <v>18</v>
      </c>
      <c r="D3869" t="s">
        <v>19</v>
      </c>
      <c r="E3869" t="s">
        <v>2421</v>
      </c>
      <c r="F3869" t="s">
        <v>2430</v>
      </c>
      <c r="G3869" s="3" t="str">
        <f t="shared" si="67"/>
        <v>https://scholar.google.co.jp/scholar?as_vis=1&amp;q=Senecio+"aquaticus"+self+compatibility&amp;btnG=</v>
      </c>
      <c r="H3869" t="s">
        <v>23</v>
      </c>
      <c r="I3869" t="s">
        <v>137</v>
      </c>
      <c r="J3869" t="s">
        <v>2434</v>
      </c>
      <c r="N3869" t="s">
        <v>2435</v>
      </c>
      <c r="O3869" t="s">
        <v>28</v>
      </c>
      <c r="Q3869" t="s">
        <v>19451</v>
      </c>
      <c r="R3869" t="s">
        <v>12590</v>
      </c>
      <c r="S3869">
        <v>0.32100000000000001</v>
      </c>
    </row>
    <row r="3870" spans="1:19">
      <c r="A3870" t="s">
        <v>16</v>
      </c>
      <c r="B3870" t="s">
        <v>17</v>
      </c>
      <c r="C3870" t="s">
        <v>18</v>
      </c>
      <c r="D3870" t="s">
        <v>19</v>
      </c>
      <c r="E3870" t="s">
        <v>2421</v>
      </c>
      <c r="F3870" t="s">
        <v>2430</v>
      </c>
      <c r="G3870" s="3" t="str">
        <f t="shared" si="67"/>
        <v>https://scholar.google.co.jp/scholar?as_vis=1&amp;q=Senecio+"aquaticus"+self+compatibility&amp;btnG=</v>
      </c>
      <c r="H3870" t="s">
        <v>10948</v>
      </c>
      <c r="I3870" t="s">
        <v>137</v>
      </c>
      <c r="J3870" t="s">
        <v>2430</v>
      </c>
      <c r="N3870" t="s">
        <v>10949</v>
      </c>
      <c r="O3870" t="s">
        <v>28</v>
      </c>
      <c r="Q3870" t="s">
        <v>19451</v>
      </c>
      <c r="R3870" t="s">
        <v>12592</v>
      </c>
      <c r="S3870">
        <v>0.21240000000000001</v>
      </c>
    </row>
    <row r="3871" spans="1:19">
      <c r="A3871" t="s">
        <v>16</v>
      </c>
      <c r="B3871" t="s">
        <v>17</v>
      </c>
      <c r="C3871" t="s">
        <v>18</v>
      </c>
      <c r="D3871" t="s">
        <v>19</v>
      </c>
      <c r="E3871" t="s">
        <v>2421</v>
      </c>
      <c r="F3871" t="s">
        <v>2437</v>
      </c>
      <c r="G3871" s="3" t="str">
        <f t="shared" si="67"/>
        <v>https://scholar.google.co.jp/scholar?as_vis=1&amp;q=Senecio+"arenarius"+self+compatibility&amp;btnG=</v>
      </c>
      <c r="H3871" t="s">
        <v>308</v>
      </c>
      <c r="I3871" t="s">
        <v>23</v>
      </c>
      <c r="J3871" t="s">
        <v>23</v>
      </c>
      <c r="N3871" t="s">
        <v>2438</v>
      </c>
      <c r="O3871" t="s">
        <v>28</v>
      </c>
      <c r="Q3871" t="s">
        <v>19452</v>
      </c>
      <c r="R3871" t="s">
        <v>12595</v>
      </c>
      <c r="S3871">
        <v>0.5</v>
      </c>
    </row>
    <row r="3872" spans="1:19">
      <c r="A3872" t="s">
        <v>16</v>
      </c>
      <c r="B3872" t="s">
        <v>17</v>
      </c>
      <c r="C3872" t="s">
        <v>18</v>
      </c>
      <c r="D3872" t="s">
        <v>19</v>
      </c>
      <c r="E3872" t="s">
        <v>2421</v>
      </c>
      <c r="F3872" t="s">
        <v>8373</v>
      </c>
      <c r="G3872" s="3" t="str">
        <f t="shared" si="67"/>
        <v>https://scholar.google.co.jp/scholar?as_vis=1&amp;q=Senecio+"arleguianus"+self+compatibility&amp;btnG=</v>
      </c>
      <c r="H3872" t="s">
        <v>2456</v>
      </c>
      <c r="I3872" t="s">
        <v>23</v>
      </c>
      <c r="J3872" t="s">
        <v>23</v>
      </c>
      <c r="N3872" t="s">
        <v>8374</v>
      </c>
      <c r="O3872" t="s">
        <v>28</v>
      </c>
      <c r="Q3872" t="s">
        <v>19453</v>
      </c>
      <c r="R3872" t="s">
        <v>12598</v>
      </c>
      <c r="S3872">
        <v>0.66639999999999999</v>
      </c>
    </row>
    <row r="3873" spans="1:19">
      <c r="A3873" t="s">
        <v>16</v>
      </c>
      <c r="B3873" t="s">
        <v>17</v>
      </c>
      <c r="C3873" t="s">
        <v>18</v>
      </c>
      <c r="D3873" t="s">
        <v>19</v>
      </c>
      <c r="E3873" t="s">
        <v>2421</v>
      </c>
      <c r="F3873" t="s">
        <v>13173</v>
      </c>
      <c r="G3873" s="3" t="str">
        <f t="shared" si="67"/>
        <v>https://scholar.google.co.jp/scholar?as_vis=1&amp;q=Senecio+"arniciflorus"+self+compatibility&amp;btnG=</v>
      </c>
      <c r="H3873" t="s">
        <v>104</v>
      </c>
      <c r="I3873" t="s">
        <v>23</v>
      </c>
      <c r="J3873" t="s">
        <v>23</v>
      </c>
      <c r="N3873" t="s">
        <v>13174</v>
      </c>
      <c r="O3873" t="s">
        <v>28</v>
      </c>
      <c r="Q3873" t="s">
        <v>19454</v>
      </c>
      <c r="R3873" t="s">
        <v>12602</v>
      </c>
      <c r="S3873">
        <v>0.4728</v>
      </c>
    </row>
    <row r="3874" spans="1:19">
      <c r="A3874" t="s">
        <v>16</v>
      </c>
      <c r="B3874" t="s">
        <v>17</v>
      </c>
      <c r="C3874" t="s">
        <v>18</v>
      </c>
      <c r="D3874" t="s">
        <v>19</v>
      </c>
      <c r="E3874" t="s">
        <v>2421</v>
      </c>
      <c r="F3874" t="s">
        <v>2440</v>
      </c>
      <c r="G3874" s="3" t="str">
        <f t="shared" si="67"/>
        <v>https://scholar.google.co.jp/scholar?as_vis=1&amp;q=Senecio+"aronicoides"+self+compatibility&amp;btnG=</v>
      </c>
      <c r="H3874" t="s">
        <v>104</v>
      </c>
      <c r="I3874" t="s">
        <v>23</v>
      </c>
      <c r="J3874" t="s">
        <v>23</v>
      </c>
      <c r="N3874" t="s">
        <v>2441</v>
      </c>
      <c r="O3874" t="s">
        <v>28</v>
      </c>
      <c r="Q3874" t="s">
        <v>19455</v>
      </c>
      <c r="R3874" t="s">
        <v>12605</v>
      </c>
      <c r="S3874">
        <v>1.8129999999999999</v>
      </c>
    </row>
    <row r="3875" spans="1:19">
      <c r="A3875" t="s">
        <v>16</v>
      </c>
      <c r="B3875" t="s">
        <v>17</v>
      </c>
      <c r="C3875" t="s">
        <v>18</v>
      </c>
      <c r="D3875" t="s">
        <v>19</v>
      </c>
      <c r="E3875" t="s">
        <v>2421</v>
      </c>
      <c r="F3875" t="s">
        <v>10951</v>
      </c>
      <c r="G3875" s="3" t="str">
        <f t="shared" si="67"/>
        <v>https://scholar.google.co.jp/scholar?as_vis=1&amp;q=Senecio+"articulatus"+self+compatibility&amp;btnG=</v>
      </c>
      <c r="H3875" t="s">
        <v>10952</v>
      </c>
      <c r="I3875" t="s">
        <v>23</v>
      </c>
      <c r="J3875" t="s">
        <v>23</v>
      </c>
      <c r="N3875" t="s">
        <v>10953</v>
      </c>
      <c r="O3875" t="s">
        <v>28</v>
      </c>
      <c r="Q3875" t="s">
        <v>19456</v>
      </c>
      <c r="R3875" t="s">
        <v>12607</v>
      </c>
      <c r="S3875">
        <v>0.70666669999999998</v>
      </c>
    </row>
    <row r="3876" spans="1:19">
      <c r="A3876" t="s">
        <v>16</v>
      </c>
      <c r="B3876" t="s">
        <v>17</v>
      </c>
      <c r="C3876" t="s">
        <v>18</v>
      </c>
      <c r="D3876" t="s">
        <v>19</v>
      </c>
      <c r="E3876" t="s">
        <v>2421</v>
      </c>
      <c r="F3876" t="s">
        <v>8376</v>
      </c>
      <c r="G3876" s="3" t="str">
        <f t="shared" si="67"/>
        <v>https://scholar.google.co.jp/scholar?as_vis=1&amp;q=Senecio+"atacamensis"+self+compatibility&amp;btnG=</v>
      </c>
      <c r="H3876" t="s">
        <v>442</v>
      </c>
      <c r="I3876" t="s">
        <v>23</v>
      </c>
      <c r="J3876" t="s">
        <v>23</v>
      </c>
      <c r="N3876" t="s">
        <v>8377</v>
      </c>
      <c r="O3876" t="s">
        <v>28</v>
      </c>
      <c r="Q3876" t="s">
        <v>19457</v>
      </c>
      <c r="R3876" t="s">
        <v>12609</v>
      </c>
      <c r="S3876">
        <v>1.1255200000000001</v>
      </c>
    </row>
    <row r="3877" spans="1:19">
      <c r="A3877" t="s">
        <v>16</v>
      </c>
      <c r="B3877" t="s">
        <v>17</v>
      </c>
      <c r="C3877" t="s">
        <v>18</v>
      </c>
      <c r="D3877" t="s">
        <v>19</v>
      </c>
      <c r="E3877" t="s">
        <v>2421</v>
      </c>
      <c r="F3877" t="s">
        <v>2443</v>
      </c>
      <c r="G3877" s="3" t="str">
        <f t="shared" si="67"/>
        <v>https://scholar.google.co.jp/scholar?as_vis=1&amp;q=Senecio+"atratus"+self+compatibility&amp;btnG=</v>
      </c>
      <c r="H3877" t="s">
        <v>120</v>
      </c>
      <c r="I3877" t="s">
        <v>23</v>
      </c>
      <c r="J3877" t="s">
        <v>23</v>
      </c>
      <c r="N3877" t="s">
        <v>2444</v>
      </c>
      <c r="O3877" t="s">
        <v>28</v>
      </c>
      <c r="Q3877" t="s">
        <v>19458</v>
      </c>
      <c r="R3877" t="s">
        <v>12612</v>
      </c>
      <c r="S3877">
        <v>0.90959999999999996</v>
      </c>
    </row>
    <row r="3878" spans="1:19">
      <c r="A3878" t="s">
        <v>16</v>
      </c>
      <c r="B3878" t="s">
        <v>17</v>
      </c>
      <c r="C3878" t="s">
        <v>18</v>
      </c>
      <c r="D3878" t="s">
        <v>19</v>
      </c>
      <c r="E3878" t="s">
        <v>2421</v>
      </c>
      <c r="F3878" t="s">
        <v>2446</v>
      </c>
      <c r="G3878" s="3" t="str">
        <f t="shared" si="67"/>
        <v>https://scholar.google.co.jp/scholar?as_vis=1&amp;q=Senecio+"aureus"+self+compatibility&amp;btnG=</v>
      </c>
      <c r="H3878" t="s">
        <v>22</v>
      </c>
      <c r="I3878" t="s">
        <v>23</v>
      </c>
      <c r="J3878" t="s">
        <v>23</v>
      </c>
      <c r="N3878" t="s">
        <v>2447</v>
      </c>
      <c r="O3878" t="s">
        <v>28</v>
      </c>
      <c r="Q3878" t="s">
        <v>19459</v>
      </c>
      <c r="R3878" t="s">
        <v>12615</v>
      </c>
      <c r="S3878">
        <v>0.18099999999999999</v>
      </c>
    </row>
    <row r="3879" spans="1:19">
      <c r="A3879" t="s">
        <v>16</v>
      </c>
      <c r="B3879" t="s">
        <v>17</v>
      </c>
      <c r="C3879" t="s">
        <v>18</v>
      </c>
      <c r="D3879" t="s">
        <v>19</v>
      </c>
      <c r="E3879" t="s">
        <v>2421</v>
      </c>
      <c r="F3879" t="s">
        <v>8379</v>
      </c>
      <c r="G3879" s="3" t="str">
        <f t="shared" si="67"/>
        <v>https://scholar.google.co.jp/scholar?as_vis=1&amp;q=Senecio+"auriculatissimus"+self+compatibility&amp;btnG=</v>
      </c>
      <c r="H3879" t="s">
        <v>553</v>
      </c>
      <c r="I3879" t="s">
        <v>23</v>
      </c>
      <c r="J3879" t="s">
        <v>23</v>
      </c>
      <c r="N3879" t="s">
        <v>8380</v>
      </c>
      <c r="O3879" t="s">
        <v>28</v>
      </c>
      <c r="Q3879" t="s">
        <v>19460</v>
      </c>
      <c r="R3879" t="s">
        <v>12617</v>
      </c>
      <c r="S3879">
        <v>0.38879999999999998</v>
      </c>
    </row>
    <row r="3880" spans="1:19">
      <c r="A3880" t="s">
        <v>16</v>
      </c>
      <c r="B3880" t="s">
        <v>17</v>
      </c>
      <c r="C3880" t="s">
        <v>18</v>
      </c>
      <c r="D3880" t="s">
        <v>19</v>
      </c>
      <c r="E3880" t="s">
        <v>2421</v>
      </c>
      <c r="F3880" t="s">
        <v>4119</v>
      </c>
      <c r="G3880" s="3" t="str">
        <f t="shared" si="67"/>
        <v>https://scholar.google.co.jp/scholar?as_vis=1&amp;q=Senecio+"australis"+self+compatibility&amp;btnG=</v>
      </c>
      <c r="H3880" t="s">
        <v>791</v>
      </c>
      <c r="I3880" t="s">
        <v>23</v>
      </c>
      <c r="J3880" t="s">
        <v>23</v>
      </c>
      <c r="N3880" t="s">
        <v>14875</v>
      </c>
      <c r="O3880" t="s">
        <v>28</v>
      </c>
      <c r="Q3880" t="s">
        <v>19461</v>
      </c>
      <c r="R3880" t="s">
        <v>12621</v>
      </c>
      <c r="S3880">
        <v>0.46839999999999998</v>
      </c>
    </row>
    <row r="3881" spans="1:19">
      <c r="A3881" t="s">
        <v>16</v>
      </c>
      <c r="B3881" t="s">
        <v>17</v>
      </c>
      <c r="C3881" t="s">
        <v>18</v>
      </c>
      <c r="D3881" t="s">
        <v>19</v>
      </c>
      <c r="E3881" t="s">
        <v>2421</v>
      </c>
      <c r="F3881" t="s">
        <v>5637</v>
      </c>
      <c r="G3881" s="3" t="str">
        <f t="shared" si="67"/>
        <v>https://scholar.google.co.jp/scholar?as_vis=1&amp;q=Senecio+"austriacus"+self+compatibility&amp;btnG=</v>
      </c>
      <c r="H3881" t="s">
        <v>5638</v>
      </c>
      <c r="I3881" t="s">
        <v>23</v>
      </c>
      <c r="J3881" t="s">
        <v>23</v>
      </c>
      <c r="N3881" t="s">
        <v>5639</v>
      </c>
      <c r="O3881" t="s">
        <v>28</v>
      </c>
      <c r="Q3881" t="s">
        <v>19462</v>
      </c>
      <c r="R3881" t="s">
        <v>12623</v>
      </c>
      <c r="S3881">
        <v>0.94679999999999997</v>
      </c>
    </row>
    <row r="3882" spans="1:19">
      <c r="A3882" t="s">
        <v>16</v>
      </c>
      <c r="B3882" t="s">
        <v>17</v>
      </c>
      <c r="C3882" t="s">
        <v>18</v>
      </c>
      <c r="D3882" t="s">
        <v>19</v>
      </c>
      <c r="E3882" t="s">
        <v>2421</v>
      </c>
      <c r="F3882" t="s">
        <v>2449</v>
      </c>
      <c r="G3882" s="3" t="str">
        <f t="shared" si="67"/>
        <v>https://scholar.google.co.jp/scholar?as_vis=1&amp;q=Senecio+"bahioides"+self+compatibility&amp;btnG=</v>
      </c>
      <c r="H3882" t="s">
        <v>454</v>
      </c>
      <c r="I3882" t="s">
        <v>23</v>
      </c>
      <c r="J3882" t="s">
        <v>23</v>
      </c>
      <c r="N3882" t="s">
        <v>2450</v>
      </c>
      <c r="O3882" t="s">
        <v>28</v>
      </c>
      <c r="Q3882" t="s">
        <v>19463</v>
      </c>
      <c r="R3882" t="s">
        <v>12625</v>
      </c>
      <c r="S3882">
        <v>0.76839999999999997</v>
      </c>
    </row>
    <row r="3883" spans="1:19">
      <c r="A3883" t="s">
        <v>16</v>
      </c>
      <c r="B3883" t="s">
        <v>17</v>
      </c>
      <c r="C3883" t="s">
        <v>18</v>
      </c>
      <c r="D3883" t="s">
        <v>19</v>
      </c>
      <c r="E3883" t="s">
        <v>2421</v>
      </c>
      <c r="F3883" t="s">
        <v>2452</v>
      </c>
      <c r="G3883" s="3" t="str">
        <f t="shared" si="67"/>
        <v>https://scholar.google.co.jp/scholar?as_vis=1&amp;q=Senecio+"barbertonicus"+self+compatibility&amp;btnG=</v>
      </c>
      <c r="H3883" t="s">
        <v>1235</v>
      </c>
      <c r="I3883" t="s">
        <v>23</v>
      </c>
      <c r="J3883" t="s">
        <v>23</v>
      </c>
      <c r="N3883" t="s">
        <v>2453</v>
      </c>
      <c r="O3883" t="s">
        <v>28</v>
      </c>
      <c r="Q3883" t="s">
        <v>19464</v>
      </c>
      <c r="R3883" t="s">
        <v>12628</v>
      </c>
      <c r="S3883">
        <v>0.94040000000000001</v>
      </c>
    </row>
    <row r="3884" spans="1:19">
      <c r="A3884" t="s">
        <v>16</v>
      </c>
      <c r="B3884" t="s">
        <v>17</v>
      </c>
      <c r="C3884" t="s">
        <v>18</v>
      </c>
      <c r="D3884" t="s">
        <v>19</v>
      </c>
      <c r="E3884" t="s">
        <v>2421</v>
      </c>
      <c r="F3884" t="s">
        <v>10955</v>
      </c>
      <c r="G3884" s="3" t="str">
        <f t="shared" si="67"/>
        <v>https://scholar.google.co.jp/scholar?as_vis=1&amp;q=Senecio+"baronii"+self+compatibility&amp;btnG=</v>
      </c>
      <c r="H3884" t="s">
        <v>6012</v>
      </c>
      <c r="I3884" t="s">
        <v>23</v>
      </c>
      <c r="J3884" t="s">
        <v>23</v>
      </c>
      <c r="N3884" t="s">
        <v>10956</v>
      </c>
      <c r="O3884" t="s">
        <v>28</v>
      </c>
      <c r="Q3884" t="s">
        <v>19465</v>
      </c>
      <c r="R3884" t="s">
        <v>12631</v>
      </c>
      <c r="S3884">
        <v>0.69736069999999994</v>
      </c>
    </row>
    <row r="3885" spans="1:19">
      <c r="A3885" t="s">
        <v>16</v>
      </c>
      <c r="B3885" t="s">
        <v>17</v>
      </c>
      <c r="C3885" t="s">
        <v>18</v>
      </c>
      <c r="D3885" t="s">
        <v>19</v>
      </c>
      <c r="E3885" t="s">
        <v>2421</v>
      </c>
      <c r="F3885" t="s">
        <v>5641</v>
      </c>
      <c r="G3885" s="3" t="str">
        <f t="shared" si="67"/>
        <v>https://scholar.google.co.jp/scholar?as_vis=1&amp;q=Senecio+"behnii"+self+compatibility&amp;btnG=</v>
      </c>
      <c r="H3885" t="s">
        <v>5642</v>
      </c>
      <c r="I3885" t="s">
        <v>23</v>
      </c>
      <c r="J3885" t="s">
        <v>23</v>
      </c>
      <c r="N3885" t="s">
        <v>5643</v>
      </c>
      <c r="O3885" t="s">
        <v>28</v>
      </c>
      <c r="Q3885" t="s">
        <v>19466</v>
      </c>
      <c r="R3885" t="s">
        <v>12633</v>
      </c>
      <c r="S3885">
        <v>0.49459999999999998</v>
      </c>
    </row>
    <row r="3886" spans="1:19">
      <c r="A3886" t="s">
        <v>16</v>
      </c>
      <c r="B3886" t="s">
        <v>17</v>
      </c>
      <c r="C3886" t="s">
        <v>18</v>
      </c>
      <c r="D3886" t="s">
        <v>19</v>
      </c>
      <c r="E3886" t="s">
        <v>2421</v>
      </c>
      <c r="F3886" t="s">
        <v>12754</v>
      </c>
      <c r="G3886" s="3" t="str">
        <f t="shared" si="67"/>
        <v>https://scholar.google.co.jp/scholar?as_vis=1&amp;q=Senecio+"behrianus"+self+compatibility&amp;btnG=</v>
      </c>
      <c r="H3886" t="s">
        <v>11434</v>
      </c>
      <c r="I3886" t="s">
        <v>23</v>
      </c>
      <c r="J3886" t="s">
        <v>23</v>
      </c>
      <c r="N3886" t="s">
        <v>12755</v>
      </c>
      <c r="O3886" t="s">
        <v>28</v>
      </c>
      <c r="Q3886" t="s">
        <v>19467</v>
      </c>
      <c r="R3886" t="s">
        <v>12637</v>
      </c>
      <c r="S3886">
        <v>0.2452</v>
      </c>
    </row>
    <row r="3887" spans="1:19">
      <c r="A3887" t="s">
        <v>16</v>
      </c>
      <c r="B3887" t="s">
        <v>17</v>
      </c>
      <c r="C3887" t="s">
        <v>18</v>
      </c>
      <c r="D3887" t="s">
        <v>19</v>
      </c>
      <c r="E3887" t="s">
        <v>2421</v>
      </c>
      <c r="F3887" t="s">
        <v>2455</v>
      </c>
      <c r="G3887" s="3" t="str">
        <f t="shared" si="67"/>
        <v>https://scholar.google.co.jp/scholar?as_vis=1&amp;q=Senecio+"benaventianus"+self+compatibility&amp;btnG=</v>
      </c>
      <c r="H3887" t="s">
        <v>2456</v>
      </c>
      <c r="I3887" t="s">
        <v>23</v>
      </c>
      <c r="J3887" t="s">
        <v>23</v>
      </c>
      <c r="N3887" t="s">
        <v>2457</v>
      </c>
      <c r="O3887" t="s">
        <v>28</v>
      </c>
      <c r="Q3887" t="s">
        <v>19468</v>
      </c>
      <c r="R3887" t="s">
        <v>12639</v>
      </c>
      <c r="S3887">
        <v>0.27160000000000001</v>
      </c>
    </row>
    <row r="3888" spans="1:19">
      <c r="A3888" t="s">
        <v>16</v>
      </c>
      <c r="B3888" t="s">
        <v>17</v>
      </c>
      <c r="C3888" t="s">
        <v>18</v>
      </c>
      <c r="D3888" t="s">
        <v>19</v>
      </c>
      <c r="E3888" t="s">
        <v>2421</v>
      </c>
      <c r="F3888" t="s">
        <v>486</v>
      </c>
      <c r="G3888" s="3" t="str">
        <f t="shared" si="67"/>
        <v>https://scholar.google.co.jp/scholar?as_vis=1&amp;q=Senecio+"bigelovii"+self+compatibility&amp;btnG=</v>
      </c>
      <c r="H3888" t="s">
        <v>23</v>
      </c>
      <c r="I3888" t="s">
        <v>31</v>
      </c>
      <c r="J3888" t="s">
        <v>3636</v>
      </c>
      <c r="N3888" t="s">
        <v>5645</v>
      </c>
      <c r="O3888" t="s">
        <v>28</v>
      </c>
      <c r="Q3888" t="s">
        <v>19469</v>
      </c>
      <c r="R3888" t="s">
        <v>12642</v>
      </c>
      <c r="S3888">
        <v>2.7383999999999999</v>
      </c>
    </row>
    <row r="3889" spans="1:19">
      <c r="A3889" t="s">
        <v>16</v>
      </c>
      <c r="B3889" t="s">
        <v>17</v>
      </c>
      <c r="C3889" t="s">
        <v>18</v>
      </c>
      <c r="D3889" t="s">
        <v>19</v>
      </c>
      <c r="E3889" t="s">
        <v>2421</v>
      </c>
      <c r="F3889" t="s">
        <v>5647</v>
      </c>
      <c r="G3889" s="3" t="str">
        <f t="shared" si="67"/>
        <v>https://scholar.google.co.jp/scholar?as_vis=1&amp;q=Senecio+"biserratus"+self+compatibility&amp;btnG=</v>
      </c>
      <c r="H3889" t="s">
        <v>5648</v>
      </c>
      <c r="I3889" t="s">
        <v>23</v>
      </c>
      <c r="J3889" t="s">
        <v>23</v>
      </c>
      <c r="L3889" t="s">
        <v>54</v>
      </c>
      <c r="N3889" t="s">
        <v>5649</v>
      </c>
      <c r="O3889" t="s">
        <v>26</v>
      </c>
      <c r="Q3889" t="s">
        <v>19470</v>
      </c>
      <c r="R3889" t="s">
        <v>12644</v>
      </c>
      <c r="S3889">
        <v>0.20200000000000001</v>
      </c>
    </row>
    <row r="3890" spans="1:19">
      <c r="A3890" t="s">
        <v>16</v>
      </c>
      <c r="B3890" t="s">
        <v>17</v>
      </c>
      <c r="C3890" t="s">
        <v>18</v>
      </c>
      <c r="D3890" t="s">
        <v>19</v>
      </c>
      <c r="E3890" t="s">
        <v>2421</v>
      </c>
      <c r="F3890" t="s">
        <v>2459</v>
      </c>
      <c r="G3890" s="3" t="str">
        <f t="shared" si="67"/>
        <v>https://scholar.google.co.jp/scholar?as_vis=1&amp;q=Senecio+"bombayensis"+self+compatibility&amp;btnG=</v>
      </c>
      <c r="H3890" t="s">
        <v>2460</v>
      </c>
      <c r="I3890" t="s">
        <v>23</v>
      </c>
      <c r="J3890" t="s">
        <v>23</v>
      </c>
      <c r="N3890" t="s">
        <v>2461</v>
      </c>
      <c r="O3890" t="s">
        <v>28</v>
      </c>
      <c r="Q3890" t="s">
        <v>19471</v>
      </c>
      <c r="R3890" t="s">
        <v>12647</v>
      </c>
      <c r="S3890">
        <v>1.4132</v>
      </c>
    </row>
    <row r="3891" spans="1:19">
      <c r="A3891" t="s">
        <v>16</v>
      </c>
      <c r="B3891" t="s">
        <v>17</v>
      </c>
      <c r="C3891" t="s">
        <v>18</v>
      </c>
      <c r="D3891" t="s">
        <v>19</v>
      </c>
      <c r="E3891" t="s">
        <v>2421</v>
      </c>
      <c r="F3891" t="s">
        <v>14056</v>
      </c>
      <c r="G3891" s="3" t="str">
        <f t="shared" si="67"/>
        <v>https://scholar.google.co.jp/scholar?as_vis=1&amp;q=Senecio+"brevidentatus"+self+compatibility&amp;btnG=</v>
      </c>
      <c r="H3891" t="s">
        <v>4132</v>
      </c>
      <c r="I3891" t="s">
        <v>23</v>
      </c>
      <c r="J3891" t="s">
        <v>23</v>
      </c>
      <c r="N3891" t="s">
        <v>14057</v>
      </c>
      <c r="O3891" t="s">
        <v>28</v>
      </c>
      <c r="Q3891" t="s">
        <v>19472</v>
      </c>
      <c r="R3891" t="s">
        <v>12651</v>
      </c>
      <c r="S3891">
        <v>0.1282258</v>
      </c>
    </row>
    <row r="3892" spans="1:19">
      <c r="A3892" t="s">
        <v>16</v>
      </c>
      <c r="B3892" t="s">
        <v>17</v>
      </c>
      <c r="C3892" t="s">
        <v>18</v>
      </c>
      <c r="D3892" t="s">
        <v>19</v>
      </c>
      <c r="E3892" t="s">
        <v>2421</v>
      </c>
      <c r="F3892" t="s">
        <v>5669</v>
      </c>
      <c r="G3892" s="3" t="str">
        <f t="shared" si="67"/>
        <v>https://scholar.google.co.jp/scholar?as_vis=1&amp;q=Senecio+"brigalowensis"+self+compatibility&amp;btnG=</v>
      </c>
      <c r="H3892" t="s">
        <v>5572</v>
      </c>
      <c r="I3892" t="s">
        <v>23</v>
      </c>
      <c r="J3892" t="s">
        <v>23</v>
      </c>
      <c r="N3892" t="s">
        <v>5670</v>
      </c>
      <c r="O3892" t="s">
        <v>28</v>
      </c>
      <c r="Q3892" t="s">
        <v>19473</v>
      </c>
      <c r="R3892" t="s">
        <v>12653</v>
      </c>
      <c r="S3892">
        <v>0.71760000000000002</v>
      </c>
    </row>
    <row r="3893" spans="1:19">
      <c r="A3893" t="s">
        <v>16</v>
      </c>
      <c r="B3893" t="s">
        <v>17</v>
      </c>
      <c r="C3893" t="s">
        <v>18</v>
      </c>
      <c r="D3893" t="s">
        <v>19</v>
      </c>
      <c r="E3893" t="s">
        <v>2421</v>
      </c>
      <c r="F3893" t="s">
        <v>10958</v>
      </c>
      <c r="G3893" s="3" t="str">
        <f t="shared" si="67"/>
        <v>https://scholar.google.co.jp/scholar?as_vis=1&amp;q=Senecio+"brunonianus"+self+compatibility&amp;btnG=</v>
      </c>
      <c r="H3893" t="s">
        <v>454</v>
      </c>
      <c r="I3893" t="s">
        <v>23</v>
      </c>
      <c r="J3893" t="s">
        <v>23</v>
      </c>
      <c r="N3893" t="s">
        <v>10959</v>
      </c>
      <c r="O3893" t="s">
        <v>28</v>
      </c>
      <c r="Q3893" t="s">
        <v>19474</v>
      </c>
      <c r="R3893" t="s">
        <v>12655</v>
      </c>
      <c r="S3893">
        <v>0.62083999999999995</v>
      </c>
    </row>
    <row r="3894" spans="1:19">
      <c r="A3894" t="s">
        <v>16</v>
      </c>
      <c r="B3894" t="s">
        <v>17</v>
      </c>
      <c r="C3894" t="s">
        <v>18</v>
      </c>
      <c r="D3894" t="s">
        <v>19</v>
      </c>
      <c r="E3894" t="s">
        <v>2421</v>
      </c>
      <c r="F3894" t="s">
        <v>10961</v>
      </c>
      <c r="G3894" s="3" t="str">
        <f t="shared" si="67"/>
        <v>https://scholar.google.co.jp/scholar?as_vis=1&amp;q=Senecio+"bupleuroides"+self+compatibility&amp;btnG=</v>
      </c>
      <c r="H3894" t="s">
        <v>104</v>
      </c>
      <c r="I3894" t="s">
        <v>23</v>
      </c>
      <c r="J3894" t="s">
        <v>23</v>
      </c>
      <c r="N3894" t="s">
        <v>10962</v>
      </c>
      <c r="O3894" t="s">
        <v>28</v>
      </c>
      <c r="Q3894" t="s">
        <v>19475</v>
      </c>
      <c r="R3894" t="s">
        <v>12658</v>
      </c>
      <c r="S3894">
        <v>0.56440000000000001</v>
      </c>
    </row>
    <row r="3895" spans="1:19">
      <c r="A3895" t="s">
        <v>16</v>
      </c>
      <c r="B3895" t="s">
        <v>17</v>
      </c>
      <c r="C3895" t="s">
        <v>18</v>
      </c>
      <c r="D3895" t="s">
        <v>19</v>
      </c>
      <c r="E3895" t="s">
        <v>2421</v>
      </c>
      <c r="F3895" t="s">
        <v>5672</v>
      </c>
      <c r="G3895" s="3" t="str">
        <f t="shared" si="67"/>
        <v>https://scholar.google.co.jp/scholar?as_vis=1&amp;q=Senecio+"burchellii"+self+compatibility&amp;btnG=</v>
      </c>
      <c r="H3895" t="s">
        <v>104</v>
      </c>
      <c r="I3895" t="s">
        <v>23</v>
      </c>
      <c r="J3895" t="s">
        <v>23</v>
      </c>
      <c r="N3895" t="s">
        <v>5673</v>
      </c>
      <c r="O3895" t="s">
        <v>28</v>
      </c>
      <c r="Q3895" t="s">
        <v>19476</v>
      </c>
      <c r="R3895" t="s">
        <v>12662</v>
      </c>
      <c r="S3895">
        <v>0.31</v>
      </c>
    </row>
    <row r="3896" spans="1:19">
      <c r="A3896" t="s">
        <v>16</v>
      </c>
      <c r="B3896" t="s">
        <v>17</v>
      </c>
      <c r="C3896" t="s">
        <v>18</v>
      </c>
      <c r="D3896" t="s">
        <v>19</v>
      </c>
      <c r="E3896" t="s">
        <v>2421</v>
      </c>
      <c r="F3896" t="s">
        <v>5631</v>
      </c>
      <c r="G3896" s="3" t="str">
        <f t="shared" si="67"/>
        <v>https://scholar.google.co.jp/scholar?as_vis=1&amp;q=Senecio+"cakilefolius"+self+compatibility&amp;btnG=</v>
      </c>
      <c r="H3896" t="s">
        <v>104</v>
      </c>
      <c r="I3896" t="s">
        <v>23</v>
      </c>
      <c r="J3896" t="s">
        <v>23</v>
      </c>
      <c r="N3896" t="s">
        <v>5632</v>
      </c>
      <c r="O3896" t="s">
        <v>28</v>
      </c>
      <c r="Q3896" t="s">
        <v>19477</v>
      </c>
      <c r="R3896" t="s">
        <v>12664</v>
      </c>
      <c r="S3896">
        <v>0.43719999999999998</v>
      </c>
    </row>
    <row r="3897" spans="1:19">
      <c r="A3897" t="s">
        <v>16</v>
      </c>
      <c r="B3897" t="s">
        <v>17</v>
      </c>
      <c r="C3897" t="s">
        <v>18</v>
      </c>
      <c r="D3897" t="s">
        <v>19</v>
      </c>
      <c r="E3897" t="s">
        <v>2421</v>
      </c>
      <c r="F3897" t="s">
        <v>1509</v>
      </c>
      <c r="G3897" s="3" t="str">
        <f t="shared" si="67"/>
        <v>https://scholar.google.co.jp/scholar?as_vis=1&amp;q=Senecio+"californicus"+self+compatibility&amp;btnG=</v>
      </c>
      <c r="H3897" t="s">
        <v>104</v>
      </c>
      <c r="I3897" t="s">
        <v>23</v>
      </c>
      <c r="J3897" t="s">
        <v>23</v>
      </c>
      <c r="N3897" t="s">
        <v>2463</v>
      </c>
      <c r="O3897" t="s">
        <v>28</v>
      </c>
      <c r="Q3897" t="s">
        <v>19478</v>
      </c>
      <c r="R3897" t="s">
        <v>12667</v>
      </c>
      <c r="S3897">
        <v>0.14599999999999999</v>
      </c>
    </row>
    <row r="3898" spans="1:19">
      <c r="A3898" t="s">
        <v>16</v>
      </c>
      <c r="B3898" t="s">
        <v>17</v>
      </c>
      <c r="C3898" t="s">
        <v>18</v>
      </c>
      <c r="D3898" t="s">
        <v>19</v>
      </c>
      <c r="E3898" t="s">
        <v>2421</v>
      </c>
      <c r="F3898" t="s">
        <v>8382</v>
      </c>
      <c r="G3898" s="3" t="str">
        <f t="shared" si="67"/>
        <v>https://scholar.google.co.jp/scholar?as_vis=1&amp;q=Senecio+"campylocarpus"+self+compatibility&amp;btnG=</v>
      </c>
      <c r="H3898" t="s">
        <v>5572</v>
      </c>
      <c r="I3898" t="s">
        <v>23</v>
      </c>
      <c r="J3898" t="s">
        <v>23</v>
      </c>
      <c r="N3898" t="s">
        <v>8383</v>
      </c>
      <c r="O3898" t="s">
        <v>28</v>
      </c>
      <c r="Q3898" t="s">
        <v>19479</v>
      </c>
      <c r="R3898" t="s">
        <v>12669</v>
      </c>
      <c r="S3898">
        <v>0.22600000000000001</v>
      </c>
    </row>
    <row r="3899" spans="1:19">
      <c r="A3899" t="s">
        <v>16</v>
      </c>
      <c r="B3899" t="s">
        <v>17</v>
      </c>
      <c r="C3899" t="s">
        <v>18</v>
      </c>
      <c r="D3899" t="s">
        <v>19</v>
      </c>
      <c r="E3899" t="s">
        <v>2421</v>
      </c>
      <c r="F3899" t="s">
        <v>8385</v>
      </c>
      <c r="G3899" s="3" t="str">
        <f t="shared" si="67"/>
        <v>https://scholar.google.co.jp/scholar?as_vis=1&amp;q=Senecio+"candidans"+self+compatibility&amp;btnG=</v>
      </c>
      <c r="H3899" t="s">
        <v>104</v>
      </c>
      <c r="I3899" t="s">
        <v>23</v>
      </c>
      <c r="J3899" t="s">
        <v>23</v>
      </c>
      <c r="N3899" t="s">
        <v>8386</v>
      </c>
      <c r="O3899" t="s">
        <v>28</v>
      </c>
      <c r="Q3899" t="s">
        <v>19480</v>
      </c>
      <c r="R3899" t="s">
        <v>12673</v>
      </c>
      <c r="S3899">
        <v>8.02</v>
      </c>
    </row>
    <row r="3900" spans="1:19">
      <c r="A3900" t="s">
        <v>16</v>
      </c>
      <c r="B3900" t="s">
        <v>17</v>
      </c>
      <c r="C3900" t="s">
        <v>18</v>
      </c>
      <c r="D3900" t="s">
        <v>19</v>
      </c>
      <c r="E3900" t="s">
        <v>2421</v>
      </c>
      <c r="F3900" t="s">
        <v>5684</v>
      </c>
      <c r="G3900" s="3" t="str">
        <f t="shared" si="67"/>
        <v>https://scholar.google.co.jp/scholar?as_vis=1&amp;q=Senecio+"candollii"+self+compatibility&amp;btnG=</v>
      </c>
      <c r="H3900" t="s">
        <v>4629</v>
      </c>
      <c r="I3900" t="s">
        <v>23</v>
      </c>
      <c r="J3900" t="s">
        <v>23</v>
      </c>
      <c r="N3900" t="s">
        <v>5685</v>
      </c>
      <c r="O3900" t="s">
        <v>28</v>
      </c>
      <c r="Q3900" t="s">
        <v>19481</v>
      </c>
      <c r="R3900" t="s">
        <v>12676</v>
      </c>
      <c r="S3900">
        <v>0.82120000000000004</v>
      </c>
    </row>
    <row r="3901" spans="1:19">
      <c r="A3901" t="s">
        <v>16</v>
      </c>
      <c r="B3901" t="s">
        <v>17</v>
      </c>
      <c r="C3901" t="s">
        <v>18</v>
      </c>
      <c r="D3901" t="s">
        <v>19</v>
      </c>
      <c r="E3901" t="s">
        <v>2421</v>
      </c>
      <c r="F3901" t="s">
        <v>2465</v>
      </c>
      <c r="G3901" s="3" t="str">
        <f t="shared" si="67"/>
        <v>https://scholar.google.co.jp/scholar?as_vis=1&amp;q=Senecio+"cannabifolius"+self+compatibility&amp;btnG=</v>
      </c>
      <c r="H3901" t="s">
        <v>92</v>
      </c>
      <c r="I3901" t="s">
        <v>23</v>
      </c>
      <c r="J3901" t="s">
        <v>23</v>
      </c>
      <c r="N3901" t="s">
        <v>2466</v>
      </c>
      <c r="O3901" t="s">
        <v>28</v>
      </c>
      <c r="Q3901" t="s">
        <v>19482</v>
      </c>
      <c r="R3901" t="s">
        <v>12679</v>
      </c>
      <c r="S3901">
        <v>0.57999999999999996</v>
      </c>
    </row>
    <row r="3902" spans="1:19">
      <c r="A3902" t="s">
        <v>16</v>
      </c>
      <c r="B3902" t="s">
        <v>17</v>
      </c>
      <c r="C3902" t="s">
        <v>18</v>
      </c>
      <c r="D3902" t="s">
        <v>19</v>
      </c>
      <c r="E3902" t="s">
        <v>2421</v>
      </c>
      <c r="F3902" t="s">
        <v>2468</v>
      </c>
      <c r="G3902" s="3" t="str">
        <f t="shared" si="67"/>
        <v>https://scholar.google.co.jp/scholar?as_vis=1&amp;q=Senecio+"canus"+self+compatibility&amp;btnG=</v>
      </c>
      <c r="H3902" t="s">
        <v>719</v>
      </c>
      <c r="I3902" t="s">
        <v>23</v>
      </c>
      <c r="J3902" t="s">
        <v>23</v>
      </c>
      <c r="N3902" t="s">
        <v>2469</v>
      </c>
      <c r="O3902" t="s">
        <v>28</v>
      </c>
      <c r="Q3902" t="s">
        <v>19483</v>
      </c>
      <c r="R3902" t="s">
        <v>12682</v>
      </c>
      <c r="S3902">
        <v>0.624</v>
      </c>
    </row>
    <row r="3903" spans="1:19">
      <c r="A3903" t="s">
        <v>16</v>
      </c>
      <c r="B3903" t="s">
        <v>17</v>
      </c>
      <c r="C3903" t="s">
        <v>18</v>
      </c>
      <c r="D3903" t="s">
        <v>19</v>
      </c>
      <c r="E3903" t="s">
        <v>2421</v>
      </c>
      <c r="F3903" t="s">
        <v>8388</v>
      </c>
      <c r="G3903" s="3" t="str">
        <f t="shared" si="67"/>
        <v>https://scholar.google.co.jp/scholar?as_vis=1&amp;q=Senecio+"chamomillifolius"+self+compatibility&amp;btnG=</v>
      </c>
      <c r="H3903" t="s">
        <v>442</v>
      </c>
      <c r="I3903" t="s">
        <v>23</v>
      </c>
      <c r="J3903" t="s">
        <v>23</v>
      </c>
      <c r="N3903" t="s">
        <v>8389</v>
      </c>
      <c r="O3903" t="s">
        <v>28</v>
      </c>
      <c r="Q3903" t="s">
        <v>19484</v>
      </c>
      <c r="R3903" t="s">
        <v>12686</v>
      </c>
      <c r="S3903">
        <v>0.43440000000000001</v>
      </c>
    </row>
    <row r="3904" spans="1:19">
      <c r="A3904" t="s">
        <v>16</v>
      </c>
      <c r="B3904" t="s">
        <v>17</v>
      </c>
      <c r="C3904" t="s">
        <v>18</v>
      </c>
      <c r="D3904" t="s">
        <v>19</v>
      </c>
      <c r="E3904" t="s">
        <v>2421</v>
      </c>
      <c r="F3904" t="s">
        <v>3619</v>
      </c>
      <c r="G3904" s="3" t="str">
        <f t="shared" si="67"/>
        <v>https://scholar.google.co.jp/scholar?as_vis=1&amp;q=Senecio+"chilensis"+self+compatibility&amp;btnG=</v>
      </c>
      <c r="H3904" t="s">
        <v>92</v>
      </c>
      <c r="I3904" t="s">
        <v>23</v>
      </c>
      <c r="J3904" t="s">
        <v>23</v>
      </c>
      <c r="N3904" t="s">
        <v>8391</v>
      </c>
      <c r="O3904" t="s">
        <v>28</v>
      </c>
      <c r="Q3904" t="s">
        <v>19485</v>
      </c>
      <c r="R3904" t="s">
        <v>12688</v>
      </c>
      <c r="S3904">
        <v>1.7712000000000001</v>
      </c>
    </row>
    <row r="3905" spans="1:19">
      <c r="A3905" t="s">
        <v>16</v>
      </c>
      <c r="B3905" t="s">
        <v>17</v>
      </c>
      <c r="C3905" t="s">
        <v>18</v>
      </c>
      <c r="D3905" t="s">
        <v>19</v>
      </c>
      <c r="E3905" t="s">
        <v>2421</v>
      </c>
      <c r="F3905" t="s">
        <v>8393</v>
      </c>
      <c r="G3905" s="3" t="str">
        <f t="shared" si="67"/>
        <v>https://scholar.google.co.jp/scholar?as_vis=1&amp;q=Senecio+"chrysocoma"+self+compatibility&amp;btnG=</v>
      </c>
      <c r="H3905" t="s">
        <v>8394</v>
      </c>
      <c r="I3905" t="s">
        <v>23</v>
      </c>
      <c r="J3905" t="s">
        <v>23</v>
      </c>
      <c r="N3905" t="s">
        <v>8395</v>
      </c>
      <c r="O3905" t="s">
        <v>28</v>
      </c>
      <c r="Q3905" t="s">
        <v>19486</v>
      </c>
      <c r="R3905" t="s">
        <v>12691</v>
      </c>
      <c r="S3905">
        <v>0.36520000000000002</v>
      </c>
    </row>
    <row r="3906" spans="1:19">
      <c r="A3906" t="s">
        <v>16</v>
      </c>
      <c r="B3906" t="s">
        <v>17</v>
      </c>
      <c r="C3906" t="s">
        <v>18</v>
      </c>
      <c r="D3906" t="s">
        <v>19</v>
      </c>
      <c r="E3906" t="s">
        <v>2421</v>
      </c>
      <c r="F3906" t="s">
        <v>12047</v>
      </c>
      <c r="G3906" s="3" t="str">
        <f t="shared" ref="G3906:G3969" si="68">HYPERLINK(Q3906)</f>
        <v>https://scholar.google.co.jp/scholar?as_vis=1&amp;q=Senecio+"cineraria"+self+compatibility&amp;btnG=</v>
      </c>
      <c r="H3906" t="s">
        <v>104</v>
      </c>
      <c r="I3906" t="s">
        <v>23</v>
      </c>
      <c r="J3906" t="s">
        <v>23</v>
      </c>
      <c r="N3906" t="s">
        <v>12757</v>
      </c>
      <c r="O3906" t="s">
        <v>28</v>
      </c>
      <c r="Q3906" t="s">
        <v>19487</v>
      </c>
      <c r="R3906" t="s">
        <v>12695</v>
      </c>
      <c r="S3906">
        <v>0.50680000000000003</v>
      </c>
    </row>
    <row r="3907" spans="1:19">
      <c r="A3907" t="s">
        <v>16</v>
      </c>
      <c r="B3907" t="s">
        <v>17</v>
      </c>
      <c r="C3907" t="s">
        <v>18</v>
      </c>
      <c r="D3907" t="s">
        <v>19</v>
      </c>
      <c r="E3907" t="s">
        <v>2421</v>
      </c>
      <c r="F3907" t="s">
        <v>12047</v>
      </c>
      <c r="G3907" s="3" t="str">
        <f t="shared" si="68"/>
        <v>https://scholar.google.co.jp/scholar?as_vis=1&amp;q=Senecio+"cineraria"+self+compatibility&amp;btnG=</v>
      </c>
      <c r="H3907" t="s">
        <v>104</v>
      </c>
      <c r="I3907" t="s">
        <v>137</v>
      </c>
      <c r="J3907" t="s">
        <v>12047</v>
      </c>
      <c r="N3907" t="s">
        <v>12759</v>
      </c>
      <c r="O3907" t="s">
        <v>28</v>
      </c>
      <c r="Q3907" t="s">
        <v>19487</v>
      </c>
      <c r="R3907" t="s">
        <v>12698</v>
      </c>
      <c r="S3907">
        <v>0.40760000000000002</v>
      </c>
    </row>
    <row r="3908" spans="1:19">
      <c r="A3908" t="s">
        <v>16</v>
      </c>
      <c r="B3908" t="s">
        <v>17</v>
      </c>
      <c r="C3908" t="s">
        <v>18</v>
      </c>
      <c r="D3908" t="s">
        <v>19</v>
      </c>
      <c r="E3908" t="s">
        <v>2421</v>
      </c>
      <c r="F3908" t="s">
        <v>5681</v>
      </c>
      <c r="G3908" s="3" t="str">
        <f t="shared" si="68"/>
        <v>https://scholar.google.co.jp/scholar?as_vis=1&amp;q=Senecio+"cinerascens"+self+compatibility&amp;btnG=</v>
      </c>
      <c r="H3908" t="s">
        <v>2322</v>
      </c>
      <c r="I3908" t="s">
        <v>23</v>
      </c>
      <c r="J3908" t="s">
        <v>23</v>
      </c>
      <c r="N3908" t="s">
        <v>5682</v>
      </c>
      <c r="O3908" t="s">
        <v>28</v>
      </c>
      <c r="Q3908" t="s">
        <v>19488</v>
      </c>
      <c r="R3908" t="s">
        <v>12700</v>
      </c>
      <c r="S3908">
        <v>1.073</v>
      </c>
    </row>
    <row r="3909" spans="1:19">
      <c r="A3909" t="s">
        <v>16</v>
      </c>
      <c r="B3909" t="s">
        <v>17</v>
      </c>
      <c r="C3909" t="s">
        <v>18</v>
      </c>
      <c r="D3909" t="s">
        <v>19</v>
      </c>
      <c r="E3909" t="s">
        <v>2421</v>
      </c>
      <c r="F3909" t="s">
        <v>8397</v>
      </c>
      <c r="G3909" s="3" t="str">
        <f t="shared" si="68"/>
        <v>https://scholar.google.co.jp/scholar?as_vis=1&amp;q=Senecio+"clivicola"+self+compatibility&amp;btnG=</v>
      </c>
      <c r="H3909" t="s">
        <v>4629</v>
      </c>
      <c r="I3909" t="s">
        <v>23</v>
      </c>
      <c r="J3909" t="s">
        <v>23</v>
      </c>
      <c r="N3909" t="s">
        <v>8398</v>
      </c>
      <c r="O3909" t="s">
        <v>28</v>
      </c>
      <c r="Q3909" t="s">
        <v>19489</v>
      </c>
      <c r="R3909" t="s">
        <v>12704</v>
      </c>
      <c r="S3909">
        <v>0.44879999999999998</v>
      </c>
    </row>
    <row r="3910" spans="1:19">
      <c r="A3910" t="s">
        <v>16</v>
      </c>
      <c r="B3910" t="s">
        <v>17</v>
      </c>
      <c r="C3910" t="s">
        <v>18</v>
      </c>
      <c r="D3910" t="s">
        <v>19</v>
      </c>
      <c r="E3910" t="s">
        <v>2421</v>
      </c>
      <c r="F3910" t="s">
        <v>2471</v>
      </c>
      <c r="G3910" s="3" t="str">
        <f t="shared" si="68"/>
        <v>https://scholar.google.co.jp/scholar?as_vis=1&amp;q=Senecio+"congestus"+self+compatibility&amp;btnG=</v>
      </c>
      <c r="H3910" t="s">
        <v>2472</v>
      </c>
      <c r="I3910" t="s">
        <v>23</v>
      </c>
      <c r="J3910" t="s">
        <v>23</v>
      </c>
      <c r="N3910" t="s">
        <v>2473</v>
      </c>
      <c r="O3910" t="s">
        <v>28</v>
      </c>
      <c r="Q3910" t="s">
        <v>19490</v>
      </c>
      <c r="R3910" t="s">
        <v>12706</v>
      </c>
      <c r="S3910">
        <v>0.63280000000000003</v>
      </c>
    </row>
    <row r="3911" spans="1:19">
      <c r="A3911" t="s">
        <v>16</v>
      </c>
      <c r="B3911" t="s">
        <v>17</v>
      </c>
      <c r="C3911" t="s">
        <v>18</v>
      </c>
      <c r="D3911" t="s">
        <v>19</v>
      </c>
      <c r="E3911" t="s">
        <v>2421</v>
      </c>
      <c r="F3911" t="s">
        <v>2475</v>
      </c>
      <c r="G3911" s="3" t="str">
        <f t="shared" si="68"/>
        <v>https://scholar.google.co.jp/scholar?as_vis=1&amp;q=Senecio+"coquimbensis"+self+compatibility&amp;btnG=</v>
      </c>
      <c r="H3911" t="s">
        <v>442</v>
      </c>
      <c r="I3911" t="s">
        <v>23</v>
      </c>
      <c r="J3911" t="s">
        <v>23</v>
      </c>
      <c r="N3911" t="s">
        <v>2476</v>
      </c>
      <c r="O3911" t="s">
        <v>28</v>
      </c>
      <c r="Q3911" t="s">
        <v>19491</v>
      </c>
      <c r="R3911" t="s">
        <v>12710</v>
      </c>
      <c r="S3911">
        <v>0.43680000000000002</v>
      </c>
    </row>
    <row r="3912" spans="1:19">
      <c r="A3912" t="s">
        <v>16</v>
      </c>
      <c r="B3912" t="s">
        <v>17</v>
      </c>
      <c r="C3912" t="s">
        <v>18</v>
      </c>
      <c r="D3912" t="s">
        <v>19</v>
      </c>
      <c r="E3912" t="s">
        <v>2421</v>
      </c>
      <c r="F3912" t="s">
        <v>10964</v>
      </c>
      <c r="G3912" s="3" t="str">
        <f t="shared" si="68"/>
        <v>https://scholar.google.co.jp/scholar?as_vis=1&amp;q=Senecio+"corymbiferus"+self+compatibility&amp;btnG=</v>
      </c>
      <c r="H3912" t="s">
        <v>104</v>
      </c>
      <c r="I3912" t="s">
        <v>23</v>
      </c>
      <c r="J3912" t="s">
        <v>23</v>
      </c>
      <c r="N3912" t="s">
        <v>10965</v>
      </c>
      <c r="O3912" t="s">
        <v>28</v>
      </c>
      <c r="Q3912" t="s">
        <v>19492</v>
      </c>
      <c r="R3912" t="s">
        <v>12712</v>
      </c>
      <c r="S3912">
        <v>1.1365000000000001</v>
      </c>
    </row>
    <row r="3913" spans="1:19">
      <c r="A3913" t="s">
        <v>16</v>
      </c>
      <c r="B3913" t="s">
        <v>17</v>
      </c>
      <c r="C3913" t="s">
        <v>18</v>
      </c>
      <c r="D3913" t="s">
        <v>19</v>
      </c>
      <c r="E3913" t="s">
        <v>2421</v>
      </c>
      <c r="F3913" t="s">
        <v>10967</v>
      </c>
      <c r="G3913" s="3" t="str">
        <f t="shared" si="68"/>
        <v>https://scholar.google.co.jp/scholar?as_vis=1&amp;q=Senecio+"crepidioides"+self+compatibility&amp;btnG=</v>
      </c>
      <c r="H3913" t="s">
        <v>442</v>
      </c>
      <c r="I3913" t="s">
        <v>23</v>
      </c>
      <c r="J3913" t="s">
        <v>23</v>
      </c>
      <c r="N3913" t="s">
        <v>10968</v>
      </c>
      <c r="O3913" t="s">
        <v>28</v>
      </c>
      <c r="Q3913" t="s">
        <v>19493</v>
      </c>
      <c r="R3913" t="s">
        <v>12714</v>
      </c>
      <c r="S3913">
        <v>0.42320000000000002</v>
      </c>
    </row>
    <row r="3914" spans="1:19">
      <c r="A3914" t="s">
        <v>16</v>
      </c>
      <c r="B3914" t="s">
        <v>17</v>
      </c>
      <c r="C3914" t="s">
        <v>18</v>
      </c>
      <c r="D3914" t="s">
        <v>19</v>
      </c>
      <c r="E3914" t="s">
        <v>2421</v>
      </c>
      <c r="F3914" t="s">
        <v>2478</v>
      </c>
      <c r="G3914" s="3" t="str">
        <f t="shared" si="68"/>
        <v>https://scholar.google.co.jp/scholar?as_vis=1&amp;q=Senecio+"cruentus"+self+compatibility&amp;btnG=</v>
      </c>
      <c r="H3914" t="s">
        <v>2479</v>
      </c>
      <c r="I3914" t="s">
        <v>23</v>
      </c>
      <c r="J3914" t="s">
        <v>23</v>
      </c>
      <c r="L3914" t="s">
        <v>24</v>
      </c>
      <c r="N3914" t="s">
        <v>2480</v>
      </c>
      <c r="O3914" t="s">
        <v>26</v>
      </c>
      <c r="Q3914" t="s">
        <v>19494</v>
      </c>
      <c r="R3914" t="s">
        <v>12717</v>
      </c>
      <c r="S3914">
        <v>0.19</v>
      </c>
    </row>
    <row r="3915" spans="1:19">
      <c r="A3915" t="s">
        <v>16</v>
      </c>
      <c r="B3915" t="s">
        <v>17</v>
      </c>
      <c r="C3915" t="s">
        <v>18</v>
      </c>
      <c r="D3915" t="s">
        <v>19</v>
      </c>
      <c r="E3915" t="s">
        <v>2421</v>
      </c>
      <c r="F3915" t="s">
        <v>5678</v>
      </c>
      <c r="G3915" s="3" t="str">
        <f t="shared" si="68"/>
        <v>https://scholar.google.co.jp/scholar?as_vis=1&amp;q=Senecio+"ctenophyllus"+self+compatibility&amp;btnG=</v>
      </c>
      <c r="H3915" t="s">
        <v>442</v>
      </c>
      <c r="I3915" t="s">
        <v>23</v>
      </c>
      <c r="J3915" t="s">
        <v>23</v>
      </c>
      <c r="N3915" t="s">
        <v>5679</v>
      </c>
      <c r="O3915" t="s">
        <v>28</v>
      </c>
      <c r="Q3915" t="s">
        <v>19495</v>
      </c>
      <c r="R3915" t="s">
        <v>12720</v>
      </c>
      <c r="S3915">
        <v>0.59119999999999995</v>
      </c>
    </row>
    <row r="3916" spans="1:19">
      <c r="A3916" t="s">
        <v>16</v>
      </c>
      <c r="B3916" t="s">
        <v>17</v>
      </c>
      <c r="C3916" t="s">
        <v>18</v>
      </c>
      <c r="D3916" t="s">
        <v>19</v>
      </c>
      <c r="E3916" t="s">
        <v>2421</v>
      </c>
      <c r="F3916" t="s">
        <v>5675</v>
      </c>
      <c r="G3916" s="3" t="str">
        <f t="shared" si="68"/>
        <v>https://scholar.google.co.jp/scholar?as_vis=1&amp;q=Senecio+"deltoideus"+self+compatibility&amp;btnG=</v>
      </c>
      <c r="H3916" t="s">
        <v>92</v>
      </c>
      <c r="I3916" t="s">
        <v>23</v>
      </c>
      <c r="J3916" t="s">
        <v>23</v>
      </c>
      <c r="N3916" t="s">
        <v>5676</v>
      </c>
      <c r="O3916" t="s">
        <v>28</v>
      </c>
      <c r="Q3916" t="s">
        <v>19496</v>
      </c>
      <c r="R3916" t="s">
        <v>12723</v>
      </c>
      <c r="S3916">
        <v>0.154</v>
      </c>
    </row>
    <row r="3917" spans="1:19">
      <c r="A3917" t="s">
        <v>16</v>
      </c>
      <c r="B3917" t="s">
        <v>17</v>
      </c>
      <c r="C3917" t="s">
        <v>18</v>
      </c>
      <c r="D3917" t="s">
        <v>19</v>
      </c>
      <c r="E3917" t="s">
        <v>2421</v>
      </c>
      <c r="F3917" t="s">
        <v>2482</v>
      </c>
      <c r="G3917" s="3" t="str">
        <f t="shared" si="68"/>
        <v>https://scholar.google.co.jp/scholar?as_vis=1&amp;q=Senecio+"deppeanus"+self+compatibility&amp;btnG=</v>
      </c>
      <c r="H3917" t="s">
        <v>2483</v>
      </c>
      <c r="I3917" t="s">
        <v>23</v>
      </c>
      <c r="J3917" t="s">
        <v>23</v>
      </c>
      <c r="N3917" t="s">
        <v>2484</v>
      </c>
      <c r="O3917" t="s">
        <v>28</v>
      </c>
      <c r="Q3917" t="s">
        <v>19497</v>
      </c>
      <c r="R3917" t="s">
        <v>12725</v>
      </c>
      <c r="S3917">
        <v>0.25840000000000002</v>
      </c>
    </row>
    <row r="3918" spans="1:19">
      <c r="A3918" t="s">
        <v>16</v>
      </c>
      <c r="B3918" t="s">
        <v>17</v>
      </c>
      <c r="C3918" t="s">
        <v>18</v>
      </c>
      <c r="D3918" t="s">
        <v>19</v>
      </c>
      <c r="E3918" t="s">
        <v>2421</v>
      </c>
      <c r="F3918" t="s">
        <v>10970</v>
      </c>
      <c r="G3918" s="3" t="str">
        <f t="shared" si="68"/>
        <v>https://scholar.google.co.jp/scholar?as_vis=1&amp;q=Senecio+"depressicola"+self+compatibility&amp;btnG=</v>
      </c>
      <c r="H3918" t="s">
        <v>5572</v>
      </c>
      <c r="I3918" t="s">
        <v>23</v>
      </c>
      <c r="J3918" t="s">
        <v>23</v>
      </c>
      <c r="N3918" t="s">
        <v>10971</v>
      </c>
      <c r="O3918" t="s">
        <v>28</v>
      </c>
      <c r="Q3918" t="s">
        <v>19498</v>
      </c>
      <c r="R3918" t="s">
        <v>12728</v>
      </c>
      <c r="S3918">
        <v>0.21920000000000001</v>
      </c>
    </row>
    <row r="3919" spans="1:19">
      <c r="A3919" t="s">
        <v>16</v>
      </c>
      <c r="B3919" t="s">
        <v>17</v>
      </c>
      <c r="C3919" t="s">
        <v>18</v>
      </c>
      <c r="D3919" t="s">
        <v>19</v>
      </c>
      <c r="E3919" t="s">
        <v>2421</v>
      </c>
      <c r="F3919" t="s">
        <v>7736</v>
      </c>
      <c r="G3919" s="3" t="str">
        <f t="shared" si="68"/>
        <v>https://scholar.google.co.jp/scholar?as_vis=1&amp;q=Senecio+"donianus"+self+compatibility&amp;btnG=</v>
      </c>
      <c r="H3919" t="s">
        <v>454</v>
      </c>
      <c r="I3919" t="s">
        <v>23</v>
      </c>
      <c r="J3919" t="s">
        <v>23</v>
      </c>
      <c r="N3919" t="s">
        <v>8400</v>
      </c>
      <c r="O3919" t="s">
        <v>28</v>
      </c>
      <c r="Q3919" t="s">
        <v>19499</v>
      </c>
      <c r="R3919" t="s">
        <v>12730</v>
      </c>
      <c r="S3919">
        <v>1.1155999999999999</v>
      </c>
    </row>
    <row r="3920" spans="1:19">
      <c r="A3920" t="s">
        <v>16</v>
      </c>
      <c r="B3920" t="s">
        <v>17</v>
      </c>
      <c r="C3920" t="s">
        <v>18</v>
      </c>
      <c r="D3920" t="s">
        <v>19</v>
      </c>
      <c r="E3920" t="s">
        <v>2421</v>
      </c>
      <c r="F3920" t="s">
        <v>4045</v>
      </c>
      <c r="G3920" s="3" t="str">
        <f t="shared" si="68"/>
        <v>https://scholar.google.co.jp/scholar?as_vis=1&amp;q=Senecio+"doria"+self+compatibility&amp;btnG=</v>
      </c>
      <c r="H3920" t="s">
        <v>22</v>
      </c>
      <c r="I3920" t="s">
        <v>23</v>
      </c>
      <c r="J3920" t="s">
        <v>23</v>
      </c>
      <c r="N3920" t="s">
        <v>4046</v>
      </c>
      <c r="O3920" t="s">
        <v>28</v>
      </c>
      <c r="Q3920" t="s">
        <v>19500</v>
      </c>
      <c r="R3920" t="s">
        <v>12733</v>
      </c>
      <c r="S3920">
        <v>1.5432999999999999</v>
      </c>
    </row>
    <row r="3921" spans="1:19">
      <c r="A3921" t="s">
        <v>16</v>
      </c>
      <c r="B3921" t="s">
        <v>17</v>
      </c>
      <c r="C3921" t="s">
        <v>18</v>
      </c>
      <c r="D3921" t="s">
        <v>19</v>
      </c>
      <c r="E3921" t="s">
        <v>2421</v>
      </c>
      <c r="F3921" t="s">
        <v>5654</v>
      </c>
      <c r="G3921" s="3" t="str">
        <f t="shared" si="68"/>
        <v>https://scholar.google.co.jp/scholar?as_vis=1&amp;q=Senecio+"doriiformis"+self+compatibility&amp;btnG=</v>
      </c>
      <c r="H3921" t="s">
        <v>104</v>
      </c>
      <c r="I3921" t="s">
        <v>137</v>
      </c>
      <c r="J3921" t="s">
        <v>5654</v>
      </c>
      <c r="N3921" t="s">
        <v>5655</v>
      </c>
      <c r="O3921" t="s">
        <v>28</v>
      </c>
      <c r="Q3921" t="s">
        <v>19501</v>
      </c>
      <c r="R3921" t="s">
        <v>12737</v>
      </c>
      <c r="S3921">
        <v>3.1019999999999999</v>
      </c>
    </row>
    <row r="3922" spans="1:19">
      <c r="A3922" t="s">
        <v>16</v>
      </c>
      <c r="B3922" t="s">
        <v>17</v>
      </c>
      <c r="C3922" t="s">
        <v>18</v>
      </c>
      <c r="D3922" t="s">
        <v>19</v>
      </c>
      <c r="E3922" t="s">
        <v>2421</v>
      </c>
      <c r="F3922" t="s">
        <v>2486</v>
      </c>
      <c r="G3922" s="3" t="str">
        <f t="shared" si="68"/>
        <v>https://scholar.google.co.jp/scholar?as_vis=1&amp;q=Senecio+"doronicum"+self+compatibility&amp;btnG=</v>
      </c>
      <c r="H3922" t="s">
        <v>22</v>
      </c>
      <c r="I3922" t="s">
        <v>23</v>
      </c>
      <c r="J3922" t="s">
        <v>23</v>
      </c>
      <c r="N3922" t="s">
        <v>2487</v>
      </c>
      <c r="O3922" t="s">
        <v>28</v>
      </c>
      <c r="Q3922" t="s">
        <v>19502</v>
      </c>
      <c r="R3922" t="s">
        <v>12739</v>
      </c>
      <c r="S3922">
        <v>1.8</v>
      </c>
    </row>
    <row r="3923" spans="1:19">
      <c r="A3923" t="s">
        <v>16</v>
      </c>
      <c r="B3923" t="s">
        <v>17</v>
      </c>
      <c r="C3923" t="s">
        <v>18</v>
      </c>
      <c r="D3923" t="s">
        <v>19</v>
      </c>
      <c r="E3923" t="s">
        <v>2421</v>
      </c>
      <c r="F3923" t="s">
        <v>10973</v>
      </c>
      <c r="G3923" s="3" t="str">
        <f t="shared" si="68"/>
        <v>https://scholar.google.co.jp/scholar?as_vis=1&amp;q=Senecio+"eboracensis"+self+compatibility&amp;btnG=</v>
      </c>
      <c r="H3923" t="s">
        <v>10974</v>
      </c>
      <c r="I3923" t="s">
        <v>23</v>
      </c>
      <c r="J3923" t="s">
        <v>23</v>
      </c>
      <c r="L3923" t="s">
        <v>54</v>
      </c>
      <c r="N3923" t="s">
        <v>10975</v>
      </c>
      <c r="O3923" t="s">
        <v>26</v>
      </c>
      <c r="Q3923" t="s">
        <v>19503</v>
      </c>
      <c r="R3923" t="s">
        <v>12741</v>
      </c>
      <c r="S3923">
        <v>0.26</v>
      </c>
    </row>
    <row r="3924" spans="1:19">
      <c r="A3924" t="s">
        <v>16</v>
      </c>
      <c r="B3924" t="s">
        <v>17</v>
      </c>
      <c r="C3924" t="s">
        <v>18</v>
      </c>
      <c r="D3924" t="s">
        <v>19</v>
      </c>
      <c r="E3924" t="s">
        <v>2421</v>
      </c>
      <c r="F3924" t="s">
        <v>8402</v>
      </c>
      <c r="G3924" s="3" t="str">
        <f t="shared" si="68"/>
        <v>https://scholar.google.co.jp/scholar?as_vis=1&amp;q=Senecio+"engleranus"+self+compatibility&amp;btnG=</v>
      </c>
      <c r="H3924" t="s">
        <v>2237</v>
      </c>
      <c r="I3924" t="s">
        <v>23</v>
      </c>
      <c r="J3924" t="s">
        <v>23</v>
      </c>
      <c r="N3924" t="s">
        <v>8403</v>
      </c>
      <c r="O3924" t="s">
        <v>28</v>
      </c>
      <c r="Q3924" t="s">
        <v>19504</v>
      </c>
      <c r="R3924" t="s">
        <v>12744</v>
      </c>
      <c r="S3924">
        <v>0.43987999999999999</v>
      </c>
    </row>
    <row r="3925" spans="1:19">
      <c r="A3925" t="s">
        <v>16</v>
      </c>
      <c r="B3925" t="s">
        <v>17</v>
      </c>
      <c r="C3925" t="s">
        <v>18</v>
      </c>
      <c r="D3925" t="s">
        <v>19</v>
      </c>
      <c r="E3925" t="s">
        <v>2421</v>
      </c>
      <c r="F3925" t="s">
        <v>10977</v>
      </c>
      <c r="G3925" s="3" t="str">
        <f t="shared" si="68"/>
        <v>https://scholar.google.co.jp/scholar?as_vis=1&amp;q=Senecio+"erechtitioides"+self+compatibility&amp;btnG=</v>
      </c>
      <c r="H3925" t="s">
        <v>608</v>
      </c>
      <c r="I3925" t="s">
        <v>23</v>
      </c>
      <c r="J3925" t="s">
        <v>23</v>
      </c>
      <c r="N3925" t="s">
        <v>10978</v>
      </c>
      <c r="O3925" t="s">
        <v>28</v>
      </c>
      <c r="Q3925" t="s">
        <v>19505</v>
      </c>
      <c r="R3925" t="s">
        <v>12746</v>
      </c>
      <c r="S3925">
        <v>0.4864</v>
      </c>
    </row>
    <row r="3926" spans="1:19">
      <c r="A3926" t="s">
        <v>16</v>
      </c>
      <c r="B3926" t="s">
        <v>17</v>
      </c>
      <c r="C3926" t="s">
        <v>18</v>
      </c>
      <c r="D3926" t="s">
        <v>19</v>
      </c>
      <c r="E3926" t="s">
        <v>2421</v>
      </c>
      <c r="F3926" t="s">
        <v>10980</v>
      </c>
      <c r="G3926" s="3" t="str">
        <f t="shared" si="68"/>
        <v>https://scholar.google.co.jp/scholar?as_vis=1&amp;q=Senecio+"erraticus"+self+compatibility&amp;btnG=</v>
      </c>
      <c r="H3926" t="s">
        <v>9290</v>
      </c>
      <c r="I3926" t="s">
        <v>137</v>
      </c>
      <c r="J3926" t="s">
        <v>2434</v>
      </c>
      <c r="N3926" t="s">
        <v>10981</v>
      </c>
      <c r="O3926" t="s">
        <v>28</v>
      </c>
      <c r="Q3926" t="s">
        <v>19506</v>
      </c>
      <c r="R3926" t="s">
        <v>12748</v>
      </c>
      <c r="S3926">
        <v>0.21584</v>
      </c>
    </row>
    <row r="3927" spans="1:19">
      <c r="A3927" t="s">
        <v>16</v>
      </c>
      <c r="B3927" t="s">
        <v>17</v>
      </c>
      <c r="C3927" t="s">
        <v>18</v>
      </c>
      <c r="D3927" t="s">
        <v>19</v>
      </c>
      <c r="E3927" t="s">
        <v>2421</v>
      </c>
      <c r="F3927" t="s">
        <v>2489</v>
      </c>
      <c r="G3927" s="3" t="str">
        <f t="shared" si="68"/>
        <v>https://scholar.google.co.jp/scholar?as_vis=1&amp;q=Senecio+"erucaeformis"+self+compatibility&amp;btnG=</v>
      </c>
      <c r="H3927" t="s">
        <v>2490</v>
      </c>
      <c r="I3927" t="s">
        <v>23</v>
      </c>
      <c r="J3927" t="s">
        <v>23</v>
      </c>
      <c r="N3927" t="s">
        <v>2491</v>
      </c>
      <c r="O3927" t="s">
        <v>28</v>
      </c>
      <c r="Q3927" t="s">
        <v>19507</v>
      </c>
      <c r="R3927" t="s">
        <v>12750</v>
      </c>
      <c r="S3927">
        <v>0.7</v>
      </c>
    </row>
    <row r="3928" spans="1:19">
      <c r="A3928" t="s">
        <v>16</v>
      </c>
      <c r="B3928" t="s">
        <v>17</v>
      </c>
      <c r="C3928" t="s">
        <v>18</v>
      </c>
      <c r="D3928" t="s">
        <v>19</v>
      </c>
      <c r="E3928" t="s">
        <v>2421</v>
      </c>
      <c r="F3928" t="s">
        <v>2493</v>
      </c>
      <c r="G3928" s="3" t="str">
        <f t="shared" si="68"/>
        <v>https://scholar.google.co.jp/scholar?as_vis=1&amp;q=Senecio+"erucifolius"+self+compatibility&amp;btnG=</v>
      </c>
      <c r="H3928" t="s">
        <v>22</v>
      </c>
      <c r="I3928" t="s">
        <v>23</v>
      </c>
      <c r="J3928" t="s">
        <v>23</v>
      </c>
      <c r="N3928" t="s">
        <v>2494</v>
      </c>
      <c r="O3928" t="s">
        <v>28</v>
      </c>
      <c r="Q3928" t="s">
        <v>19508</v>
      </c>
      <c r="R3928" t="s">
        <v>12753</v>
      </c>
      <c r="S3928">
        <v>0.37</v>
      </c>
    </row>
    <row r="3929" spans="1:19">
      <c r="A3929" t="s">
        <v>16</v>
      </c>
      <c r="B3929" t="s">
        <v>17</v>
      </c>
      <c r="C3929" t="s">
        <v>18</v>
      </c>
      <c r="D3929" t="s">
        <v>19</v>
      </c>
      <c r="E3929" t="s">
        <v>2421</v>
      </c>
      <c r="F3929" t="s">
        <v>2493</v>
      </c>
      <c r="G3929" s="3" t="str">
        <f t="shared" si="68"/>
        <v>https://scholar.google.co.jp/scholar?as_vis=1&amp;q=Senecio+"erucifolius"+self+compatibility&amp;btnG=</v>
      </c>
      <c r="H3929" t="s">
        <v>22</v>
      </c>
      <c r="I3929" t="s">
        <v>137</v>
      </c>
      <c r="J3929" t="s">
        <v>1252</v>
      </c>
      <c r="N3929" t="s">
        <v>10983</v>
      </c>
      <c r="O3929" t="s">
        <v>28</v>
      </c>
      <c r="Q3929" t="s">
        <v>19508</v>
      </c>
      <c r="R3929" t="s">
        <v>12756</v>
      </c>
      <c r="S3929">
        <v>0.25919999999999999</v>
      </c>
    </row>
    <row r="3930" spans="1:19">
      <c r="A3930" t="s">
        <v>16</v>
      </c>
      <c r="B3930" t="s">
        <v>17</v>
      </c>
      <c r="C3930" t="s">
        <v>18</v>
      </c>
      <c r="D3930" t="s">
        <v>19</v>
      </c>
      <c r="E3930" t="s">
        <v>2421</v>
      </c>
      <c r="F3930" t="s">
        <v>5691</v>
      </c>
      <c r="G3930" s="3" t="str">
        <f t="shared" si="68"/>
        <v>https://scholar.google.co.jp/scholar?as_vis=1&amp;q=Senecio+"eruciformis"+self+compatibility&amp;btnG=</v>
      </c>
      <c r="H3930" t="s">
        <v>2456</v>
      </c>
      <c r="I3930" t="s">
        <v>23</v>
      </c>
      <c r="J3930" t="s">
        <v>23</v>
      </c>
      <c r="N3930" t="s">
        <v>5692</v>
      </c>
      <c r="O3930" t="s">
        <v>28</v>
      </c>
      <c r="Q3930" t="s">
        <v>19509</v>
      </c>
      <c r="R3930" t="s">
        <v>12758</v>
      </c>
      <c r="S3930">
        <v>0.61284000000000005</v>
      </c>
    </row>
    <row r="3931" spans="1:19">
      <c r="A3931" t="s">
        <v>16</v>
      </c>
      <c r="B3931" t="s">
        <v>17</v>
      </c>
      <c r="C3931" t="s">
        <v>18</v>
      </c>
      <c r="D3931" t="s">
        <v>19</v>
      </c>
      <c r="E3931" t="s">
        <v>2421</v>
      </c>
      <c r="F3931" t="s">
        <v>10985</v>
      </c>
      <c r="G3931" s="3" t="str">
        <f t="shared" si="68"/>
        <v>https://scholar.google.co.jp/scholar?as_vis=1&amp;q=Senecio+"euclaensis"+self+compatibility&amp;btnG=</v>
      </c>
      <c r="H3931" t="s">
        <v>5572</v>
      </c>
      <c r="I3931" t="s">
        <v>23</v>
      </c>
      <c r="J3931" t="s">
        <v>23</v>
      </c>
      <c r="N3931" t="s">
        <v>10986</v>
      </c>
      <c r="O3931" t="s">
        <v>28</v>
      </c>
      <c r="Q3931" t="s">
        <v>19510</v>
      </c>
      <c r="R3931" t="s">
        <v>12760</v>
      </c>
      <c r="S3931">
        <v>0.75</v>
      </c>
    </row>
    <row r="3932" spans="1:19">
      <c r="A3932" t="s">
        <v>16</v>
      </c>
      <c r="B3932" t="s">
        <v>17</v>
      </c>
      <c r="C3932" t="s">
        <v>18</v>
      </c>
      <c r="D3932" t="s">
        <v>19</v>
      </c>
      <c r="E3932" t="s">
        <v>2421</v>
      </c>
      <c r="F3932" t="s">
        <v>8405</v>
      </c>
      <c r="G3932" s="3" t="str">
        <f t="shared" si="68"/>
        <v>https://scholar.google.co.jp/scholar?as_vis=1&amp;q=Senecio+"extensus"+self+compatibility&amp;btnG=</v>
      </c>
      <c r="H3932" t="s">
        <v>5572</v>
      </c>
      <c r="I3932" t="s">
        <v>23</v>
      </c>
      <c r="J3932" t="s">
        <v>23</v>
      </c>
      <c r="N3932" t="s">
        <v>8406</v>
      </c>
      <c r="O3932" t="s">
        <v>28</v>
      </c>
      <c r="Q3932" t="s">
        <v>19511</v>
      </c>
      <c r="R3932" t="s">
        <v>12762</v>
      </c>
      <c r="S3932">
        <v>0.19040000000000001</v>
      </c>
    </row>
    <row r="3933" spans="1:19">
      <c r="A3933" t="s">
        <v>16</v>
      </c>
      <c r="B3933" t="s">
        <v>17</v>
      </c>
      <c r="C3933" t="s">
        <v>18</v>
      </c>
      <c r="D3933" t="s">
        <v>19</v>
      </c>
      <c r="E3933" t="s">
        <v>2421</v>
      </c>
      <c r="F3933" t="s">
        <v>5666</v>
      </c>
      <c r="G3933" s="3" t="str">
        <f t="shared" si="68"/>
        <v>https://scholar.google.co.jp/scholar?as_vis=1&amp;q=Senecio+"farinifer"+self+compatibility&amp;btnG=</v>
      </c>
      <c r="H3933" t="s">
        <v>454</v>
      </c>
      <c r="I3933" t="s">
        <v>23</v>
      </c>
      <c r="J3933" t="s">
        <v>23</v>
      </c>
      <c r="N3933" t="s">
        <v>5667</v>
      </c>
      <c r="O3933" t="s">
        <v>28</v>
      </c>
      <c r="Q3933" t="s">
        <v>19512</v>
      </c>
      <c r="R3933" t="s">
        <v>12765</v>
      </c>
      <c r="S3933">
        <v>0.55279999999999996</v>
      </c>
    </row>
    <row r="3934" spans="1:19">
      <c r="A3934" t="s">
        <v>16</v>
      </c>
      <c r="B3934" t="s">
        <v>17</v>
      </c>
      <c r="C3934" t="s">
        <v>18</v>
      </c>
      <c r="D3934" t="s">
        <v>19</v>
      </c>
      <c r="E3934" t="s">
        <v>2421</v>
      </c>
      <c r="F3934" t="s">
        <v>2496</v>
      </c>
      <c r="G3934" s="3" t="str">
        <f t="shared" si="68"/>
        <v>https://scholar.google.co.jp/scholar?as_vis=1&amp;q=Senecio+"filaginoides"+self+compatibility&amp;btnG=</v>
      </c>
      <c r="H3934" t="s">
        <v>104</v>
      </c>
      <c r="I3934" t="s">
        <v>23</v>
      </c>
      <c r="J3934" t="s">
        <v>23</v>
      </c>
      <c r="N3934" t="s">
        <v>2497</v>
      </c>
      <c r="O3934" t="s">
        <v>28</v>
      </c>
      <c r="Q3934" t="s">
        <v>19513</v>
      </c>
      <c r="R3934" t="s">
        <v>12768</v>
      </c>
      <c r="S3934">
        <v>0.56000000000000005</v>
      </c>
    </row>
    <row r="3935" spans="1:19">
      <c r="A3935" t="s">
        <v>16</v>
      </c>
      <c r="B3935" t="s">
        <v>17</v>
      </c>
      <c r="C3935" t="s">
        <v>18</v>
      </c>
      <c r="D3935" t="s">
        <v>19</v>
      </c>
      <c r="E3935" t="s">
        <v>2421</v>
      </c>
      <c r="F3935" t="s">
        <v>10988</v>
      </c>
      <c r="G3935" s="3" t="str">
        <f t="shared" si="68"/>
        <v>https://scholar.google.co.jp/scholar?as_vis=1&amp;q=Senecio+"fistulosus"+self+compatibility&amp;btnG=</v>
      </c>
      <c r="H3935" t="s">
        <v>7320</v>
      </c>
      <c r="I3935" t="s">
        <v>23</v>
      </c>
      <c r="J3935" t="s">
        <v>23</v>
      </c>
      <c r="N3935" t="s">
        <v>10989</v>
      </c>
      <c r="O3935" t="s">
        <v>28</v>
      </c>
      <c r="Q3935" t="s">
        <v>19514</v>
      </c>
      <c r="R3935" t="s">
        <v>12771</v>
      </c>
      <c r="S3935">
        <v>0.81988000000000005</v>
      </c>
    </row>
    <row r="3936" spans="1:19">
      <c r="A3936" t="s">
        <v>16</v>
      </c>
      <c r="B3936" t="s">
        <v>17</v>
      </c>
      <c r="C3936" t="s">
        <v>18</v>
      </c>
      <c r="D3936" t="s">
        <v>19</v>
      </c>
      <c r="E3936" t="s">
        <v>2421</v>
      </c>
      <c r="F3936" t="s">
        <v>2499</v>
      </c>
      <c r="G3936" s="3" t="str">
        <f t="shared" si="68"/>
        <v>https://scholar.google.co.jp/scholar?as_vis=1&amp;q=Senecio+"flaccidus"+self+compatibility&amp;btnG=</v>
      </c>
      <c r="H3936" t="s">
        <v>23</v>
      </c>
      <c r="I3936" t="s">
        <v>137</v>
      </c>
      <c r="J3936" t="s">
        <v>1523</v>
      </c>
      <c r="N3936" t="s">
        <v>2500</v>
      </c>
      <c r="O3936" t="s">
        <v>28</v>
      </c>
      <c r="Q3936" t="s">
        <v>19515</v>
      </c>
      <c r="R3936" t="s">
        <v>12773</v>
      </c>
      <c r="S3936">
        <v>0.70699999999999996</v>
      </c>
    </row>
    <row r="3937" spans="1:19">
      <c r="A3937" t="s">
        <v>16</v>
      </c>
      <c r="B3937" t="s">
        <v>17</v>
      </c>
      <c r="C3937" t="s">
        <v>18</v>
      </c>
      <c r="D3937" t="s">
        <v>19</v>
      </c>
      <c r="E3937" t="s">
        <v>2421</v>
      </c>
      <c r="F3937" t="s">
        <v>2499</v>
      </c>
      <c r="G3937" s="3" t="str">
        <f t="shared" si="68"/>
        <v>https://scholar.google.co.jp/scholar?as_vis=1&amp;q=Senecio+"flaccidus"+self+compatibility&amp;btnG=</v>
      </c>
      <c r="H3937" t="s">
        <v>23</v>
      </c>
      <c r="I3937" t="s">
        <v>31</v>
      </c>
      <c r="J3937" t="s">
        <v>2502</v>
      </c>
      <c r="N3937" t="s">
        <v>2503</v>
      </c>
      <c r="O3937" t="s">
        <v>28</v>
      </c>
      <c r="Q3937" t="s">
        <v>19515</v>
      </c>
      <c r="R3937" t="s">
        <v>12775</v>
      </c>
      <c r="S3937">
        <v>1.2110000000000001</v>
      </c>
    </row>
    <row r="3938" spans="1:19">
      <c r="A3938" t="s">
        <v>16</v>
      </c>
      <c r="B3938" t="s">
        <v>17</v>
      </c>
      <c r="C3938" t="s">
        <v>18</v>
      </c>
      <c r="D3938" t="s">
        <v>19</v>
      </c>
      <c r="E3938" t="s">
        <v>2421</v>
      </c>
      <c r="F3938" t="s">
        <v>2499</v>
      </c>
      <c r="G3938" s="3" t="str">
        <f t="shared" si="68"/>
        <v>https://scholar.google.co.jp/scholar?as_vis=1&amp;q=Senecio+"flaccidus"+self+compatibility&amp;btnG=</v>
      </c>
      <c r="H3938" t="s">
        <v>3408</v>
      </c>
      <c r="I3938" t="s">
        <v>31</v>
      </c>
      <c r="J3938" t="s">
        <v>2499</v>
      </c>
      <c r="N3938" t="s">
        <v>5664</v>
      </c>
      <c r="O3938" t="s">
        <v>28</v>
      </c>
      <c r="Q3938" t="s">
        <v>19515</v>
      </c>
      <c r="R3938" t="s">
        <v>12778</v>
      </c>
      <c r="S3938">
        <v>0.77680000000000005</v>
      </c>
    </row>
    <row r="3939" spans="1:19">
      <c r="A3939" t="s">
        <v>16</v>
      </c>
      <c r="B3939" t="s">
        <v>17</v>
      </c>
      <c r="C3939" t="s">
        <v>18</v>
      </c>
      <c r="D3939" t="s">
        <v>19</v>
      </c>
      <c r="E3939" t="s">
        <v>2421</v>
      </c>
      <c r="F3939" t="s">
        <v>2499</v>
      </c>
      <c r="G3939" s="3" t="str">
        <f t="shared" si="68"/>
        <v>https://scholar.google.co.jp/scholar?as_vis=1&amp;q=Senecio+"flaccidus"+self+compatibility&amp;btnG=</v>
      </c>
      <c r="H3939" t="s">
        <v>10991</v>
      </c>
      <c r="I3939" t="s">
        <v>137</v>
      </c>
      <c r="J3939" t="s">
        <v>2499</v>
      </c>
      <c r="N3939" t="s">
        <v>10992</v>
      </c>
      <c r="O3939" t="s">
        <v>28</v>
      </c>
      <c r="Q3939" t="s">
        <v>19515</v>
      </c>
      <c r="R3939" t="s">
        <v>12782</v>
      </c>
      <c r="S3939">
        <v>0.63759999999999994</v>
      </c>
    </row>
    <row r="3940" spans="1:19">
      <c r="A3940" t="s">
        <v>16</v>
      </c>
      <c r="B3940" t="s">
        <v>17</v>
      </c>
      <c r="C3940" t="s">
        <v>18</v>
      </c>
      <c r="D3940" t="s">
        <v>19</v>
      </c>
      <c r="E3940" t="s">
        <v>2421</v>
      </c>
      <c r="F3940" t="s">
        <v>10994</v>
      </c>
      <c r="G3940" s="3" t="str">
        <f t="shared" si="68"/>
        <v>https://scholar.google.co.jp/scholar?as_vis=1&amp;q=Senecio+"flavus"+self+compatibility&amp;btnG=</v>
      </c>
      <c r="H3940" t="s">
        <v>10995</v>
      </c>
      <c r="I3940" t="s">
        <v>23</v>
      </c>
      <c r="J3940" t="s">
        <v>23</v>
      </c>
      <c r="N3940" t="s">
        <v>10996</v>
      </c>
      <c r="O3940" t="s">
        <v>28</v>
      </c>
      <c r="Q3940" t="s">
        <v>19516</v>
      </c>
      <c r="R3940" t="s">
        <v>12785</v>
      </c>
      <c r="S3940">
        <v>0.38159999999999999</v>
      </c>
    </row>
    <row r="3941" spans="1:19">
      <c r="A3941" t="s">
        <v>16</v>
      </c>
      <c r="B3941" t="s">
        <v>17</v>
      </c>
      <c r="C3941" t="s">
        <v>18</v>
      </c>
      <c r="D3941" t="s">
        <v>19</v>
      </c>
      <c r="E3941" t="s">
        <v>2421</v>
      </c>
      <c r="F3941" t="s">
        <v>4048</v>
      </c>
      <c r="G3941" s="3" t="str">
        <f t="shared" si="68"/>
        <v>https://scholar.google.co.jp/scholar?as_vis=1&amp;q=Senecio+"fluviatilis"+self+compatibility&amp;btnG=</v>
      </c>
      <c r="H3941" t="s">
        <v>3557</v>
      </c>
      <c r="I3941" t="s">
        <v>23</v>
      </c>
      <c r="J3941" t="s">
        <v>23</v>
      </c>
      <c r="N3941" t="s">
        <v>4049</v>
      </c>
      <c r="O3941" t="s">
        <v>28</v>
      </c>
      <c r="Q3941" t="s">
        <v>19517</v>
      </c>
      <c r="R3941" t="s">
        <v>12788</v>
      </c>
      <c r="S3941">
        <v>0.41099999999999998</v>
      </c>
    </row>
    <row r="3942" spans="1:19">
      <c r="A3942" t="s">
        <v>16</v>
      </c>
      <c r="B3942" t="s">
        <v>17</v>
      </c>
      <c r="C3942" t="s">
        <v>18</v>
      </c>
      <c r="D3942" t="s">
        <v>19</v>
      </c>
      <c r="E3942" t="s">
        <v>2421</v>
      </c>
      <c r="F3942" t="s">
        <v>8408</v>
      </c>
      <c r="G3942" s="3" t="str">
        <f t="shared" si="68"/>
        <v>https://scholar.google.co.jp/scholar?as_vis=1&amp;q=Senecio+"francisci"+self+compatibility&amp;btnG=</v>
      </c>
      <c r="H3942" t="s">
        <v>442</v>
      </c>
      <c r="I3942" t="s">
        <v>23</v>
      </c>
      <c r="J3942" t="s">
        <v>23</v>
      </c>
      <c r="N3942" t="s">
        <v>8409</v>
      </c>
      <c r="O3942" t="s">
        <v>28</v>
      </c>
      <c r="Q3942" t="s">
        <v>19518</v>
      </c>
      <c r="R3942" t="s">
        <v>12790</v>
      </c>
      <c r="S3942">
        <v>1.4276</v>
      </c>
    </row>
    <row r="3943" spans="1:19">
      <c r="A3943" t="s">
        <v>16</v>
      </c>
      <c r="B3943" t="s">
        <v>17</v>
      </c>
      <c r="C3943" t="s">
        <v>18</v>
      </c>
      <c r="D3943" t="s">
        <v>19</v>
      </c>
      <c r="E3943" t="s">
        <v>2421</v>
      </c>
      <c r="F3943" t="s">
        <v>2505</v>
      </c>
      <c r="G3943" s="3" t="str">
        <f t="shared" si="68"/>
        <v>https://scholar.google.co.jp/scholar?as_vis=1&amp;q=Senecio+"fuchsii"+self+compatibility&amp;btnG=</v>
      </c>
      <c r="H3943" t="s">
        <v>2506</v>
      </c>
      <c r="I3943" t="s">
        <v>23</v>
      </c>
      <c r="J3943" t="s">
        <v>23</v>
      </c>
      <c r="N3943" t="s">
        <v>2507</v>
      </c>
      <c r="O3943" t="s">
        <v>28</v>
      </c>
      <c r="Q3943" t="s">
        <v>19519</v>
      </c>
      <c r="R3943" t="s">
        <v>12793</v>
      </c>
      <c r="S3943">
        <v>1.17</v>
      </c>
    </row>
    <row r="3944" spans="1:19">
      <c r="A3944" t="s">
        <v>16</v>
      </c>
      <c r="B3944" t="s">
        <v>17</v>
      </c>
      <c r="C3944" t="s">
        <v>18</v>
      </c>
      <c r="D3944" t="s">
        <v>19</v>
      </c>
      <c r="E3944" t="s">
        <v>2421</v>
      </c>
      <c r="F3944" t="s">
        <v>10998</v>
      </c>
      <c r="G3944" s="3" t="str">
        <f t="shared" si="68"/>
        <v>https://scholar.google.co.jp/scholar?as_vis=1&amp;q=Senecio+"garlandii"+self+compatibility&amp;btnG=</v>
      </c>
      <c r="H3944" t="s">
        <v>2564</v>
      </c>
      <c r="I3944" t="s">
        <v>23</v>
      </c>
      <c r="J3944" t="s">
        <v>23</v>
      </c>
      <c r="N3944" t="s">
        <v>10999</v>
      </c>
      <c r="O3944" t="s">
        <v>28</v>
      </c>
      <c r="Q3944" t="s">
        <v>19520</v>
      </c>
      <c r="R3944" t="s">
        <v>12796</v>
      </c>
      <c r="S3944">
        <v>0.37559999999999999</v>
      </c>
    </row>
    <row r="3945" spans="1:19">
      <c r="A3945" t="s">
        <v>16</v>
      </c>
      <c r="B3945" t="s">
        <v>17</v>
      </c>
      <c r="C3945" t="s">
        <v>18</v>
      </c>
      <c r="D3945" t="s">
        <v>19</v>
      </c>
      <c r="E3945" t="s">
        <v>2421</v>
      </c>
      <c r="F3945" t="s">
        <v>8411</v>
      </c>
      <c r="G3945" s="3" t="str">
        <f t="shared" si="68"/>
        <v>https://scholar.google.co.jp/scholar?as_vis=1&amp;q=Senecio+"gawlerensis"+self+compatibility&amp;btnG=</v>
      </c>
      <c r="H3945" t="s">
        <v>8412</v>
      </c>
      <c r="I3945" t="s">
        <v>23</v>
      </c>
      <c r="J3945" t="s">
        <v>23</v>
      </c>
      <c r="L3945" t="s">
        <v>24</v>
      </c>
      <c r="N3945" t="s">
        <v>8413</v>
      </c>
      <c r="O3945" t="s">
        <v>26</v>
      </c>
      <c r="Q3945" t="s">
        <v>19521</v>
      </c>
      <c r="R3945" t="s">
        <v>12798</v>
      </c>
      <c r="S3945">
        <v>0.48784</v>
      </c>
    </row>
    <row r="3946" spans="1:19">
      <c r="A3946" t="s">
        <v>16</v>
      </c>
      <c r="B3946" t="s">
        <v>17</v>
      </c>
      <c r="C3946" t="s">
        <v>18</v>
      </c>
      <c r="D3946" t="s">
        <v>19</v>
      </c>
      <c r="E3946" t="s">
        <v>2421</v>
      </c>
      <c r="F3946" t="s">
        <v>7084</v>
      </c>
      <c r="G3946" s="3" t="str">
        <f t="shared" si="68"/>
        <v>https://scholar.google.co.jp/scholar?as_vis=1&amp;q=Senecio+"gerrardii"+self+compatibility&amp;btnG=</v>
      </c>
      <c r="H3946" t="s">
        <v>100</v>
      </c>
      <c r="I3946" t="s">
        <v>23</v>
      </c>
      <c r="J3946" t="s">
        <v>23</v>
      </c>
      <c r="N3946" t="s">
        <v>8415</v>
      </c>
      <c r="O3946" t="s">
        <v>28</v>
      </c>
      <c r="Q3946" t="s">
        <v>19522</v>
      </c>
      <c r="R3946" t="s">
        <v>12800</v>
      </c>
      <c r="S3946">
        <v>0.26200000000000001</v>
      </c>
    </row>
    <row r="3947" spans="1:19">
      <c r="A3947" t="s">
        <v>16</v>
      </c>
      <c r="B3947" t="s">
        <v>17</v>
      </c>
      <c r="C3947" t="s">
        <v>18</v>
      </c>
      <c r="D3947" t="s">
        <v>19</v>
      </c>
      <c r="E3947" t="s">
        <v>2421</v>
      </c>
      <c r="F3947" t="s">
        <v>9863</v>
      </c>
      <c r="G3947" s="3" t="str">
        <f t="shared" si="68"/>
        <v>https://scholar.google.co.jp/scholar?as_vis=1&amp;q=Senecio+"giessii"+self+compatibility&amp;btnG=</v>
      </c>
      <c r="H3947" t="s">
        <v>5815</v>
      </c>
      <c r="I3947" t="s">
        <v>23</v>
      </c>
      <c r="J3947" t="s">
        <v>23</v>
      </c>
      <c r="N3947" t="s">
        <v>11001</v>
      </c>
      <c r="O3947" t="s">
        <v>28</v>
      </c>
      <c r="Q3947" t="s">
        <v>19523</v>
      </c>
      <c r="R3947" t="s">
        <v>12803</v>
      </c>
      <c r="S3947">
        <v>0.2288</v>
      </c>
    </row>
    <row r="3948" spans="1:19">
      <c r="A3948" t="s">
        <v>16</v>
      </c>
      <c r="B3948" t="s">
        <v>17</v>
      </c>
      <c r="C3948" t="s">
        <v>18</v>
      </c>
      <c r="D3948" t="s">
        <v>19</v>
      </c>
      <c r="E3948" t="s">
        <v>2421</v>
      </c>
      <c r="F3948" t="s">
        <v>289</v>
      </c>
      <c r="G3948" s="3" t="str">
        <f t="shared" si="68"/>
        <v>https://scholar.google.co.jp/scholar?as_vis=1&amp;q=Senecio+"glaber"+self+compatibility&amp;btnG=</v>
      </c>
      <c r="H3948" t="s">
        <v>92</v>
      </c>
      <c r="I3948" t="s">
        <v>23</v>
      </c>
      <c r="J3948" t="s">
        <v>23</v>
      </c>
      <c r="N3948" t="s">
        <v>8417</v>
      </c>
      <c r="O3948" t="s">
        <v>28</v>
      </c>
      <c r="Q3948" t="s">
        <v>19524</v>
      </c>
      <c r="R3948" t="s">
        <v>12806</v>
      </c>
      <c r="S3948">
        <v>0.66080000000000005</v>
      </c>
    </row>
    <row r="3949" spans="1:19">
      <c r="A3949" t="s">
        <v>16</v>
      </c>
      <c r="B3949" t="s">
        <v>17</v>
      </c>
      <c r="C3949" t="s">
        <v>18</v>
      </c>
      <c r="D3949" t="s">
        <v>19</v>
      </c>
      <c r="E3949" t="s">
        <v>2421</v>
      </c>
      <c r="F3949" t="s">
        <v>8419</v>
      </c>
      <c r="G3949" s="3" t="str">
        <f t="shared" si="68"/>
        <v>https://scholar.google.co.jp/scholar?as_vis=1&amp;q=Senecio+"glaberrimus"+self+compatibility&amp;btnG=</v>
      </c>
      <c r="H3949" t="s">
        <v>104</v>
      </c>
      <c r="I3949" t="s">
        <v>23</v>
      </c>
      <c r="J3949" t="s">
        <v>23</v>
      </c>
      <c r="N3949" t="s">
        <v>8420</v>
      </c>
      <c r="O3949" t="s">
        <v>28</v>
      </c>
      <c r="Q3949" t="s">
        <v>19525</v>
      </c>
      <c r="R3949" t="s">
        <v>12810</v>
      </c>
      <c r="S3949">
        <v>0.90720000000000001</v>
      </c>
    </row>
    <row r="3950" spans="1:19">
      <c r="A3950" t="s">
        <v>16</v>
      </c>
      <c r="B3950" t="s">
        <v>17</v>
      </c>
      <c r="C3950" t="s">
        <v>18</v>
      </c>
      <c r="D3950" t="s">
        <v>19</v>
      </c>
      <c r="E3950" t="s">
        <v>2421</v>
      </c>
      <c r="F3950" t="s">
        <v>2509</v>
      </c>
      <c r="G3950" s="3" t="str">
        <f t="shared" si="68"/>
        <v>https://scholar.google.co.jp/scholar?as_vis=1&amp;q=Senecio+"glastifolius"+self+compatibility&amp;btnG=</v>
      </c>
      <c r="H3950" t="s">
        <v>1778</v>
      </c>
      <c r="I3950" t="s">
        <v>23</v>
      </c>
      <c r="J3950" t="s">
        <v>23</v>
      </c>
      <c r="N3950" t="s">
        <v>2510</v>
      </c>
      <c r="O3950" t="s">
        <v>28</v>
      </c>
      <c r="Q3950" t="s">
        <v>19526</v>
      </c>
      <c r="R3950" t="s">
        <v>12813</v>
      </c>
      <c r="S3950">
        <v>0.48159999999999997</v>
      </c>
    </row>
    <row r="3951" spans="1:19">
      <c r="A3951" t="s">
        <v>16</v>
      </c>
      <c r="B3951" t="s">
        <v>17</v>
      </c>
      <c r="C3951" t="s">
        <v>18</v>
      </c>
      <c r="D3951" t="s">
        <v>19</v>
      </c>
      <c r="E3951" t="s">
        <v>2421</v>
      </c>
      <c r="F3951" t="s">
        <v>5427</v>
      </c>
      <c r="G3951" s="3" t="str">
        <f t="shared" si="68"/>
        <v>https://scholar.google.co.jp/scholar?as_vis=1&amp;q=Senecio+"glaucus"+self+compatibility&amp;btnG=</v>
      </c>
      <c r="H3951" t="s">
        <v>22</v>
      </c>
      <c r="I3951" t="s">
        <v>137</v>
      </c>
      <c r="J3951" t="s">
        <v>8557</v>
      </c>
      <c r="N3951" t="s">
        <v>11003</v>
      </c>
      <c r="O3951" t="s">
        <v>28</v>
      </c>
      <c r="Q3951" t="s">
        <v>19527</v>
      </c>
      <c r="R3951" t="s">
        <v>12816</v>
      </c>
      <c r="S3951">
        <v>0.17799999999999999</v>
      </c>
    </row>
    <row r="3952" spans="1:19">
      <c r="A3952" t="s">
        <v>16</v>
      </c>
      <c r="B3952" t="s">
        <v>17</v>
      </c>
      <c r="C3952" t="s">
        <v>18</v>
      </c>
      <c r="D3952" t="s">
        <v>19</v>
      </c>
      <c r="E3952" t="s">
        <v>2421</v>
      </c>
      <c r="F3952" t="s">
        <v>5427</v>
      </c>
      <c r="G3952" s="3" t="str">
        <f t="shared" si="68"/>
        <v>https://scholar.google.co.jp/scholar?as_vis=1&amp;q=Senecio+"glaucus"+self+compatibility&amp;btnG=</v>
      </c>
      <c r="H3952" t="s">
        <v>22</v>
      </c>
      <c r="I3952" t="s">
        <v>23</v>
      </c>
      <c r="J3952" t="s">
        <v>23</v>
      </c>
      <c r="N3952" t="s">
        <v>12761</v>
      </c>
      <c r="O3952" t="s">
        <v>28</v>
      </c>
      <c r="Q3952" t="s">
        <v>19527</v>
      </c>
      <c r="R3952" t="s">
        <v>12820</v>
      </c>
      <c r="S3952">
        <v>0.21640000000000001</v>
      </c>
    </row>
    <row r="3953" spans="1:19">
      <c r="A3953" t="s">
        <v>16</v>
      </c>
      <c r="B3953" t="s">
        <v>17</v>
      </c>
      <c r="C3953" t="s">
        <v>18</v>
      </c>
      <c r="D3953" t="s">
        <v>19</v>
      </c>
      <c r="E3953" t="s">
        <v>2421</v>
      </c>
      <c r="F3953" t="s">
        <v>5657</v>
      </c>
      <c r="G3953" s="3" t="str">
        <f t="shared" si="68"/>
        <v>https://scholar.google.co.jp/scholar?as_vis=1&amp;q=Senecio+"glomeratus"+self+compatibility&amp;btnG=</v>
      </c>
      <c r="H3953" t="s">
        <v>23</v>
      </c>
      <c r="I3953" t="s">
        <v>137</v>
      </c>
      <c r="J3953" t="s">
        <v>5658</v>
      </c>
      <c r="L3953" t="s">
        <v>54</v>
      </c>
      <c r="N3953" t="s">
        <v>5659</v>
      </c>
      <c r="O3953" t="s">
        <v>26</v>
      </c>
      <c r="Q3953" t="s">
        <v>19528</v>
      </c>
      <c r="R3953" t="s">
        <v>12824</v>
      </c>
      <c r="S3953">
        <v>0.11799999999999999</v>
      </c>
    </row>
    <row r="3954" spans="1:19">
      <c r="A3954" t="s">
        <v>16</v>
      </c>
      <c r="B3954" t="s">
        <v>17</v>
      </c>
      <c r="C3954" t="s">
        <v>18</v>
      </c>
      <c r="D3954" t="s">
        <v>19</v>
      </c>
      <c r="E3954" t="s">
        <v>2421</v>
      </c>
      <c r="F3954" t="s">
        <v>5657</v>
      </c>
      <c r="G3954" s="3" t="str">
        <f t="shared" si="68"/>
        <v>https://scholar.google.co.jp/scholar?as_vis=1&amp;q=Senecio+"glomeratus"+self+compatibility&amp;btnG=</v>
      </c>
      <c r="H3954" t="s">
        <v>5661</v>
      </c>
      <c r="I3954" t="s">
        <v>137</v>
      </c>
      <c r="J3954" t="s">
        <v>5657</v>
      </c>
      <c r="L3954" t="s">
        <v>54</v>
      </c>
      <c r="N3954" t="s">
        <v>5662</v>
      </c>
      <c r="O3954" t="s">
        <v>26</v>
      </c>
      <c r="Q3954" t="s">
        <v>19528</v>
      </c>
      <c r="R3954" t="s">
        <v>12828</v>
      </c>
      <c r="S3954">
        <v>9.0300000000000005E-2</v>
      </c>
    </row>
    <row r="3955" spans="1:19">
      <c r="A3955" t="s">
        <v>16</v>
      </c>
      <c r="B3955" t="s">
        <v>17</v>
      </c>
      <c r="C3955" t="s">
        <v>18</v>
      </c>
      <c r="D3955" t="s">
        <v>19</v>
      </c>
      <c r="E3955" t="s">
        <v>2421</v>
      </c>
      <c r="F3955" t="s">
        <v>2512</v>
      </c>
      <c r="G3955" s="3" t="str">
        <f t="shared" si="68"/>
        <v>https://scholar.google.co.jp/scholar?as_vis=1&amp;q=Senecio+"glossanthus"+self+compatibility&amp;btnG=</v>
      </c>
      <c r="H3955" t="s">
        <v>2513</v>
      </c>
      <c r="I3955" t="s">
        <v>23</v>
      </c>
      <c r="J3955" t="s">
        <v>23</v>
      </c>
      <c r="L3955" t="s">
        <v>54</v>
      </c>
      <c r="N3955" t="s">
        <v>2514</v>
      </c>
      <c r="O3955" t="s">
        <v>26</v>
      </c>
      <c r="Q3955" t="s">
        <v>19529</v>
      </c>
      <c r="R3955" t="s">
        <v>12831</v>
      </c>
      <c r="S3955">
        <v>0.40899999999999997</v>
      </c>
    </row>
    <row r="3956" spans="1:19">
      <c r="A3956" t="s">
        <v>16</v>
      </c>
      <c r="B3956" t="s">
        <v>17</v>
      </c>
      <c r="C3956" t="s">
        <v>18</v>
      </c>
      <c r="D3956" t="s">
        <v>19</v>
      </c>
      <c r="E3956" t="s">
        <v>2421</v>
      </c>
      <c r="F3956" t="s">
        <v>5594</v>
      </c>
      <c r="G3956" s="3" t="str">
        <f t="shared" si="68"/>
        <v>https://scholar.google.co.jp/scholar?as_vis=1&amp;q=Senecio+"grandidentatus"+self+compatibility&amp;btnG=</v>
      </c>
      <c r="H3956" t="s">
        <v>2368</v>
      </c>
      <c r="I3956" t="s">
        <v>23</v>
      </c>
      <c r="J3956" t="s">
        <v>23</v>
      </c>
      <c r="N3956" t="s">
        <v>5595</v>
      </c>
      <c r="O3956" t="s">
        <v>28</v>
      </c>
      <c r="Q3956" t="s">
        <v>19530</v>
      </c>
      <c r="R3956" t="s">
        <v>12834</v>
      </c>
      <c r="S3956">
        <v>0.3</v>
      </c>
    </row>
    <row r="3957" spans="1:19">
      <c r="A3957" t="s">
        <v>16</v>
      </c>
      <c r="B3957" t="s">
        <v>17</v>
      </c>
      <c r="C3957" t="s">
        <v>18</v>
      </c>
      <c r="D3957" t="s">
        <v>19</v>
      </c>
      <c r="E3957" t="s">
        <v>2421</v>
      </c>
      <c r="F3957" t="s">
        <v>2516</v>
      </c>
      <c r="G3957" s="3" t="str">
        <f t="shared" si="68"/>
        <v>https://scholar.google.co.jp/scholar?as_vis=1&amp;q=Senecio+"gregorii"+self+compatibility&amp;btnG=</v>
      </c>
      <c r="H3957" t="s">
        <v>577</v>
      </c>
      <c r="I3957" t="s">
        <v>23</v>
      </c>
      <c r="J3957" t="s">
        <v>23</v>
      </c>
      <c r="L3957" t="s">
        <v>24</v>
      </c>
      <c r="N3957" t="s">
        <v>2517</v>
      </c>
      <c r="O3957" t="s">
        <v>26</v>
      </c>
      <c r="Q3957" t="s">
        <v>19531</v>
      </c>
      <c r="R3957" t="s">
        <v>12837</v>
      </c>
      <c r="S3957">
        <v>3.1779999999999999</v>
      </c>
    </row>
    <row r="3958" spans="1:19">
      <c r="A3958" t="s">
        <v>16</v>
      </c>
      <c r="B3958" t="s">
        <v>17</v>
      </c>
      <c r="C3958" t="s">
        <v>18</v>
      </c>
      <c r="D3958" t="s">
        <v>19</v>
      </c>
      <c r="E3958" t="s">
        <v>2421</v>
      </c>
      <c r="F3958" t="s">
        <v>5687</v>
      </c>
      <c r="G3958" s="3" t="str">
        <f t="shared" si="68"/>
        <v>https://scholar.google.co.jp/scholar?as_vis=1&amp;q=Senecio+"gunnii"+self+compatibility&amp;btnG=</v>
      </c>
      <c r="H3958" t="s">
        <v>5688</v>
      </c>
      <c r="I3958" t="s">
        <v>23</v>
      </c>
      <c r="J3958" t="s">
        <v>23</v>
      </c>
      <c r="L3958" t="s">
        <v>54</v>
      </c>
      <c r="N3958" t="s">
        <v>5689</v>
      </c>
      <c r="O3958" t="s">
        <v>26</v>
      </c>
      <c r="Q3958" t="s">
        <v>19532</v>
      </c>
      <c r="R3958" t="s">
        <v>12840</v>
      </c>
      <c r="S3958">
        <v>0.253</v>
      </c>
    </row>
    <row r="3959" spans="1:19">
      <c r="A3959" t="s">
        <v>16</v>
      </c>
      <c r="B3959" t="s">
        <v>17</v>
      </c>
      <c r="C3959" t="s">
        <v>18</v>
      </c>
      <c r="D3959" t="s">
        <v>19</v>
      </c>
      <c r="E3959" t="s">
        <v>2421</v>
      </c>
      <c r="F3959" t="s">
        <v>11005</v>
      </c>
      <c r="G3959" s="3" t="str">
        <f t="shared" si="68"/>
        <v>https://scholar.google.co.jp/scholar?as_vis=1&amp;q=Senecio+"gypsicola"+self+compatibility&amp;btnG=</v>
      </c>
      <c r="H3959" t="s">
        <v>11006</v>
      </c>
      <c r="I3959" t="s">
        <v>23</v>
      </c>
      <c r="J3959" t="s">
        <v>23</v>
      </c>
      <c r="N3959" t="s">
        <v>11007</v>
      </c>
      <c r="O3959" t="s">
        <v>28</v>
      </c>
      <c r="Q3959" t="s">
        <v>19533</v>
      </c>
      <c r="R3959" t="s">
        <v>12844</v>
      </c>
      <c r="S3959">
        <v>6.2240000000000002</v>
      </c>
    </row>
    <row r="3960" spans="1:19">
      <c r="A3960" t="s">
        <v>16</v>
      </c>
      <c r="B3960" t="s">
        <v>17</v>
      </c>
      <c r="C3960" t="s">
        <v>18</v>
      </c>
      <c r="D3960" t="s">
        <v>19</v>
      </c>
      <c r="E3960" t="s">
        <v>2421</v>
      </c>
      <c r="F3960" t="s">
        <v>5651</v>
      </c>
      <c r="G3960" s="3" t="str">
        <f t="shared" si="68"/>
        <v>https://scholar.google.co.jp/scholar?as_vis=1&amp;q=Senecio+"hakeaefolium"+self+compatibility&amp;btnG=</v>
      </c>
      <c r="H3960" t="s">
        <v>104</v>
      </c>
      <c r="I3960" t="s">
        <v>23</v>
      </c>
      <c r="J3960" t="s">
        <v>23</v>
      </c>
      <c r="N3960" t="s">
        <v>5652</v>
      </c>
      <c r="O3960" t="s">
        <v>28</v>
      </c>
      <c r="Q3960" t="s">
        <v>19534</v>
      </c>
      <c r="R3960" t="s">
        <v>12847</v>
      </c>
      <c r="S3960">
        <v>1.7544</v>
      </c>
    </row>
    <row r="3961" spans="1:19">
      <c r="A3961" t="s">
        <v>16</v>
      </c>
      <c r="B3961" t="s">
        <v>17</v>
      </c>
      <c r="C3961" t="s">
        <v>18</v>
      </c>
      <c r="D3961" t="s">
        <v>19</v>
      </c>
      <c r="E3961" t="s">
        <v>2421</v>
      </c>
      <c r="F3961" t="s">
        <v>11009</v>
      </c>
      <c r="G3961" s="3" t="str">
        <f t="shared" si="68"/>
        <v>https://scholar.google.co.jp/scholar?as_vis=1&amp;q=Senecio+"hakeifolius"+self+compatibility&amp;btnG=</v>
      </c>
      <c r="H3961" t="s">
        <v>11010</v>
      </c>
      <c r="I3961" t="s">
        <v>23</v>
      </c>
      <c r="J3961" t="s">
        <v>23</v>
      </c>
      <c r="N3961" t="s">
        <v>11011</v>
      </c>
      <c r="O3961" t="s">
        <v>28</v>
      </c>
      <c r="Q3961" t="s">
        <v>19535</v>
      </c>
      <c r="R3961" t="s">
        <v>12850</v>
      </c>
      <c r="S3961">
        <v>2.4575999999999998</v>
      </c>
    </row>
    <row r="3962" spans="1:19">
      <c r="A3962" t="s">
        <v>16</v>
      </c>
      <c r="B3962" t="s">
        <v>17</v>
      </c>
      <c r="C3962" t="s">
        <v>18</v>
      </c>
      <c r="D3962" t="s">
        <v>19</v>
      </c>
      <c r="E3962" t="s">
        <v>2421</v>
      </c>
      <c r="F3962" t="s">
        <v>2519</v>
      </c>
      <c r="G3962" s="3" t="str">
        <f t="shared" si="68"/>
        <v>https://scholar.google.co.jp/scholar?as_vis=1&amp;q=Senecio+"halimifolius"+self+compatibility&amp;btnG=</v>
      </c>
      <c r="H3962" t="s">
        <v>22</v>
      </c>
      <c r="I3962" t="s">
        <v>23</v>
      </c>
      <c r="J3962" t="s">
        <v>23</v>
      </c>
      <c r="N3962" t="s">
        <v>2520</v>
      </c>
      <c r="O3962" t="s">
        <v>28</v>
      </c>
      <c r="Q3962" t="s">
        <v>19536</v>
      </c>
      <c r="R3962" t="s">
        <v>12854</v>
      </c>
      <c r="S3962">
        <v>0.42</v>
      </c>
    </row>
    <row r="3963" spans="1:19">
      <c r="A3963" t="s">
        <v>16</v>
      </c>
      <c r="B3963" t="s">
        <v>17</v>
      </c>
      <c r="C3963" t="s">
        <v>18</v>
      </c>
      <c r="D3963" t="s">
        <v>19</v>
      </c>
      <c r="E3963" t="s">
        <v>2421</v>
      </c>
      <c r="F3963" t="s">
        <v>11013</v>
      </c>
      <c r="G3963" s="3" t="str">
        <f t="shared" si="68"/>
        <v>https://scholar.google.co.jp/scholar?as_vis=1&amp;q=Senecio+"halophilus"+self+compatibility&amp;btnG=</v>
      </c>
      <c r="H3963" t="s">
        <v>5572</v>
      </c>
      <c r="I3963" t="s">
        <v>23</v>
      </c>
      <c r="J3963" t="s">
        <v>23</v>
      </c>
      <c r="N3963" t="s">
        <v>11014</v>
      </c>
      <c r="O3963" t="s">
        <v>28</v>
      </c>
      <c r="Q3963" t="s">
        <v>19537</v>
      </c>
      <c r="R3963" t="s">
        <v>12858</v>
      </c>
      <c r="S3963">
        <v>0.49952000000000002</v>
      </c>
    </row>
    <row r="3964" spans="1:19">
      <c r="A3964" t="s">
        <v>16</v>
      </c>
      <c r="B3964" t="s">
        <v>17</v>
      </c>
      <c r="C3964" t="s">
        <v>18</v>
      </c>
      <c r="D3964" t="s">
        <v>19</v>
      </c>
      <c r="E3964" t="s">
        <v>2421</v>
      </c>
      <c r="F3964" t="s">
        <v>2522</v>
      </c>
      <c r="G3964" s="3" t="str">
        <f t="shared" si="68"/>
        <v>https://scholar.google.co.jp/scholar?as_vis=1&amp;q=Senecio+"hartwegii"+self+compatibility&amp;btnG=</v>
      </c>
      <c r="H3964" t="s">
        <v>2066</v>
      </c>
      <c r="I3964" t="s">
        <v>23</v>
      </c>
      <c r="J3964" t="s">
        <v>23</v>
      </c>
      <c r="N3964" t="s">
        <v>2523</v>
      </c>
      <c r="O3964" t="s">
        <v>28</v>
      </c>
      <c r="Q3964" t="s">
        <v>19538</v>
      </c>
      <c r="R3964" t="s">
        <v>12861</v>
      </c>
      <c r="S3964">
        <v>7.5</v>
      </c>
    </row>
    <row r="3965" spans="1:19">
      <c r="A3965" t="s">
        <v>16</v>
      </c>
      <c r="B3965" t="s">
        <v>17</v>
      </c>
      <c r="C3965" t="s">
        <v>18</v>
      </c>
      <c r="D3965" t="s">
        <v>19</v>
      </c>
      <c r="E3965" t="s">
        <v>2421</v>
      </c>
      <c r="F3965" t="s">
        <v>13169</v>
      </c>
      <c r="G3965" s="3" t="str">
        <f t="shared" si="68"/>
        <v>https://scholar.google.co.jp/scholar?as_vis=1&amp;q=Senecio+"harveianus"+self+compatibility&amp;btnG=</v>
      </c>
      <c r="H3965" t="s">
        <v>13170</v>
      </c>
      <c r="I3965" t="s">
        <v>23</v>
      </c>
      <c r="J3965" t="s">
        <v>23</v>
      </c>
      <c r="N3965" t="s">
        <v>13171</v>
      </c>
      <c r="O3965" t="s">
        <v>28</v>
      </c>
      <c r="Q3965" t="s">
        <v>19539</v>
      </c>
      <c r="R3965" t="s">
        <v>12865</v>
      </c>
      <c r="S3965">
        <v>0.2072</v>
      </c>
    </row>
    <row r="3966" spans="1:19">
      <c r="A3966" t="s">
        <v>16</v>
      </c>
      <c r="B3966" t="s">
        <v>17</v>
      </c>
      <c r="C3966" t="s">
        <v>18</v>
      </c>
      <c r="D3966" t="s">
        <v>19</v>
      </c>
      <c r="E3966" t="s">
        <v>2421</v>
      </c>
      <c r="F3966" t="s">
        <v>14097</v>
      </c>
      <c r="G3966" s="3" t="str">
        <f t="shared" si="68"/>
        <v>https://scholar.google.co.jp/scholar?as_vis=1&amp;q=Senecio+"hastatus"+self+compatibility&amp;btnG=</v>
      </c>
      <c r="H3966" t="s">
        <v>22</v>
      </c>
      <c r="I3966" t="s">
        <v>23</v>
      </c>
      <c r="J3966" t="s">
        <v>23</v>
      </c>
      <c r="N3966" t="s">
        <v>14098</v>
      </c>
      <c r="O3966" t="s">
        <v>28</v>
      </c>
      <c r="Q3966" t="s">
        <v>19540</v>
      </c>
      <c r="R3966" t="s">
        <v>12868</v>
      </c>
      <c r="S3966">
        <v>0.45079999999999998</v>
      </c>
    </row>
    <row r="3967" spans="1:19">
      <c r="A3967" t="s">
        <v>16</v>
      </c>
      <c r="B3967" t="s">
        <v>17</v>
      </c>
      <c r="C3967" t="s">
        <v>18</v>
      </c>
      <c r="D3967" t="s">
        <v>19</v>
      </c>
      <c r="E3967" t="s">
        <v>2421</v>
      </c>
      <c r="F3967" t="s">
        <v>11016</v>
      </c>
      <c r="G3967" s="3" t="str">
        <f t="shared" si="68"/>
        <v>https://scholar.google.co.jp/scholar?as_vis=1&amp;q=Senecio+"helminthioides"+self+compatibility&amp;btnG=</v>
      </c>
      <c r="H3967" t="s">
        <v>11017</v>
      </c>
      <c r="I3967" t="s">
        <v>23</v>
      </c>
      <c r="J3967" t="s">
        <v>23</v>
      </c>
      <c r="N3967" t="s">
        <v>11018</v>
      </c>
      <c r="O3967" t="s">
        <v>28</v>
      </c>
      <c r="Q3967" t="s">
        <v>19541</v>
      </c>
      <c r="R3967" t="s">
        <v>12872</v>
      </c>
      <c r="S3967">
        <v>1.08</v>
      </c>
    </row>
    <row r="3968" spans="1:19">
      <c r="A3968" t="s">
        <v>16</v>
      </c>
      <c r="B3968" t="s">
        <v>17</v>
      </c>
      <c r="C3968" t="s">
        <v>18</v>
      </c>
      <c r="D3968" t="s">
        <v>19</v>
      </c>
      <c r="E3968" t="s">
        <v>2421</v>
      </c>
      <c r="F3968" t="s">
        <v>11020</v>
      </c>
      <c r="G3968" s="3" t="str">
        <f t="shared" si="68"/>
        <v>https://scholar.google.co.jp/scholar?as_vis=1&amp;q=Senecio+"hercynicus"+self+compatibility&amp;btnG=</v>
      </c>
      <c r="H3968" t="s">
        <v>11021</v>
      </c>
      <c r="I3968" t="s">
        <v>137</v>
      </c>
      <c r="J3968" t="s">
        <v>11020</v>
      </c>
      <c r="L3968" t="s">
        <v>54</v>
      </c>
      <c r="N3968" t="s">
        <v>11022</v>
      </c>
      <c r="O3968" t="s">
        <v>26</v>
      </c>
      <c r="Q3968" t="s">
        <v>19542</v>
      </c>
      <c r="R3968" t="s">
        <v>12875</v>
      </c>
      <c r="S3968">
        <v>1.0973999999999999</v>
      </c>
    </row>
    <row r="3969" spans="1:19">
      <c r="A3969" t="s">
        <v>16</v>
      </c>
      <c r="B3969" t="s">
        <v>17</v>
      </c>
      <c r="C3969" t="s">
        <v>18</v>
      </c>
      <c r="D3969" t="s">
        <v>19</v>
      </c>
      <c r="E3969" t="s">
        <v>2421</v>
      </c>
      <c r="F3969" t="s">
        <v>2525</v>
      </c>
      <c r="G3969" s="3" t="str">
        <f t="shared" si="68"/>
        <v>https://scholar.google.co.jp/scholar?as_vis=1&amp;q=Senecio+"hieracifolius"+self+compatibility&amp;btnG=</v>
      </c>
      <c r="H3969" t="s">
        <v>22</v>
      </c>
      <c r="I3969" t="s">
        <v>23</v>
      </c>
      <c r="J3969" t="s">
        <v>23</v>
      </c>
      <c r="N3969" t="s">
        <v>2526</v>
      </c>
      <c r="O3969" t="s">
        <v>28</v>
      </c>
      <c r="Q3969" t="s">
        <v>19543</v>
      </c>
      <c r="R3969" t="s">
        <v>12878</v>
      </c>
      <c r="S3969">
        <v>1</v>
      </c>
    </row>
    <row r="3970" spans="1:19">
      <c r="A3970" t="s">
        <v>16</v>
      </c>
      <c r="B3970" t="s">
        <v>17</v>
      </c>
      <c r="C3970" t="s">
        <v>18</v>
      </c>
      <c r="D3970" t="s">
        <v>19</v>
      </c>
      <c r="E3970" t="s">
        <v>2421</v>
      </c>
      <c r="F3970" t="s">
        <v>14242</v>
      </c>
      <c r="G3970" s="3" t="str">
        <f t="shared" ref="G3970:G4033" si="69">HYPERLINK(Q3970)</f>
        <v>https://scholar.google.co.jp/scholar?as_vis=1&amp;q=Senecio+"hirsutilobus"+self+compatibility&amp;btnG=</v>
      </c>
      <c r="H3970" t="s">
        <v>4761</v>
      </c>
      <c r="I3970" t="s">
        <v>23</v>
      </c>
      <c r="J3970" t="s">
        <v>23</v>
      </c>
      <c r="N3970" t="s">
        <v>14243</v>
      </c>
      <c r="O3970" t="s">
        <v>28</v>
      </c>
      <c r="Q3970" t="s">
        <v>19544</v>
      </c>
      <c r="R3970" t="s">
        <v>12881</v>
      </c>
      <c r="S3970">
        <v>0.82499999999999996</v>
      </c>
    </row>
    <row r="3971" spans="1:19">
      <c r="A3971" t="s">
        <v>16</v>
      </c>
      <c r="B3971" t="s">
        <v>17</v>
      </c>
      <c r="C3971" t="s">
        <v>18</v>
      </c>
      <c r="D3971" t="s">
        <v>19</v>
      </c>
      <c r="E3971" t="s">
        <v>2421</v>
      </c>
      <c r="F3971" t="s">
        <v>5562</v>
      </c>
      <c r="G3971" s="3" t="str">
        <f t="shared" si="69"/>
        <v>https://scholar.google.co.jp/scholar?as_vis=1&amp;q=Senecio+"hispidulus"+self+compatibility&amp;btnG=</v>
      </c>
      <c r="H3971" t="s">
        <v>3408</v>
      </c>
      <c r="I3971" t="s">
        <v>23</v>
      </c>
      <c r="J3971" t="s">
        <v>23</v>
      </c>
      <c r="L3971" t="s">
        <v>54</v>
      </c>
      <c r="N3971" t="s">
        <v>5563</v>
      </c>
      <c r="O3971" t="s">
        <v>26</v>
      </c>
      <c r="Q3971" t="s">
        <v>19545</v>
      </c>
      <c r="R3971" t="s">
        <v>12885</v>
      </c>
      <c r="S3971">
        <v>0.31219999999999998</v>
      </c>
    </row>
    <row r="3972" spans="1:19">
      <c r="A3972" t="s">
        <v>16</v>
      </c>
      <c r="B3972" t="s">
        <v>17</v>
      </c>
      <c r="C3972" t="s">
        <v>18</v>
      </c>
      <c r="D3972" t="s">
        <v>19</v>
      </c>
      <c r="E3972" t="s">
        <v>2421</v>
      </c>
      <c r="F3972" t="s">
        <v>2528</v>
      </c>
      <c r="G3972" s="3" t="str">
        <f t="shared" si="69"/>
        <v>https://scholar.google.co.jp/scholar?as_vis=1&amp;q=Senecio+"hydrophiloides"+self+compatibility&amp;btnG=</v>
      </c>
      <c r="H3972" t="s">
        <v>2423</v>
      </c>
      <c r="I3972" t="s">
        <v>23</v>
      </c>
      <c r="J3972" t="s">
        <v>23</v>
      </c>
      <c r="N3972" t="s">
        <v>2529</v>
      </c>
      <c r="O3972" t="s">
        <v>28</v>
      </c>
      <c r="Q3972" t="s">
        <v>19546</v>
      </c>
      <c r="R3972" t="s">
        <v>12889</v>
      </c>
      <c r="S3972">
        <v>1.331</v>
      </c>
    </row>
    <row r="3973" spans="1:19">
      <c r="A3973" t="s">
        <v>16</v>
      </c>
      <c r="B3973" t="s">
        <v>17</v>
      </c>
      <c r="C3973" t="s">
        <v>18</v>
      </c>
      <c r="D3973" t="s">
        <v>19</v>
      </c>
      <c r="E3973" t="s">
        <v>2421</v>
      </c>
      <c r="F3973" t="s">
        <v>5565</v>
      </c>
      <c r="G3973" s="3" t="str">
        <f t="shared" si="69"/>
        <v>https://scholar.google.co.jp/scholar?as_vis=1&amp;q=Senecio+"hypoleucus"+self+compatibility&amp;btnG=</v>
      </c>
      <c r="H3973" t="s">
        <v>3513</v>
      </c>
      <c r="I3973" t="s">
        <v>23</v>
      </c>
      <c r="J3973" t="s">
        <v>23</v>
      </c>
      <c r="L3973" t="s">
        <v>24</v>
      </c>
      <c r="N3973" t="s">
        <v>5566</v>
      </c>
      <c r="O3973" t="s">
        <v>26</v>
      </c>
      <c r="Q3973" t="s">
        <v>19547</v>
      </c>
      <c r="R3973" t="s">
        <v>12892</v>
      </c>
      <c r="S3973">
        <v>0.3992</v>
      </c>
    </row>
    <row r="3974" spans="1:19">
      <c r="A3974" t="s">
        <v>16</v>
      </c>
      <c r="B3974" t="s">
        <v>17</v>
      </c>
      <c r="C3974" t="s">
        <v>18</v>
      </c>
      <c r="D3974" t="s">
        <v>19</v>
      </c>
      <c r="E3974" t="s">
        <v>2421</v>
      </c>
      <c r="F3974" t="s">
        <v>2531</v>
      </c>
      <c r="G3974" s="3" t="str">
        <f t="shared" si="69"/>
        <v>https://scholar.google.co.jp/scholar?as_vis=1&amp;q=Senecio+"ilicifolius"+self+compatibility&amp;btnG=</v>
      </c>
      <c r="H3974" t="s">
        <v>22</v>
      </c>
      <c r="I3974" t="s">
        <v>23</v>
      </c>
      <c r="J3974" t="s">
        <v>23</v>
      </c>
      <c r="N3974" t="s">
        <v>2532</v>
      </c>
      <c r="O3974" t="s">
        <v>28</v>
      </c>
      <c r="Q3974" t="s">
        <v>19548</v>
      </c>
      <c r="R3974" t="s">
        <v>12896</v>
      </c>
      <c r="S3974">
        <v>0.3004</v>
      </c>
    </row>
    <row r="3975" spans="1:19">
      <c r="A3975" t="s">
        <v>16</v>
      </c>
      <c r="B3975" t="s">
        <v>17</v>
      </c>
      <c r="C3975" t="s">
        <v>18</v>
      </c>
      <c r="D3975" t="s">
        <v>19</v>
      </c>
      <c r="E3975" t="s">
        <v>2421</v>
      </c>
      <c r="F3975" t="s">
        <v>2534</v>
      </c>
      <c r="G3975" s="3" t="str">
        <f t="shared" si="69"/>
        <v>https://scholar.google.co.jp/scholar?as_vis=1&amp;q=Senecio+"inaequidens"+self+compatibility&amp;btnG=</v>
      </c>
      <c r="H3975" t="s">
        <v>104</v>
      </c>
      <c r="I3975" t="s">
        <v>23</v>
      </c>
      <c r="J3975" t="s">
        <v>23</v>
      </c>
      <c r="L3975" t="s">
        <v>24</v>
      </c>
      <c r="N3975" t="s">
        <v>2535</v>
      </c>
      <c r="O3975" t="s">
        <v>26</v>
      </c>
      <c r="Q3975" t="s">
        <v>19549</v>
      </c>
      <c r="R3975" t="s">
        <v>12898</v>
      </c>
      <c r="S3975">
        <v>0.25719999999999998</v>
      </c>
    </row>
    <row r="3976" spans="1:19">
      <c r="A3976" t="s">
        <v>16</v>
      </c>
      <c r="B3976" t="s">
        <v>17</v>
      </c>
      <c r="C3976" t="s">
        <v>18</v>
      </c>
      <c r="D3976" t="s">
        <v>19</v>
      </c>
      <c r="E3976" t="s">
        <v>2421</v>
      </c>
      <c r="F3976" t="s">
        <v>2537</v>
      </c>
      <c r="G3976" s="3" t="str">
        <f t="shared" si="69"/>
        <v>https://scholar.google.co.jp/scholar?as_vis=1&amp;q=Senecio+"incanus"+self+compatibility&amp;btnG=</v>
      </c>
      <c r="H3976" t="s">
        <v>22</v>
      </c>
      <c r="I3976" t="s">
        <v>23</v>
      </c>
      <c r="J3976" t="s">
        <v>23</v>
      </c>
      <c r="N3976" t="s">
        <v>2538</v>
      </c>
      <c r="O3976" t="s">
        <v>28</v>
      </c>
      <c r="Q3976" t="s">
        <v>19550</v>
      </c>
      <c r="R3976" t="s">
        <v>12900</v>
      </c>
      <c r="S3976">
        <v>0.88900000000000001</v>
      </c>
    </row>
    <row r="3977" spans="1:19">
      <c r="A3977" t="s">
        <v>16</v>
      </c>
      <c r="B3977" t="s">
        <v>17</v>
      </c>
      <c r="C3977" t="s">
        <v>18</v>
      </c>
      <c r="D3977" t="s">
        <v>19</v>
      </c>
      <c r="E3977" t="s">
        <v>2421</v>
      </c>
      <c r="F3977" t="s">
        <v>2537</v>
      </c>
      <c r="G3977" s="3" t="str">
        <f t="shared" si="69"/>
        <v>https://scholar.google.co.jp/scholar?as_vis=1&amp;q=Senecio+"incanus"+self+compatibility&amp;btnG=</v>
      </c>
      <c r="H3977" t="s">
        <v>23</v>
      </c>
      <c r="I3977" t="s">
        <v>137</v>
      </c>
      <c r="J3977" t="s">
        <v>2537</v>
      </c>
      <c r="N3977" t="s">
        <v>2540</v>
      </c>
      <c r="O3977" t="s">
        <v>28</v>
      </c>
      <c r="Q3977" t="s">
        <v>19550</v>
      </c>
      <c r="R3977" t="s">
        <v>12903</v>
      </c>
      <c r="S3977">
        <v>1.55</v>
      </c>
    </row>
    <row r="3978" spans="1:19">
      <c r="A3978" t="s">
        <v>16</v>
      </c>
      <c r="B3978" t="s">
        <v>17</v>
      </c>
      <c r="C3978" t="s">
        <v>18</v>
      </c>
      <c r="D3978" t="s">
        <v>19</v>
      </c>
      <c r="E3978" t="s">
        <v>2421</v>
      </c>
      <c r="F3978" t="s">
        <v>5568</v>
      </c>
      <c r="G3978" s="3" t="str">
        <f t="shared" si="69"/>
        <v>https://scholar.google.co.jp/scholar?as_vis=1&amp;q=Senecio+"inornatus"+self+compatibility&amp;btnG=</v>
      </c>
      <c r="H3978" t="s">
        <v>104</v>
      </c>
      <c r="I3978" t="s">
        <v>23</v>
      </c>
      <c r="J3978" t="s">
        <v>23</v>
      </c>
      <c r="N3978" t="s">
        <v>5569</v>
      </c>
      <c r="O3978" t="s">
        <v>28</v>
      </c>
      <c r="Q3978" t="s">
        <v>19551</v>
      </c>
      <c r="R3978" t="s">
        <v>12906</v>
      </c>
      <c r="S3978">
        <v>1.494</v>
      </c>
    </row>
    <row r="3979" spans="1:19">
      <c r="A3979" t="s">
        <v>16</v>
      </c>
      <c r="B3979" t="s">
        <v>17</v>
      </c>
      <c r="C3979" t="s">
        <v>18</v>
      </c>
      <c r="D3979" t="s">
        <v>19</v>
      </c>
      <c r="E3979" t="s">
        <v>2421</v>
      </c>
      <c r="F3979" t="s">
        <v>2542</v>
      </c>
      <c r="G3979" s="3" t="str">
        <f t="shared" si="69"/>
        <v>https://scholar.google.co.jp/scholar?as_vis=1&amp;q=Senecio+"integerrimus"+self+compatibility&amp;btnG=</v>
      </c>
      <c r="H3979" t="s">
        <v>172</v>
      </c>
      <c r="I3979" t="s">
        <v>23</v>
      </c>
      <c r="J3979" t="s">
        <v>23</v>
      </c>
      <c r="N3979" t="s">
        <v>2543</v>
      </c>
      <c r="O3979" t="s">
        <v>28</v>
      </c>
      <c r="Q3979" t="s">
        <v>19552</v>
      </c>
      <c r="R3979" t="s">
        <v>12909</v>
      </c>
      <c r="S3979">
        <v>0.76</v>
      </c>
    </row>
    <row r="3980" spans="1:19">
      <c r="A3980" t="s">
        <v>16</v>
      </c>
      <c r="B3980" t="s">
        <v>17</v>
      </c>
      <c r="C3980" t="s">
        <v>18</v>
      </c>
      <c r="D3980" t="s">
        <v>19</v>
      </c>
      <c r="E3980" t="s">
        <v>2421</v>
      </c>
      <c r="F3980" t="s">
        <v>2542</v>
      </c>
      <c r="G3980" s="3" t="str">
        <f t="shared" si="69"/>
        <v>https://scholar.google.co.jp/scholar?as_vis=1&amp;q=Senecio+"integerrimus"+self+compatibility&amp;btnG=</v>
      </c>
      <c r="H3980" t="s">
        <v>23</v>
      </c>
      <c r="I3980" t="s">
        <v>31</v>
      </c>
      <c r="J3980" t="s">
        <v>2545</v>
      </c>
      <c r="N3980" t="s">
        <v>2546</v>
      </c>
      <c r="O3980" t="s">
        <v>28</v>
      </c>
      <c r="Q3980" t="s">
        <v>19552</v>
      </c>
      <c r="R3980" t="s">
        <v>12912</v>
      </c>
      <c r="S3980">
        <v>0.98499999999999999</v>
      </c>
    </row>
    <row r="3981" spans="1:19">
      <c r="A3981" t="s">
        <v>16</v>
      </c>
      <c r="B3981" t="s">
        <v>17</v>
      </c>
      <c r="C3981" t="s">
        <v>18</v>
      </c>
      <c r="D3981" t="s">
        <v>19</v>
      </c>
      <c r="E3981" t="s">
        <v>2421</v>
      </c>
      <c r="F3981" t="s">
        <v>2542</v>
      </c>
      <c r="G3981" s="3" t="str">
        <f t="shared" si="69"/>
        <v>https://scholar.google.co.jp/scholar?as_vis=1&amp;q=Senecio+"integerrimus"+self+compatibility&amp;btnG=</v>
      </c>
      <c r="H3981" t="s">
        <v>23</v>
      </c>
      <c r="I3981" t="s">
        <v>137</v>
      </c>
      <c r="J3981" t="s">
        <v>1582</v>
      </c>
      <c r="N3981" t="s">
        <v>2548</v>
      </c>
      <c r="O3981" t="s">
        <v>28</v>
      </c>
      <c r="Q3981" t="s">
        <v>19552</v>
      </c>
      <c r="R3981" t="s">
        <v>12915</v>
      </c>
      <c r="S3981">
        <v>1.2629999999999999</v>
      </c>
    </row>
    <row r="3982" spans="1:19">
      <c r="A3982" t="s">
        <v>16</v>
      </c>
      <c r="B3982" t="s">
        <v>17</v>
      </c>
      <c r="C3982" t="s">
        <v>18</v>
      </c>
      <c r="D3982" t="s">
        <v>19</v>
      </c>
      <c r="E3982" t="s">
        <v>2421</v>
      </c>
      <c r="F3982" t="s">
        <v>8422</v>
      </c>
      <c r="G3982" s="3" t="str">
        <f t="shared" si="69"/>
        <v>https://scholar.google.co.jp/scholar?as_vis=1&amp;q=Senecio+"isatidioides"+self+compatibility&amp;btnG=</v>
      </c>
      <c r="H3982" t="s">
        <v>8423</v>
      </c>
      <c r="I3982" t="s">
        <v>23</v>
      </c>
      <c r="J3982" t="s">
        <v>23</v>
      </c>
      <c r="N3982" t="s">
        <v>8424</v>
      </c>
      <c r="O3982" t="s">
        <v>28</v>
      </c>
      <c r="Q3982" t="s">
        <v>19553</v>
      </c>
      <c r="R3982" t="s">
        <v>12917</v>
      </c>
      <c r="S3982">
        <v>3.2480000000000002</v>
      </c>
    </row>
    <row r="3983" spans="1:19">
      <c r="A3983" t="s">
        <v>16</v>
      </c>
      <c r="B3983" t="s">
        <v>17</v>
      </c>
      <c r="C3983" t="s">
        <v>18</v>
      </c>
      <c r="D3983" t="s">
        <v>19</v>
      </c>
      <c r="E3983" t="s">
        <v>2421</v>
      </c>
      <c r="F3983" t="s">
        <v>2550</v>
      </c>
      <c r="G3983" s="3" t="str">
        <f t="shared" si="69"/>
        <v>https://scholar.google.co.jp/scholar?as_vis=1&amp;q=Senecio+"jacobaea"+self+compatibility&amp;btnG=</v>
      </c>
      <c r="H3983" t="s">
        <v>22</v>
      </c>
      <c r="I3983" t="s">
        <v>23</v>
      </c>
      <c r="J3983" t="s">
        <v>23</v>
      </c>
      <c r="N3983" t="s">
        <v>2551</v>
      </c>
      <c r="O3983" t="s">
        <v>28</v>
      </c>
      <c r="Q3983" t="s">
        <v>19554</v>
      </c>
      <c r="R3983" t="s">
        <v>12920</v>
      </c>
      <c r="S3983">
        <v>0.27</v>
      </c>
    </row>
    <row r="3984" spans="1:19">
      <c r="A3984" t="s">
        <v>16</v>
      </c>
      <c r="B3984" t="s">
        <v>17</v>
      </c>
      <c r="C3984" t="s">
        <v>18</v>
      </c>
      <c r="D3984" t="s">
        <v>19</v>
      </c>
      <c r="E3984" t="s">
        <v>2421</v>
      </c>
      <c r="F3984" t="s">
        <v>11024</v>
      </c>
      <c r="G3984" s="3" t="str">
        <f t="shared" si="69"/>
        <v>https://scholar.google.co.jp/scholar?as_vis=1&amp;q=Senecio+"krascheninnikovii"+self+compatibility&amp;btnG=</v>
      </c>
      <c r="H3984" t="s">
        <v>5619</v>
      </c>
      <c r="I3984" t="s">
        <v>23</v>
      </c>
      <c r="J3984" t="s">
        <v>23</v>
      </c>
      <c r="N3984" t="s">
        <v>11025</v>
      </c>
      <c r="O3984" t="s">
        <v>28</v>
      </c>
      <c r="Q3984" t="s">
        <v>19555</v>
      </c>
      <c r="R3984" t="s">
        <v>12924</v>
      </c>
      <c r="S3984">
        <v>0.438</v>
      </c>
    </row>
    <row r="3985" spans="1:19">
      <c r="A3985" t="s">
        <v>16</v>
      </c>
      <c r="B3985" t="s">
        <v>17</v>
      </c>
      <c r="C3985" t="s">
        <v>18</v>
      </c>
      <c r="D3985" t="s">
        <v>19</v>
      </c>
      <c r="E3985" t="s">
        <v>2421</v>
      </c>
      <c r="F3985" t="s">
        <v>14220</v>
      </c>
      <c r="G3985" s="3" t="str">
        <f t="shared" si="69"/>
        <v>https://scholar.google.co.jp/scholar?as_vis=1&amp;q=Senecio+"lagascanus"+self+compatibility&amp;btnG=</v>
      </c>
      <c r="H3985" t="s">
        <v>104</v>
      </c>
      <c r="I3985" t="s">
        <v>23</v>
      </c>
      <c r="J3985" t="s">
        <v>23</v>
      </c>
      <c r="N3985" t="s">
        <v>14221</v>
      </c>
      <c r="O3985" t="s">
        <v>28</v>
      </c>
      <c r="Q3985" t="s">
        <v>19556</v>
      </c>
      <c r="R3985" t="s">
        <v>12927</v>
      </c>
      <c r="S3985">
        <v>1.7927999999999999</v>
      </c>
    </row>
    <row r="3986" spans="1:19">
      <c r="A3986" t="s">
        <v>16</v>
      </c>
      <c r="B3986" t="s">
        <v>17</v>
      </c>
      <c r="C3986" t="s">
        <v>18</v>
      </c>
      <c r="D3986" t="s">
        <v>19</v>
      </c>
      <c r="E3986" t="s">
        <v>2421</v>
      </c>
      <c r="F3986" t="s">
        <v>11027</v>
      </c>
      <c r="G3986" s="3" t="str">
        <f t="shared" si="69"/>
        <v>https://scholar.google.co.jp/scholar?as_vis=1&amp;q=Senecio+"lageniformis"+self+compatibility&amp;btnG=</v>
      </c>
      <c r="H3986" t="s">
        <v>5572</v>
      </c>
      <c r="I3986" t="s">
        <v>23</v>
      </c>
      <c r="J3986" t="s">
        <v>23</v>
      </c>
      <c r="N3986" t="s">
        <v>11028</v>
      </c>
      <c r="O3986" t="s">
        <v>28</v>
      </c>
      <c r="Q3986" t="s">
        <v>19557</v>
      </c>
      <c r="R3986" t="s">
        <v>12931</v>
      </c>
      <c r="S3986">
        <v>0.45319999999999999</v>
      </c>
    </row>
    <row r="3987" spans="1:19">
      <c r="A3987" t="s">
        <v>16</v>
      </c>
      <c r="B3987" t="s">
        <v>17</v>
      </c>
      <c r="C3987" t="s">
        <v>18</v>
      </c>
      <c r="D3987" t="s">
        <v>19</v>
      </c>
      <c r="E3987" t="s">
        <v>2421</v>
      </c>
      <c r="F3987" t="s">
        <v>5571</v>
      </c>
      <c r="G3987" s="3" t="str">
        <f t="shared" si="69"/>
        <v>https://scholar.google.co.jp/scholar?as_vis=1&amp;q=Senecio+"lanibracteus"+self+compatibility&amp;btnG=</v>
      </c>
      <c r="H3987" t="s">
        <v>5572</v>
      </c>
      <c r="I3987" t="s">
        <v>23</v>
      </c>
      <c r="J3987" t="s">
        <v>23</v>
      </c>
      <c r="N3987" t="s">
        <v>5573</v>
      </c>
      <c r="O3987" t="s">
        <v>28</v>
      </c>
      <c r="Q3987" t="s">
        <v>19558</v>
      </c>
      <c r="R3987" t="s">
        <v>12934</v>
      </c>
      <c r="S3987">
        <v>0.76659999999999995</v>
      </c>
    </row>
    <row r="3988" spans="1:19">
      <c r="A3988" t="s">
        <v>16</v>
      </c>
      <c r="B3988" t="s">
        <v>17</v>
      </c>
      <c r="C3988" t="s">
        <v>18</v>
      </c>
      <c r="D3988" t="s">
        <v>19</v>
      </c>
      <c r="E3988" t="s">
        <v>2421</v>
      </c>
      <c r="F3988" t="s">
        <v>2553</v>
      </c>
      <c r="G3988" s="3" t="str">
        <f t="shared" si="69"/>
        <v>https://scholar.google.co.jp/scholar?as_vis=1&amp;q=Senecio+"latifolius"+self+compatibility&amp;btnG=</v>
      </c>
      <c r="H3988" t="s">
        <v>104</v>
      </c>
      <c r="I3988" t="s">
        <v>23</v>
      </c>
      <c r="J3988" t="s">
        <v>23</v>
      </c>
      <c r="N3988" t="s">
        <v>2554</v>
      </c>
      <c r="O3988" t="s">
        <v>28</v>
      </c>
      <c r="Q3988" t="s">
        <v>19559</v>
      </c>
      <c r="R3988" t="s">
        <v>12936</v>
      </c>
      <c r="S3988">
        <v>1.5840000000000001</v>
      </c>
    </row>
    <row r="3989" spans="1:19">
      <c r="A3989" t="s">
        <v>16</v>
      </c>
      <c r="B3989" t="s">
        <v>17</v>
      </c>
      <c r="C3989" t="s">
        <v>18</v>
      </c>
      <c r="D3989" t="s">
        <v>19</v>
      </c>
      <c r="E3989" t="s">
        <v>2421</v>
      </c>
      <c r="F3989" t="s">
        <v>11030</v>
      </c>
      <c r="G3989" s="3" t="str">
        <f t="shared" si="69"/>
        <v>https://scholar.google.co.jp/scholar?as_vis=1&amp;q=Senecio+"leucanthemifolius"+self+compatibility&amp;btnG=</v>
      </c>
      <c r="H3989" t="s">
        <v>2427</v>
      </c>
      <c r="I3989" t="s">
        <v>137</v>
      </c>
      <c r="J3989" t="s">
        <v>9823</v>
      </c>
      <c r="L3989" t="s">
        <v>24</v>
      </c>
      <c r="N3989" t="s">
        <v>11031</v>
      </c>
      <c r="O3989" t="s">
        <v>26</v>
      </c>
      <c r="Q3989" t="s">
        <v>19560</v>
      </c>
      <c r="R3989" t="s">
        <v>12939</v>
      </c>
      <c r="S3989">
        <v>0.22520000000000001</v>
      </c>
    </row>
    <row r="3990" spans="1:19">
      <c r="A3990" t="s">
        <v>16</v>
      </c>
      <c r="B3990" t="s">
        <v>17</v>
      </c>
      <c r="C3990" t="s">
        <v>18</v>
      </c>
      <c r="D3990" t="s">
        <v>19</v>
      </c>
      <c r="E3990" t="s">
        <v>2421</v>
      </c>
      <c r="F3990" t="s">
        <v>11030</v>
      </c>
      <c r="G3990" s="3" t="str">
        <f t="shared" si="69"/>
        <v>https://scholar.google.co.jp/scholar?as_vis=1&amp;q=Senecio+"leucanthemifolius"+self+compatibility&amp;btnG=</v>
      </c>
      <c r="H3990" t="s">
        <v>2427</v>
      </c>
      <c r="I3990" t="s">
        <v>137</v>
      </c>
      <c r="J3990" t="s">
        <v>1416</v>
      </c>
      <c r="L3990" t="s">
        <v>24</v>
      </c>
      <c r="N3990" t="s">
        <v>11033</v>
      </c>
      <c r="O3990" t="s">
        <v>26</v>
      </c>
      <c r="Q3990" t="s">
        <v>19560</v>
      </c>
      <c r="R3990" t="s">
        <v>12941</v>
      </c>
      <c r="S3990">
        <v>0.2205</v>
      </c>
    </row>
    <row r="3991" spans="1:19">
      <c r="A3991" t="s">
        <v>16</v>
      </c>
      <c r="B3991" t="s">
        <v>17</v>
      </c>
      <c r="C3991" t="s">
        <v>18</v>
      </c>
      <c r="D3991" t="s">
        <v>19</v>
      </c>
      <c r="E3991" t="s">
        <v>2421</v>
      </c>
      <c r="F3991" t="s">
        <v>11035</v>
      </c>
      <c r="G3991" s="3" t="str">
        <f t="shared" si="69"/>
        <v>https://scholar.google.co.jp/scholar?as_vis=1&amp;q=Senecio+"linearifolius"+self+compatibility&amp;btnG=</v>
      </c>
      <c r="H3991" t="s">
        <v>3408</v>
      </c>
      <c r="I3991" t="s">
        <v>31</v>
      </c>
      <c r="J3991" t="s">
        <v>11036</v>
      </c>
      <c r="L3991" t="s">
        <v>24</v>
      </c>
      <c r="N3991" t="s">
        <v>11037</v>
      </c>
      <c r="O3991" t="s">
        <v>26</v>
      </c>
      <c r="Q3991" t="s">
        <v>19561</v>
      </c>
      <c r="R3991" t="s">
        <v>12945</v>
      </c>
      <c r="S3991">
        <v>0.24679999999999999</v>
      </c>
    </row>
    <row r="3992" spans="1:19">
      <c r="A3992" t="s">
        <v>16</v>
      </c>
      <c r="B3992" t="s">
        <v>17</v>
      </c>
      <c r="C3992" t="s">
        <v>18</v>
      </c>
      <c r="D3992" t="s">
        <v>19</v>
      </c>
      <c r="E3992" t="s">
        <v>2421</v>
      </c>
      <c r="F3992" t="s">
        <v>11035</v>
      </c>
      <c r="G3992" s="3" t="str">
        <f t="shared" si="69"/>
        <v>https://scholar.google.co.jp/scholar?as_vis=1&amp;q=Senecio+"linearifolius"+self+compatibility&amp;btnG=</v>
      </c>
      <c r="H3992" t="s">
        <v>3408</v>
      </c>
      <c r="I3992" t="s">
        <v>31</v>
      </c>
      <c r="J3992" t="s">
        <v>11039</v>
      </c>
      <c r="L3992" t="s">
        <v>24</v>
      </c>
      <c r="N3992" t="s">
        <v>11040</v>
      </c>
      <c r="O3992" t="s">
        <v>26</v>
      </c>
      <c r="Q3992" t="s">
        <v>19561</v>
      </c>
      <c r="R3992" t="s">
        <v>12947</v>
      </c>
      <c r="S3992">
        <v>0.35880000000000001</v>
      </c>
    </row>
    <row r="3993" spans="1:19">
      <c r="A3993" t="s">
        <v>16</v>
      </c>
      <c r="B3993" t="s">
        <v>17</v>
      </c>
      <c r="C3993" t="s">
        <v>18</v>
      </c>
      <c r="D3993" t="s">
        <v>19</v>
      </c>
      <c r="E3993" t="s">
        <v>2421</v>
      </c>
      <c r="F3993" t="s">
        <v>11035</v>
      </c>
      <c r="G3993" s="3" t="str">
        <f t="shared" si="69"/>
        <v>https://scholar.google.co.jp/scholar?as_vis=1&amp;q=Senecio+"linearifolius"+self+compatibility&amp;btnG=</v>
      </c>
      <c r="H3993" t="s">
        <v>3408</v>
      </c>
      <c r="I3993" t="s">
        <v>31</v>
      </c>
      <c r="J3993" t="s">
        <v>2553</v>
      </c>
      <c r="L3993" t="s">
        <v>24</v>
      </c>
      <c r="N3993" t="s">
        <v>11042</v>
      </c>
      <c r="O3993" t="s">
        <v>26</v>
      </c>
      <c r="Q3993" t="s">
        <v>19561</v>
      </c>
      <c r="R3993" t="s">
        <v>12950</v>
      </c>
      <c r="S3993">
        <v>0.30919999999999997</v>
      </c>
    </row>
    <row r="3994" spans="1:19">
      <c r="A3994" t="s">
        <v>16</v>
      </c>
      <c r="B3994" t="s">
        <v>17</v>
      </c>
      <c r="C3994" t="s">
        <v>18</v>
      </c>
      <c r="D3994" t="s">
        <v>19</v>
      </c>
      <c r="E3994" t="s">
        <v>2421</v>
      </c>
      <c r="F3994" t="s">
        <v>2556</v>
      </c>
      <c r="G3994" s="3" t="str">
        <f t="shared" si="69"/>
        <v>https://scholar.google.co.jp/scholar?as_vis=1&amp;q=Senecio+"littoralis"+self+compatibility&amp;btnG=</v>
      </c>
      <c r="H3994" t="s">
        <v>2557</v>
      </c>
      <c r="I3994" t="s">
        <v>23</v>
      </c>
      <c r="J3994" t="s">
        <v>23</v>
      </c>
      <c r="N3994" t="s">
        <v>2558</v>
      </c>
      <c r="O3994" t="s">
        <v>28</v>
      </c>
      <c r="Q3994" t="s">
        <v>19562</v>
      </c>
      <c r="R3994" t="s">
        <v>12953</v>
      </c>
      <c r="S3994">
        <v>1.1200000000000001</v>
      </c>
    </row>
    <row r="3995" spans="1:19">
      <c r="A3995" t="s">
        <v>16</v>
      </c>
      <c r="B3995" t="s">
        <v>17</v>
      </c>
      <c r="C3995" t="s">
        <v>18</v>
      </c>
      <c r="D3995" t="s">
        <v>19</v>
      </c>
      <c r="E3995" t="s">
        <v>2421</v>
      </c>
      <c r="F3995" t="s">
        <v>13166</v>
      </c>
      <c r="G3995" s="3" t="str">
        <f t="shared" si="69"/>
        <v>https://scholar.google.co.jp/scholar?as_vis=1&amp;q=Senecio+"littoreus"+self+compatibility&amp;btnG=</v>
      </c>
      <c r="H3995" t="s">
        <v>308</v>
      </c>
      <c r="I3995" t="s">
        <v>23</v>
      </c>
      <c r="J3995" t="s">
        <v>23</v>
      </c>
      <c r="N3995" t="s">
        <v>13167</v>
      </c>
      <c r="O3995" t="s">
        <v>28</v>
      </c>
      <c r="Q3995" t="s">
        <v>19563</v>
      </c>
      <c r="R3995" t="s">
        <v>12956</v>
      </c>
      <c r="S3995">
        <v>3.6880000000000002</v>
      </c>
    </row>
    <row r="3996" spans="1:19">
      <c r="A3996" t="s">
        <v>16</v>
      </c>
      <c r="B3996" t="s">
        <v>17</v>
      </c>
      <c r="C3996" t="s">
        <v>18</v>
      </c>
      <c r="D3996" t="s">
        <v>19</v>
      </c>
      <c r="E3996" t="s">
        <v>2421</v>
      </c>
      <c r="F3996" t="s">
        <v>12763</v>
      </c>
      <c r="G3996" s="3" t="str">
        <f t="shared" si="69"/>
        <v>https://scholar.google.co.jp/scholar?as_vis=1&amp;q=Senecio+"lividus"+self+compatibility&amp;btnG=</v>
      </c>
      <c r="H3996" t="s">
        <v>22</v>
      </c>
      <c r="I3996" t="s">
        <v>23</v>
      </c>
      <c r="J3996" t="s">
        <v>23</v>
      </c>
      <c r="N3996" t="s">
        <v>12764</v>
      </c>
      <c r="O3996" t="s">
        <v>28</v>
      </c>
      <c r="Q3996" t="s">
        <v>19564</v>
      </c>
      <c r="R3996" t="s">
        <v>12959</v>
      </c>
      <c r="S3996">
        <v>0.46872000000000003</v>
      </c>
    </row>
    <row r="3997" spans="1:19">
      <c r="A3997" t="s">
        <v>16</v>
      </c>
      <c r="B3997" t="s">
        <v>17</v>
      </c>
      <c r="C3997" t="s">
        <v>18</v>
      </c>
      <c r="D3997" t="s">
        <v>19</v>
      </c>
      <c r="E3997" t="s">
        <v>2421</v>
      </c>
      <c r="F3997" t="s">
        <v>5575</v>
      </c>
      <c r="G3997" s="3" t="str">
        <f t="shared" si="69"/>
        <v>https://scholar.google.co.jp/scholar?as_vis=1&amp;q=Senecio+"longicollaris"+self+compatibility&amp;btnG=</v>
      </c>
      <c r="H3997" t="s">
        <v>5572</v>
      </c>
      <c r="I3997" t="s">
        <v>23</v>
      </c>
      <c r="J3997" t="s">
        <v>23</v>
      </c>
      <c r="N3997" t="s">
        <v>5576</v>
      </c>
      <c r="O3997" t="s">
        <v>28</v>
      </c>
      <c r="Q3997" t="s">
        <v>19565</v>
      </c>
      <c r="R3997" t="s">
        <v>12962</v>
      </c>
      <c r="S3997">
        <v>0.23080000000000001</v>
      </c>
    </row>
    <row r="3998" spans="1:19">
      <c r="A3998" t="s">
        <v>16</v>
      </c>
      <c r="B3998" t="s">
        <v>17</v>
      </c>
      <c r="C3998" t="s">
        <v>18</v>
      </c>
      <c r="D3998" t="s">
        <v>19</v>
      </c>
      <c r="E3998" t="s">
        <v>2421</v>
      </c>
      <c r="F3998" t="s">
        <v>2560</v>
      </c>
      <c r="G3998" s="3" t="str">
        <f t="shared" si="69"/>
        <v>https://scholar.google.co.jp/scholar?as_vis=1&amp;q=Senecio+"lyoni"+self+compatibility&amp;btnG=</v>
      </c>
      <c r="H3998" t="s">
        <v>438</v>
      </c>
      <c r="I3998" t="s">
        <v>23</v>
      </c>
      <c r="J3998" t="s">
        <v>23</v>
      </c>
      <c r="N3998" t="s">
        <v>2561</v>
      </c>
      <c r="O3998" t="s">
        <v>28</v>
      </c>
      <c r="Q3998" t="s">
        <v>19566</v>
      </c>
      <c r="R3998" t="s">
        <v>12965</v>
      </c>
      <c r="S3998">
        <v>0.748</v>
      </c>
    </row>
    <row r="3999" spans="1:19">
      <c r="A3999" t="s">
        <v>16</v>
      </c>
      <c r="B3999" t="s">
        <v>17</v>
      </c>
      <c r="C3999" t="s">
        <v>18</v>
      </c>
      <c r="D3999" t="s">
        <v>19</v>
      </c>
      <c r="E3999" t="s">
        <v>2421</v>
      </c>
      <c r="F3999" t="s">
        <v>11044</v>
      </c>
      <c r="G3999" s="3" t="str">
        <f t="shared" si="69"/>
        <v>https://scholar.google.co.jp/scholar?as_vis=1&amp;q=Senecio+"macedonicus"+self+compatibility&amp;btnG=</v>
      </c>
      <c r="H3999" t="s">
        <v>7352</v>
      </c>
      <c r="I3999" t="s">
        <v>23</v>
      </c>
      <c r="J3999" t="s">
        <v>23</v>
      </c>
      <c r="N3999" t="s">
        <v>11045</v>
      </c>
      <c r="O3999" t="s">
        <v>28</v>
      </c>
      <c r="Q3999" t="s">
        <v>19567</v>
      </c>
      <c r="R3999" t="s">
        <v>12967</v>
      </c>
      <c r="S3999">
        <v>1.8388</v>
      </c>
    </row>
    <row r="4000" spans="1:19">
      <c r="A4000" t="s">
        <v>16</v>
      </c>
      <c r="B4000" t="s">
        <v>17</v>
      </c>
      <c r="C4000" t="s">
        <v>18</v>
      </c>
      <c r="D4000" t="s">
        <v>19</v>
      </c>
      <c r="E4000" t="s">
        <v>2421</v>
      </c>
      <c r="F4000" t="s">
        <v>2563</v>
      </c>
      <c r="G4000" s="3" t="str">
        <f t="shared" si="69"/>
        <v>https://scholar.google.co.jp/scholar?as_vis=1&amp;q=Senecio+"macrocarpus"+self+compatibility&amp;btnG=</v>
      </c>
      <c r="H4000" t="s">
        <v>2564</v>
      </c>
      <c r="I4000" t="s">
        <v>23</v>
      </c>
      <c r="J4000" t="s">
        <v>23</v>
      </c>
      <c r="N4000" t="s">
        <v>2565</v>
      </c>
      <c r="O4000" t="s">
        <v>28</v>
      </c>
      <c r="Q4000" t="s">
        <v>19568</v>
      </c>
      <c r="R4000" t="s">
        <v>12971</v>
      </c>
      <c r="S4000">
        <v>0.51</v>
      </c>
    </row>
    <row r="4001" spans="1:19">
      <c r="A4001" t="s">
        <v>16</v>
      </c>
      <c r="B4001" t="s">
        <v>17</v>
      </c>
      <c r="C4001" t="s">
        <v>18</v>
      </c>
      <c r="D4001" t="s">
        <v>19</v>
      </c>
      <c r="E4001" t="s">
        <v>2421</v>
      </c>
      <c r="F4001" t="s">
        <v>4644</v>
      </c>
      <c r="G4001" s="3" t="str">
        <f t="shared" si="69"/>
        <v>https://scholar.google.co.jp/scholar?as_vis=1&amp;q=Senecio+"macrocephalus"+self+compatibility&amp;btnG=</v>
      </c>
      <c r="H4001" t="s">
        <v>104</v>
      </c>
      <c r="I4001" t="s">
        <v>23</v>
      </c>
      <c r="J4001" t="s">
        <v>23</v>
      </c>
      <c r="N4001" t="s">
        <v>5578</v>
      </c>
      <c r="O4001" t="s">
        <v>28</v>
      </c>
      <c r="Q4001" t="s">
        <v>19569</v>
      </c>
      <c r="R4001" t="s">
        <v>12973</v>
      </c>
      <c r="S4001">
        <v>0.54318</v>
      </c>
    </row>
    <row r="4002" spans="1:19">
      <c r="A4002" t="s">
        <v>16</v>
      </c>
      <c r="B4002" t="s">
        <v>17</v>
      </c>
      <c r="C4002" t="s">
        <v>18</v>
      </c>
      <c r="D4002" t="s">
        <v>19</v>
      </c>
      <c r="E4002" t="s">
        <v>2421</v>
      </c>
      <c r="F4002" t="s">
        <v>2567</v>
      </c>
      <c r="G4002" s="3" t="str">
        <f t="shared" si="69"/>
        <v>https://scholar.google.co.jp/scholar?as_vis=1&amp;q=Senecio+"madagascariensis"+self+compatibility&amp;btnG=</v>
      </c>
      <c r="H4002" t="s">
        <v>2427</v>
      </c>
      <c r="I4002" t="s">
        <v>23</v>
      </c>
      <c r="J4002" t="s">
        <v>23</v>
      </c>
      <c r="L4002" t="s">
        <v>24</v>
      </c>
      <c r="N4002" t="s">
        <v>2568</v>
      </c>
      <c r="O4002" t="s">
        <v>26</v>
      </c>
      <c r="Q4002" t="s">
        <v>19570</v>
      </c>
      <c r="R4002" t="s">
        <v>12977</v>
      </c>
      <c r="S4002">
        <v>0.251</v>
      </c>
    </row>
    <row r="4003" spans="1:19">
      <c r="A4003" t="s">
        <v>16</v>
      </c>
      <c r="B4003" t="s">
        <v>17</v>
      </c>
      <c r="C4003" t="s">
        <v>18</v>
      </c>
      <c r="D4003" t="s">
        <v>19</v>
      </c>
      <c r="E4003" t="s">
        <v>2421</v>
      </c>
      <c r="F4003" t="s">
        <v>2570</v>
      </c>
      <c r="G4003" s="3" t="str">
        <f t="shared" si="69"/>
        <v>https://scholar.google.co.jp/scholar?as_vis=1&amp;q=Senecio+"magnificus"+self+compatibility&amp;btnG=</v>
      </c>
      <c r="H4003" t="s">
        <v>577</v>
      </c>
      <c r="I4003" t="s">
        <v>23</v>
      </c>
      <c r="J4003" t="s">
        <v>23</v>
      </c>
      <c r="L4003" t="s">
        <v>24</v>
      </c>
      <c r="N4003" t="s">
        <v>2571</v>
      </c>
      <c r="O4003" t="s">
        <v>26</v>
      </c>
      <c r="Q4003" t="s">
        <v>19571</v>
      </c>
      <c r="R4003" t="s">
        <v>12979</v>
      </c>
      <c r="S4003">
        <v>2.8</v>
      </c>
    </row>
    <row r="4004" spans="1:19">
      <c r="A4004" t="s">
        <v>16</v>
      </c>
      <c r="B4004" t="s">
        <v>17</v>
      </c>
      <c r="C4004" t="s">
        <v>18</v>
      </c>
      <c r="D4004" t="s">
        <v>19</v>
      </c>
      <c r="E4004" t="s">
        <v>2421</v>
      </c>
      <c r="F4004" t="s">
        <v>5580</v>
      </c>
      <c r="G4004" s="3" t="str">
        <f t="shared" si="69"/>
        <v>https://scholar.google.co.jp/scholar?as_vis=1&amp;q=Senecio+"mapuche"+self+compatibility&amp;btnG=</v>
      </c>
      <c r="H4004" t="s">
        <v>480</v>
      </c>
      <c r="I4004" t="s">
        <v>23</v>
      </c>
      <c r="J4004" t="s">
        <v>23</v>
      </c>
      <c r="N4004" t="s">
        <v>5581</v>
      </c>
      <c r="O4004" t="s">
        <v>28</v>
      </c>
      <c r="Q4004" t="s">
        <v>19572</v>
      </c>
      <c r="R4004" t="s">
        <v>12982</v>
      </c>
      <c r="S4004">
        <v>5.3028000000000004</v>
      </c>
    </row>
    <row r="4005" spans="1:19">
      <c r="A4005" t="s">
        <v>16</v>
      </c>
      <c r="B4005" t="s">
        <v>17</v>
      </c>
      <c r="C4005" t="s">
        <v>18</v>
      </c>
      <c r="D4005" t="s">
        <v>19</v>
      </c>
      <c r="E4005" t="s">
        <v>2421</v>
      </c>
      <c r="F4005" t="s">
        <v>2821</v>
      </c>
      <c r="G4005" s="3" t="str">
        <f t="shared" si="69"/>
        <v>https://scholar.google.co.jp/scholar?as_vis=1&amp;q=Senecio+"maritimus"+self+compatibility&amp;btnG=</v>
      </c>
      <c r="H4005" t="s">
        <v>1778</v>
      </c>
      <c r="I4005" t="s">
        <v>23</v>
      </c>
      <c r="J4005" t="s">
        <v>23</v>
      </c>
      <c r="N4005" t="s">
        <v>5583</v>
      </c>
      <c r="O4005" t="s">
        <v>28</v>
      </c>
      <c r="Q4005" t="s">
        <v>19573</v>
      </c>
      <c r="R4005" t="s">
        <v>12986</v>
      </c>
      <c r="S4005">
        <v>0.38159999999999999</v>
      </c>
    </row>
    <row r="4006" spans="1:19">
      <c r="A4006" t="s">
        <v>16</v>
      </c>
      <c r="B4006" t="s">
        <v>17</v>
      </c>
      <c r="C4006" t="s">
        <v>18</v>
      </c>
      <c r="D4006" t="s">
        <v>19</v>
      </c>
      <c r="E4006" t="s">
        <v>2421</v>
      </c>
      <c r="F4006" t="s">
        <v>11047</v>
      </c>
      <c r="G4006" s="3" t="str">
        <f t="shared" si="69"/>
        <v>https://scholar.google.co.jp/scholar?as_vis=1&amp;q=Senecio+"maydae"+self+compatibility&amp;btnG=</v>
      </c>
      <c r="H4006" t="s">
        <v>5815</v>
      </c>
      <c r="I4006" t="s">
        <v>23</v>
      </c>
      <c r="J4006" t="s">
        <v>23</v>
      </c>
      <c r="N4006" t="s">
        <v>11048</v>
      </c>
      <c r="O4006" t="s">
        <v>28</v>
      </c>
      <c r="Q4006" t="s">
        <v>19574</v>
      </c>
      <c r="R4006" t="s">
        <v>12989</v>
      </c>
      <c r="S4006">
        <v>0.58840000000000003</v>
      </c>
    </row>
    <row r="4007" spans="1:19">
      <c r="A4007" t="s">
        <v>16</v>
      </c>
      <c r="B4007" t="s">
        <v>17</v>
      </c>
      <c r="C4007" t="s">
        <v>18</v>
      </c>
      <c r="D4007" t="s">
        <v>19</v>
      </c>
      <c r="E4007" t="s">
        <v>2421</v>
      </c>
      <c r="F4007" t="s">
        <v>5585</v>
      </c>
      <c r="G4007" s="3" t="str">
        <f t="shared" si="69"/>
        <v>https://scholar.google.co.jp/scholar?as_vis=1&amp;q=Senecio+"megaglossus"+self+compatibility&amp;btnG=</v>
      </c>
      <c r="H4007" t="s">
        <v>577</v>
      </c>
      <c r="I4007" t="s">
        <v>23</v>
      </c>
      <c r="J4007" t="s">
        <v>23</v>
      </c>
      <c r="N4007" t="s">
        <v>5586</v>
      </c>
      <c r="O4007" t="s">
        <v>28</v>
      </c>
      <c r="Q4007" t="s">
        <v>19575</v>
      </c>
      <c r="R4007" t="s">
        <v>12991</v>
      </c>
      <c r="S4007">
        <v>16.643999999999998</v>
      </c>
    </row>
    <row r="4008" spans="1:19">
      <c r="A4008" t="s">
        <v>16</v>
      </c>
      <c r="B4008" t="s">
        <v>17</v>
      </c>
      <c r="C4008" t="s">
        <v>18</v>
      </c>
      <c r="D4008" t="s">
        <v>19</v>
      </c>
      <c r="E4008" t="s">
        <v>2421</v>
      </c>
      <c r="F4008" t="s">
        <v>5588</v>
      </c>
      <c r="G4008" s="3" t="str">
        <f t="shared" si="69"/>
        <v>https://scholar.google.co.jp/scholar?as_vis=1&amp;q=Senecio+"micropifolius"+self+compatibility&amp;btnG=</v>
      </c>
      <c r="H4008" t="s">
        <v>104</v>
      </c>
      <c r="I4008" t="s">
        <v>23</v>
      </c>
      <c r="J4008" t="s">
        <v>23</v>
      </c>
      <c r="N4008" t="s">
        <v>5589</v>
      </c>
      <c r="O4008" t="s">
        <v>28</v>
      </c>
      <c r="Q4008" t="s">
        <v>19576</v>
      </c>
      <c r="R4008" t="s">
        <v>12994</v>
      </c>
      <c r="S4008">
        <v>0.91479999999999995</v>
      </c>
    </row>
    <row r="4009" spans="1:19">
      <c r="A4009" t="s">
        <v>16</v>
      </c>
      <c r="B4009" t="s">
        <v>17</v>
      </c>
      <c r="C4009" t="s">
        <v>18</v>
      </c>
      <c r="D4009" t="s">
        <v>19</v>
      </c>
      <c r="E4009" t="s">
        <v>2421</v>
      </c>
      <c r="F4009" t="s">
        <v>8426</v>
      </c>
      <c r="G4009" s="3" t="str">
        <f t="shared" si="69"/>
        <v>https://scholar.google.co.jp/scholar?as_vis=1&amp;q=Senecio+"milanjianus"+self+compatibility&amp;btnG=</v>
      </c>
      <c r="H4009" t="s">
        <v>625</v>
      </c>
      <c r="I4009" t="s">
        <v>23</v>
      </c>
      <c r="J4009" t="s">
        <v>23</v>
      </c>
      <c r="N4009" t="s">
        <v>8427</v>
      </c>
      <c r="O4009" t="s">
        <v>28</v>
      </c>
      <c r="Q4009" t="s">
        <v>19577</v>
      </c>
      <c r="R4009" t="s">
        <v>12997</v>
      </c>
      <c r="S4009">
        <v>0.45319999999999999</v>
      </c>
    </row>
    <row r="4010" spans="1:19">
      <c r="A4010" t="s">
        <v>16</v>
      </c>
      <c r="B4010" t="s">
        <v>17</v>
      </c>
      <c r="C4010" t="s">
        <v>18</v>
      </c>
      <c r="D4010" t="s">
        <v>19</v>
      </c>
      <c r="E4010" t="s">
        <v>2421</v>
      </c>
      <c r="F4010" t="s">
        <v>5591</v>
      </c>
      <c r="G4010" s="3" t="str">
        <f t="shared" si="69"/>
        <v>https://scholar.google.co.jp/scholar?as_vis=1&amp;q=Senecio+"minimus"+self+compatibility&amp;btnG=</v>
      </c>
      <c r="H4010" t="s">
        <v>2427</v>
      </c>
      <c r="I4010" t="s">
        <v>23</v>
      </c>
      <c r="J4010" t="s">
        <v>23</v>
      </c>
      <c r="L4010" t="s">
        <v>54</v>
      </c>
      <c r="N4010" t="s">
        <v>5592</v>
      </c>
      <c r="O4010" t="s">
        <v>26</v>
      </c>
      <c r="Q4010" t="s">
        <v>19578</v>
      </c>
      <c r="R4010" t="s">
        <v>12999</v>
      </c>
      <c r="S4010">
        <v>0.15240000000000001</v>
      </c>
    </row>
    <row r="4011" spans="1:19">
      <c r="A4011" t="s">
        <v>16</v>
      </c>
      <c r="B4011" t="s">
        <v>17</v>
      </c>
      <c r="C4011" t="s">
        <v>18</v>
      </c>
      <c r="D4011" t="s">
        <v>19</v>
      </c>
      <c r="E4011" t="s">
        <v>2421</v>
      </c>
      <c r="F4011" t="s">
        <v>9277</v>
      </c>
      <c r="G4011" s="3" t="str">
        <f t="shared" si="69"/>
        <v>https://scholar.google.co.jp/scholar?as_vis=1&amp;q=Senecio+"moorei"+self+compatibility&amp;btnG=</v>
      </c>
      <c r="H4011" t="s">
        <v>2831</v>
      </c>
      <c r="I4011" t="s">
        <v>23</v>
      </c>
      <c r="J4011" t="s">
        <v>23</v>
      </c>
      <c r="N4011" t="s">
        <v>11050</v>
      </c>
      <c r="O4011" t="s">
        <v>28</v>
      </c>
      <c r="Q4011" t="s">
        <v>19579</v>
      </c>
      <c r="R4011" t="s">
        <v>13001</v>
      </c>
      <c r="S4011">
        <v>0.31</v>
      </c>
    </row>
    <row r="4012" spans="1:19">
      <c r="A4012" t="s">
        <v>16</v>
      </c>
      <c r="B4012" t="s">
        <v>17</v>
      </c>
      <c r="C4012" t="s">
        <v>18</v>
      </c>
      <c r="D4012" t="s">
        <v>19</v>
      </c>
      <c r="E4012" t="s">
        <v>2421</v>
      </c>
      <c r="F4012" t="s">
        <v>2573</v>
      </c>
      <c r="G4012" s="3" t="str">
        <f t="shared" si="69"/>
        <v>https://scholar.google.co.jp/scholar?as_vis=1&amp;q=Senecio+"munnozii"+self+compatibility&amp;btnG=</v>
      </c>
      <c r="H4012" t="s">
        <v>480</v>
      </c>
      <c r="I4012" t="s">
        <v>23</v>
      </c>
      <c r="J4012" t="s">
        <v>23</v>
      </c>
      <c r="N4012" t="s">
        <v>2574</v>
      </c>
      <c r="O4012" t="s">
        <v>28</v>
      </c>
      <c r="Q4012" t="s">
        <v>19580</v>
      </c>
      <c r="R4012" t="s">
        <v>13004</v>
      </c>
      <c r="S4012">
        <v>1.2847999999999999</v>
      </c>
    </row>
    <row r="4013" spans="1:19">
      <c r="A4013" t="s">
        <v>16</v>
      </c>
      <c r="B4013" t="s">
        <v>17</v>
      </c>
      <c r="C4013" t="s">
        <v>18</v>
      </c>
      <c r="D4013" t="s">
        <v>19</v>
      </c>
      <c r="E4013" t="s">
        <v>2421</v>
      </c>
      <c r="F4013" t="s">
        <v>5597</v>
      </c>
      <c r="G4013" s="3" t="str">
        <f t="shared" si="69"/>
        <v>https://scholar.google.co.jp/scholar?as_vis=1&amp;q=Senecio+"murorum"+self+compatibility&amp;btnG=</v>
      </c>
      <c r="H4013" t="s">
        <v>2490</v>
      </c>
      <c r="I4013" t="s">
        <v>23</v>
      </c>
      <c r="J4013" t="s">
        <v>23</v>
      </c>
      <c r="N4013" t="s">
        <v>5598</v>
      </c>
      <c r="O4013" t="s">
        <v>28</v>
      </c>
      <c r="Q4013" t="s">
        <v>19581</v>
      </c>
      <c r="R4013" t="s">
        <v>13007</v>
      </c>
      <c r="S4013">
        <v>0.67</v>
      </c>
    </row>
    <row r="4014" spans="1:19">
      <c r="A4014" t="s">
        <v>16</v>
      </c>
      <c r="B4014" t="s">
        <v>17</v>
      </c>
      <c r="C4014" t="s">
        <v>18</v>
      </c>
      <c r="D4014" t="s">
        <v>19</v>
      </c>
      <c r="E4014" t="s">
        <v>2421</v>
      </c>
      <c r="F4014" t="s">
        <v>11052</v>
      </c>
      <c r="G4014" s="3" t="str">
        <f t="shared" si="69"/>
        <v>https://scholar.google.co.jp/scholar?as_vis=1&amp;q=Senecio+"neaei"+self+compatibility&amp;btnG=</v>
      </c>
      <c r="H4014" t="s">
        <v>104</v>
      </c>
      <c r="I4014" t="s">
        <v>23</v>
      </c>
      <c r="J4014" t="s">
        <v>23</v>
      </c>
      <c r="N4014" t="s">
        <v>11053</v>
      </c>
      <c r="O4014" t="s">
        <v>28</v>
      </c>
      <c r="Q4014" t="s">
        <v>19582</v>
      </c>
      <c r="R4014" t="s">
        <v>13011</v>
      </c>
      <c r="S4014">
        <v>1.0458000000000001</v>
      </c>
    </row>
    <row r="4015" spans="1:19">
      <c r="A4015" t="s">
        <v>16</v>
      </c>
      <c r="B4015" t="s">
        <v>17</v>
      </c>
      <c r="C4015" t="s">
        <v>18</v>
      </c>
      <c r="D4015" t="s">
        <v>19</v>
      </c>
      <c r="E4015" t="s">
        <v>2421</v>
      </c>
      <c r="F4015" t="s">
        <v>11055</v>
      </c>
      <c r="G4015" s="3" t="str">
        <f t="shared" si="69"/>
        <v>https://scholar.google.co.jp/scholar?as_vis=1&amp;q=Senecio+"nigrapicus"+self+compatibility&amp;btnG=</v>
      </c>
      <c r="H4015" t="s">
        <v>5572</v>
      </c>
      <c r="I4015" t="s">
        <v>23</v>
      </c>
      <c r="J4015" t="s">
        <v>23</v>
      </c>
      <c r="N4015" t="s">
        <v>11056</v>
      </c>
      <c r="O4015" t="s">
        <v>28</v>
      </c>
      <c r="Q4015" t="s">
        <v>19583</v>
      </c>
      <c r="R4015" t="s">
        <v>13013</v>
      </c>
      <c r="S4015">
        <v>0.2984</v>
      </c>
    </row>
    <row r="4016" spans="1:19">
      <c r="A4016" t="s">
        <v>16</v>
      </c>
      <c r="B4016" t="s">
        <v>17</v>
      </c>
      <c r="C4016" t="s">
        <v>18</v>
      </c>
      <c r="D4016" t="s">
        <v>19</v>
      </c>
      <c r="E4016" t="s">
        <v>2421</v>
      </c>
      <c r="F4016" t="s">
        <v>5600</v>
      </c>
      <c r="G4016" s="3" t="str">
        <f t="shared" si="69"/>
        <v>https://scholar.google.co.jp/scholar?as_vis=1&amp;q=Senecio+"niveus"+self+compatibility&amp;btnG=</v>
      </c>
      <c r="H4016" t="s">
        <v>791</v>
      </c>
      <c r="I4016" t="s">
        <v>23</v>
      </c>
      <c r="J4016" t="s">
        <v>23</v>
      </c>
      <c r="N4016" t="s">
        <v>5601</v>
      </c>
      <c r="O4016" t="s">
        <v>28</v>
      </c>
      <c r="Q4016" t="s">
        <v>19584</v>
      </c>
      <c r="R4016" t="s">
        <v>13016</v>
      </c>
      <c r="S4016">
        <v>0.43759999999999999</v>
      </c>
    </row>
    <row r="4017" spans="1:19">
      <c r="A4017" t="s">
        <v>16</v>
      </c>
      <c r="B4017" t="s">
        <v>17</v>
      </c>
      <c r="C4017" t="s">
        <v>18</v>
      </c>
      <c r="D4017" t="s">
        <v>19</v>
      </c>
      <c r="E4017" t="s">
        <v>2421</v>
      </c>
      <c r="F4017" t="s">
        <v>8429</v>
      </c>
      <c r="G4017" s="3" t="str">
        <f t="shared" si="69"/>
        <v>https://scholar.google.co.jp/scholar?as_vis=1&amp;q=Senecio+"odoratus"+self+compatibility&amp;btnG=</v>
      </c>
      <c r="H4017" t="s">
        <v>8430</v>
      </c>
      <c r="I4017" t="s">
        <v>23</v>
      </c>
      <c r="J4017" t="s">
        <v>23</v>
      </c>
      <c r="L4017" t="s">
        <v>24</v>
      </c>
      <c r="N4017" t="s">
        <v>8431</v>
      </c>
      <c r="O4017" t="s">
        <v>26</v>
      </c>
      <c r="Q4017" t="s">
        <v>19585</v>
      </c>
      <c r="R4017" t="s">
        <v>13018</v>
      </c>
      <c r="S4017">
        <v>0.32900000000000001</v>
      </c>
    </row>
    <row r="4018" spans="1:19">
      <c r="A4018" t="s">
        <v>16</v>
      </c>
      <c r="B4018" t="s">
        <v>17</v>
      </c>
      <c r="C4018" t="s">
        <v>18</v>
      </c>
      <c r="D4018" t="s">
        <v>19</v>
      </c>
      <c r="E4018" t="s">
        <v>2421</v>
      </c>
      <c r="F4018" t="s">
        <v>8433</v>
      </c>
      <c r="G4018" s="3" t="str">
        <f t="shared" si="69"/>
        <v>https://scholar.google.co.jp/scholar?as_vis=1&amp;q=Senecio+"oederiifolius"+self+compatibility&amp;btnG=</v>
      </c>
      <c r="H4018" t="s">
        <v>104</v>
      </c>
      <c r="I4018" t="s">
        <v>23</v>
      </c>
      <c r="J4018" t="s">
        <v>23</v>
      </c>
      <c r="N4018" t="s">
        <v>8434</v>
      </c>
      <c r="O4018" t="s">
        <v>28</v>
      </c>
      <c r="Q4018" t="s">
        <v>19586</v>
      </c>
      <c r="R4018" t="s">
        <v>13021</v>
      </c>
      <c r="S4018">
        <v>0.312</v>
      </c>
    </row>
    <row r="4019" spans="1:19">
      <c r="A4019" t="s">
        <v>16</v>
      </c>
      <c r="B4019" t="s">
        <v>17</v>
      </c>
      <c r="C4019" t="s">
        <v>18</v>
      </c>
      <c r="D4019" t="s">
        <v>19</v>
      </c>
      <c r="E4019" t="s">
        <v>2421</v>
      </c>
      <c r="F4019" t="s">
        <v>8436</v>
      </c>
      <c r="G4019" s="3" t="str">
        <f t="shared" si="69"/>
        <v>https://scholar.google.co.jp/scholar?as_vis=1&amp;q=Senecio+"olivaceobracteatus"+self+compatibility&amp;btnG=</v>
      </c>
      <c r="H4019" t="s">
        <v>8437</v>
      </c>
      <c r="I4019" t="s">
        <v>23</v>
      </c>
      <c r="J4019" t="s">
        <v>23</v>
      </c>
      <c r="N4019" t="s">
        <v>8438</v>
      </c>
      <c r="O4019" t="s">
        <v>28</v>
      </c>
      <c r="Q4019" t="s">
        <v>19587</v>
      </c>
      <c r="R4019" t="s">
        <v>13025</v>
      </c>
      <c r="S4019">
        <v>0.73880000000000001</v>
      </c>
    </row>
    <row r="4020" spans="1:19">
      <c r="A4020" t="s">
        <v>16</v>
      </c>
      <c r="B4020" t="s">
        <v>17</v>
      </c>
      <c r="C4020" t="s">
        <v>18</v>
      </c>
      <c r="D4020" t="s">
        <v>19</v>
      </c>
      <c r="E4020" t="s">
        <v>2421</v>
      </c>
      <c r="F4020" t="s">
        <v>11058</v>
      </c>
      <c r="G4020" s="3" t="str">
        <f t="shared" si="69"/>
        <v>https://scholar.google.co.jp/scholar?as_vis=1&amp;q=Senecio+"oreinus"+self+compatibility&amp;btnG=</v>
      </c>
      <c r="H4020" t="s">
        <v>480</v>
      </c>
      <c r="I4020" t="s">
        <v>23</v>
      </c>
      <c r="J4020" t="s">
        <v>23</v>
      </c>
      <c r="N4020" t="s">
        <v>11059</v>
      </c>
      <c r="O4020" t="s">
        <v>28</v>
      </c>
      <c r="Q4020" t="s">
        <v>19588</v>
      </c>
      <c r="R4020" t="s">
        <v>13027</v>
      </c>
      <c r="S4020">
        <v>0.61399999999999999</v>
      </c>
    </row>
    <row r="4021" spans="1:19">
      <c r="A4021" t="s">
        <v>16</v>
      </c>
      <c r="B4021" t="s">
        <v>17</v>
      </c>
      <c r="C4021" t="s">
        <v>18</v>
      </c>
      <c r="D4021" t="s">
        <v>19</v>
      </c>
      <c r="E4021" t="s">
        <v>2421</v>
      </c>
      <c r="F4021" t="s">
        <v>11061</v>
      </c>
      <c r="G4021" s="3" t="str">
        <f t="shared" si="69"/>
        <v>https://scholar.google.co.jp/scholar?as_vis=1&amp;q=Senecio+"oreophyton"+self+compatibility&amp;btnG=</v>
      </c>
      <c r="H4021" t="s">
        <v>2456</v>
      </c>
      <c r="I4021" t="s">
        <v>23</v>
      </c>
      <c r="J4021" t="s">
        <v>23</v>
      </c>
      <c r="N4021" t="s">
        <v>11062</v>
      </c>
      <c r="O4021" t="s">
        <v>28</v>
      </c>
      <c r="Q4021" t="s">
        <v>19589</v>
      </c>
      <c r="R4021" t="s">
        <v>13030</v>
      </c>
      <c r="S4021">
        <v>0.73114749999999995</v>
      </c>
    </row>
    <row r="4022" spans="1:19">
      <c r="A4022" t="s">
        <v>16</v>
      </c>
      <c r="B4022" t="s">
        <v>17</v>
      </c>
      <c r="C4022" t="s">
        <v>18</v>
      </c>
      <c r="D4022" t="s">
        <v>19</v>
      </c>
      <c r="E4022" t="s">
        <v>2421</v>
      </c>
      <c r="F4022" t="s">
        <v>2576</v>
      </c>
      <c r="G4022" s="3" t="str">
        <f t="shared" si="69"/>
        <v>https://scholar.google.co.jp/scholar?as_vis=1&amp;q=Senecio+"orientalis"+self+compatibility&amp;btnG=</v>
      </c>
      <c r="H4022" t="s">
        <v>791</v>
      </c>
      <c r="I4022" t="s">
        <v>23</v>
      </c>
      <c r="J4022" t="s">
        <v>23</v>
      </c>
      <c r="N4022" t="s">
        <v>2577</v>
      </c>
      <c r="O4022" t="s">
        <v>28</v>
      </c>
      <c r="Q4022" t="s">
        <v>19590</v>
      </c>
      <c r="R4022" t="s">
        <v>13033</v>
      </c>
      <c r="S4022">
        <v>0.3</v>
      </c>
    </row>
    <row r="4023" spans="1:19">
      <c r="A4023" t="s">
        <v>16</v>
      </c>
      <c r="B4023" t="s">
        <v>17</v>
      </c>
      <c r="C4023" t="s">
        <v>18</v>
      </c>
      <c r="D4023" t="s">
        <v>19</v>
      </c>
      <c r="E4023" t="s">
        <v>2421</v>
      </c>
      <c r="F4023" t="s">
        <v>11064</v>
      </c>
      <c r="G4023" s="3" t="str">
        <f t="shared" si="69"/>
        <v>https://scholar.google.co.jp/scholar?as_vis=1&amp;q=Senecio+"ovatus"+self+compatibility&amp;btnG=</v>
      </c>
      <c r="H4023" t="s">
        <v>11065</v>
      </c>
      <c r="I4023" t="s">
        <v>137</v>
      </c>
      <c r="J4023" t="s">
        <v>11064</v>
      </c>
      <c r="L4023" t="s">
        <v>54</v>
      </c>
      <c r="N4023" t="s">
        <v>11066</v>
      </c>
      <c r="O4023" t="s">
        <v>26</v>
      </c>
      <c r="Q4023" t="s">
        <v>19591</v>
      </c>
      <c r="R4023" t="s">
        <v>13035</v>
      </c>
      <c r="S4023">
        <v>0.93799999999999994</v>
      </c>
    </row>
    <row r="4024" spans="1:19">
      <c r="A4024" t="s">
        <v>16</v>
      </c>
      <c r="B4024" t="s">
        <v>17</v>
      </c>
      <c r="C4024" t="s">
        <v>18</v>
      </c>
      <c r="D4024" t="s">
        <v>19</v>
      </c>
      <c r="E4024" t="s">
        <v>2421</v>
      </c>
      <c r="F4024" t="s">
        <v>11064</v>
      </c>
      <c r="G4024" s="3" t="str">
        <f t="shared" si="69"/>
        <v>https://scholar.google.co.jp/scholar?as_vis=1&amp;q=Senecio+"ovatus"+self+compatibility&amp;btnG=</v>
      </c>
      <c r="H4024" t="s">
        <v>12766</v>
      </c>
      <c r="I4024" t="s">
        <v>23</v>
      </c>
      <c r="J4024" t="s">
        <v>23</v>
      </c>
      <c r="L4024" t="s">
        <v>54</v>
      </c>
      <c r="N4024" t="s">
        <v>12767</v>
      </c>
      <c r="O4024" t="s">
        <v>26</v>
      </c>
      <c r="Q4024" t="s">
        <v>19591</v>
      </c>
      <c r="R4024" t="s">
        <v>13038</v>
      </c>
      <c r="S4024">
        <v>1.1551</v>
      </c>
    </row>
    <row r="4025" spans="1:19">
      <c r="A4025" t="s">
        <v>16</v>
      </c>
      <c r="B4025" t="s">
        <v>17</v>
      </c>
      <c r="C4025" t="s">
        <v>18</v>
      </c>
      <c r="D4025" t="s">
        <v>19</v>
      </c>
      <c r="E4025" t="s">
        <v>2421</v>
      </c>
      <c r="F4025" t="s">
        <v>12769</v>
      </c>
      <c r="G4025" s="3" t="str">
        <f t="shared" si="69"/>
        <v>https://scholar.google.co.jp/scholar?as_vis=1&amp;q=Senecio+"pachyphyllos"+self+compatibility&amp;btnG=</v>
      </c>
      <c r="H4025" t="s">
        <v>2490</v>
      </c>
      <c r="I4025" t="s">
        <v>23</v>
      </c>
      <c r="J4025" t="s">
        <v>23</v>
      </c>
      <c r="N4025" t="s">
        <v>12770</v>
      </c>
      <c r="O4025" t="s">
        <v>28</v>
      </c>
      <c r="Q4025" t="s">
        <v>19592</v>
      </c>
      <c r="R4025" t="s">
        <v>13041</v>
      </c>
      <c r="S4025">
        <v>2.0019999999999998</v>
      </c>
    </row>
    <row r="4026" spans="1:19">
      <c r="A4026" t="s">
        <v>16</v>
      </c>
      <c r="B4026" t="s">
        <v>17</v>
      </c>
      <c r="C4026" t="s">
        <v>18</v>
      </c>
      <c r="D4026" t="s">
        <v>19</v>
      </c>
      <c r="E4026" t="s">
        <v>2421</v>
      </c>
      <c r="F4026" t="s">
        <v>2579</v>
      </c>
      <c r="G4026" s="3" t="str">
        <f t="shared" si="69"/>
        <v>https://scholar.google.co.jp/scholar?as_vis=1&amp;q=Senecio+"paludosus"+self+compatibility&amp;btnG=</v>
      </c>
      <c r="H4026" t="s">
        <v>22</v>
      </c>
      <c r="I4026" t="s">
        <v>23</v>
      </c>
      <c r="J4026" t="s">
        <v>23</v>
      </c>
      <c r="N4026" t="s">
        <v>2580</v>
      </c>
      <c r="O4026" t="s">
        <v>28</v>
      </c>
      <c r="Q4026" t="s">
        <v>19593</v>
      </c>
      <c r="R4026" t="s">
        <v>13043</v>
      </c>
      <c r="S4026">
        <v>0.57899999999999996</v>
      </c>
    </row>
    <row r="4027" spans="1:19">
      <c r="A4027" t="s">
        <v>16</v>
      </c>
      <c r="B4027" t="s">
        <v>17</v>
      </c>
      <c r="C4027" t="s">
        <v>18</v>
      </c>
      <c r="D4027" t="s">
        <v>19</v>
      </c>
      <c r="E4027" t="s">
        <v>2421</v>
      </c>
      <c r="F4027" t="s">
        <v>8440</v>
      </c>
      <c r="G4027" s="3" t="str">
        <f t="shared" si="69"/>
        <v>https://scholar.google.co.jp/scholar?as_vis=1&amp;q=Senecio+"pancicii"+self+compatibility&amp;btnG=</v>
      </c>
      <c r="H4027" t="s">
        <v>8441</v>
      </c>
      <c r="I4027" t="s">
        <v>23</v>
      </c>
      <c r="J4027" t="s">
        <v>23</v>
      </c>
      <c r="N4027" t="s">
        <v>8442</v>
      </c>
      <c r="O4027" t="s">
        <v>28</v>
      </c>
      <c r="Q4027" t="s">
        <v>19594</v>
      </c>
      <c r="R4027" t="s">
        <v>13046</v>
      </c>
      <c r="S4027">
        <v>0.80920000000000003</v>
      </c>
    </row>
    <row r="4028" spans="1:19">
      <c r="A4028" t="s">
        <v>16</v>
      </c>
      <c r="B4028" t="s">
        <v>17</v>
      </c>
      <c r="C4028" t="s">
        <v>18</v>
      </c>
      <c r="D4028" t="s">
        <v>19</v>
      </c>
      <c r="E4028" t="s">
        <v>2421</v>
      </c>
      <c r="F4028" t="s">
        <v>5603</v>
      </c>
      <c r="G4028" s="3" t="str">
        <f t="shared" si="69"/>
        <v>https://scholar.google.co.jp/scholar?as_vis=1&amp;q=Senecio+"panduriformis"+self+compatibility&amp;btnG=</v>
      </c>
      <c r="H4028" t="s">
        <v>4761</v>
      </c>
      <c r="I4028" t="s">
        <v>23</v>
      </c>
      <c r="J4028" t="s">
        <v>23</v>
      </c>
      <c r="N4028" t="s">
        <v>5604</v>
      </c>
      <c r="O4028" t="s">
        <v>28</v>
      </c>
      <c r="Q4028" t="s">
        <v>19595</v>
      </c>
      <c r="R4028" t="s">
        <v>13048</v>
      </c>
      <c r="S4028">
        <v>1.518</v>
      </c>
    </row>
    <row r="4029" spans="1:19">
      <c r="A4029" t="s">
        <v>16</v>
      </c>
      <c r="B4029" t="s">
        <v>17</v>
      </c>
      <c r="C4029" t="s">
        <v>18</v>
      </c>
      <c r="D4029" t="s">
        <v>19</v>
      </c>
      <c r="E4029" t="s">
        <v>2421</v>
      </c>
      <c r="F4029" t="s">
        <v>8444</v>
      </c>
      <c r="G4029" s="3" t="str">
        <f t="shared" si="69"/>
        <v>https://scholar.google.co.jp/scholar?as_vis=1&amp;q=Senecio+"papposus"+self+compatibility&amp;btnG=</v>
      </c>
      <c r="H4029" t="s">
        <v>8445</v>
      </c>
      <c r="I4029" t="s">
        <v>23</v>
      </c>
      <c r="J4029" t="s">
        <v>23</v>
      </c>
      <c r="N4029" t="s">
        <v>8446</v>
      </c>
      <c r="O4029" t="s">
        <v>28</v>
      </c>
      <c r="Q4029" t="s">
        <v>19596</v>
      </c>
      <c r="R4029" t="s">
        <v>13050</v>
      </c>
      <c r="S4029">
        <v>0.83120000000000005</v>
      </c>
    </row>
    <row r="4030" spans="1:19">
      <c r="A4030" t="s">
        <v>16</v>
      </c>
      <c r="B4030" t="s">
        <v>17</v>
      </c>
      <c r="C4030" t="s">
        <v>18</v>
      </c>
      <c r="D4030" t="s">
        <v>19</v>
      </c>
      <c r="E4030" t="s">
        <v>2421</v>
      </c>
      <c r="F4030" t="s">
        <v>4641</v>
      </c>
      <c r="G4030" s="3" t="str">
        <f t="shared" si="69"/>
        <v>https://scholar.google.co.jp/scholar?as_vis=1&amp;q=Senecio+"parvifolius"+self+compatibility&amp;btnG=</v>
      </c>
      <c r="H4030" t="s">
        <v>104</v>
      </c>
      <c r="I4030" t="s">
        <v>23</v>
      </c>
      <c r="J4030" t="s">
        <v>23</v>
      </c>
      <c r="N4030" t="s">
        <v>11068</v>
      </c>
      <c r="O4030" t="s">
        <v>28</v>
      </c>
      <c r="Q4030" t="s">
        <v>19597</v>
      </c>
      <c r="R4030" t="s">
        <v>13052</v>
      </c>
      <c r="S4030">
        <v>4.4396000000000004</v>
      </c>
    </row>
    <row r="4031" spans="1:19">
      <c r="A4031" t="s">
        <v>16</v>
      </c>
      <c r="B4031" t="s">
        <v>17</v>
      </c>
      <c r="C4031" t="s">
        <v>18</v>
      </c>
      <c r="D4031" t="s">
        <v>19</v>
      </c>
      <c r="E4031" t="s">
        <v>2421</v>
      </c>
      <c r="F4031" t="s">
        <v>7754</v>
      </c>
      <c r="G4031" s="3" t="str">
        <f t="shared" si="69"/>
        <v>https://scholar.google.co.jp/scholar?as_vis=1&amp;q=Senecio+"paucidentatus"+self+compatibility&amp;btnG=</v>
      </c>
      <c r="H4031" t="s">
        <v>104</v>
      </c>
      <c r="I4031" t="s">
        <v>23</v>
      </c>
      <c r="J4031" t="s">
        <v>23</v>
      </c>
      <c r="N4031" t="s">
        <v>13164</v>
      </c>
      <c r="O4031" t="s">
        <v>28</v>
      </c>
      <c r="Q4031" t="s">
        <v>19598</v>
      </c>
      <c r="R4031" t="s">
        <v>13054</v>
      </c>
      <c r="S4031">
        <v>0.14555999999999999</v>
      </c>
    </row>
    <row r="4032" spans="1:19">
      <c r="A4032" t="s">
        <v>16</v>
      </c>
      <c r="B4032" t="s">
        <v>17</v>
      </c>
      <c r="C4032" t="s">
        <v>18</v>
      </c>
      <c r="D4032" t="s">
        <v>19</v>
      </c>
      <c r="E4032" t="s">
        <v>2421</v>
      </c>
      <c r="F4032" t="s">
        <v>2582</v>
      </c>
      <c r="G4032" s="3" t="str">
        <f t="shared" si="69"/>
        <v>https://scholar.google.co.jp/scholar?as_vis=1&amp;q=Senecio+"pauperculus"+self+compatibility&amp;btnG=</v>
      </c>
      <c r="H4032" t="s">
        <v>62</v>
      </c>
      <c r="I4032" t="s">
        <v>23</v>
      </c>
      <c r="J4032" t="s">
        <v>23</v>
      </c>
      <c r="N4032" t="s">
        <v>2583</v>
      </c>
      <c r="O4032" t="s">
        <v>28</v>
      </c>
      <c r="Q4032" t="s">
        <v>19599</v>
      </c>
      <c r="R4032" t="s">
        <v>13056</v>
      </c>
      <c r="S4032">
        <v>0.25700000000000001</v>
      </c>
    </row>
    <row r="4033" spans="1:19">
      <c r="A4033" t="s">
        <v>16</v>
      </c>
      <c r="B4033" t="s">
        <v>17</v>
      </c>
      <c r="C4033" t="s">
        <v>18</v>
      </c>
      <c r="D4033" t="s">
        <v>19</v>
      </c>
      <c r="E4033" t="s">
        <v>2421</v>
      </c>
      <c r="F4033" t="s">
        <v>11070</v>
      </c>
      <c r="G4033" s="3" t="str">
        <f t="shared" si="69"/>
        <v>https://scholar.google.co.jp/scholar?as_vis=1&amp;q=Senecio+"pectinatus"+self+compatibility&amp;btnG=</v>
      </c>
      <c r="H4033" t="s">
        <v>104</v>
      </c>
      <c r="I4033" t="s">
        <v>31</v>
      </c>
      <c r="J4033" t="s">
        <v>1582</v>
      </c>
      <c r="L4033" t="s">
        <v>24</v>
      </c>
      <c r="N4033" t="s">
        <v>11071</v>
      </c>
      <c r="O4033" t="s">
        <v>26</v>
      </c>
      <c r="Q4033" t="s">
        <v>19600</v>
      </c>
      <c r="R4033" t="s">
        <v>13060</v>
      </c>
      <c r="S4033">
        <v>1.2771999999999999</v>
      </c>
    </row>
    <row r="4034" spans="1:19">
      <c r="A4034" t="s">
        <v>16</v>
      </c>
      <c r="B4034" t="s">
        <v>17</v>
      </c>
      <c r="C4034" t="s">
        <v>18</v>
      </c>
      <c r="D4034" t="s">
        <v>19</v>
      </c>
      <c r="E4034" t="s">
        <v>2421</v>
      </c>
      <c r="F4034" t="s">
        <v>11070</v>
      </c>
      <c r="G4034" s="3" t="str">
        <f t="shared" ref="G4034:G4097" si="70">HYPERLINK(Q4034)</f>
        <v>https://scholar.google.co.jp/scholar?as_vis=1&amp;q=Senecio+"pectinatus"+self+compatibility&amp;btnG=</v>
      </c>
      <c r="H4034" t="s">
        <v>104</v>
      </c>
      <c r="I4034" t="s">
        <v>31</v>
      </c>
      <c r="J4034" t="s">
        <v>11070</v>
      </c>
      <c r="L4034" t="s">
        <v>24</v>
      </c>
      <c r="N4034" t="s">
        <v>11073</v>
      </c>
      <c r="O4034" t="s">
        <v>26</v>
      </c>
      <c r="Q4034" t="s">
        <v>19600</v>
      </c>
      <c r="R4034" t="s">
        <v>13062</v>
      </c>
      <c r="S4034">
        <v>0.79159999999999997</v>
      </c>
    </row>
    <row r="4035" spans="1:19">
      <c r="A4035" t="s">
        <v>16</v>
      </c>
      <c r="B4035" t="s">
        <v>17</v>
      </c>
      <c r="C4035" t="s">
        <v>18</v>
      </c>
      <c r="D4035" t="s">
        <v>19</v>
      </c>
      <c r="E4035" t="s">
        <v>2421</v>
      </c>
      <c r="F4035" t="s">
        <v>11075</v>
      </c>
      <c r="G4035" s="3" t="str">
        <f t="shared" si="70"/>
        <v>https://scholar.google.co.jp/scholar?as_vis=1&amp;q=Senecio+"peltophorus"+self+compatibility&amp;btnG=</v>
      </c>
      <c r="H4035" t="s">
        <v>4840</v>
      </c>
      <c r="I4035" t="s">
        <v>23</v>
      </c>
      <c r="J4035" t="s">
        <v>23</v>
      </c>
      <c r="N4035" t="s">
        <v>11076</v>
      </c>
      <c r="O4035" t="s">
        <v>28</v>
      </c>
      <c r="Q4035" t="s">
        <v>19601</v>
      </c>
      <c r="R4035" t="s">
        <v>13065</v>
      </c>
      <c r="S4035">
        <v>0.2342767</v>
      </c>
    </row>
    <row r="4036" spans="1:19">
      <c r="A4036" t="s">
        <v>16</v>
      </c>
      <c r="B4036" t="s">
        <v>17</v>
      </c>
      <c r="C4036" t="s">
        <v>18</v>
      </c>
      <c r="D4036" t="s">
        <v>19</v>
      </c>
      <c r="E4036" t="s">
        <v>2421</v>
      </c>
      <c r="F4036" t="s">
        <v>11078</v>
      </c>
      <c r="G4036" s="3" t="str">
        <f t="shared" si="70"/>
        <v>https://scholar.google.co.jp/scholar?as_vis=1&amp;q=Senecio+"phelleus"+self+compatibility&amp;btnG=</v>
      </c>
      <c r="H4036" t="s">
        <v>5572</v>
      </c>
      <c r="I4036" t="s">
        <v>23</v>
      </c>
      <c r="J4036" t="s">
        <v>23</v>
      </c>
      <c r="N4036" t="s">
        <v>11079</v>
      </c>
      <c r="O4036" t="s">
        <v>28</v>
      </c>
      <c r="Q4036" t="s">
        <v>19602</v>
      </c>
      <c r="R4036" t="s">
        <v>13067</v>
      </c>
      <c r="S4036">
        <v>0.2364</v>
      </c>
    </row>
    <row r="4037" spans="1:19">
      <c r="A4037" t="s">
        <v>16</v>
      </c>
      <c r="B4037" t="s">
        <v>17</v>
      </c>
      <c r="C4037" t="s">
        <v>18</v>
      </c>
      <c r="D4037" t="s">
        <v>19</v>
      </c>
      <c r="E4037" t="s">
        <v>2421</v>
      </c>
      <c r="F4037" t="s">
        <v>11081</v>
      </c>
      <c r="G4037" s="3" t="str">
        <f t="shared" si="70"/>
        <v>https://scholar.google.co.jp/scholar?as_vis=1&amp;q=Senecio+"picridis"+self+compatibility&amp;btnG=</v>
      </c>
      <c r="H4037" t="s">
        <v>11082</v>
      </c>
      <c r="I4037" t="s">
        <v>23</v>
      </c>
      <c r="J4037" t="s">
        <v>23</v>
      </c>
      <c r="N4037" t="s">
        <v>11083</v>
      </c>
      <c r="O4037" t="s">
        <v>28</v>
      </c>
      <c r="Q4037" t="s">
        <v>19603</v>
      </c>
      <c r="R4037" t="s">
        <v>13069</v>
      </c>
      <c r="S4037">
        <v>0.49440000000000001</v>
      </c>
    </row>
    <row r="4038" spans="1:19">
      <c r="A4038" t="s">
        <v>16</v>
      </c>
      <c r="B4038" t="s">
        <v>17</v>
      </c>
      <c r="C4038" t="s">
        <v>18</v>
      </c>
      <c r="D4038" t="s">
        <v>19</v>
      </c>
      <c r="E4038" t="s">
        <v>2421</v>
      </c>
      <c r="F4038" t="s">
        <v>14078</v>
      </c>
      <c r="G4038" s="3" t="str">
        <f t="shared" si="70"/>
        <v>https://scholar.google.co.jp/scholar?as_vis=1&amp;q=Senecio+"pillansii"+self+compatibility&amp;btnG=</v>
      </c>
      <c r="H4038" t="s">
        <v>9620</v>
      </c>
      <c r="I4038" t="s">
        <v>23</v>
      </c>
      <c r="J4038" t="s">
        <v>23</v>
      </c>
      <c r="N4038" t="s">
        <v>14079</v>
      </c>
      <c r="O4038" t="s">
        <v>28</v>
      </c>
      <c r="Q4038" t="s">
        <v>19604</v>
      </c>
      <c r="R4038" t="s">
        <v>13073</v>
      </c>
      <c r="S4038">
        <v>0.26666669999999998</v>
      </c>
    </row>
    <row r="4039" spans="1:19">
      <c r="A4039" t="s">
        <v>16</v>
      </c>
      <c r="B4039" t="s">
        <v>17</v>
      </c>
      <c r="C4039" t="s">
        <v>18</v>
      </c>
      <c r="D4039" t="s">
        <v>19</v>
      </c>
      <c r="E4039" t="s">
        <v>2421</v>
      </c>
      <c r="F4039" t="s">
        <v>11085</v>
      </c>
      <c r="G4039" s="3" t="str">
        <f t="shared" si="70"/>
        <v>https://scholar.google.co.jp/scholar?as_vis=1&amp;q=Senecio+"pilosicristus"+self+compatibility&amp;btnG=</v>
      </c>
      <c r="H4039" t="s">
        <v>5572</v>
      </c>
      <c r="I4039" t="s">
        <v>23</v>
      </c>
      <c r="J4039" t="s">
        <v>23</v>
      </c>
      <c r="N4039" t="s">
        <v>11086</v>
      </c>
      <c r="O4039" t="s">
        <v>28</v>
      </c>
      <c r="Q4039" t="s">
        <v>19605</v>
      </c>
      <c r="R4039" t="s">
        <v>13077</v>
      </c>
      <c r="S4039">
        <v>2.2000000000000002</v>
      </c>
    </row>
    <row r="4040" spans="1:19">
      <c r="A4040" t="s">
        <v>16</v>
      </c>
      <c r="B4040" t="s">
        <v>17</v>
      </c>
      <c r="C4040" t="s">
        <v>18</v>
      </c>
      <c r="D4040" t="s">
        <v>19</v>
      </c>
      <c r="E4040" t="s">
        <v>2421</v>
      </c>
      <c r="F4040" t="s">
        <v>2585</v>
      </c>
      <c r="G4040" s="3" t="str">
        <f t="shared" si="70"/>
        <v>https://scholar.google.co.jp/scholar?as_vis=1&amp;q=Senecio+"pinifolius"+self+compatibility&amp;btnG=</v>
      </c>
      <c r="H4040" t="s">
        <v>2586</v>
      </c>
      <c r="I4040" t="s">
        <v>23</v>
      </c>
      <c r="J4040" t="s">
        <v>23</v>
      </c>
      <c r="N4040" t="s">
        <v>2587</v>
      </c>
      <c r="O4040" t="s">
        <v>28</v>
      </c>
      <c r="Q4040" t="s">
        <v>19606</v>
      </c>
      <c r="R4040" t="s">
        <v>13080</v>
      </c>
      <c r="S4040">
        <v>3.1</v>
      </c>
    </row>
    <row r="4041" spans="1:19">
      <c r="A4041" t="s">
        <v>16</v>
      </c>
      <c r="B4041" t="s">
        <v>17</v>
      </c>
      <c r="C4041" t="s">
        <v>18</v>
      </c>
      <c r="D4041" t="s">
        <v>19</v>
      </c>
      <c r="E4041" t="s">
        <v>2421</v>
      </c>
      <c r="F4041" t="s">
        <v>5606</v>
      </c>
      <c r="G4041" s="3" t="str">
        <f t="shared" si="70"/>
        <v>https://scholar.google.co.jp/scholar?as_vis=1&amp;q=Senecio+"pinnatifolius"+self+compatibility&amp;btnG=</v>
      </c>
      <c r="H4041" t="s">
        <v>3408</v>
      </c>
      <c r="I4041" t="s">
        <v>23</v>
      </c>
      <c r="J4041" t="s">
        <v>23</v>
      </c>
      <c r="L4041" t="s">
        <v>24</v>
      </c>
      <c r="N4041" t="s">
        <v>5607</v>
      </c>
      <c r="O4041" t="s">
        <v>26</v>
      </c>
      <c r="Q4041" t="s">
        <v>19607</v>
      </c>
      <c r="R4041" t="s">
        <v>13084</v>
      </c>
      <c r="S4041">
        <v>0.50160000000000005</v>
      </c>
    </row>
    <row r="4042" spans="1:19">
      <c r="A4042" t="s">
        <v>16</v>
      </c>
      <c r="B4042" t="s">
        <v>17</v>
      </c>
      <c r="C4042" t="s">
        <v>18</v>
      </c>
      <c r="D4042" t="s">
        <v>19</v>
      </c>
      <c r="E4042" t="s">
        <v>2421</v>
      </c>
      <c r="F4042" t="s">
        <v>5606</v>
      </c>
      <c r="G4042" s="3" t="str">
        <f t="shared" si="70"/>
        <v>https://scholar.google.co.jp/scholar?as_vis=1&amp;q=Senecio+"pinnatifolius"+self+compatibility&amp;btnG=</v>
      </c>
      <c r="H4042" t="s">
        <v>3408</v>
      </c>
      <c r="I4042" t="s">
        <v>31</v>
      </c>
      <c r="J4042" t="s">
        <v>5606</v>
      </c>
      <c r="L4042" t="s">
        <v>24</v>
      </c>
      <c r="N4042" t="s">
        <v>5609</v>
      </c>
      <c r="O4042" t="s">
        <v>26</v>
      </c>
      <c r="Q4042" t="s">
        <v>19607</v>
      </c>
      <c r="R4042" t="s">
        <v>13087</v>
      </c>
      <c r="S4042">
        <v>0.36599999999999999</v>
      </c>
    </row>
    <row r="4043" spans="1:19">
      <c r="A4043" t="s">
        <v>16</v>
      </c>
      <c r="B4043" t="s">
        <v>17</v>
      </c>
      <c r="C4043" t="s">
        <v>18</v>
      </c>
      <c r="D4043" t="s">
        <v>19</v>
      </c>
      <c r="E4043" t="s">
        <v>2421</v>
      </c>
      <c r="F4043" t="s">
        <v>5606</v>
      </c>
      <c r="G4043" s="3" t="str">
        <f t="shared" si="70"/>
        <v>https://scholar.google.co.jp/scholar?as_vis=1&amp;q=Senecio+"pinnatifolius"+self+compatibility&amp;btnG=</v>
      </c>
      <c r="H4043" t="s">
        <v>3408</v>
      </c>
      <c r="I4043" t="s">
        <v>31</v>
      </c>
      <c r="J4043" t="s">
        <v>3603</v>
      </c>
      <c r="L4043" t="s">
        <v>24</v>
      </c>
      <c r="N4043" t="s">
        <v>11088</v>
      </c>
      <c r="O4043" t="s">
        <v>26</v>
      </c>
      <c r="Q4043" t="s">
        <v>19607</v>
      </c>
      <c r="R4043" t="s">
        <v>13089</v>
      </c>
      <c r="S4043">
        <v>0.28100000000000003</v>
      </c>
    </row>
    <row r="4044" spans="1:19">
      <c r="A4044" t="s">
        <v>16</v>
      </c>
      <c r="B4044" t="s">
        <v>17</v>
      </c>
      <c r="C4044" t="s">
        <v>18</v>
      </c>
      <c r="D4044" t="s">
        <v>19</v>
      </c>
      <c r="E4044" t="s">
        <v>2421</v>
      </c>
      <c r="F4044" t="s">
        <v>5606</v>
      </c>
      <c r="G4044" s="3" t="str">
        <f t="shared" si="70"/>
        <v>https://scholar.google.co.jp/scholar?as_vis=1&amp;q=Senecio+"pinnatifolius"+self+compatibility&amp;btnG=</v>
      </c>
      <c r="H4044" t="s">
        <v>3408</v>
      </c>
      <c r="I4044" t="s">
        <v>31</v>
      </c>
      <c r="J4044" t="s">
        <v>11090</v>
      </c>
      <c r="L4044" t="s">
        <v>24</v>
      </c>
      <c r="N4044" t="s">
        <v>11091</v>
      </c>
      <c r="O4044" t="s">
        <v>26</v>
      </c>
      <c r="Q4044" t="s">
        <v>19607</v>
      </c>
      <c r="R4044" t="s">
        <v>13092</v>
      </c>
      <c r="S4044">
        <v>0.37</v>
      </c>
    </row>
    <row r="4045" spans="1:19">
      <c r="A4045" t="s">
        <v>16</v>
      </c>
      <c r="B4045" t="s">
        <v>17</v>
      </c>
      <c r="C4045" t="s">
        <v>18</v>
      </c>
      <c r="D4045" t="s">
        <v>19</v>
      </c>
      <c r="E4045" t="s">
        <v>2421</v>
      </c>
      <c r="F4045" t="s">
        <v>11093</v>
      </c>
      <c r="G4045" s="3" t="str">
        <f t="shared" si="70"/>
        <v>https://scholar.google.co.jp/scholar?as_vis=1&amp;q=Senecio+"piptocoma"+self+compatibility&amp;btnG=</v>
      </c>
      <c r="H4045" t="s">
        <v>2237</v>
      </c>
      <c r="I4045" t="s">
        <v>23</v>
      </c>
      <c r="J4045" t="s">
        <v>23</v>
      </c>
      <c r="N4045" t="s">
        <v>11094</v>
      </c>
      <c r="O4045" t="s">
        <v>28</v>
      </c>
      <c r="Q4045" t="s">
        <v>19608</v>
      </c>
      <c r="R4045" t="s">
        <v>13095</v>
      </c>
      <c r="S4045">
        <v>0.1988</v>
      </c>
    </row>
    <row r="4046" spans="1:19">
      <c r="A4046" t="s">
        <v>16</v>
      </c>
      <c r="B4046" t="s">
        <v>17</v>
      </c>
      <c r="C4046" t="s">
        <v>18</v>
      </c>
      <c r="D4046" t="s">
        <v>19</v>
      </c>
      <c r="E4046" t="s">
        <v>2421</v>
      </c>
      <c r="F4046" t="s">
        <v>5611</v>
      </c>
      <c r="G4046" s="3" t="str">
        <f t="shared" si="70"/>
        <v>https://scholar.google.co.jp/scholar?as_vis=1&amp;q=Senecio+"planiflorus"+self+compatibility&amp;btnG=</v>
      </c>
      <c r="H4046" t="s">
        <v>5612</v>
      </c>
      <c r="I4046" t="s">
        <v>23</v>
      </c>
      <c r="J4046" t="s">
        <v>23</v>
      </c>
      <c r="N4046" t="s">
        <v>5613</v>
      </c>
      <c r="O4046" t="s">
        <v>28</v>
      </c>
      <c r="Q4046" t="s">
        <v>19609</v>
      </c>
      <c r="R4046" t="s">
        <v>13097</v>
      </c>
      <c r="S4046">
        <v>0.43559999999999999</v>
      </c>
    </row>
    <row r="4047" spans="1:19">
      <c r="A4047" t="s">
        <v>16</v>
      </c>
      <c r="B4047" t="s">
        <v>17</v>
      </c>
      <c r="C4047" t="s">
        <v>18</v>
      </c>
      <c r="D4047" t="s">
        <v>19</v>
      </c>
      <c r="E4047" t="s">
        <v>2421</v>
      </c>
      <c r="F4047" t="s">
        <v>2589</v>
      </c>
      <c r="G4047" s="3" t="str">
        <f t="shared" si="70"/>
        <v>https://scholar.google.co.jp/scholar?as_vis=1&amp;q=Senecio+"plattensis"+self+compatibility&amp;btnG=</v>
      </c>
      <c r="H4047" t="s">
        <v>172</v>
      </c>
      <c r="I4047" t="s">
        <v>23</v>
      </c>
      <c r="J4047" t="s">
        <v>23</v>
      </c>
      <c r="N4047" t="s">
        <v>2590</v>
      </c>
      <c r="O4047" t="s">
        <v>28</v>
      </c>
      <c r="Q4047" t="s">
        <v>19610</v>
      </c>
      <c r="R4047" t="s">
        <v>13100</v>
      </c>
      <c r="S4047">
        <v>0.34</v>
      </c>
    </row>
    <row r="4048" spans="1:19">
      <c r="A4048" t="s">
        <v>16</v>
      </c>
      <c r="B4048" t="s">
        <v>17</v>
      </c>
      <c r="C4048" t="s">
        <v>18</v>
      </c>
      <c r="D4048" t="s">
        <v>19</v>
      </c>
      <c r="E4048" t="s">
        <v>2421</v>
      </c>
      <c r="F4048" t="s">
        <v>2592</v>
      </c>
      <c r="G4048" s="3" t="str">
        <f t="shared" si="70"/>
        <v>https://scholar.google.co.jp/scholar?as_vis=1&amp;q=Senecio+"pleistocephalus"+self+compatibility&amp;btnG=</v>
      </c>
      <c r="H4048" t="s">
        <v>625</v>
      </c>
      <c r="I4048" t="s">
        <v>23</v>
      </c>
      <c r="J4048" t="s">
        <v>23</v>
      </c>
      <c r="N4048" t="s">
        <v>2593</v>
      </c>
      <c r="O4048" t="s">
        <v>28</v>
      </c>
      <c r="Q4048" t="s">
        <v>19611</v>
      </c>
      <c r="R4048" t="s">
        <v>13103</v>
      </c>
      <c r="S4048">
        <v>0.30719999999999997</v>
      </c>
    </row>
    <row r="4049" spans="1:19">
      <c r="A4049" t="s">
        <v>16</v>
      </c>
      <c r="B4049" t="s">
        <v>17</v>
      </c>
      <c r="C4049" t="s">
        <v>18</v>
      </c>
      <c r="D4049" t="s">
        <v>19</v>
      </c>
      <c r="E4049" t="s">
        <v>2421</v>
      </c>
      <c r="F4049" t="s">
        <v>8448</v>
      </c>
      <c r="G4049" s="3" t="str">
        <f t="shared" si="70"/>
        <v>https://scholar.google.co.jp/scholar?as_vis=1&amp;q=Senecio+"polyanthemoides"+self+compatibility&amp;btnG=</v>
      </c>
      <c r="H4049" t="s">
        <v>3826</v>
      </c>
      <c r="I4049" t="s">
        <v>23</v>
      </c>
      <c r="J4049" t="s">
        <v>23</v>
      </c>
      <c r="N4049" t="s">
        <v>8449</v>
      </c>
      <c r="O4049" t="s">
        <v>28</v>
      </c>
      <c r="Q4049" t="s">
        <v>19612</v>
      </c>
      <c r="R4049" t="s">
        <v>13106</v>
      </c>
      <c r="S4049">
        <v>0.17199999999999999</v>
      </c>
    </row>
    <row r="4050" spans="1:19">
      <c r="A4050" t="s">
        <v>16</v>
      </c>
      <c r="B4050" t="s">
        <v>17</v>
      </c>
      <c r="C4050" t="s">
        <v>18</v>
      </c>
      <c r="D4050" t="s">
        <v>19</v>
      </c>
      <c r="E4050" t="s">
        <v>2421</v>
      </c>
      <c r="F4050" t="s">
        <v>5615</v>
      </c>
      <c r="G4050" s="3" t="str">
        <f t="shared" si="70"/>
        <v>https://scholar.google.co.jp/scholar?as_vis=1&amp;q=Senecio+"polygaloides"+self+compatibility&amp;btnG=</v>
      </c>
      <c r="H4050" t="s">
        <v>442</v>
      </c>
      <c r="I4050" t="s">
        <v>23</v>
      </c>
      <c r="J4050" t="s">
        <v>23</v>
      </c>
      <c r="N4050" t="s">
        <v>5616</v>
      </c>
      <c r="O4050" t="s">
        <v>28</v>
      </c>
      <c r="Q4050" t="s">
        <v>19613</v>
      </c>
      <c r="R4050" t="s">
        <v>13109</v>
      </c>
      <c r="S4050">
        <v>1.44476</v>
      </c>
    </row>
    <row r="4051" spans="1:19">
      <c r="A4051" t="s">
        <v>16</v>
      </c>
      <c r="B4051" t="s">
        <v>17</v>
      </c>
      <c r="C4051" t="s">
        <v>18</v>
      </c>
      <c r="D4051" t="s">
        <v>19</v>
      </c>
      <c r="E4051" t="s">
        <v>2421</v>
      </c>
      <c r="F4051" t="s">
        <v>10048</v>
      </c>
      <c r="G4051" s="3" t="str">
        <f t="shared" si="70"/>
        <v>https://scholar.google.co.jp/scholar?as_vis=1&amp;q=Senecio+"praecox"+self+compatibility&amp;btnG=</v>
      </c>
      <c r="H4051" t="s">
        <v>8249</v>
      </c>
      <c r="I4051" t="s">
        <v>23</v>
      </c>
      <c r="J4051" t="s">
        <v>23</v>
      </c>
      <c r="N4051" t="s">
        <v>12772</v>
      </c>
      <c r="O4051" t="s">
        <v>28</v>
      </c>
      <c r="Q4051" t="s">
        <v>19614</v>
      </c>
      <c r="R4051" t="s">
        <v>13112</v>
      </c>
      <c r="S4051">
        <v>2.8410000000000002</v>
      </c>
    </row>
    <row r="4052" spans="1:19">
      <c r="A4052" t="s">
        <v>16</v>
      </c>
      <c r="B4052" t="s">
        <v>17</v>
      </c>
      <c r="C4052" t="s">
        <v>18</v>
      </c>
      <c r="D4052" t="s">
        <v>19</v>
      </c>
      <c r="E4052" t="s">
        <v>2421</v>
      </c>
      <c r="F4052" t="s">
        <v>3662</v>
      </c>
      <c r="G4052" s="3" t="str">
        <f t="shared" si="70"/>
        <v>https://scholar.google.co.jp/scholar?as_vis=1&amp;q=Senecio+"prenanthoides"+self+compatibility&amp;btnG=</v>
      </c>
      <c r="H4052" t="s">
        <v>3408</v>
      </c>
      <c r="I4052" t="s">
        <v>23</v>
      </c>
      <c r="J4052" t="s">
        <v>23</v>
      </c>
      <c r="N4052" t="s">
        <v>11096</v>
      </c>
      <c r="O4052" t="s">
        <v>28</v>
      </c>
      <c r="Q4052" t="s">
        <v>19615</v>
      </c>
      <c r="R4052" t="s">
        <v>13117</v>
      </c>
      <c r="S4052">
        <v>0.35699999999999998</v>
      </c>
    </row>
    <row r="4053" spans="1:19">
      <c r="A4053" t="s">
        <v>16</v>
      </c>
      <c r="B4053" t="s">
        <v>17</v>
      </c>
      <c r="C4053" t="s">
        <v>18</v>
      </c>
      <c r="D4053" t="s">
        <v>19</v>
      </c>
      <c r="E4053" t="s">
        <v>2421</v>
      </c>
      <c r="F4053" t="s">
        <v>5618</v>
      </c>
      <c r="G4053" s="3" t="str">
        <f t="shared" si="70"/>
        <v>https://scholar.google.co.jp/scholar?as_vis=1&amp;q=Senecio+"propinquus"+self+compatibility&amp;btnG=</v>
      </c>
      <c r="H4053" t="s">
        <v>5619</v>
      </c>
      <c r="I4053" t="s">
        <v>23</v>
      </c>
      <c r="J4053" t="s">
        <v>23</v>
      </c>
      <c r="N4053" t="s">
        <v>5620</v>
      </c>
      <c r="O4053" t="s">
        <v>28</v>
      </c>
      <c r="Q4053" t="s">
        <v>19616</v>
      </c>
      <c r="R4053" t="s">
        <v>13119</v>
      </c>
      <c r="S4053">
        <v>0.63239999999999996</v>
      </c>
    </row>
    <row r="4054" spans="1:19">
      <c r="A4054" t="s">
        <v>16</v>
      </c>
      <c r="B4054" t="s">
        <v>17</v>
      </c>
      <c r="C4054" t="s">
        <v>18</v>
      </c>
      <c r="D4054" t="s">
        <v>19</v>
      </c>
      <c r="E4054" t="s">
        <v>2421</v>
      </c>
      <c r="F4054" t="s">
        <v>5622</v>
      </c>
      <c r="G4054" s="3" t="str">
        <f t="shared" si="70"/>
        <v>https://scholar.google.co.jp/scholar?as_vis=1&amp;q=Senecio+"propior"+self+compatibility&amp;btnG=</v>
      </c>
      <c r="H4054" t="s">
        <v>625</v>
      </c>
      <c r="I4054" t="s">
        <v>23</v>
      </c>
      <c r="J4054" t="s">
        <v>23</v>
      </c>
      <c r="N4054" t="s">
        <v>5623</v>
      </c>
      <c r="O4054" t="s">
        <v>28</v>
      </c>
      <c r="Q4054" t="s">
        <v>19617</v>
      </c>
      <c r="R4054" t="s">
        <v>13124</v>
      </c>
      <c r="S4054">
        <v>2.1568000000000001</v>
      </c>
    </row>
    <row r="4055" spans="1:19">
      <c r="A4055" t="s">
        <v>16</v>
      </c>
      <c r="B4055" t="s">
        <v>17</v>
      </c>
      <c r="C4055" t="s">
        <v>18</v>
      </c>
      <c r="D4055" t="s">
        <v>19</v>
      </c>
      <c r="E4055" t="s">
        <v>2421</v>
      </c>
      <c r="F4055" t="s">
        <v>5625</v>
      </c>
      <c r="G4055" s="3" t="str">
        <f t="shared" si="70"/>
        <v>https://scholar.google.co.jp/scholar?as_vis=1&amp;q=Senecio+"pubigerus"+self+compatibility&amp;btnG=</v>
      </c>
      <c r="H4055" t="s">
        <v>22</v>
      </c>
      <c r="I4055" t="s">
        <v>23</v>
      </c>
      <c r="J4055" t="s">
        <v>23</v>
      </c>
      <c r="N4055" t="s">
        <v>5626</v>
      </c>
      <c r="O4055" t="s">
        <v>28</v>
      </c>
      <c r="Q4055" t="s">
        <v>19618</v>
      </c>
      <c r="R4055" t="s">
        <v>13126</v>
      </c>
      <c r="S4055">
        <v>0.30399999999999999</v>
      </c>
    </row>
    <row r="4056" spans="1:19">
      <c r="A4056" t="s">
        <v>16</v>
      </c>
      <c r="B4056" t="s">
        <v>17</v>
      </c>
      <c r="C4056" t="s">
        <v>18</v>
      </c>
      <c r="D4056" t="s">
        <v>19</v>
      </c>
      <c r="E4056" t="s">
        <v>2421</v>
      </c>
      <c r="F4056" t="s">
        <v>5628</v>
      </c>
      <c r="G4056" s="3" t="str">
        <f t="shared" si="70"/>
        <v>https://scholar.google.co.jp/scholar?as_vis=1&amp;q=Senecio+"purpureus"+self+compatibility&amp;btnG=</v>
      </c>
      <c r="H4056" t="s">
        <v>22</v>
      </c>
      <c r="I4056" t="s">
        <v>23</v>
      </c>
      <c r="J4056" t="s">
        <v>23</v>
      </c>
      <c r="N4056" t="s">
        <v>5629</v>
      </c>
      <c r="O4056" t="s">
        <v>28</v>
      </c>
      <c r="Q4056" t="s">
        <v>19619</v>
      </c>
      <c r="R4056" t="s">
        <v>13129</v>
      </c>
      <c r="S4056">
        <v>0.40200000000000002</v>
      </c>
    </row>
    <row r="4057" spans="1:19">
      <c r="A4057" t="s">
        <v>16</v>
      </c>
      <c r="B4057" t="s">
        <v>17</v>
      </c>
      <c r="C4057" t="s">
        <v>18</v>
      </c>
      <c r="D4057" t="s">
        <v>19</v>
      </c>
      <c r="E4057" t="s">
        <v>2421</v>
      </c>
      <c r="F4057" t="s">
        <v>11098</v>
      </c>
      <c r="G4057" s="3" t="str">
        <f t="shared" si="70"/>
        <v>https://scholar.google.co.jp/scholar?as_vis=1&amp;q=Senecio+"pyrenaicus"+self+compatibility&amp;btnG=</v>
      </c>
      <c r="H4057" t="s">
        <v>22</v>
      </c>
      <c r="I4057" t="s">
        <v>23</v>
      </c>
      <c r="J4057" t="s">
        <v>23</v>
      </c>
      <c r="N4057" t="s">
        <v>11099</v>
      </c>
      <c r="O4057" t="s">
        <v>28</v>
      </c>
      <c r="Q4057" t="s">
        <v>19620</v>
      </c>
      <c r="R4057" t="s">
        <v>13131</v>
      </c>
      <c r="S4057">
        <v>0.66759999999999997</v>
      </c>
    </row>
    <row r="4058" spans="1:19">
      <c r="A4058" t="s">
        <v>16</v>
      </c>
      <c r="B4058" t="s">
        <v>17</v>
      </c>
      <c r="C4058" t="s">
        <v>18</v>
      </c>
      <c r="D4058" t="s">
        <v>19</v>
      </c>
      <c r="E4058" t="s">
        <v>2421</v>
      </c>
      <c r="F4058" t="s">
        <v>11098</v>
      </c>
      <c r="G4058" s="3" t="str">
        <f t="shared" si="70"/>
        <v>https://scholar.google.co.jp/scholar?as_vis=1&amp;q=Senecio+"pyrenaicus"+self+compatibility&amp;btnG=</v>
      </c>
      <c r="H4058" t="s">
        <v>22</v>
      </c>
      <c r="I4058" t="s">
        <v>137</v>
      </c>
      <c r="J4058" t="s">
        <v>4174</v>
      </c>
      <c r="N4058" t="s">
        <v>12774</v>
      </c>
      <c r="O4058" t="s">
        <v>28</v>
      </c>
      <c r="Q4058" t="s">
        <v>19620</v>
      </c>
      <c r="R4058" t="s">
        <v>13134</v>
      </c>
      <c r="S4058">
        <v>1.7416</v>
      </c>
    </row>
    <row r="4059" spans="1:19">
      <c r="A4059" t="s">
        <v>16</v>
      </c>
      <c r="B4059" t="s">
        <v>17</v>
      </c>
      <c r="C4059" t="s">
        <v>18</v>
      </c>
      <c r="D4059" t="s">
        <v>19</v>
      </c>
      <c r="E4059" t="s">
        <v>2421</v>
      </c>
      <c r="F4059" t="s">
        <v>11098</v>
      </c>
      <c r="G4059" s="3" t="str">
        <f t="shared" si="70"/>
        <v>https://scholar.google.co.jp/scholar?as_vis=1&amp;q=Senecio+"pyrenaicus"+self+compatibility&amp;btnG=</v>
      </c>
      <c r="H4059" t="s">
        <v>22</v>
      </c>
      <c r="I4059" t="s">
        <v>137</v>
      </c>
      <c r="J4059" t="s">
        <v>12776</v>
      </c>
      <c r="N4059" t="s">
        <v>12777</v>
      </c>
      <c r="O4059" t="s">
        <v>28</v>
      </c>
      <c r="Q4059" t="s">
        <v>19620</v>
      </c>
      <c r="R4059" t="s">
        <v>13138</v>
      </c>
      <c r="S4059">
        <v>1.27</v>
      </c>
    </row>
    <row r="4060" spans="1:19">
      <c r="A4060" t="s">
        <v>16</v>
      </c>
      <c r="B4060" t="s">
        <v>17</v>
      </c>
      <c r="C4060" t="s">
        <v>18</v>
      </c>
      <c r="D4060" t="s">
        <v>19</v>
      </c>
      <c r="E4060" t="s">
        <v>2421</v>
      </c>
      <c r="F4060" t="s">
        <v>2595</v>
      </c>
      <c r="G4060" s="3" t="str">
        <f t="shared" si="70"/>
        <v>https://scholar.google.co.jp/scholar?as_vis=1&amp;q=Senecio+"quadridentatus"+self+compatibility&amp;btnG=</v>
      </c>
      <c r="H4060" t="s">
        <v>612</v>
      </c>
      <c r="I4060" t="s">
        <v>23</v>
      </c>
      <c r="J4060" t="s">
        <v>23</v>
      </c>
      <c r="L4060" t="s">
        <v>54</v>
      </c>
      <c r="N4060" t="s">
        <v>2596</v>
      </c>
      <c r="O4060" t="s">
        <v>26</v>
      </c>
      <c r="Q4060" t="s">
        <v>19621</v>
      </c>
      <c r="R4060" t="s">
        <v>13143</v>
      </c>
      <c r="S4060">
        <v>0.13700000000000001</v>
      </c>
    </row>
    <row r="4061" spans="1:19">
      <c r="A4061" t="s">
        <v>16</v>
      </c>
      <c r="B4061" t="s">
        <v>17</v>
      </c>
      <c r="C4061" t="s">
        <v>18</v>
      </c>
      <c r="D4061" t="s">
        <v>19</v>
      </c>
      <c r="E4061" t="s">
        <v>2421</v>
      </c>
      <c r="F4061" t="s">
        <v>11101</v>
      </c>
      <c r="G4061" s="3" t="str">
        <f t="shared" si="70"/>
        <v>https://scholar.google.co.jp/scholar?as_vis=1&amp;q=Senecio+"radiolatus"+self+compatibility&amp;btnG=</v>
      </c>
      <c r="H4061" t="s">
        <v>577</v>
      </c>
      <c r="I4061" t="s">
        <v>137</v>
      </c>
      <c r="J4061" t="s">
        <v>11101</v>
      </c>
      <c r="L4061" t="s">
        <v>54</v>
      </c>
      <c r="N4061" t="s">
        <v>11102</v>
      </c>
      <c r="O4061" t="s">
        <v>26</v>
      </c>
      <c r="Q4061" t="s">
        <v>19622</v>
      </c>
      <c r="R4061" t="s">
        <v>13147</v>
      </c>
      <c r="S4061">
        <v>0.31440000000000001</v>
      </c>
    </row>
    <row r="4062" spans="1:19">
      <c r="A4062" t="s">
        <v>16</v>
      </c>
      <c r="B4062" t="s">
        <v>17</v>
      </c>
      <c r="C4062" t="s">
        <v>18</v>
      </c>
      <c r="D4062" t="s">
        <v>19</v>
      </c>
      <c r="E4062" t="s">
        <v>2421</v>
      </c>
      <c r="F4062" t="s">
        <v>8451</v>
      </c>
      <c r="G4062" s="3" t="str">
        <f t="shared" si="70"/>
        <v>https://scholar.google.co.jp/scholar?as_vis=1&amp;q=Senecio+"rahmeri"+self+compatibility&amp;btnG=</v>
      </c>
      <c r="H4062" t="s">
        <v>442</v>
      </c>
      <c r="I4062" t="s">
        <v>23</v>
      </c>
      <c r="J4062" t="s">
        <v>23</v>
      </c>
      <c r="N4062" t="s">
        <v>8452</v>
      </c>
      <c r="O4062" t="s">
        <v>28</v>
      </c>
      <c r="Q4062" t="s">
        <v>19623</v>
      </c>
      <c r="R4062" t="s">
        <v>13149</v>
      </c>
      <c r="S4062">
        <v>0.45200000000000001</v>
      </c>
    </row>
    <row r="4063" spans="1:19">
      <c r="A4063" t="s">
        <v>16</v>
      </c>
      <c r="B4063" t="s">
        <v>17</v>
      </c>
      <c r="C4063" t="s">
        <v>18</v>
      </c>
      <c r="D4063" t="s">
        <v>19</v>
      </c>
      <c r="E4063" t="s">
        <v>2421</v>
      </c>
      <c r="F4063" t="s">
        <v>8454</v>
      </c>
      <c r="G4063" s="3" t="str">
        <f t="shared" si="70"/>
        <v>https://scholar.google.co.jp/scholar?as_vis=1&amp;q=Senecio+"reicheanus"+self+compatibility&amp;btnG=</v>
      </c>
      <c r="H4063" t="s">
        <v>480</v>
      </c>
      <c r="I4063" t="s">
        <v>23</v>
      </c>
      <c r="J4063" t="s">
        <v>23</v>
      </c>
      <c r="N4063" t="s">
        <v>8455</v>
      </c>
      <c r="O4063" t="s">
        <v>28</v>
      </c>
      <c r="Q4063" t="s">
        <v>19624</v>
      </c>
      <c r="R4063" t="s">
        <v>13152</v>
      </c>
      <c r="S4063">
        <v>0.53559999999999997</v>
      </c>
    </row>
    <row r="4064" spans="1:19">
      <c r="A4064" t="s">
        <v>16</v>
      </c>
      <c r="B4064" t="s">
        <v>17</v>
      </c>
      <c r="C4064" t="s">
        <v>18</v>
      </c>
      <c r="D4064" t="s">
        <v>19</v>
      </c>
      <c r="E4064" t="s">
        <v>2421</v>
      </c>
      <c r="F4064" t="s">
        <v>11104</v>
      </c>
      <c r="G4064" s="3" t="str">
        <f t="shared" si="70"/>
        <v>https://scholar.google.co.jp/scholar?as_vis=1&amp;q=Senecio+"renardii"+self+compatibility&amp;btnG=</v>
      </c>
      <c r="H4064" t="s">
        <v>9631</v>
      </c>
      <c r="I4064" t="s">
        <v>23</v>
      </c>
      <c r="J4064" t="s">
        <v>23</v>
      </c>
      <c r="N4064" t="s">
        <v>11105</v>
      </c>
      <c r="O4064" t="s">
        <v>28</v>
      </c>
      <c r="Q4064" t="s">
        <v>19625</v>
      </c>
      <c r="R4064" t="s">
        <v>13156</v>
      </c>
      <c r="S4064">
        <v>0.97919999999999996</v>
      </c>
    </row>
    <row r="4065" spans="1:19">
      <c r="A4065" t="s">
        <v>16</v>
      </c>
      <c r="B4065" t="s">
        <v>17</v>
      </c>
      <c r="C4065" t="s">
        <v>18</v>
      </c>
      <c r="D4065" t="s">
        <v>19</v>
      </c>
      <c r="E4065" t="s">
        <v>2421</v>
      </c>
      <c r="F4065" t="s">
        <v>5719</v>
      </c>
      <c r="G4065" s="3" t="str">
        <f t="shared" si="70"/>
        <v>https://scholar.google.co.jp/scholar?as_vis=1&amp;q=Senecio+"riddellii"+self+compatibility&amp;btnG=</v>
      </c>
      <c r="H4065" t="s">
        <v>281</v>
      </c>
      <c r="I4065" t="s">
        <v>23</v>
      </c>
      <c r="J4065" t="s">
        <v>23</v>
      </c>
      <c r="N4065" t="s">
        <v>5720</v>
      </c>
      <c r="O4065" t="s">
        <v>28</v>
      </c>
      <c r="Q4065" t="s">
        <v>19626</v>
      </c>
      <c r="R4065" t="s">
        <v>13158</v>
      </c>
      <c r="S4065">
        <v>1.1759999999999999</v>
      </c>
    </row>
    <row r="4066" spans="1:19">
      <c r="A4066" t="s">
        <v>16</v>
      </c>
      <c r="B4066" t="s">
        <v>17</v>
      </c>
      <c r="C4066" t="s">
        <v>18</v>
      </c>
      <c r="D4066" t="s">
        <v>19</v>
      </c>
      <c r="E4066" t="s">
        <v>2421</v>
      </c>
      <c r="F4066" t="s">
        <v>8457</v>
      </c>
      <c r="G4066" s="3" t="str">
        <f t="shared" si="70"/>
        <v>https://scholar.google.co.jp/scholar?as_vis=1&amp;q=Senecio+"rigidus"+self+compatibility&amp;btnG=</v>
      </c>
      <c r="H4066" t="s">
        <v>22</v>
      </c>
      <c r="I4066" t="s">
        <v>23</v>
      </c>
      <c r="J4066" t="s">
        <v>23</v>
      </c>
      <c r="N4066" t="s">
        <v>8458</v>
      </c>
      <c r="O4066" t="s">
        <v>28</v>
      </c>
      <c r="Q4066" t="s">
        <v>19627</v>
      </c>
      <c r="R4066" t="s">
        <v>13160</v>
      </c>
      <c r="S4066">
        <v>0.2</v>
      </c>
    </row>
    <row r="4067" spans="1:19">
      <c r="A4067" t="s">
        <v>16</v>
      </c>
      <c r="B4067" t="s">
        <v>17</v>
      </c>
      <c r="C4067" t="s">
        <v>18</v>
      </c>
      <c r="D4067" t="s">
        <v>19</v>
      </c>
      <c r="E4067" t="s">
        <v>2421</v>
      </c>
      <c r="F4067" t="s">
        <v>5779</v>
      </c>
      <c r="G4067" s="3" t="str">
        <f t="shared" si="70"/>
        <v>https://scholar.google.co.jp/scholar?as_vis=1&amp;q=Senecio+"rosmarinus"+self+compatibility&amp;btnG=</v>
      </c>
      <c r="H4067" t="s">
        <v>442</v>
      </c>
      <c r="I4067" t="s">
        <v>23</v>
      </c>
      <c r="J4067" t="s">
        <v>23</v>
      </c>
      <c r="N4067" t="s">
        <v>5780</v>
      </c>
      <c r="O4067" t="s">
        <v>28</v>
      </c>
      <c r="Q4067" t="s">
        <v>19628</v>
      </c>
      <c r="R4067" t="s">
        <v>13163</v>
      </c>
      <c r="S4067">
        <v>0.88100000000000001</v>
      </c>
    </row>
    <row r="4068" spans="1:19">
      <c r="A4068" t="s">
        <v>16</v>
      </c>
      <c r="B4068" t="s">
        <v>17</v>
      </c>
      <c r="C4068" t="s">
        <v>18</v>
      </c>
      <c r="D4068" t="s">
        <v>19</v>
      </c>
      <c r="E4068" t="s">
        <v>2421</v>
      </c>
      <c r="F4068" t="s">
        <v>5706</v>
      </c>
      <c r="G4068" s="3" t="str">
        <f t="shared" si="70"/>
        <v>https://scholar.google.co.jp/scholar?as_vis=1&amp;q=Senecio+"runcinifolius"+self+compatibility&amp;btnG=</v>
      </c>
      <c r="H4068" t="s">
        <v>5707</v>
      </c>
      <c r="I4068" t="s">
        <v>23</v>
      </c>
      <c r="J4068" t="s">
        <v>23</v>
      </c>
      <c r="L4068" t="s">
        <v>54</v>
      </c>
      <c r="N4068" t="s">
        <v>5708</v>
      </c>
      <c r="O4068" t="s">
        <v>26</v>
      </c>
      <c r="Q4068" t="s">
        <v>19629</v>
      </c>
      <c r="R4068" t="s">
        <v>13165</v>
      </c>
      <c r="S4068">
        <v>0.1416</v>
      </c>
    </row>
    <row r="4069" spans="1:19">
      <c r="A4069" t="s">
        <v>16</v>
      </c>
      <c r="B4069" t="s">
        <v>17</v>
      </c>
      <c r="C4069" t="s">
        <v>18</v>
      </c>
      <c r="D4069" t="s">
        <v>19</v>
      </c>
      <c r="E4069" t="s">
        <v>2421</v>
      </c>
      <c r="F4069" t="s">
        <v>8460</v>
      </c>
      <c r="G4069" s="3" t="str">
        <f t="shared" si="70"/>
        <v>https://scholar.google.co.jp/scholar?as_vis=1&amp;q=Senecio+"santelicis"+self+compatibility&amp;btnG=</v>
      </c>
      <c r="H4069" t="s">
        <v>442</v>
      </c>
      <c r="I4069" t="s">
        <v>23</v>
      </c>
      <c r="J4069" t="s">
        <v>23</v>
      </c>
      <c r="N4069" t="s">
        <v>8461</v>
      </c>
      <c r="O4069" t="s">
        <v>28</v>
      </c>
      <c r="Q4069" t="s">
        <v>19630</v>
      </c>
      <c r="R4069" t="s">
        <v>13168</v>
      </c>
      <c r="S4069">
        <v>0.50960000000000005</v>
      </c>
    </row>
    <row r="4070" spans="1:19">
      <c r="A4070" t="s">
        <v>16</v>
      </c>
      <c r="B4070" t="s">
        <v>17</v>
      </c>
      <c r="C4070" t="s">
        <v>18</v>
      </c>
      <c r="D4070" t="s">
        <v>19</v>
      </c>
      <c r="E4070" t="s">
        <v>2421</v>
      </c>
      <c r="F4070" t="s">
        <v>5756</v>
      </c>
      <c r="G4070" s="3" t="str">
        <f t="shared" si="70"/>
        <v>https://scholar.google.co.jp/scholar?as_vis=1&amp;q=Senecio+"sarcoides"+self+compatibility&amp;btnG=</v>
      </c>
      <c r="H4070" t="s">
        <v>5757</v>
      </c>
      <c r="I4070" t="s">
        <v>23</v>
      </c>
      <c r="J4070" t="s">
        <v>23</v>
      </c>
      <c r="N4070" t="s">
        <v>5758</v>
      </c>
      <c r="O4070" t="s">
        <v>28</v>
      </c>
      <c r="Q4070" t="s">
        <v>19631</v>
      </c>
      <c r="R4070" t="s">
        <v>13172</v>
      </c>
      <c r="S4070">
        <v>0.71099999999999997</v>
      </c>
    </row>
    <row r="4071" spans="1:19">
      <c r="A4071" t="s">
        <v>16</v>
      </c>
      <c r="B4071" t="s">
        <v>17</v>
      </c>
      <c r="C4071" t="s">
        <v>18</v>
      </c>
      <c r="D4071" t="s">
        <v>19</v>
      </c>
      <c r="E4071" t="s">
        <v>2421</v>
      </c>
      <c r="F4071" t="s">
        <v>11107</v>
      </c>
      <c r="G4071" s="3" t="str">
        <f t="shared" si="70"/>
        <v>https://scholar.google.co.jp/scholar?as_vis=1&amp;q=Senecio+"sarracenicus"+self+compatibility&amp;btnG=</v>
      </c>
      <c r="H4071" t="s">
        <v>22</v>
      </c>
      <c r="I4071" t="s">
        <v>23</v>
      </c>
      <c r="J4071" t="s">
        <v>23</v>
      </c>
      <c r="N4071" t="s">
        <v>11108</v>
      </c>
      <c r="O4071" t="s">
        <v>28</v>
      </c>
      <c r="Q4071" t="s">
        <v>19632</v>
      </c>
      <c r="R4071" t="s">
        <v>13175</v>
      </c>
      <c r="S4071">
        <v>0.58640000000000003</v>
      </c>
    </row>
    <row r="4072" spans="1:19">
      <c r="A4072" t="s">
        <v>16</v>
      </c>
      <c r="B4072" t="s">
        <v>17</v>
      </c>
      <c r="C4072" t="s">
        <v>18</v>
      </c>
      <c r="D4072" t="s">
        <v>19</v>
      </c>
      <c r="E4072" t="s">
        <v>2421</v>
      </c>
      <c r="F4072" t="s">
        <v>2598</v>
      </c>
      <c r="G4072" s="3" t="str">
        <f t="shared" si="70"/>
        <v>https://scholar.google.co.jp/scholar?as_vis=1&amp;q=Senecio+"scapiflorus"+self+compatibility&amp;btnG=</v>
      </c>
      <c r="H4072" t="s">
        <v>2599</v>
      </c>
      <c r="I4072" t="s">
        <v>23</v>
      </c>
      <c r="J4072" t="s">
        <v>23</v>
      </c>
      <c r="N4072" t="s">
        <v>2600</v>
      </c>
      <c r="O4072" t="s">
        <v>28</v>
      </c>
      <c r="Q4072" t="s">
        <v>19633</v>
      </c>
      <c r="R4072" t="s">
        <v>13178</v>
      </c>
      <c r="S4072">
        <v>0.95920000000000005</v>
      </c>
    </row>
    <row r="4073" spans="1:19">
      <c r="A4073" t="s">
        <v>16</v>
      </c>
      <c r="B4073" t="s">
        <v>17</v>
      </c>
      <c r="C4073" t="s">
        <v>18</v>
      </c>
      <c r="D4073" t="s">
        <v>19</v>
      </c>
      <c r="E4073" t="s">
        <v>2421</v>
      </c>
      <c r="F4073" t="s">
        <v>2602</v>
      </c>
      <c r="G4073" s="3" t="str">
        <f t="shared" si="70"/>
        <v>https://scholar.google.co.jp/scholar?as_vis=1&amp;q=Senecio+"schaffneri"+self+compatibility&amp;btnG=</v>
      </c>
      <c r="H4073" t="s">
        <v>2603</v>
      </c>
      <c r="I4073" t="s">
        <v>23</v>
      </c>
      <c r="J4073" t="s">
        <v>23</v>
      </c>
      <c r="N4073" t="s">
        <v>2604</v>
      </c>
      <c r="O4073" t="s">
        <v>28</v>
      </c>
      <c r="Q4073" t="s">
        <v>19634</v>
      </c>
      <c r="R4073" t="s">
        <v>13182</v>
      </c>
      <c r="S4073">
        <v>1</v>
      </c>
    </row>
    <row r="4074" spans="1:19">
      <c r="A4074" t="s">
        <v>16</v>
      </c>
      <c r="B4074" t="s">
        <v>17</v>
      </c>
      <c r="C4074" t="s">
        <v>18</v>
      </c>
      <c r="D4074" t="s">
        <v>19</v>
      </c>
      <c r="E4074" t="s">
        <v>2421</v>
      </c>
      <c r="F4074" t="s">
        <v>12779</v>
      </c>
      <c r="G4074" s="3" t="str">
        <f t="shared" si="70"/>
        <v>https://scholar.google.co.jp/scholar?as_vis=1&amp;q=Senecio+"scopolii"+self+compatibility&amp;btnG=</v>
      </c>
      <c r="H4074" t="s">
        <v>12780</v>
      </c>
      <c r="I4074" t="s">
        <v>23</v>
      </c>
      <c r="J4074" t="s">
        <v>23</v>
      </c>
      <c r="N4074" t="s">
        <v>12781</v>
      </c>
      <c r="O4074" t="s">
        <v>28</v>
      </c>
      <c r="Q4074" t="s">
        <v>19635</v>
      </c>
      <c r="R4074" t="s">
        <v>13187</v>
      </c>
      <c r="S4074">
        <v>3.6092</v>
      </c>
    </row>
    <row r="4075" spans="1:19">
      <c r="A4075" t="s">
        <v>16</v>
      </c>
      <c r="B4075" t="s">
        <v>17</v>
      </c>
      <c r="C4075" t="s">
        <v>18</v>
      </c>
      <c r="D4075" t="s">
        <v>19</v>
      </c>
      <c r="E4075" t="s">
        <v>2421</v>
      </c>
      <c r="F4075" t="s">
        <v>12779</v>
      </c>
      <c r="G4075" s="3" t="str">
        <f t="shared" si="70"/>
        <v>https://scholar.google.co.jp/scholar?as_vis=1&amp;q=Senecio+"scopolii"+self+compatibility&amp;btnG=</v>
      </c>
      <c r="H4075" t="s">
        <v>12780</v>
      </c>
      <c r="I4075" t="s">
        <v>137</v>
      </c>
      <c r="J4075" t="s">
        <v>14314</v>
      </c>
      <c r="N4075" t="s">
        <v>14315</v>
      </c>
      <c r="O4075" t="s">
        <v>28</v>
      </c>
      <c r="Q4075" t="s">
        <v>19635</v>
      </c>
      <c r="R4075" t="s">
        <v>13190</v>
      </c>
      <c r="S4075">
        <v>2.4300000000000002</v>
      </c>
    </row>
    <row r="4076" spans="1:19">
      <c r="A4076" t="s">
        <v>16</v>
      </c>
      <c r="B4076" t="s">
        <v>17</v>
      </c>
      <c r="C4076" t="s">
        <v>18</v>
      </c>
      <c r="D4076" t="s">
        <v>19</v>
      </c>
      <c r="E4076" t="s">
        <v>2421</v>
      </c>
      <c r="F4076" t="s">
        <v>2606</v>
      </c>
      <c r="G4076" s="3" t="str">
        <f t="shared" si="70"/>
        <v>https://scholar.google.co.jp/scholar?as_vis=1&amp;q=Senecio+"serra"+self+compatibility&amp;btnG=</v>
      </c>
      <c r="H4076" t="s">
        <v>719</v>
      </c>
      <c r="I4076" t="s">
        <v>23</v>
      </c>
      <c r="J4076" t="s">
        <v>23</v>
      </c>
      <c r="N4076" t="s">
        <v>2607</v>
      </c>
      <c r="O4076" t="s">
        <v>28</v>
      </c>
      <c r="Q4076" t="s">
        <v>19636</v>
      </c>
      <c r="R4076" t="s">
        <v>13192</v>
      </c>
      <c r="S4076">
        <v>0.78600000000000003</v>
      </c>
    </row>
    <row r="4077" spans="1:19">
      <c r="A4077" t="s">
        <v>16</v>
      </c>
      <c r="B4077" t="s">
        <v>17</v>
      </c>
      <c r="C4077" t="s">
        <v>18</v>
      </c>
      <c r="D4077" t="s">
        <v>19</v>
      </c>
      <c r="E4077" t="s">
        <v>2421</v>
      </c>
      <c r="F4077" t="s">
        <v>5760</v>
      </c>
      <c r="G4077" s="3" t="str">
        <f t="shared" si="70"/>
        <v>https://scholar.google.co.jp/scholar?as_vis=1&amp;q=Senecio+"serratifolius"+self+compatibility&amp;btnG=</v>
      </c>
      <c r="H4077" t="s">
        <v>5761</v>
      </c>
      <c r="I4077" t="s">
        <v>23</v>
      </c>
      <c r="J4077" t="s">
        <v>23</v>
      </c>
      <c r="N4077" t="s">
        <v>5762</v>
      </c>
      <c r="O4077" t="s">
        <v>28</v>
      </c>
      <c r="Q4077" t="s">
        <v>19637</v>
      </c>
      <c r="R4077" t="s">
        <v>13196</v>
      </c>
      <c r="S4077">
        <v>1.7632000000000001</v>
      </c>
    </row>
    <row r="4078" spans="1:19">
      <c r="A4078" t="s">
        <v>16</v>
      </c>
      <c r="B4078" t="s">
        <v>17</v>
      </c>
      <c r="C4078" t="s">
        <v>18</v>
      </c>
      <c r="D4078" t="s">
        <v>19</v>
      </c>
      <c r="E4078" t="s">
        <v>2421</v>
      </c>
      <c r="F4078" t="s">
        <v>8463</v>
      </c>
      <c r="G4078" s="3" t="str">
        <f t="shared" si="70"/>
        <v>https://scholar.google.co.jp/scholar?as_vis=1&amp;q=Senecio+"sinuatilobus"+self+compatibility&amp;btnG=</v>
      </c>
      <c r="H4078" t="s">
        <v>104</v>
      </c>
      <c r="I4078" t="s">
        <v>23</v>
      </c>
      <c r="J4078" t="s">
        <v>23</v>
      </c>
      <c r="N4078" t="s">
        <v>8464</v>
      </c>
      <c r="O4078" t="s">
        <v>28</v>
      </c>
      <c r="Q4078" t="s">
        <v>19638</v>
      </c>
      <c r="R4078" t="s">
        <v>13201</v>
      </c>
      <c r="S4078">
        <v>0.50431999999999999</v>
      </c>
    </row>
    <row r="4079" spans="1:19">
      <c r="A4079" t="s">
        <v>16</v>
      </c>
      <c r="B4079" t="s">
        <v>17</v>
      </c>
      <c r="C4079" t="s">
        <v>18</v>
      </c>
      <c r="D4079" t="s">
        <v>19</v>
      </c>
      <c r="E4079" t="s">
        <v>2421</v>
      </c>
      <c r="F4079" t="s">
        <v>346</v>
      </c>
      <c r="G4079" s="3" t="str">
        <f t="shared" si="70"/>
        <v>https://scholar.google.co.jp/scholar?as_vis=1&amp;q=Senecio+"smithii"+self+compatibility&amp;btnG=</v>
      </c>
      <c r="H4079" t="s">
        <v>104</v>
      </c>
      <c r="I4079" t="s">
        <v>23</v>
      </c>
      <c r="J4079" t="s">
        <v>23</v>
      </c>
      <c r="N4079" t="s">
        <v>11110</v>
      </c>
      <c r="O4079" t="s">
        <v>28</v>
      </c>
      <c r="Q4079" t="s">
        <v>19639</v>
      </c>
      <c r="R4079" t="s">
        <v>13205</v>
      </c>
      <c r="S4079">
        <v>1.4536</v>
      </c>
    </row>
    <row r="4080" spans="1:19">
      <c r="A4080" t="s">
        <v>16</v>
      </c>
      <c r="B4080" t="s">
        <v>17</v>
      </c>
      <c r="C4080" t="s">
        <v>18</v>
      </c>
      <c r="D4080" t="s">
        <v>19</v>
      </c>
      <c r="E4080" t="s">
        <v>2421</v>
      </c>
      <c r="F4080" t="s">
        <v>11112</v>
      </c>
      <c r="G4080" s="3" t="str">
        <f t="shared" si="70"/>
        <v>https://scholar.google.co.jp/scholar?as_vis=1&amp;q=Senecio+"spanomerus"+self+compatibility&amp;btnG=</v>
      </c>
      <c r="H4080" t="s">
        <v>5572</v>
      </c>
      <c r="I4080" t="s">
        <v>23</v>
      </c>
      <c r="J4080" t="s">
        <v>23</v>
      </c>
      <c r="N4080" t="s">
        <v>11113</v>
      </c>
      <c r="O4080" t="s">
        <v>28</v>
      </c>
      <c r="Q4080" t="s">
        <v>19640</v>
      </c>
      <c r="R4080" t="s">
        <v>13208</v>
      </c>
      <c r="S4080">
        <v>0.27710000000000001</v>
      </c>
    </row>
    <row r="4081" spans="1:19">
      <c r="A4081" t="s">
        <v>16</v>
      </c>
      <c r="B4081" t="s">
        <v>17</v>
      </c>
      <c r="C4081" t="s">
        <v>18</v>
      </c>
      <c r="D4081" t="s">
        <v>19</v>
      </c>
      <c r="E4081" t="s">
        <v>2421</v>
      </c>
      <c r="F4081" t="s">
        <v>2609</v>
      </c>
      <c r="G4081" s="3" t="str">
        <f t="shared" si="70"/>
        <v>https://scholar.google.co.jp/scholar?as_vis=1&amp;q=Senecio+"spartioides"+self+compatibility&amp;btnG=</v>
      </c>
      <c r="H4081" t="s">
        <v>23</v>
      </c>
      <c r="I4081" t="s">
        <v>31</v>
      </c>
      <c r="J4081" t="s">
        <v>2609</v>
      </c>
      <c r="N4081" t="s">
        <v>2610</v>
      </c>
      <c r="O4081" t="s">
        <v>28</v>
      </c>
      <c r="Q4081" t="s">
        <v>19641</v>
      </c>
      <c r="R4081" t="s">
        <v>13211</v>
      </c>
      <c r="S4081">
        <v>0.59960000000000002</v>
      </c>
    </row>
    <row r="4082" spans="1:19">
      <c r="A4082" t="s">
        <v>16</v>
      </c>
      <c r="B4082" t="s">
        <v>17</v>
      </c>
      <c r="C4082" t="s">
        <v>18</v>
      </c>
      <c r="D4082" t="s">
        <v>19</v>
      </c>
      <c r="E4082" t="s">
        <v>2421</v>
      </c>
      <c r="F4082" t="s">
        <v>14183</v>
      </c>
      <c r="G4082" s="3" t="str">
        <f t="shared" si="70"/>
        <v>https://scholar.google.co.jp/scholar?as_vis=1&amp;q=Senecio+"spiraeifolius"+self+compatibility&amp;btnG=</v>
      </c>
      <c r="H4082" t="s">
        <v>308</v>
      </c>
      <c r="I4082" t="s">
        <v>23</v>
      </c>
      <c r="J4082" t="s">
        <v>23</v>
      </c>
      <c r="N4082" t="s">
        <v>14184</v>
      </c>
      <c r="O4082" t="s">
        <v>28</v>
      </c>
      <c r="Q4082" t="s">
        <v>19642</v>
      </c>
      <c r="R4082" t="s">
        <v>13216</v>
      </c>
      <c r="S4082">
        <v>0.51759999999999995</v>
      </c>
    </row>
    <row r="4083" spans="1:19">
      <c r="A4083" t="s">
        <v>16</v>
      </c>
      <c r="B4083" t="s">
        <v>17</v>
      </c>
      <c r="C4083" t="s">
        <v>18</v>
      </c>
      <c r="D4083" t="s">
        <v>19</v>
      </c>
      <c r="E4083" t="s">
        <v>2421</v>
      </c>
      <c r="F4083" t="s">
        <v>2612</v>
      </c>
      <c r="G4083" s="3" t="str">
        <f t="shared" si="70"/>
        <v>https://scholar.google.co.jp/scholar?as_vis=1&amp;q=Senecio+"spp."+self+compatibility&amp;btnG=</v>
      </c>
      <c r="H4083" t="s">
        <v>23</v>
      </c>
      <c r="I4083" t="s">
        <v>23</v>
      </c>
      <c r="J4083" t="s">
        <v>23</v>
      </c>
      <c r="N4083" t="s">
        <v>2613</v>
      </c>
      <c r="O4083" t="s">
        <v>28</v>
      </c>
      <c r="Q4083" t="s">
        <v>19643</v>
      </c>
      <c r="R4083" t="s">
        <v>13219</v>
      </c>
      <c r="S4083">
        <v>0.17299999999999999</v>
      </c>
    </row>
    <row r="4084" spans="1:19">
      <c r="A4084" t="s">
        <v>16</v>
      </c>
      <c r="B4084" t="s">
        <v>17</v>
      </c>
      <c r="C4084" t="s">
        <v>18</v>
      </c>
      <c r="D4084" t="s">
        <v>19</v>
      </c>
      <c r="E4084" t="s">
        <v>2421</v>
      </c>
      <c r="F4084" t="s">
        <v>2615</v>
      </c>
      <c r="G4084" s="3" t="str">
        <f t="shared" si="70"/>
        <v>https://scholar.google.co.jp/scholar?as_vis=1&amp;q=Senecio+"squalidus"+self+compatibility&amp;btnG=</v>
      </c>
      <c r="H4084" t="s">
        <v>22</v>
      </c>
      <c r="I4084" t="s">
        <v>23</v>
      </c>
      <c r="J4084" t="s">
        <v>23</v>
      </c>
      <c r="L4084" t="s">
        <v>24</v>
      </c>
      <c r="N4084" t="s">
        <v>2616</v>
      </c>
      <c r="O4084" t="s">
        <v>26</v>
      </c>
      <c r="Q4084" t="s">
        <v>19644</v>
      </c>
      <c r="R4084" t="s">
        <v>13223</v>
      </c>
      <c r="S4084">
        <v>0.26</v>
      </c>
    </row>
    <row r="4085" spans="1:19">
      <c r="A4085" t="s">
        <v>16</v>
      </c>
      <c r="B4085" t="s">
        <v>17</v>
      </c>
      <c r="C4085" t="s">
        <v>18</v>
      </c>
      <c r="D4085" t="s">
        <v>19</v>
      </c>
      <c r="E4085" t="s">
        <v>2421</v>
      </c>
      <c r="F4085" t="s">
        <v>2615</v>
      </c>
      <c r="G4085" s="3" t="str">
        <f t="shared" si="70"/>
        <v>https://scholar.google.co.jp/scholar?as_vis=1&amp;q=Senecio+"squalidus"+self+compatibility&amp;btnG=</v>
      </c>
      <c r="H4085" t="s">
        <v>22</v>
      </c>
      <c r="I4085" t="s">
        <v>137</v>
      </c>
      <c r="J4085" t="s">
        <v>11115</v>
      </c>
      <c r="L4085" t="s">
        <v>24</v>
      </c>
      <c r="N4085" t="s">
        <v>11116</v>
      </c>
      <c r="O4085" t="s">
        <v>26</v>
      </c>
      <c r="Q4085" t="s">
        <v>19644</v>
      </c>
      <c r="R4085" t="s">
        <v>13228</v>
      </c>
      <c r="S4085">
        <v>0.32350000000000001</v>
      </c>
    </row>
    <row r="4086" spans="1:19">
      <c r="A4086" t="s">
        <v>16</v>
      </c>
      <c r="B4086" t="s">
        <v>17</v>
      </c>
      <c r="C4086" t="s">
        <v>18</v>
      </c>
      <c r="D4086" t="s">
        <v>19</v>
      </c>
      <c r="E4086" t="s">
        <v>2421</v>
      </c>
      <c r="F4086" t="s">
        <v>2615</v>
      </c>
      <c r="G4086" s="3" t="str">
        <f t="shared" si="70"/>
        <v>https://scholar.google.co.jp/scholar?as_vis=1&amp;q=Senecio+"squalidus"+self+compatibility&amp;btnG=</v>
      </c>
      <c r="H4086" t="s">
        <v>22</v>
      </c>
      <c r="I4086" t="s">
        <v>137</v>
      </c>
      <c r="J4086" t="s">
        <v>8346</v>
      </c>
      <c r="L4086" t="s">
        <v>24</v>
      </c>
      <c r="N4086" t="s">
        <v>11118</v>
      </c>
      <c r="O4086" t="s">
        <v>26</v>
      </c>
      <c r="Q4086" t="s">
        <v>19644</v>
      </c>
      <c r="R4086" t="s">
        <v>13232</v>
      </c>
      <c r="S4086">
        <v>0.27800000000000002</v>
      </c>
    </row>
    <row r="4087" spans="1:19">
      <c r="A4087" t="s">
        <v>16</v>
      </c>
      <c r="B4087" t="s">
        <v>17</v>
      </c>
      <c r="C4087" t="s">
        <v>18</v>
      </c>
      <c r="D4087" t="s">
        <v>19</v>
      </c>
      <c r="E4087" t="s">
        <v>2421</v>
      </c>
      <c r="F4087" t="s">
        <v>2615</v>
      </c>
      <c r="G4087" s="3" t="str">
        <f t="shared" si="70"/>
        <v>https://scholar.google.co.jp/scholar?as_vis=1&amp;q=Senecio+"squalidus"+self+compatibility&amp;btnG=</v>
      </c>
      <c r="H4087" t="s">
        <v>22</v>
      </c>
      <c r="I4087" t="s">
        <v>137</v>
      </c>
      <c r="J4087" t="s">
        <v>12783</v>
      </c>
      <c r="L4087" t="s">
        <v>24</v>
      </c>
      <c r="N4087" t="s">
        <v>12784</v>
      </c>
      <c r="O4087" t="s">
        <v>26</v>
      </c>
      <c r="Q4087" t="s">
        <v>19644</v>
      </c>
      <c r="R4087" t="s">
        <v>13236</v>
      </c>
      <c r="S4087">
        <v>0.2732</v>
      </c>
    </row>
    <row r="4088" spans="1:19">
      <c r="A4088" t="s">
        <v>16</v>
      </c>
      <c r="B4088" t="s">
        <v>17</v>
      </c>
      <c r="C4088" t="s">
        <v>18</v>
      </c>
      <c r="D4088" t="s">
        <v>19</v>
      </c>
      <c r="E4088" t="s">
        <v>2421</v>
      </c>
      <c r="F4088" t="s">
        <v>453</v>
      </c>
      <c r="G4088" s="3" t="str">
        <f t="shared" si="70"/>
        <v>https://scholar.google.co.jp/scholar?as_vis=1&amp;q=Senecio+"squarrosus"+self+compatibility&amp;btnG=</v>
      </c>
      <c r="H4088" t="s">
        <v>3408</v>
      </c>
      <c r="I4088" t="s">
        <v>23</v>
      </c>
      <c r="J4088" t="s">
        <v>23</v>
      </c>
      <c r="L4088" t="s">
        <v>54</v>
      </c>
      <c r="N4088" t="s">
        <v>5764</v>
      </c>
      <c r="O4088" t="s">
        <v>26</v>
      </c>
      <c r="Q4088" t="s">
        <v>19645</v>
      </c>
      <c r="R4088" t="s">
        <v>13239</v>
      </c>
      <c r="S4088">
        <v>0.29160000000000003</v>
      </c>
    </row>
    <row r="4089" spans="1:19">
      <c r="A4089" t="s">
        <v>16</v>
      </c>
      <c r="B4089" t="s">
        <v>17</v>
      </c>
      <c r="C4089" t="s">
        <v>18</v>
      </c>
      <c r="D4089" t="s">
        <v>19</v>
      </c>
      <c r="E4089" t="s">
        <v>2421</v>
      </c>
      <c r="F4089" t="s">
        <v>11120</v>
      </c>
      <c r="G4089" s="3" t="str">
        <f t="shared" si="70"/>
        <v>https://scholar.google.co.jp/scholar?as_vis=1&amp;q=Senecio+"subalpinus"+self+compatibility&amp;btnG=</v>
      </c>
      <c r="H4089" t="s">
        <v>11121</v>
      </c>
      <c r="I4089" t="s">
        <v>23</v>
      </c>
      <c r="J4089" t="s">
        <v>23</v>
      </c>
      <c r="N4089" t="s">
        <v>11122</v>
      </c>
      <c r="O4089" t="s">
        <v>28</v>
      </c>
      <c r="Q4089" t="s">
        <v>19646</v>
      </c>
      <c r="R4089" t="s">
        <v>13241</v>
      </c>
      <c r="S4089">
        <v>0.55100000000000005</v>
      </c>
    </row>
    <row r="4090" spans="1:19">
      <c r="A4090" t="s">
        <v>16</v>
      </c>
      <c r="B4090" t="s">
        <v>17</v>
      </c>
      <c r="C4090" t="s">
        <v>18</v>
      </c>
      <c r="D4090" t="s">
        <v>19</v>
      </c>
      <c r="E4090" t="s">
        <v>2421</v>
      </c>
      <c r="F4090" t="s">
        <v>2618</v>
      </c>
      <c r="G4090" s="3" t="str">
        <f t="shared" si="70"/>
        <v>https://scholar.google.co.jp/scholar?as_vis=1&amp;q=Senecio+"subcanescens"+self+compatibility&amp;btnG=</v>
      </c>
      <c r="H4090" t="s">
        <v>2619</v>
      </c>
      <c r="I4090" t="s">
        <v>23</v>
      </c>
      <c r="J4090" t="s">
        <v>23</v>
      </c>
      <c r="N4090" t="s">
        <v>2620</v>
      </c>
      <c r="O4090" t="s">
        <v>28</v>
      </c>
      <c r="Q4090" t="s">
        <v>19647</v>
      </c>
      <c r="R4090" t="s">
        <v>13246</v>
      </c>
      <c r="S4090">
        <v>0.1636</v>
      </c>
    </row>
    <row r="4091" spans="1:19">
      <c r="A4091" t="s">
        <v>16</v>
      </c>
      <c r="B4091" t="s">
        <v>17</v>
      </c>
      <c r="C4091" t="s">
        <v>18</v>
      </c>
      <c r="D4091" t="s">
        <v>19</v>
      </c>
      <c r="E4091" t="s">
        <v>2421</v>
      </c>
      <c r="F4091" t="s">
        <v>8466</v>
      </c>
      <c r="G4091" s="3" t="str">
        <f t="shared" si="70"/>
        <v>https://scholar.google.co.jp/scholar?as_vis=1&amp;q=Senecio+"subpubescens"+self+compatibility&amp;btnG=</v>
      </c>
      <c r="H4091" t="s">
        <v>480</v>
      </c>
      <c r="I4091" t="s">
        <v>23</v>
      </c>
      <c r="J4091" t="s">
        <v>23</v>
      </c>
      <c r="N4091" t="s">
        <v>8467</v>
      </c>
      <c r="O4091" t="s">
        <v>28</v>
      </c>
      <c r="Q4091" t="s">
        <v>19648</v>
      </c>
      <c r="R4091" t="s">
        <v>13250</v>
      </c>
      <c r="S4091">
        <v>2.4407999999999999</v>
      </c>
    </row>
    <row r="4092" spans="1:19">
      <c r="A4092" t="s">
        <v>16</v>
      </c>
      <c r="B4092" t="s">
        <v>17</v>
      </c>
      <c r="C4092" t="s">
        <v>18</v>
      </c>
      <c r="D4092" t="s">
        <v>19</v>
      </c>
      <c r="E4092" t="s">
        <v>2421</v>
      </c>
      <c r="F4092" t="s">
        <v>8469</v>
      </c>
      <c r="G4092" s="3" t="str">
        <f t="shared" si="70"/>
        <v>https://scholar.google.co.jp/scholar?as_vis=1&amp;q=Senecio+"subsessilis"+self+compatibility&amp;btnG=</v>
      </c>
      <c r="H4092" t="s">
        <v>4541</v>
      </c>
      <c r="I4092" t="s">
        <v>23</v>
      </c>
      <c r="J4092" t="s">
        <v>23</v>
      </c>
      <c r="N4092" t="s">
        <v>8470</v>
      </c>
      <c r="O4092" t="s">
        <v>28</v>
      </c>
      <c r="Q4092" t="s">
        <v>19649</v>
      </c>
      <c r="R4092" t="s">
        <v>13253</v>
      </c>
      <c r="S4092">
        <v>1.2556</v>
      </c>
    </row>
    <row r="4093" spans="1:19">
      <c r="A4093" t="s">
        <v>16</v>
      </c>
      <c r="B4093" t="s">
        <v>17</v>
      </c>
      <c r="C4093" t="s">
        <v>18</v>
      </c>
      <c r="D4093" t="s">
        <v>19</v>
      </c>
      <c r="E4093" t="s">
        <v>2421</v>
      </c>
      <c r="F4093" t="s">
        <v>2622</v>
      </c>
      <c r="G4093" s="3" t="str">
        <f t="shared" si="70"/>
        <v>https://scholar.google.co.jp/scholar?as_vis=1&amp;q=Senecio+"sylvaticus"+self+compatibility&amp;btnG=</v>
      </c>
      <c r="H4093" t="s">
        <v>22</v>
      </c>
      <c r="I4093" t="s">
        <v>23</v>
      </c>
      <c r="J4093" t="s">
        <v>23</v>
      </c>
      <c r="L4093" t="s">
        <v>54</v>
      </c>
      <c r="N4093" t="s">
        <v>2623</v>
      </c>
      <c r="O4093" t="s">
        <v>26</v>
      </c>
      <c r="Q4093" t="s">
        <v>19650</v>
      </c>
      <c r="R4093" t="s">
        <v>13256</v>
      </c>
      <c r="S4093">
        <v>0.25</v>
      </c>
    </row>
    <row r="4094" spans="1:19">
      <c r="A4094" t="s">
        <v>16</v>
      </c>
      <c r="B4094" t="s">
        <v>17</v>
      </c>
      <c r="C4094" t="s">
        <v>18</v>
      </c>
      <c r="D4094" t="s">
        <v>19</v>
      </c>
      <c r="E4094" t="s">
        <v>2421</v>
      </c>
      <c r="F4094" t="s">
        <v>8472</v>
      </c>
      <c r="G4094" s="3" t="str">
        <f t="shared" si="70"/>
        <v>https://scholar.google.co.jp/scholar?as_vis=1&amp;q=Senecio+"syringifolius"+self+compatibility&amp;btnG=</v>
      </c>
      <c r="H4094" t="s">
        <v>2237</v>
      </c>
      <c r="I4094" t="s">
        <v>23</v>
      </c>
      <c r="J4094" t="s">
        <v>23</v>
      </c>
      <c r="N4094" t="s">
        <v>8473</v>
      </c>
      <c r="O4094" t="s">
        <v>28</v>
      </c>
      <c r="Q4094" t="s">
        <v>19651</v>
      </c>
      <c r="R4094" t="s">
        <v>13260</v>
      </c>
      <c r="S4094">
        <v>0.96</v>
      </c>
    </row>
    <row r="4095" spans="1:19">
      <c r="A4095" t="s">
        <v>16</v>
      </c>
      <c r="B4095" t="s">
        <v>17</v>
      </c>
      <c r="C4095" t="s">
        <v>18</v>
      </c>
      <c r="D4095" t="s">
        <v>19</v>
      </c>
      <c r="E4095" t="s">
        <v>2421</v>
      </c>
      <c r="F4095" t="s">
        <v>11124</v>
      </c>
      <c r="G4095" s="3" t="str">
        <f t="shared" si="70"/>
        <v>https://scholar.google.co.jp/scholar?as_vis=1&amp;q=Senecio+"tamoides"+self+compatibility&amp;btnG=</v>
      </c>
      <c r="H4095" t="s">
        <v>104</v>
      </c>
      <c r="I4095" t="s">
        <v>23</v>
      </c>
      <c r="J4095" t="s">
        <v>23</v>
      </c>
      <c r="N4095" t="s">
        <v>11125</v>
      </c>
      <c r="O4095" t="s">
        <v>28</v>
      </c>
      <c r="Q4095" t="s">
        <v>19652</v>
      </c>
      <c r="R4095" t="s">
        <v>13264</v>
      </c>
      <c r="S4095">
        <v>1.2450000000000001</v>
      </c>
    </row>
    <row r="4096" spans="1:19">
      <c r="A4096" t="s">
        <v>16</v>
      </c>
      <c r="B4096" t="s">
        <v>17</v>
      </c>
      <c r="C4096" t="s">
        <v>18</v>
      </c>
      <c r="D4096" t="s">
        <v>19</v>
      </c>
      <c r="E4096" t="s">
        <v>2421</v>
      </c>
      <c r="F4096" t="s">
        <v>1768</v>
      </c>
      <c r="G4096" s="3" t="str">
        <f t="shared" si="70"/>
        <v>https://scholar.google.co.jp/scholar?as_vis=1&amp;q=Senecio+"triangularis"+self+compatibility&amp;btnG=</v>
      </c>
      <c r="H4096" t="s">
        <v>719</v>
      </c>
      <c r="I4096" t="s">
        <v>23</v>
      </c>
      <c r="J4096" t="s">
        <v>23</v>
      </c>
      <c r="N4096" t="s">
        <v>2625</v>
      </c>
      <c r="O4096" t="s">
        <v>28</v>
      </c>
      <c r="Q4096" t="s">
        <v>19653</v>
      </c>
      <c r="R4096" t="s">
        <v>13268</v>
      </c>
      <c r="S4096">
        <v>0.81399999999999995</v>
      </c>
    </row>
    <row r="4097" spans="1:19">
      <c r="A4097" t="s">
        <v>16</v>
      </c>
      <c r="B4097" t="s">
        <v>17</v>
      </c>
      <c r="C4097" t="s">
        <v>18</v>
      </c>
      <c r="D4097" t="s">
        <v>19</v>
      </c>
      <c r="E4097" t="s">
        <v>2421</v>
      </c>
      <c r="F4097" t="s">
        <v>14700</v>
      </c>
      <c r="G4097" s="3" t="str">
        <f t="shared" si="70"/>
        <v>https://scholar.google.co.jp/scholar?as_vis=1&amp;q=Senecio+"triqueter"+self+compatibility&amp;btnG=</v>
      </c>
      <c r="H4097" t="s">
        <v>104</v>
      </c>
      <c r="I4097" t="s">
        <v>23</v>
      </c>
      <c r="J4097" t="s">
        <v>23</v>
      </c>
      <c r="N4097" t="s">
        <v>14701</v>
      </c>
      <c r="O4097" t="s">
        <v>28</v>
      </c>
      <c r="Q4097" t="s">
        <v>19654</v>
      </c>
      <c r="R4097" t="s">
        <v>13273</v>
      </c>
      <c r="S4097">
        <v>1.984</v>
      </c>
    </row>
    <row r="4098" spans="1:19">
      <c r="A4098" t="s">
        <v>16</v>
      </c>
      <c r="B4098" t="s">
        <v>17</v>
      </c>
      <c r="C4098" t="s">
        <v>18</v>
      </c>
      <c r="D4098" t="s">
        <v>19</v>
      </c>
      <c r="E4098" t="s">
        <v>2421</v>
      </c>
      <c r="F4098" t="s">
        <v>2627</v>
      </c>
      <c r="G4098" s="3" t="str">
        <f t="shared" ref="G4098:G4161" si="71">HYPERLINK(Q4098)</f>
        <v>https://scholar.google.co.jp/scholar?as_vis=1&amp;q=Senecio+"umbellatus"+self+compatibility&amp;btnG=</v>
      </c>
      <c r="H4098" t="s">
        <v>22</v>
      </c>
      <c r="I4098" t="s">
        <v>23</v>
      </c>
      <c r="J4098" t="s">
        <v>23</v>
      </c>
      <c r="N4098" t="s">
        <v>2628</v>
      </c>
      <c r="O4098" t="s">
        <v>28</v>
      </c>
      <c r="Q4098" t="s">
        <v>19655</v>
      </c>
      <c r="R4098" t="s">
        <v>13277</v>
      </c>
      <c r="S4098">
        <v>0.26</v>
      </c>
    </row>
    <row r="4099" spans="1:19">
      <c r="A4099" t="s">
        <v>16</v>
      </c>
      <c r="B4099" t="s">
        <v>17</v>
      </c>
      <c r="C4099" t="s">
        <v>18</v>
      </c>
      <c r="D4099" t="s">
        <v>19</v>
      </c>
      <c r="E4099" t="s">
        <v>2421</v>
      </c>
      <c r="F4099" t="s">
        <v>9859</v>
      </c>
      <c r="G4099" s="3" t="str">
        <f t="shared" si="71"/>
        <v>https://scholar.google.co.jp/scholar?as_vis=1&amp;q=Senecio+"umbrosus"+self+compatibility&amp;btnG=</v>
      </c>
      <c r="H4099" t="s">
        <v>3284</v>
      </c>
      <c r="I4099" t="s">
        <v>23</v>
      </c>
      <c r="J4099" t="s">
        <v>23</v>
      </c>
      <c r="N4099" t="s">
        <v>11127</v>
      </c>
      <c r="O4099" t="s">
        <v>28</v>
      </c>
      <c r="Q4099" t="s">
        <v>19656</v>
      </c>
      <c r="R4099" t="s">
        <v>13281</v>
      </c>
      <c r="S4099">
        <v>1.5027999999999999</v>
      </c>
    </row>
    <row r="4100" spans="1:19">
      <c r="A4100" t="s">
        <v>16</v>
      </c>
      <c r="B4100" t="s">
        <v>17</v>
      </c>
      <c r="C4100" t="s">
        <v>18</v>
      </c>
      <c r="D4100" t="s">
        <v>19</v>
      </c>
      <c r="E4100" t="s">
        <v>2421</v>
      </c>
      <c r="F4100" t="s">
        <v>8475</v>
      </c>
      <c r="G4100" s="3" t="str">
        <f t="shared" si="71"/>
        <v>https://scholar.google.co.jp/scholar?as_vis=1&amp;q=Senecio+"vaginatus"+self+compatibility&amp;btnG=</v>
      </c>
      <c r="H4100" t="s">
        <v>454</v>
      </c>
      <c r="I4100" t="s">
        <v>23</v>
      </c>
      <c r="J4100" t="s">
        <v>23</v>
      </c>
      <c r="N4100" t="s">
        <v>8476</v>
      </c>
      <c r="O4100" t="s">
        <v>28</v>
      </c>
      <c r="Q4100" t="s">
        <v>19657</v>
      </c>
      <c r="R4100" t="s">
        <v>13286</v>
      </c>
      <c r="S4100">
        <v>0.55400000000000005</v>
      </c>
    </row>
    <row r="4101" spans="1:19">
      <c r="A4101" t="s">
        <v>16</v>
      </c>
      <c r="B4101" t="s">
        <v>17</v>
      </c>
      <c r="C4101" t="s">
        <v>18</v>
      </c>
      <c r="D4101" t="s">
        <v>19</v>
      </c>
      <c r="E4101" t="s">
        <v>2421</v>
      </c>
      <c r="F4101" t="s">
        <v>11129</v>
      </c>
      <c r="G4101" s="3" t="str">
        <f t="shared" si="71"/>
        <v>https://scholar.google.co.jp/scholar?as_vis=1&amp;q=Senecio+"vagus"+self+compatibility&amp;btnG=</v>
      </c>
      <c r="H4101" t="s">
        <v>577</v>
      </c>
      <c r="I4101" t="s">
        <v>137</v>
      </c>
      <c r="J4101" t="s">
        <v>11130</v>
      </c>
      <c r="L4101" t="s">
        <v>24</v>
      </c>
      <c r="N4101" t="s">
        <v>11131</v>
      </c>
      <c r="O4101" t="s">
        <v>26</v>
      </c>
      <c r="Q4101" t="s">
        <v>19658</v>
      </c>
      <c r="R4101" t="s">
        <v>13289</v>
      </c>
      <c r="S4101">
        <v>1.0004474000000001</v>
      </c>
    </row>
    <row r="4102" spans="1:19">
      <c r="A4102" t="s">
        <v>16</v>
      </c>
      <c r="B4102" t="s">
        <v>17</v>
      </c>
      <c r="C4102" t="s">
        <v>18</v>
      </c>
      <c r="D4102" t="s">
        <v>19</v>
      </c>
      <c r="E4102" t="s">
        <v>2421</v>
      </c>
      <c r="F4102" t="s">
        <v>3399</v>
      </c>
      <c r="G4102" s="3" t="str">
        <f t="shared" si="71"/>
        <v>https://scholar.google.co.jp/scholar?as_vis=1&amp;q=Senecio+"variabilis"+self+compatibility&amp;btnG=</v>
      </c>
      <c r="H4102" t="s">
        <v>3826</v>
      </c>
      <c r="I4102" t="s">
        <v>23</v>
      </c>
      <c r="J4102" t="s">
        <v>23</v>
      </c>
      <c r="N4102" t="s">
        <v>14240</v>
      </c>
      <c r="O4102" t="s">
        <v>28</v>
      </c>
      <c r="Q4102" t="s">
        <v>19659</v>
      </c>
      <c r="R4102" t="s">
        <v>13291</v>
      </c>
      <c r="S4102">
        <v>0.75239999999999996</v>
      </c>
    </row>
    <row r="4103" spans="1:19">
      <c r="A4103" t="s">
        <v>16</v>
      </c>
      <c r="B4103" t="s">
        <v>17</v>
      </c>
      <c r="C4103" t="s">
        <v>18</v>
      </c>
      <c r="D4103" t="s">
        <v>19</v>
      </c>
      <c r="E4103" t="s">
        <v>2421</v>
      </c>
      <c r="F4103" t="s">
        <v>12786</v>
      </c>
      <c r="G4103" s="3" t="str">
        <f t="shared" si="71"/>
        <v>https://scholar.google.co.jp/scholar?as_vis=1&amp;q=Senecio+"varicosus"+self+compatibility&amp;btnG=</v>
      </c>
      <c r="H4103" t="s">
        <v>1778</v>
      </c>
      <c r="I4103" t="s">
        <v>23</v>
      </c>
      <c r="J4103" t="s">
        <v>23</v>
      </c>
      <c r="N4103" t="s">
        <v>12787</v>
      </c>
      <c r="O4103" t="s">
        <v>28</v>
      </c>
      <c r="Q4103" t="s">
        <v>19660</v>
      </c>
      <c r="R4103" t="s">
        <v>13294</v>
      </c>
      <c r="S4103">
        <v>0.222</v>
      </c>
    </row>
    <row r="4104" spans="1:19">
      <c r="A4104" t="s">
        <v>16</v>
      </c>
      <c r="B4104" t="s">
        <v>17</v>
      </c>
      <c r="C4104" t="s">
        <v>18</v>
      </c>
      <c r="D4104" t="s">
        <v>19</v>
      </c>
      <c r="E4104" t="s">
        <v>2421</v>
      </c>
      <c r="F4104" t="s">
        <v>11133</v>
      </c>
      <c r="G4104" s="3" t="str">
        <f t="shared" si="71"/>
        <v>https://scholar.google.co.jp/scholar?as_vis=1&amp;q=Senecio+"velleioides"+self+compatibility&amp;btnG=</v>
      </c>
      <c r="H4104" t="s">
        <v>645</v>
      </c>
      <c r="I4104" t="s">
        <v>23</v>
      </c>
      <c r="J4104" t="s">
        <v>23</v>
      </c>
      <c r="L4104" t="s">
        <v>24</v>
      </c>
      <c r="N4104" t="s">
        <v>11134</v>
      </c>
      <c r="O4104" t="s">
        <v>26</v>
      </c>
      <c r="Q4104" t="s">
        <v>19661</v>
      </c>
      <c r="R4104" t="s">
        <v>13296</v>
      </c>
      <c r="S4104">
        <v>0.47360000000000002</v>
      </c>
    </row>
    <row r="4105" spans="1:19">
      <c r="A4105" t="s">
        <v>16</v>
      </c>
      <c r="B4105" t="s">
        <v>17</v>
      </c>
      <c r="C4105" t="s">
        <v>18</v>
      </c>
      <c r="D4105" t="s">
        <v>19</v>
      </c>
      <c r="E4105" t="s">
        <v>2421</v>
      </c>
      <c r="F4105" t="s">
        <v>14067</v>
      </c>
      <c r="G4105" s="3" t="str">
        <f t="shared" si="71"/>
        <v>https://scholar.google.co.jp/scholar?as_vis=1&amp;q=Senecio+"vestitus"+self+compatibility&amp;btnG=</v>
      </c>
      <c r="H4105" t="s">
        <v>14068</v>
      </c>
      <c r="I4105" t="s">
        <v>23</v>
      </c>
      <c r="J4105" t="s">
        <v>23</v>
      </c>
      <c r="N4105" t="s">
        <v>14069</v>
      </c>
      <c r="O4105" t="s">
        <v>28</v>
      </c>
      <c r="Q4105" t="s">
        <v>19662</v>
      </c>
      <c r="R4105" t="s">
        <v>13299</v>
      </c>
      <c r="S4105">
        <v>0.1852</v>
      </c>
    </row>
    <row r="4106" spans="1:19">
      <c r="A4106" t="s">
        <v>16</v>
      </c>
      <c r="B4106" t="s">
        <v>17</v>
      </c>
      <c r="C4106" t="s">
        <v>18</v>
      </c>
      <c r="D4106" t="s">
        <v>19</v>
      </c>
      <c r="E4106" t="s">
        <v>2421</v>
      </c>
      <c r="F4106" t="s">
        <v>2630</v>
      </c>
      <c r="G4106" s="3" t="str">
        <f t="shared" si="71"/>
        <v>https://scholar.google.co.jp/scholar?as_vis=1&amp;q=Senecio+"viscosus"+self+compatibility&amp;btnG=</v>
      </c>
      <c r="H4106" t="s">
        <v>22</v>
      </c>
      <c r="I4106" t="s">
        <v>23</v>
      </c>
      <c r="J4106" t="s">
        <v>23</v>
      </c>
      <c r="N4106" t="s">
        <v>2631</v>
      </c>
      <c r="O4106" t="s">
        <v>28</v>
      </c>
      <c r="Q4106" t="s">
        <v>19663</v>
      </c>
      <c r="R4106" t="s">
        <v>13302</v>
      </c>
      <c r="S4106">
        <v>0.57999999999999996</v>
      </c>
    </row>
    <row r="4107" spans="1:19">
      <c r="A4107" t="s">
        <v>16</v>
      </c>
      <c r="B4107" t="s">
        <v>17</v>
      </c>
      <c r="C4107" t="s">
        <v>18</v>
      </c>
      <c r="D4107" t="s">
        <v>19</v>
      </c>
      <c r="E4107" t="s">
        <v>2421</v>
      </c>
      <c r="F4107" t="s">
        <v>189</v>
      </c>
      <c r="G4107" s="3" t="str">
        <f t="shared" si="71"/>
        <v>https://scholar.google.co.jp/scholar?as_vis=1&amp;q=Senecio+"vulgaris"+self+compatibility&amp;btnG=</v>
      </c>
      <c r="H4107" t="s">
        <v>22</v>
      </c>
      <c r="I4107" t="s">
        <v>23</v>
      </c>
      <c r="J4107" t="s">
        <v>23</v>
      </c>
      <c r="L4107" t="s">
        <v>54</v>
      </c>
      <c r="N4107" t="s">
        <v>2633</v>
      </c>
      <c r="O4107" t="s">
        <v>26</v>
      </c>
      <c r="Q4107" t="s">
        <v>19664</v>
      </c>
      <c r="R4107" t="s">
        <v>13306</v>
      </c>
      <c r="S4107">
        <v>0.22</v>
      </c>
    </row>
    <row r="4108" spans="1:19">
      <c r="A4108" t="s">
        <v>16</v>
      </c>
      <c r="B4108" t="s">
        <v>17</v>
      </c>
      <c r="C4108" t="s">
        <v>18</v>
      </c>
      <c r="D4108" t="s">
        <v>19</v>
      </c>
      <c r="E4108" t="s">
        <v>2421</v>
      </c>
      <c r="F4108" t="s">
        <v>8478</v>
      </c>
      <c r="G4108" s="3" t="str">
        <f t="shared" si="71"/>
        <v>https://scholar.google.co.jp/scholar?as_vis=1&amp;q=Senecio+"warnockii"+self+compatibility&amp;btnG=</v>
      </c>
      <c r="H4108" t="s">
        <v>8479</v>
      </c>
      <c r="I4108" t="s">
        <v>23</v>
      </c>
      <c r="J4108" t="s">
        <v>23</v>
      </c>
      <c r="N4108" t="s">
        <v>8480</v>
      </c>
      <c r="O4108" t="s">
        <v>28</v>
      </c>
      <c r="Q4108" t="s">
        <v>19665</v>
      </c>
      <c r="R4108" t="s">
        <v>13309</v>
      </c>
      <c r="S4108">
        <v>1.1692</v>
      </c>
    </row>
    <row r="4109" spans="1:19">
      <c r="A4109" t="s">
        <v>16</v>
      </c>
      <c r="B4109" t="s">
        <v>17</v>
      </c>
      <c r="C4109" t="s">
        <v>18</v>
      </c>
      <c r="D4109" t="s">
        <v>19</v>
      </c>
      <c r="E4109" t="s">
        <v>2421</v>
      </c>
      <c r="F4109" t="s">
        <v>2635</v>
      </c>
      <c r="G4109" s="3" t="str">
        <f t="shared" si="71"/>
        <v>https://scholar.google.co.jp/scholar?as_vis=1&amp;q=Senecio+"werneriaefolius"+self+compatibility&amp;btnG=</v>
      </c>
      <c r="H4109" t="s">
        <v>438</v>
      </c>
      <c r="I4109" t="s">
        <v>23</v>
      </c>
      <c r="J4109" t="s">
        <v>23</v>
      </c>
      <c r="N4109" t="s">
        <v>2636</v>
      </c>
      <c r="O4109" t="s">
        <v>28</v>
      </c>
      <c r="Q4109" t="s">
        <v>19666</v>
      </c>
      <c r="R4109" t="s">
        <v>13312</v>
      </c>
      <c r="S4109">
        <v>0.44800000000000001</v>
      </c>
    </row>
    <row r="4110" spans="1:19">
      <c r="A4110" t="s">
        <v>16</v>
      </c>
      <c r="B4110" t="s">
        <v>17</v>
      </c>
      <c r="C4110" t="s">
        <v>18</v>
      </c>
      <c r="D4110" t="s">
        <v>19</v>
      </c>
      <c r="E4110" t="s">
        <v>2421</v>
      </c>
      <c r="F4110" t="s">
        <v>5766</v>
      </c>
      <c r="G4110" s="3" t="str">
        <f t="shared" si="71"/>
        <v>https://scholar.google.co.jp/scholar?as_vis=1&amp;q=Senecio+"xerophilus"+self+compatibility&amp;btnG=</v>
      </c>
      <c r="H4110" t="s">
        <v>442</v>
      </c>
      <c r="I4110" t="s">
        <v>23</v>
      </c>
      <c r="J4110" t="s">
        <v>23</v>
      </c>
      <c r="N4110" t="s">
        <v>5767</v>
      </c>
      <c r="O4110" t="s">
        <v>28</v>
      </c>
      <c r="Q4110" t="s">
        <v>19667</v>
      </c>
      <c r="R4110" t="s">
        <v>13316</v>
      </c>
      <c r="S4110">
        <v>0.90759999999999996</v>
      </c>
    </row>
    <row r="4111" spans="1:19">
      <c r="A4111" t="s">
        <v>16</v>
      </c>
      <c r="B4111" t="s">
        <v>17</v>
      </c>
      <c r="C4111" t="s">
        <v>18</v>
      </c>
      <c r="D4111" t="s">
        <v>19</v>
      </c>
      <c r="E4111" t="s">
        <v>2421</v>
      </c>
      <c r="F4111" t="s">
        <v>11136</v>
      </c>
      <c r="G4111" s="3" t="str">
        <f t="shared" si="71"/>
        <v>https://scholar.google.co.jp/scholar?as_vis=1&amp;q=Senecio+"zapahuirensis"+self+compatibility&amp;btnG=</v>
      </c>
      <c r="H4111" t="s">
        <v>5770</v>
      </c>
      <c r="I4111" t="s">
        <v>23</v>
      </c>
      <c r="J4111" t="s">
        <v>23</v>
      </c>
      <c r="N4111" t="s">
        <v>11137</v>
      </c>
      <c r="O4111" t="s">
        <v>28</v>
      </c>
      <c r="Q4111" t="s">
        <v>19668</v>
      </c>
      <c r="R4111" t="s">
        <v>13319</v>
      </c>
      <c r="S4111">
        <v>0.58984000000000003</v>
      </c>
    </row>
    <row r="4112" spans="1:19">
      <c r="A4112" t="s">
        <v>16</v>
      </c>
      <c r="B4112" t="s">
        <v>17</v>
      </c>
      <c r="C4112" t="s">
        <v>18</v>
      </c>
      <c r="D4112" t="s">
        <v>19</v>
      </c>
      <c r="E4112" t="s">
        <v>2421</v>
      </c>
      <c r="F4112" t="s">
        <v>5769</v>
      </c>
      <c r="G4112" s="3" t="str">
        <f t="shared" si="71"/>
        <v>https://scholar.google.co.jp/scholar?as_vis=1&amp;q=Senecio+"zoellneri"+self+compatibility&amp;btnG=</v>
      </c>
      <c r="H4112" t="s">
        <v>5770</v>
      </c>
      <c r="I4112" t="s">
        <v>23</v>
      </c>
      <c r="J4112" t="s">
        <v>23</v>
      </c>
      <c r="N4112" t="s">
        <v>5771</v>
      </c>
      <c r="O4112" t="s">
        <v>28</v>
      </c>
      <c r="Q4112" t="s">
        <v>19669</v>
      </c>
      <c r="R4112" t="s">
        <v>13324</v>
      </c>
      <c r="S4112">
        <v>1.0212000000000001</v>
      </c>
    </row>
    <row r="4113" spans="1:19">
      <c r="A4113" t="s">
        <v>16</v>
      </c>
      <c r="B4113" t="s">
        <v>17</v>
      </c>
      <c r="C4113" t="s">
        <v>18</v>
      </c>
      <c r="D4113" t="s">
        <v>19</v>
      </c>
      <c r="E4113" t="s">
        <v>2638</v>
      </c>
      <c r="F4113" t="s">
        <v>2639</v>
      </c>
      <c r="G4113" s="3" t="str">
        <f t="shared" si="71"/>
        <v>https://scholar.google.co.jp/scholar?as_vis=1&amp;q=Sericocarpus+"asteroides"+self+compatibility&amp;btnG=</v>
      </c>
      <c r="H4113" t="s">
        <v>2640</v>
      </c>
      <c r="I4113" t="s">
        <v>23</v>
      </c>
      <c r="J4113" t="s">
        <v>23</v>
      </c>
      <c r="N4113" t="s">
        <v>2641</v>
      </c>
      <c r="O4113" t="s">
        <v>28</v>
      </c>
      <c r="Q4113" t="s">
        <v>19670</v>
      </c>
      <c r="R4113" t="s">
        <v>13328</v>
      </c>
      <c r="S4113">
        <v>0.8</v>
      </c>
    </row>
    <row r="4114" spans="1:19">
      <c r="A4114" t="s">
        <v>16</v>
      </c>
      <c r="B4114" t="s">
        <v>17</v>
      </c>
      <c r="C4114" t="s">
        <v>18</v>
      </c>
      <c r="D4114" t="s">
        <v>19</v>
      </c>
      <c r="E4114" t="s">
        <v>2638</v>
      </c>
      <c r="F4114" t="s">
        <v>11139</v>
      </c>
      <c r="G4114" s="3" t="str">
        <f t="shared" si="71"/>
        <v>https://scholar.google.co.jp/scholar?as_vis=1&amp;q=Sericocarpus+"oregonensis"+self+compatibility&amp;btnG=</v>
      </c>
      <c r="H4114" t="s">
        <v>172</v>
      </c>
      <c r="I4114" t="s">
        <v>137</v>
      </c>
      <c r="J4114" t="s">
        <v>11139</v>
      </c>
      <c r="N4114" t="s">
        <v>11140</v>
      </c>
      <c r="O4114" t="s">
        <v>28</v>
      </c>
      <c r="Q4114" t="s">
        <v>19671</v>
      </c>
      <c r="R4114" t="s">
        <v>13332</v>
      </c>
      <c r="S4114">
        <v>0.97760000000000002</v>
      </c>
    </row>
    <row r="4115" spans="1:19">
      <c r="A4115" t="s">
        <v>16</v>
      </c>
      <c r="B4115" t="s">
        <v>17</v>
      </c>
      <c r="C4115" t="s">
        <v>18</v>
      </c>
      <c r="D4115" t="s">
        <v>19</v>
      </c>
      <c r="E4115" t="s">
        <v>2638</v>
      </c>
      <c r="F4115" t="s">
        <v>11142</v>
      </c>
      <c r="G4115" s="3" t="str">
        <f t="shared" si="71"/>
        <v>https://scholar.google.co.jp/scholar?as_vis=1&amp;q=Sericocarpus+"tortifolius"+self+compatibility&amp;btnG=</v>
      </c>
      <c r="H4115" t="s">
        <v>11143</v>
      </c>
      <c r="I4115" t="s">
        <v>23</v>
      </c>
      <c r="J4115" t="s">
        <v>23</v>
      </c>
      <c r="N4115" t="s">
        <v>11144</v>
      </c>
      <c r="O4115" t="s">
        <v>28</v>
      </c>
      <c r="Q4115" t="s">
        <v>19672</v>
      </c>
      <c r="R4115" t="s">
        <v>13336</v>
      </c>
      <c r="S4115">
        <v>6.0926828999999998</v>
      </c>
    </row>
    <row r="4116" spans="1:19">
      <c r="A4116" t="s">
        <v>16</v>
      </c>
      <c r="B4116" t="s">
        <v>17</v>
      </c>
      <c r="C4116" t="s">
        <v>18</v>
      </c>
      <c r="D4116" t="s">
        <v>19</v>
      </c>
      <c r="E4116" t="s">
        <v>2643</v>
      </c>
      <c r="F4116" t="s">
        <v>2644</v>
      </c>
      <c r="G4116" s="3" t="str">
        <f t="shared" si="71"/>
        <v>https://scholar.google.co.jp/scholar?as_vis=1&amp;q=Seriphidium+"herba-alba"+self+compatibility&amp;btnG=</v>
      </c>
      <c r="H4116" t="s">
        <v>2645</v>
      </c>
      <c r="I4116" t="s">
        <v>23</v>
      </c>
      <c r="J4116" t="s">
        <v>23</v>
      </c>
      <c r="N4116" t="s">
        <v>2646</v>
      </c>
      <c r="O4116" t="s">
        <v>28</v>
      </c>
      <c r="Q4116" t="s">
        <v>19673</v>
      </c>
      <c r="R4116" t="s">
        <v>13339</v>
      </c>
      <c r="S4116">
        <v>0.2</v>
      </c>
    </row>
    <row r="4117" spans="1:19">
      <c r="A4117" t="s">
        <v>16</v>
      </c>
      <c r="B4117" t="s">
        <v>17</v>
      </c>
      <c r="C4117" t="s">
        <v>18</v>
      </c>
      <c r="D4117" t="s">
        <v>19</v>
      </c>
      <c r="E4117" t="s">
        <v>2648</v>
      </c>
      <c r="F4117" t="s">
        <v>11146</v>
      </c>
      <c r="G4117" s="3" t="str">
        <f t="shared" si="71"/>
        <v>https://scholar.google.co.jp/scholar?as_vis=1&amp;q=Serratula+"alatavica"+self+compatibility&amp;btnG=</v>
      </c>
      <c r="H4117" t="s">
        <v>11147</v>
      </c>
      <c r="I4117" t="s">
        <v>23</v>
      </c>
      <c r="J4117" t="s">
        <v>23</v>
      </c>
      <c r="N4117" t="s">
        <v>11148</v>
      </c>
      <c r="O4117" t="s">
        <v>28</v>
      </c>
      <c r="Q4117" t="s">
        <v>19674</v>
      </c>
      <c r="R4117" t="s">
        <v>13342</v>
      </c>
      <c r="S4117">
        <v>3.9003758999999998</v>
      </c>
    </row>
    <row r="4118" spans="1:19">
      <c r="A4118" t="s">
        <v>16</v>
      </c>
      <c r="B4118" t="s">
        <v>17</v>
      </c>
      <c r="C4118" t="s">
        <v>18</v>
      </c>
      <c r="D4118" t="s">
        <v>19</v>
      </c>
      <c r="E4118" t="s">
        <v>2648</v>
      </c>
      <c r="F4118" t="s">
        <v>11608</v>
      </c>
      <c r="G4118" s="3" t="str">
        <f t="shared" si="71"/>
        <v>https://scholar.google.co.jp/scholar?as_vis=1&amp;q=Serratula+"coriacea"+self+compatibility&amp;btnG=</v>
      </c>
      <c r="H4118" t="s">
        <v>12036</v>
      </c>
      <c r="I4118" t="s">
        <v>23</v>
      </c>
      <c r="J4118" t="s">
        <v>23</v>
      </c>
      <c r="N4118" t="s">
        <v>12789</v>
      </c>
      <c r="O4118" t="s">
        <v>28</v>
      </c>
      <c r="Q4118" t="s">
        <v>19675</v>
      </c>
      <c r="R4118" t="s">
        <v>13344</v>
      </c>
      <c r="S4118">
        <v>6.1723999999999997</v>
      </c>
    </row>
    <row r="4119" spans="1:19">
      <c r="A4119" t="s">
        <v>16</v>
      </c>
      <c r="B4119" t="s">
        <v>17</v>
      </c>
      <c r="C4119" t="s">
        <v>18</v>
      </c>
      <c r="D4119" t="s">
        <v>19</v>
      </c>
      <c r="E4119" t="s">
        <v>2648</v>
      </c>
      <c r="F4119" t="s">
        <v>12791</v>
      </c>
      <c r="G4119" s="3" t="str">
        <f t="shared" si="71"/>
        <v>https://scholar.google.co.jp/scholar?as_vis=1&amp;q=Serratula+"dshungarica"+self+compatibility&amp;btnG=</v>
      </c>
      <c r="H4119" t="s">
        <v>8963</v>
      </c>
      <c r="I4119" t="s">
        <v>23</v>
      </c>
      <c r="J4119" t="s">
        <v>23</v>
      </c>
      <c r="N4119" t="s">
        <v>12792</v>
      </c>
      <c r="O4119" t="s">
        <v>28</v>
      </c>
      <c r="Q4119" t="s">
        <v>19676</v>
      </c>
      <c r="R4119" t="s">
        <v>13346</v>
      </c>
      <c r="S4119">
        <v>4.4935999999999998</v>
      </c>
    </row>
    <row r="4120" spans="1:19">
      <c r="A4120" t="s">
        <v>16</v>
      </c>
      <c r="B4120" t="s">
        <v>17</v>
      </c>
      <c r="C4120" t="s">
        <v>18</v>
      </c>
      <c r="D4120" t="s">
        <v>19</v>
      </c>
      <c r="E4120" t="s">
        <v>2648</v>
      </c>
      <c r="F4120" t="s">
        <v>1627</v>
      </c>
      <c r="G4120" s="3" t="str">
        <f t="shared" si="71"/>
        <v>https://scholar.google.co.jp/scholar?as_vis=1&amp;q=Serratula+"hastifolia"+self+compatibility&amp;btnG=</v>
      </c>
      <c r="H4120" t="s">
        <v>12794</v>
      </c>
      <c r="I4120" t="s">
        <v>23</v>
      </c>
      <c r="J4120" t="s">
        <v>23</v>
      </c>
      <c r="N4120" t="s">
        <v>12795</v>
      </c>
      <c r="O4120" t="s">
        <v>28</v>
      </c>
      <c r="Q4120" t="s">
        <v>19677</v>
      </c>
      <c r="R4120" t="s">
        <v>13349</v>
      </c>
      <c r="S4120">
        <v>4.7088000000000001</v>
      </c>
    </row>
    <row r="4121" spans="1:19">
      <c r="A4121" t="s">
        <v>16</v>
      </c>
      <c r="B4121" t="s">
        <v>17</v>
      </c>
      <c r="C4121" t="s">
        <v>18</v>
      </c>
      <c r="D4121" t="s">
        <v>19</v>
      </c>
      <c r="E4121" t="s">
        <v>2648</v>
      </c>
      <c r="F4121" t="s">
        <v>2649</v>
      </c>
      <c r="G4121" s="3" t="str">
        <f t="shared" si="71"/>
        <v>https://scholar.google.co.jp/scholar?as_vis=1&amp;q=Serratula+"quinquefolia"+self+compatibility&amp;btnG=</v>
      </c>
      <c r="H4121" t="s">
        <v>791</v>
      </c>
      <c r="I4121" t="s">
        <v>23</v>
      </c>
      <c r="J4121" t="s">
        <v>23</v>
      </c>
      <c r="N4121" t="s">
        <v>2650</v>
      </c>
      <c r="O4121" t="s">
        <v>28</v>
      </c>
      <c r="Q4121" t="s">
        <v>19678</v>
      </c>
      <c r="R4121" t="s">
        <v>13352</v>
      </c>
      <c r="S4121">
        <v>7.06</v>
      </c>
    </row>
    <row r="4122" spans="1:19">
      <c r="A4122" t="s">
        <v>16</v>
      </c>
      <c r="B4122" t="s">
        <v>17</v>
      </c>
      <c r="C4122" t="s">
        <v>18</v>
      </c>
      <c r="D4122" t="s">
        <v>19</v>
      </c>
      <c r="E4122" t="s">
        <v>2648</v>
      </c>
      <c r="F4122" t="s">
        <v>965</v>
      </c>
      <c r="G4122" s="3" t="str">
        <f t="shared" si="71"/>
        <v>https://scholar.google.co.jp/scholar?as_vis=1&amp;q=Serratula+"radiata"+self+compatibility&amp;btnG=</v>
      </c>
      <c r="H4122" t="s">
        <v>3830</v>
      </c>
      <c r="I4122" t="s">
        <v>23</v>
      </c>
      <c r="J4122" t="s">
        <v>23</v>
      </c>
      <c r="N4122" t="s">
        <v>4051</v>
      </c>
      <c r="O4122" t="s">
        <v>28</v>
      </c>
      <c r="Q4122" t="s">
        <v>19679</v>
      </c>
      <c r="R4122" t="s">
        <v>13355</v>
      </c>
      <c r="S4122">
        <v>26940</v>
      </c>
    </row>
    <row r="4123" spans="1:19">
      <c r="A4123" t="s">
        <v>16</v>
      </c>
      <c r="B4123" t="s">
        <v>17</v>
      </c>
      <c r="C4123" t="s">
        <v>18</v>
      </c>
      <c r="D4123" t="s">
        <v>19</v>
      </c>
      <c r="E4123" t="s">
        <v>2648</v>
      </c>
      <c r="F4123" t="s">
        <v>2150</v>
      </c>
      <c r="G4123" s="3" t="str">
        <f t="shared" si="71"/>
        <v>https://scholar.google.co.jp/scholar?as_vis=1&amp;q=Serratula+"tinctoria"+self+compatibility&amp;btnG=</v>
      </c>
      <c r="H4123" t="s">
        <v>22</v>
      </c>
      <c r="I4123" t="s">
        <v>23</v>
      </c>
      <c r="J4123" t="s">
        <v>23</v>
      </c>
      <c r="N4123" t="s">
        <v>2652</v>
      </c>
      <c r="O4123" t="s">
        <v>28</v>
      </c>
      <c r="Q4123" t="s">
        <v>19680</v>
      </c>
      <c r="R4123" t="s">
        <v>13358</v>
      </c>
      <c r="S4123">
        <v>2.57</v>
      </c>
    </row>
    <row r="4124" spans="1:19">
      <c r="A4124" t="s">
        <v>16</v>
      </c>
      <c r="B4124" t="s">
        <v>17</v>
      </c>
      <c r="C4124" t="s">
        <v>18</v>
      </c>
      <c r="D4124" t="s">
        <v>19</v>
      </c>
      <c r="E4124" t="s">
        <v>2648</v>
      </c>
      <c r="F4124" t="s">
        <v>2150</v>
      </c>
      <c r="G4124" s="3" t="str">
        <f t="shared" si="71"/>
        <v>https://scholar.google.co.jp/scholar?as_vis=1&amp;q=Serratula+"tinctoria"+self+compatibility&amp;btnG=</v>
      </c>
      <c r="H4124" t="s">
        <v>22</v>
      </c>
      <c r="I4124" t="s">
        <v>137</v>
      </c>
      <c r="J4124" t="s">
        <v>8242</v>
      </c>
      <c r="N4124" t="s">
        <v>11150</v>
      </c>
      <c r="O4124" t="s">
        <v>28</v>
      </c>
      <c r="Q4124" t="s">
        <v>19680</v>
      </c>
      <c r="R4124" t="s">
        <v>13361</v>
      </c>
      <c r="S4124">
        <v>3.7</v>
      </c>
    </row>
    <row r="4125" spans="1:19">
      <c r="A4125" t="s">
        <v>16</v>
      </c>
      <c r="B4125" t="s">
        <v>17</v>
      </c>
      <c r="C4125" t="s">
        <v>18</v>
      </c>
      <c r="D4125" t="s">
        <v>19</v>
      </c>
      <c r="E4125" t="s">
        <v>2648</v>
      </c>
      <c r="F4125" t="s">
        <v>2150</v>
      </c>
      <c r="G4125" s="3" t="str">
        <f t="shared" si="71"/>
        <v>https://scholar.google.co.jp/scholar?as_vis=1&amp;q=Serratula+"tinctoria"+self+compatibility&amp;btnG=</v>
      </c>
      <c r="H4125" t="s">
        <v>22</v>
      </c>
      <c r="I4125" t="s">
        <v>137</v>
      </c>
      <c r="J4125" t="s">
        <v>2150</v>
      </c>
      <c r="N4125" t="s">
        <v>12797</v>
      </c>
      <c r="O4125" t="s">
        <v>28</v>
      </c>
      <c r="Q4125" t="s">
        <v>19680</v>
      </c>
      <c r="R4125" t="s">
        <v>13365</v>
      </c>
      <c r="S4125">
        <v>2.5415999999999999</v>
      </c>
    </row>
    <row r="4126" spans="1:19">
      <c r="A4126" t="s">
        <v>16</v>
      </c>
      <c r="B4126" t="s">
        <v>17</v>
      </c>
      <c r="C4126" t="s">
        <v>18</v>
      </c>
      <c r="D4126" t="s">
        <v>19</v>
      </c>
      <c r="E4126" t="s">
        <v>8482</v>
      </c>
      <c r="F4126" t="s">
        <v>1289</v>
      </c>
      <c r="G4126" s="3" t="str">
        <f t="shared" si="71"/>
        <v>https://scholar.google.co.jp/scholar?as_vis=1&amp;q=Siebera+"nana"+self+compatibility&amp;btnG=</v>
      </c>
      <c r="H4126" t="s">
        <v>8483</v>
      </c>
      <c r="I4126" t="s">
        <v>23</v>
      </c>
      <c r="J4126" t="s">
        <v>23</v>
      </c>
      <c r="N4126" t="s">
        <v>8484</v>
      </c>
      <c r="O4126" t="s">
        <v>28</v>
      </c>
      <c r="Q4126" t="s">
        <v>19681</v>
      </c>
      <c r="R4126" t="s">
        <v>13367</v>
      </c>
      <c r="S4126">
        <v>4.5255999999999998</v>
      </c>
    </row>
    <row r="4127" spans="1:19">
      <c r="A4127" t="s">
        <v>16</v>
      </c>
      <c r="B4127" t="s">
        <v>17</v>
      </c>
      <c r="C4127" t="s">
        <v>18</v>
      </c>
      <c r="D4127" t="s">
        <v>19</v>
      </c>
      <c r="E4127" t="s">
        <v>2664</v>
      </c>
      <c r="F4127" t="s">
        <v>5773</v>
      </c>
      <c r="G4127" s="3" t="str">
        <f t="shared" si="71"/>
        <v>https://scholar.google.co.jp/scholar?as_vis=1&amp;q=Sigesbeckia+"australiensis"+self+compatibility&amp;btnG=</v>
      </c>
      <c r="H4127" t="s">
        <v>5774</v>
      </c>
      <c r="I4127" t="s">
        <v>23</v>
      </c>
      <c r="J4127" t="s">
        <v>23</v>
      </c>
      <c r="N4127" t="s">
        <v>5775</v>
      </c>
      <c r="O4127" t="s">
        <v>28</v>
      </c>
      <c r="Q4127" t="s">
        <v>19682</v>
      </c>
      <c r="R4127" t="s">
        <v>13369</v>
      </c>
      <c r="S4127">
        <v>1.3016000000000001</v>
      </c>
    </row>
    <row r="4128" spans="1:19">
      <c r="A4128" t="s">
        <v>16</v>
      </c>
      <c r="B4128" t="s">
        <v>17</v>
      </c>
      <c r="C4128" t="s">
        <v>18</v>
      </c>
      <c r="D4128" t="s">
        <v>19</v>
      </c>
      <c r="E4128" t="s">
        <v>2664</v>
      </c>
      <c r="F4128" t="s">
        <v>8486</v>
      </c>
      <c r="G4128" s="3" t="str">
        <f t="shared" si="71"/>
        <v>https://scholar.google.co.jp/scholar?as_vis=1&amp;q=Sigesbeckia+"glabrescens"+self+compatibility&amp;btnG=</v>
      </c>
      <c r="H4128" t="s">
        <v>8487</v>
      </c>
      <c r="I4128" t="s">
        <v>23</v>
      </c>
      <c r="J4128" t="s">
        <v>23</v>
      </c>
      <c r="N4128" t="s">
        <v>8488</v>
      </c>
      <c r="O4128" t="s">
        <v>28</v>
      </c>
      <c r="Q4128" t="s">
        <v>19683</v>
      </c>
      <c r="R4128" t="s">
        <v>13372</v>
      </c>
      <c r="S4128">
        <v>1.4103600000000001</v>
      </c>
    </row>
    <row r="4129" spans="1:19">
      <c r="A4129" t="s">
        <v>16</v>
      </c>
      <c r="B4129" t="s">
        <v>17</v>
      </c>
      <c r="C4129" t="s">
        <v>18</v>
      </c>
      <c r="D4129" t="s">
        <v>19</v>
      </c>
      <c r="E4129" t="s">
        <v>2664</v>
      </c>
      <c r="F4129" t="s">
        <v>2576</v>
      </c>
      <c r="G4129" s="3" t="str">
        <f t="shared" si="71"/>
        <v>https://scholar.google.co.jp/scholar?as_vis=1&amp;q=Sigesbeckia+"orientalis"+self+compatibility&amp;btnG=</v>
      </c>
      <c r="H4129" t="s">
        <v>22</v>
      </c>
      <c r="I4129" t="s">
        <v>23</v>
      </c>
      <c r="J4129" t="s">
        <v>23</v>
      </c>
      <c r="N4129" t="s">
        <v>2665</v>
      </c>
      <c r="O4129" t="s">
        <v>28</v>
      </c>
      <c r="Q4129" t="s">
        <v>19684</v>
      </c>
      <c r="R4129" t="s">
        <v>13376</v>
      </c>
      <c r="S4129">
        <v>1.33</v>
      </c>
    </row>
    <row r="4130" spans="1:19">
      <c r="A4130" t="s">
        <v>16</v>
      </c>
      <c r="B4130" t="s">
        <v>17</v>
      </c>
      <c r="C4130" t="s">
        <v>18</v>
      </c>
      <c r="D4130" t="s">
        <v>19</v>
      </c>
      <c r="E4130" t="s">
        <v>2664</v>
      </c>
      <c r="F4130" t="s">
        <v>2576</v>
      </c>
      <c r="G4130" s="3" t="str">
        <f t="shared" si="71"/>
        <v>https://scholar.google.co.jp/scholar?as_vis=1&amp;q=Sigesbeckia+"orientalis"+self+compatibility&amp;btnG=</v>
      </c>
      <c r="H4130" t="s">
        <v>22</v>
      </c>
      <c r="I4130" t="s">
        <v>137</v>
      </c>
      <c r="J4130" t="s">
        <v>2576</v>
      </c>
      <c r="N4130" t="s">
        <v>5777</v>
      </c>
      <c r="O4130" t="s">
        <v>28</v>
      </c>
      <c r="Q4130" t="s">
        <v>19684</v>
      </c>
      <c r="R4130" t="s">
        <v>13381</v>
      </c>
      <c r="S4130">
        <v>1.2791999999999999</v>
      </c>
    </row>
    <row r="4131" spans="1:19">
      <c r="A4131" t="s">
        <v>16</v>
      </c>
      <c r="B4131" t="s">
        <v>17</v>
      </c>
      <c r="C4131" t="s">
        <v>18</v>
      </c>
      <c r="D4131" t="s">
        <v>19</v>
      </c>
      <c r="E4131" t="s">
        <v>2664</v>
      </c>
      <c r="F4131" t="s">
        <v>2667</v>
      </c>
      <c r="G4131" s="3" t="str">
        <f t="shared" si="71"/>
        <v>https://scholar.google.co.jp/scholar?as_vis=1&amp;q=Sigesbeckia+"serrata"+self+compatibility&amp;btnG=</v>
      </c>
      <c r="H4131" t="s">
        <v>104</v>
      </c>
      <c r="I4131" t="s">
        <v>23</v>
      </c>
      <c r="J4131" t="s">
        <v>23</v>
      </c>
      <c r="N4131" t="s">
        <v>2668</v>
      </c>
      <c r="O4131" t="s">
        <v>28</v>
      </c>
      <c r="Q4131" t="s">
        <v>19685</v>
      </c>
      <c r="R4131" t="s">
        <v>13386</v>
      </c>
      <c r="S4131">
        <v>1.1499999999999999</v>
      </c>
    </row>
    <row r="4132" spans="1:19">
      <c r="A4132" t="s">
        <v>16</v>
      </c>
      <c r="B4132" t="s">
        <v>17</v>
      </c>
      <c r="C4132" t="s">
        <v>18</v>
      </c>
      <c r="D4132" t="s">
        <v>19</v>
      </c>
      <c r="E4132" t="s">
        <v>8490</v>
      </c>
      <c r="F4132" t="s">
        <v>3903</v>
      </c>
      <c r="G4132" s="3" t="str">
        <f t="shared" si="71"/>
        <v>https://scholar.google.co.jp/scholar?as_vis=1&amp;q=Siloxerus+"filifolius"+self+compatibility&amp;btnG=</v>
      </c>
      <c r="H4132" t="s">
        <v>8491</v>
      </c>
      <c r="I4132" t="s">
        <v>23</v>
      </c>
      <c r="J4132" t="s">
        <v>23</v>
      </c>
      <c r="N4132" t="s">
        <v>8492</v>
      </c>
      <c r="O4132" t="s">
        <v>28</v>
      </c>
      <c r="Q4132" t="s">
        <v>19686</v>
      </c>
      <c r="R4132" t="s">
        <v>13389</v>
      </c>
      <c r="S4132">
        <v>0.11368</v>
      </c>
    </row>
    <row r="4133" spans="1:19">
      <c r="A4133" t="s">
        <v>16</v>
      </c>
      <c r="B4133" t="s">
        <v>17</v>
      </c>
      <c r="C4133" t="s">
        <v>18</v>
      </c>
      <c r="D4133" t="s">
        <v>19</v>
      </c>
      <c r="E4133" t="s">
        <v>8490</v>
      </c>
      <c r="F4133" t="s">
        <v>11152</v>
      </c>
      <c r="G4133" s="3" t="str">
        <f t="shared" si="71"/>
        <v>https://scholar.google.co.jp/scholar?as_vis=1&amp;q=Siloxerus+"humifusus"+self+compatibility&amp;btnG=</v>
      </c>
      <c r="H4133" t="s">
        <v>612</v>
      </c>
      <c r="I4133" t="s">
        <v>23</v>
      </c>
      <c r="J4133" t="s">
        <v>23</v>
      </c>
      <c r="N4133" t="s">
        <v>11153</v>
      </c>
      <c r="O4133" t="s">
        <v>28</v>
      </c>
      <c r="Q4133" t="s">
        <v>19687</v>
      </c>
      <c r="R4133" t="s">
        <v>13392</v>
      </c>
      <c r="S4133">
        <v>7.1199999999999999E-2</v>
      </c>
    </row>
    <row r="4134" spans="1:19">
      <c r="A4134" t="s">
        <v>16</v>
      </c>
      <c r="B4134" t="s">
        <v>17</v>
      </c>
      <c r="C4134" t="s">
        <v>18</v>
      </c>
      <c r="D4134" t="s">
        <v>19</v>
      </c>
      <c r="E4134" t="s">
        <v>8490</v>
      </c>
      <c r="F4134" t="s">
        <v>11155</v>
      </c>
      <c r="G4134" s="3" t="str">
        <f t="shared" si="71"/>
        <v>https://scholar.google.co.jp/scholar?as_vis=1&amp;q=Siloxerus+"multiflorus"+self+compatibility&amp;btnG=</v>
      </c>
      <c r="H4134" t="s">
        <v>3620</v>
      </c>
      <c r="I4134" t="s">
        <v>23</v>
      </c>
      <c r="J4134" t="s">
        <v>23</v>
      </c>
      <c r="N4134" t="s">
        <v>11156</v>
      </c>
      <c r="O4134" t="s">
        <v>28</v>
      </c>
      <c r="Q4134" t="s">
        <v>19688</v>
      </c>
      <c r="R4134" t="s">
        <v>13395</v>
      </c>
      <c r="S4134">
        <v>0.09</v>
      </c>
    </row>
    <row r="4135" spans="1:19">
      <c r="A4135" t="s">
        <v>16</v>
      </c>
      <c r="B4135" t="s">
        <v>17</v>
      </c>
      <c r="C4135" t="s">
        <v>18</v>
      </c>
      <c r="D4135" t="s">
        <v>19</v>
      </c>
      <c r="E4135" t="s">
        <v>2670</v>
      </c>
      <c r="F4135" t="s">
        <v>718</v>
      </c>
      <c r="G4135" s="3" t="str">
        <f t="shared" si="71"/>
        <v>https://scholar.google.co.jp/scholar?as_vis=1&amp;q=Silphium+"albiflorum"+self+compatibility&amp;btnG=</v>
      </c>
      <c r="H4135" t="s">
        <v>438</v>
      </c>
      <c r="I4135" t="s">
        <v>23</v>
      </c>
      <c r="J4135" t="s">
        <v>23</v>
      </c>
      <c r="N4135" t="s">
        <v>5754</v>
      </c>
      <c r="O4135" t="s">
        <v>28</v>
      </c>
      <c r="Q4135" t="s">
        <v>19689</v>
      </c>
      <c r="R4135" t="s">
        <v>13400</v>
      </c>
      <c r="S4135">
        <v>63.198</v>
      </c>
    </row>
    <row r="4136" spans="1:19">
      <c r="A4136" t="s">
        <v>16</v>
      </c>
      <c r="B4136" t="s">
        <v>17</v>
      </c>
      <c r="C4136" t="s">
        <v>18</v>
      </c>
      <c r="D4136" t="s">
        <v>19</v>
      </c>
      <c r="E4136" t="s">
        <v>2670</v>
      </c>
      <c r="F4136" t="s">
        <v>489</v>
      </c>
      <c r="G4136" s="3" t="str">
        <f t="shared" si="71"/>
        <v>https://scholar.google.co.jp/scholar?as_vis=1&amp;q=Silphium+"laciniatum"+self+compatibility&amp;btnG=</v>
      </c>
      <c r="H4136" t="s">
        <v>22</v>
      </c>
      <c r="I4136" t="s">
        <v>23</v>
      </c>
      <c r="J4136" t="s">
        <v>23</v>
      </c>
      <c r="N4136" t="s">
        <v>5722</v>
      </c>
      <c r="O4136" t="s">
        <v>28</v>
      </c>
      <c r="Q4136" t="s">
        <v>19690</v>
      </c>
      <c r="R4136" t="s">
        <v>13403</v>
      </c>
      <c r="S4136">
        <v>78.053359999999998</v>
      </c>
    </row>
    <row r="4137" spans="1:19">
      <c r="A4137" t="s">
        <v>16</v>
      </c>
      <c r="B4137" t="s">
        <v>17</v>
      </c>
      <c r="C4137" t="s">
        <v>18</v>
      </c>
      <c r="D4137" t="s">
        <v>19</v>
      </c>
      <c r="E4137" t="s">
        <v>2670</v>
      </c>
      <c r="F4137" t="s">
        <v>53</v>
      </c>
      <c r="G4137" s="3" t="str">
        <f t="shared" si="71"/>
        <v>https://scholar.google.co.jp/scholar?as_vis=1&amp;q=Silphium+"perfoliatum"+self+compatibility&amp;btnG=</v>
      </c>
      <c r="H4137" t="s">
        <v>22</v>
      </c>
      <c r="I4137" t="s">
        <v>23</v>
      </c>
      <c r="J4137" t="s">
        <v>23</v>
      </c>
      <c r="N4137" t="s">
        <v>2671</v>
      </c>
      <c r="O4137" t="s">
        <v>28</v>
      </c>
      <c r="Q4137" t="s">
        <v>19691</v>
      </c>
      <c r="R4137" t="s">
        <v>13408</v>
      </c>
      <c r="S4137">
        <v>6.85</v>
      </c>
    </row>
    <row r="4138" spans="1:19">
      <c r="A4138" t="s">
        <v>16</v>
      </c>
      <c r="B4138" t="s">
        <v>17</v>
      </c>
      <c r="C4138" t="s">
        <v>18</v>
      </c>
      <c r="D4138" t="s">
        <v>19</v>
      </c>
      <c r="E4138" t="s">
        <v>2670</v>
      </c>
      <c r="F4138" t="s">
        <v>53</v>
      </c>
      <c r="G4138" s="3" t="str">
        <f t="shared" si="71"/>
        <v>https://scholar.google.co.jp/scholar?as_vis=1&amp;q=Silphium+"perfoliatum"+self+compatibility&amp;btnG=</v>
      </c>
      <c r="H4138" t="s">
        <v>22</v>
      </c>
      <c r="I4138" t="s">
        <v>31</v>
      </c>
      <c r="J4138" t="s">
        <v>53</v>
      </c>
      <c r="N4138" t="s">
        <v>8494</v>
      </c>
      <c r="O4138" t="s">
        <v>28</v>
      </c>
      <c r="Q4138" t="s">
        <v>19691</v>
      </c>
      <c r="R4138" t="s">
        <v>13412</v>
      </c>
      <c r="S4138">
        <v>16.7972</v>
      </c>
    </row>
    <row r="4139" spans="1:19">
      <c r="A4139" t="s">
        <v>16</v>
      </c>
      <c r="B4139" t="s">
        <v>17</v>
      </c>
      <c r="C4139" t="s">
        <v>18</v>
      </c>
      <c r="D4139" t="s">
        <v>19</v>
      </c>
      <c r="E4139" t="s">
        <v>2673</v>
      </c>
      <c r="F4139" t="s">
        <v>2674</v>
      </c>
      <c r="G4139" s="3" t="str">
        <f t="shared" si="71"/>
        <v>https://scholar.google.co.jp/scholar?as_vis=1&amp;q=Silybum+"marianum"+self+compatibility&amp;btnG=</v>
      </c>
      <c r="H4139" t="s">
        <v>1918</v>
      </c>
      <c r="I4139" t="s">
        <v>23</v>
      </c>
      <c r="J4139" t="s">
        <v>23</v>
      </c>
      <c r="L4139" t="s">
        <v>54</v>
      </c>
      <c r="N4139" t="s">
        <v>2675</v>
      </c>
      <c r="O4139" t="s">
        <v>26</v>
      </c>
      <c r="Q4139" t="s">
        <v>19692</v>
      </c>
      <c r="R4139" t="s">
        <v>13414</v>
      </c>
      <c r="S4139">
        <v>24.2</v>
      </c>
    </row>
    <row r="4140" spans="1:19">
      <c r="A4140" t="s">
        <v>16</v>
      </c>
      <c r="B4140" t="s">
        <v>17</v>
      </c>
      <c r="C4140" t="s">
        <v>18</v>
      </c>
      <c r="D4140" t="s">
        <v>19</v>
      </c>
      <c r="E4140" t="s">
        <v>2682</v>
      </c>
      <c r="F4140" t="s">
        <v>2683</v>
      </c>
      <c r="G4140" s="3" t="str">
        <f t="shared" si="71"/>
        <v>https://scholar.google.co.jp/scholar?as_vis=1&amp;q=Simsia+"amplexicaulis"+self+compatibility&amp;btnG=</v>
      </c>
      <c r="H4140" t="s">
        <v>2684</v>
      </c>
      <c r="I4140" t="s">
        <v>23</v>
      </c>
      <c r="J4140" t="s">
        <v>23</v>
      </c>
      <c r="L4140" t="s">
        <v>24</v>
      </c>
      <c r="N4140" t="s">
        <v>2685</v>
      </c>
      <c r="O4140" t="s">
        <v>26</v>
      </c>
      <c r="Q4140" t="s">
        <v>19693</v>
      </c>
      <c r="R4140" t="s">
        <v>13419</v>
      </c>
      <c r="S4140">
        <v>2.2000000000000002</v>
      </c>
    </row>
    <row r="4141" spans="1:19">
      <c r="A4141" t="s">
        <v>16</v>
      </c>
      <c r="B4141" t="s">
        <v>17</v>
      </c>
      <c r="C4141" t="s">
        <v>18</v>
      </c>
      <c r="D4141" t="s">
        <v>19</v>
      </c>
      <c r="E4141" t="s">
        <v>2682</v>
      </c>
      <c r="F4141" t="s">
        <v>2687</v>
      </c>
      <c r="G4141" s="3" t="str">
        <f t="shared" si="71"/>
        <v>https://scholar.google.co.jp/scholar?as_vis=1&amp;q=Simsia+"calva"+self+compatibility&amp;btnG=</v>
      </c>
      <c r="H4141" t="s">
        <v>2688</v>
      </c>
      <c r="I4141" t="s">
        <v>23</v>
      </c>
      <c r="J4141" t="s">
        <v>23</v>
      </c>
      <c r="L4141" t="s">
        <v>24</v>
      </c>
      <c r="N4141" t="s">
        <v>2689</v>
      </c>
      <c r="O4141" t="s">
        <v>26</v>
      </c>
      <c r="Q4141" t="s">
        <v>19694</v>
      </c>
      <c r="R4141" t="s">
        <v>13423</v>
      </c>
      <c r="S4141">
        <v>1.7</v>
      </c>
    </row>
    <row r="4142" spans="1:19">
      <c r="A4142" t="s">
        <v>16</v>
      </c>
      <c r="B4142" t="s">
        <v>17</v>
      </c>
      <c r="C4142" t="s">
        <v>18</v>
      </c>
      <c r="D4142" t="s">
        <v>19</v>
      </c>
      <c r="E4142" t="s">
        <v>2682</v>
      </c>
      <c r="F4142" t="s">
        <v>11158</v>
      </c>
      <c r="G4142" s="3" t="str">
        <f t="shared" si="71"/>
        <v>https://scholar.google.co.jp/scholar?as_vis=1&amp;q=Simsia+"eurylepis"+self+compatibility&amp;btnG=</v>
      </c>
      <c r="H4142" t="s">
        <v>3616</v>
      </c>
      <c r="I4142" t="s">
        <v>23</v>
      </c>
      <c r="J4142" t="s">
        <v>23</v>
      </c>
      <c r="L4142" t="s">
        <v>54</v>
      </c>
      <c r="N4142" t="s">
        <v>11159</v>
      </c>
      <c r="O4142" t="s">
        <v>26</v>
      </c>
      <c r="Q4142" t="s">
        <v>19695</v>
      </c>
      <c r="R4142" t="s">
        <v>13426</v>
      </c>
      <c r="S4142">
        <v>2.0007999999999999</v>
      </c>
    </row>
    <row r="4143" spans="1:19">
      <c r="A4143" t="s">
        <v>16</v>
      </c>
      <c r="B4143" t="s">
        <v>17</v>
      </c>
      <c r="C4143" t="s">
        <v>18</v>
      </c>
      <c r="D4143" t="s">
        <v>19</v>
      </c>
      <c r="E4143" t="s">
        <v>2682</v>
      </c>
      <c r="F4143" t="s">
        <v>2345</v>
      </c>
      <c r="G4143" s="3" t="str">
        <f t="shared" si="71"/>
        <v>https://scholar.google.co.jp/scholar?as_vis=1&amp;q=Simsia+"foetida"+self+compatibility&amp;btnG=</v>
      </c>
      <c r="H4143" t="s">
        <v>2691</v>
      </c>
      <c r="I4143" t="s">
        <v>23</v>
      </c>
      <c r="J4143" t="s">
        <v>23</v>
      </c>
      <c r="L4143" t="s">
        <v>24</v>
      </c>
      <c r="N4143" t="s">
        <v>2692</v>
      </c>
      <c r="O4143" t="s">
        <v>26</v>
      </c>
      <c r="Q4143" t="s">
        <v>19696</v>
      </c>
      <c r="R4143" t="s">
        <v>13428</v>
      </c>
      <c r="S4143">
        <v>2.7</v>
      </c>
    </row>
    <row r="4144" spans="1:19">
      <c r="A4144" t="s">
        <v>16</v>
      </c>
      <c r="B4144" t="s">
        <v>17</v>
      </c>
      <c r="C4144" t="s">
        <v>18</v>
      </c>
      <c r="D4144" t="s">
        <v>19</v>
      </c>
      <c r="E4144" t="s">
        <v>2682</v>
      </c>
      <c r="F4144" t="s">
        <v>2345</v>
      </c>
      <c r="G4144" s="3" t="str">
        <f t="shared" si="71"/>
        <v>https://scholar.google.co.jp/scholar?as_vis=1&amp;q=Simsia+"foetida"+self+compatibility&amp;btnG=</v>
      </c>
      <c r="H4144" t="s">
        <v>8496</v>
      </c>
      <c r="I4144" t="s">
        <v>31</v>
      </c>
      <c r="J4144" t="s">
        <v>2345</v>
      </c>
      <c r="L4144" t="s">
        <v>24</v>
      </c>
      <c r="N4144" t="s">
        <v>8497</v>
      </c>
      <c r="O4144" t="s">
        <v>26</v>
      </c>
      <c r="Q4144" t="s">
        <v>19696</v>
      </c>
      <c r="R4144" t="s">
        <v>13431</v>
      </c>
      <c r="S4144">
        <v>2.1032000000000002</v>
      </c>
    </row>
    <row r="4145" spans="1:19">
      <c r="A4145" t="s">
        <v>16</v>
      </c>
      <c r="B4145" t="s">
        <v>17</v>
      </c>
      <c r="C4145" t="s">
        <v>18</v>
      </c>
      <c r="D4145" t="s">
        <v>19</v>
      </c>
      <c r="E4145" t="s">
        <v>2682</v>
      </c>
      <c r="F4145" t="s">
        <v>2694</v>
      </c>
      <c r="G4145" s="3" t="str">
        <f t="shared" si="71"/>
        <v>https://scholar.google.co.jp/scholar?as_vis=1&amp;q=Simsia+"lagascaeformis"+self+compatibility&amp;btnG=</v>
      </c>
      <c r="H4145" t="s">
        <v>104</v>
      </c>
      <c r="I4145" t="s">
        <v>23</v>
      </c>
      <c r="J4145" t="s">
        <v>23</v>
      </c>
      <c r="L4145" t="s">
        <v>24</v>
      </c>
      <c r="N4145" t="s">
        <v>2695</v>
      </c>
      <c r="O4145" t="s">
        <v>26</v>
      </c>
      <c r="Q4145" t="s">
        <v>19697</v>
      </c>
      <c r="R4145" t="s">
        <v>13434</v>
      </c>
      <c r="S4145">
        <v>1.8</v>
      </c>
    </row>
    <row r="4146" spans="1:19">
      <c r="A4146" t="s">
        <v>16</v>
      </c>
      <c r="B4146" t="s">
        <v>17</v>
      </c>
      <c r="C4146" t="s">
        <v>18</v>
      </c>
      <c r="D4146" t="s">
        <v>19</v>
      </c>
      <c r="E4146" t="s">
        <v>2682</v>
      </c>
      <c r="F4146" t="s">
        <v>2697</v>
      </c>
      <c r="G4146" s="3" t="str">
        <f t="shared" si="71"/>
        <v>https://scholar.google.co.jp/scholar?as_vis=1&amp;q=Simsia+"sanguinea"+self+compatibility&amp;btnG=</v>
      </c>
      <c r="H4146" t="s">
        <v>438</v>
      </c>
      <c r="I4146" t="s">
        <v>23</v>
      </c>
      <c r="J4146" t="s">
        <v>23</v>
      </c>
      <c r="L4146" t="s">
        <v>24</v>
      </c>
      <c r="N4146" t="s">
        <v>2698</v>
      </c>
      <c r="O4146" t="s">
        <v>26</v>
      </c>
      <c r="Q4146" t="s">
        <v>19698</v>
      </c>
      <c r="R4146" t="s">
        <v>13438</v>
      </c>
      <c r="S4146">
        <v>2.1631999999999998</v>
      </c>
    </row>
    <row r="4147" spans="1:19">
      <c r="A4147" t="s">
        <v>16</v>
      </c>
      <c r="B4147" t="s">
        <v>17</v>
      </c>
      <c r="C4147" t="s">
        <v>18</v>
      </c>
      <c r="D4147" t="s">
        <v>19</v>
      </c>
      <c r="E4147" t="s">
        <v>14624</v>
      </c>
      <c r="F4147" t="s">
        <v>14395</v>
      </c>
      <c r="G4147" s="3" t="str">
        <f t="shared" si="71"/>
        <v>https://scholar.google.co.jp/scholar?as_vis=1&amp;q=Sinclairia+"vagans"+self+compatibility&amp;btnG=</v>
      </c>
      <c r="H4147" t="s">
        <v>14625</v>
      </c>
      <c r="I4147" t="s">
        <v>23</v>
      </c>
      <c r="J4147" t="s">
        <v>23</v>
      </c>
      <c r="N4147" t="s">
        <v>14626</v>
      </c>
      <c r="O4147" t="s">
        <v>28</v>
      </c>
      <c r="Q4147" t="s">
        <v>19699</v>
      </c>
      <c r="R4147" t="s">
        <v>13441</v>
      </c>
      <c r="S4147">
        <v>0.51060000000000005</v>
      </c>
    </row>
    <row r="4148" spans="1:19">
      <c r="A4148" t="s">
        <v>16</v>
      </c>
      <c r="B4148" t="s">
        <v>17</v>
      </c>
      <c r="C4148" t="s">
        <v>18</v>
      </c>
      <c r="D4148" t="s">
        <v>19</v>
      </c>
      <c r="E4148" t="s">
        <v>8499</v>
      </c>
      <c r="F4148" t="s">
        <v>8500</v>
      </c>
      <c r="G4148" s="3" t="str">
        <f t="shared" si="71"/>
        <v>https://scholar.google.co.jp/scholar?as_vis=1&amp;q=Smallanthus+"uvedalius"+self+compatibility&amp;btnG=</v>
      </c>
      <c r="H4148" t="s">
        <v>8501</v>
      </c>
      <c r="I4148" t="s">
        <v>23</v>
      </c>
      <c r="J4148" t="s">
        <v>23</v>
      </c>
      <c r="N4148" t="s">
        <v>8502</v>
      </c>
      <c r="O4148" t="s">
        <v>28</v>
      </c>
      <c r="Q4148" t="s">
        <v>19700</v>
      </c>
      <c r="R4148" t="s">
        <v>13443</v>
      </c>
      <c r="S4148">
        <v>44.841999999999999</v>
      </c>
    </row>
    <row r="4149" spans="1:19">
      <c r="A4149" t="s">
        <v>16</v>
      </c>
      <c r="B4149" t="s">
        <v>17</v>
      </c>
      <c r="C4149" t="s">
        <v>18</v>
      </c>
      <c r="D4149" t="s">
        <v>19</v>
      </c>
      <c r="E4149" t="s">
        <v>8504</v>
      </c>
      <c r="F4149" t="s">
        <v>8505</v>
      </c>
      <c r="G4149" s="3" t="str">
        <f t="shared" si="71"/>
        <v>https://scholar.google.co.jp/scholar?as_vis=1&amp;q=Solanecio+"angulatus"+self+compatibility&amp;btnG=</v>
      </c>
      <c r="H4149" t="s">
        <v>8506</v>
      </c>
      <c r="I4149" t="s">
        <v>23</v>
      </c>
      <c r="J4149" t="s">
        <v>23</v>
      </c>
      <c r="N4149" t="s">
        <v>8507</v>
      </c>
      <c r="O4149" t="s">
        <v>28</v>
      </c>
      <c r="Q4149" t="s">
        <v>19701</v>
      </c>
      <c r="R4149" t="s">
        <v>13446</v>
      </c>
      <c r="S4149">
        <v>0.53839999999999999</v>
      </c>
    </row>
    <row r="4150" spans="1:19">
      <c r="A4150" t="s">
        <v>16</v>
      </c>
      <c r="B4150" t="s">
        <v>17</v>
      </c>
      <c r="C4150" t="s">
        <v>18</v>
      </c>
      <c r="D4150" t="s">
        <v>19</v>
      </c>
      <c r="E4150" t="s">
        <v>8504</v>
      </c>
      <c r="F4150" t="s">
        <v>4425</v>
      </c>
      <c r="G4150" s="3" t="str">
        <f t="shared" si="71"/>
        <v>https://scholar.google.co.jp/scholar?as_vis=1&amp;q=Solanecio+"mannii"+self+compatibility&amp;btnG=</v>
      </c>
      <c r="H4150" t="s">
        <v>8509</v>
      </c>
      <c r="I4150" t="s">
        <v>23</v>
      </c>
      <c r="J4150" t="s">
        <v>23</v>
      </c>
      <c r="N4150" t="s">
        <v>8510</v>
      </c>
      <c r="O4150" t="s">
        <v>28</v>
      </c>
      <c r="Q4150" t="s">
        <v>19702</v>
      </c>
      <c r="R4150" t="s">
        <v>13448</v>
      </c>
      <c r="S4150">
        <v>0.81599999999999995</v>
      </c>
    </row>
    <row r="4151" spans="1:19">
      <c r="A4151" t="s">
        <v>16</v>
      </c>
      <c r="B4151" t="s">
        <v>17</v>
      </c>
      <c r="C4151" t="s">
        <v>18</v>
      </c>
      <c r="D4151" t="s">
        <v>19</v>
      </c>
      <c r="E4151" t="s">
        <v>2715</v>
      </c>
      <c r="F4151" t="s">
        <v>1586</v>
      </c>
      <c r="G4151" s="3" t="str">
        <f t="shared" si="71"/>
        <v>https://scholar.google.co.jp/scholar?as_vis=1&amp;q=Solenogyne+"bellioides"+self+compatibility&amp;btnG=</v>
      </c>
      <c r="H4151" t="s">
        <v>1231</v>
      </c>
      <c r="I4151" t="s">
        <v>23</v>
      </c>
      <c r="J4151" t="s">
        <v>23</v>
      </c>
      <c r="N4151" t="s">
        <v>2716</v>
      </c>
      <c r="O4151" t="s">
        <v>28</v>
      </c>
      <c r="Q4151" t="s">
        <v>19703</v>
      </c>
      <c r="R4151" t="s">
        <v>13451</v>
      </c>
      <c r="S4151">
        <v>0.13519999999999999</v>
      </c>
    </row>
    <row r="4152" spans="1:19">
      <c r="A4152" t="s">
        <v>16</v>
      </c>
      <c r="B4152" t="s">
        <v>17</v>
      </c>
      <c r="C4152" t="s">
        <v>18</v>
      </c>
      <c r="D4152" t="s">
        <v>19</v>
      </c>
      <c r="E4152" t="s">
        <v>2715</v>
      </c>
      <c r="F4152" t="s">
        <v>5724</v>
      </c>
      <c r="G4152" s="3" t="str">
        <f t="shared" si="71"/>
        <v>https://scholar.google.co.jp/scholar?as_vis=1&amp;q=Solenogyne+"dominii"+self+compatibility&amp;btnG=</v>
      </c>
      <c r="H4152" t="s">
        <v>5725</v>
      </c>
      <c r="I4152" t="s">
        <v>23</v>
      </c>
      <c r="J4152" t="s">
        <v>23</v>
      </c>
      <c r="N4152" t="s">
        <v>5726</v>
      </c>
      <c r="O4152" t="s">
        <v>28</v>
      </c>
      <c r="Q4152" t="s">
        <v>19704</v>
      </c>
      <c r="R4152" t="s">
        <v>13455</v>
      </c>
      <c r="S4152">
        <v>0.372</v>
      </c>
    </row>
    <row r="4153" spans="1:19">
      <c r="A4153" t="s">
        <v>16</v>
      </c>
      <c r="B4153" t="s">
        <v>17</v>
      </c>
      <c r="C4153" t="s">
        <v>18</v>
      </c>
      <c r="D4153" t="s">
        <v>19</v>
      </c>
      <c r="E4153" t="s">
        <v>2715</v>
      </c>
      <c r="F4153" t="s">
        <v>5687</v>
      </c>
      <c r="G4153" s="3" t="str">
        <f t="shared" si="71"/>
        <v>https://scholar.google.co.jp/scholar?as_vis=1&amp;q=Solenogyne+"gunnii"+self+compatibility&amp;btnG=</v>
      </c>
      <c r="H4153" t="s">
        <v>9968</v>
      </c>
      <c r="I4153" t="s">
        <v>23</v>
      </c>
      <c r="J4153" t="s">
        <v>23</v>
      </c>
      <c r="N4153" t="s">
        <v>11161</v>
      </c>
      <c r="O4153" t="s">
        <v>28</v>
      </c>
      <c r="Q4153" t="s">
        <v>19705</v>
      </c>
      <c r="R4153" t="s">
        <v>13457</v>
      </c>
      <c r="S4153">
        <v>0.30480000000000002</v>
      </c>
    </row>
    <row r="4154" spans="1:19">
      <c r="A4154" t="s">
        <v>16</v>
      </c>
      <c r="B4154" t="s">
        <v>17</v>
      </c>
      <c r="C4154" t="s">
        <v>18</v>
      </c>
      <c r="D4154" t="s">
        <v>19</v>
      </c>
      <c r="E4154" t="s">
        <v>2718</v>
      </c>
      <c r="F4154" t="s">
        <v>2719</v>
      </c>
      <c r="G4154" s="3" t="str">
        <f t="shared" si="71"/>
        <v>https://scholar.google.co.jp/scholar?as_vis=1&amp;q=Solidago+"altissima"+self+compatibility&amp;btnG=</v>
      </c>
      <c r="H4154" t="s">
        <v>22</v>
      </c>
      <c r="I4154" t="s">
        <v>23</v>
      </c>
      <c r="J4154" t="s">
        <v>23</v>
      </c>
      <c r="N4154" t="s">
        <v>2720</v>
      </c>
      <c r="O4154" t="s">
        <v>28</v>
      </c>
      <c r="Q4154" t="s">
        <v>19706</v>
      </c>
      <c r="R4154" t="s">
        <v>13461</v>
      </c>
      <c r="S4154">
        <v>0.09</v>
      </c>
    </row>
    <row r="4155" spans="1:19">
      <c r="A4155" t="s">
        <v>16</v>
      </c>
      <c r="B4155" t="s">
        <v>17</v>
      </c>
      <c r="C4155" t="s">
        <v>18</v>
      </c>
      <c r="D4155" t="s">
        <v>19</v>
      </c>
      <c r="E4155" t="s">
        <v>2718</v>
      </c>
      <c r="F4155" t="s">
        <v>2892</v>
      </c>
      <c r="G4155" s="3" t="str">
        <f t="shared" si="71"/>
        <v>https://scholar.google.co.jp/scholar?as_vis=1&amp;q=Solidago+"arguta"+self+compatibility&amp;btnG=</v>
      </c>
      <c r="H4155" t="s">
        <v>8512</v>
      </c>
      <c r="I4155" t="s">
        <v>23</v>
      </c>
      <c r="J4155" t="s">
        <v>23</v>
      </c>
      <c r="N4155" t="s">
        <v>8513</v>
      </c>
      <c r="O4155" t="s">
        <v>28</v>
      </c>
      <c r="Q4155" t="s">
        <v>19707</v>
      </c>
      <c r="R4155" t="s">
        <v>13463</v>
      </c>
      <c r="S4155">
        <v>2.0472000000000001</v>
      </c>
    </row>
    <row r="4156" spans="1:19">
      <c r="A4156" t="s">
        <v>16</v>
      </c>
      <c r="B4156" t="s">
        <v>17</v>
      </c>
      <c r="C4156" t="s">
        <v>18</v>
      </c>
      <c r="D4156" t="s">
        <v>19</v>
      </c>
      <c r="E4156" t="s">
        <v>2718</v>
      </c>
      <c r="F4156" t="s">
        <v>5728</v>
      </c>
      <c r="G4156" s="3" t="str">
        <f t="shared" si="71"/>
        <v>https://scholar.google.co.jp/scholar?as_vis=1&amp;q=Solidago+"caesia"+self+compatibility&amp;btnG=</v>
      </c>
      <c r="H4156" t="s">
        <v>22</v>
      </c>
      <c r="I4156" t="s">
        <v>23</v>
      </c>
      <c r="J4156" t="s">
        <v>23</v>
      </c>
      <c r="N4156" t="s">
        <v>5729</v>
      </c>
      <c r="O4156" t="s">
        <v>28</v>
      </c>
      <c r="Q4156" t="s">
        <v>19708</v>
      </c>
      <c r="R4156" t="s">
        <v>13465</v>
      </c>
      <c r="S4156">
        <v>0.3246</v>
      </c>
    </row>
    <row r="4157" spans="1:19">
      <c r="A4157" t="s">
        <v>16</v>
      </c>
      <c r="B4157" t="s">
        <v>17</v>
      </c>
      <c r="C4157" t="s">
        <v>18</v>
      </c>
      <c r="D4157" t="s">
        <v>19</v>
      </c>
      <c r="E4157" t="s">
        <v>2718</v>
      </c>
      <c r="F4157" t="s">
        <v>171</v>
      </c>
      <c r="G4157" s="3" t="str">
        <f t="shared" si="71"/>
        <v>https://scholar.google.co.jp/scholar?as_vis=1&amp;q=Solidago+"californica"+self+compatibility&amp;btnG=</v>
      </c>
      <c r="H4157" t="s">
        <v>172</v>
      </c>
      <c r="I4157" t="s">
        <v>23</v>
      </c>
      <c r="J4157" t="s">
        <v>23</v>
      </c>
      <c r="N4157" t="s">
        <v>5731</v>
      </c>
      <c r="O4157" t="s">
        <v>28</v>
      </c>
      <c r="Q4157" t="s">
        <v>19709</v>
      </c>
      <c r="R4157" t="s">
        <v>13469</v>
      </c>
      <c r="S4157">
        <v>9.2240000000000003E-2</v>
      </c>
    </row>
    <row r="4158" spans="1:19">
      <c r="A4158" t="s">
        <v>16</v>
      </c>
      <c r="B4158" t="s">
        <v>17</v>
      </c>
      <c r="C4158" t="s">
        <v>18</v>
      </c>
      <c r="D4158" t="s">
        <v>19</v>
      </c>
      <c r="E4158" t="s">
        <v>2718</v>
      </c>
      <c r="F4158" t="s">
        <v>2722</v>
      </c>
      <c r="G4158" s="3" t="str">
        <f t="shared" si="71"/>
        <v>https://scholar.google.co.jp/scholar?as_vis=1&amp;q=Solidago+"canadensis"+self+compatibility&amp;btnG=</v>
      </c>
      <c r="H4158" t="s">
        <v>22</v>
      </c>
      <c r="I4158" t="s">
        <v>23</v>
      </c>
      <c r="J4158" t="s">
        <v>23</v>
      </c>
      <c r="L4158" t="s">
        <v>24</v>
      </c>
      <c r="N4158" t="s">
        <v>2723</v>
      </c>
      <c r="O4158" t="s">
        <v>26</v>
      </c>
      <c r="Q4158" t="s">
        <v>19710</v>
      </c>
      <c r="R4158" t="s">
        <v>13472</v>
      </c>
      <c r="S4158">
        <v>0.11</v>
      </c>
    </row>
    <row r="4159" spans="1:19">
      <c r="A4159" t="s">
        <v>16</v>
      </c>
      <c r="B4159" t="s">
        <v>17</v>
      </c>
      <c r="C4159" t="s">
        <v>18</v>
      </c>
      <c r="D4159" t="s">
        <v>19</v>
      </c>
      <c r="E4159" t="s">
        <v>2718</v>
      </c>
      <c r="F4159" t="s">
        <v>2722</v>
      </c>
      <c r="G4159" s="3" t="str">
        <f t="shared" si="71"/>
        <v>https://scholar.google.co.jp/scholar?as_vis=1&amp;q=Solidago+"canadensis"+self+compatibility&amp;btnG=</v>
      </c>
      <c r="H4159" t="s">
        <v>23</v>
      </c>
      <c r="I4159" t="s">
        <v>137</v>
      </c>
      <c r="J4159" t="s">
        <v>2725</v>
      </c>
      <c r="L4159" t="s">
        <v>24</v>
      </c>
      <c r="N4159" t="s">
        <v>2726</v>
      </c>
      <c r="O4159" t="s">
        <v>26</v>
      </c>
      <c r="Q4159" t="s">
        <v>19710</v>
      </c>
      <c r="R4159" t="s">
        <v>13476</v>
      </c>
      <c r="S4159">
        <v>0.104</v>
      </c>
    </row>
    <row r="4160" spans="1:19">
      <c r="A4160" t="s">
        <v>16</v>
      </c>
      <c r="B4160" t="s">
        <v>17</v>
      </c>
      <c r="C4160" t="s">
        <v>18</v>
      </c>
      <c r="D4160" t="s">
        <v>19</v>
      </c>
      <c r="E4160" t="s">
        <v>2718</v>
      </c>
      <c r="F4160" t="s">
        <v>2722</v>
      </c>
      <c r="G4160" s="3" t="str">
        <f t="shared" si="71"/>
        <v>https://scholar.google.co.jp/scholar?as_vis=1&amp;q=Solidago+"canadensis"+self+compatibility&amp;btnG=</v>
      </c>
      <c r="H4160" t="s">
        <v>23</v>
      </c>
      <c r="I4160" t="s">
        <v>31</v>
      </c>
      <c r="J4160" t="s">
        <v>2728</v>
      </c>
      <c r="L4160" t="s">
        <v>24</v>
      </c>
      <c r="N4160" t="s">
        <v>2729</v>
      </c>
      <c r="O4160" t="s">
        <v>26</v>
      </c>
      <c r="Q4160" t="s">
        <v>19710</v>
      </c>
      <c r="R4160" t="s">
        <v>13478</v>
      </c>
      <c r="S4160">
        <v>0.1</v>
      </c>
    </row>
    <row r="4161" spans="1:19">
      <c r="A4161" t="s">
        <v>16</v>
      </c>
      <c r="B4161" t="s">
        <v>17</v>
      </c>
      <c r="C4161" t="s">
        <v>18</v>
      </c>
      <c r="D4161" t="s">
        <v>19</v>
      </c>
      <c r="E4161" t="s">
        <v>2718</v>
      </c>
      <c r="F4161" t="s">
        <v>2731</v>
      </c>
      <c r="G4161" s="3" t="str">
        <f t="shared" si="71"/>
        <v>https://scholar.google.co.jp/scholar?as_vis=1&amp;q=Solidago+"cf. californica"+self+compatibility&amp;btnG=</v>
      </c>
      <c r="H4161" t="s">
        <v>172</v>
      </c>
      <c r="I4161" t="s">
        <v>23</v>
      </c>
      <c r="J4161" t="s">
        <v>23</v>
      </c>
      <c r="N4161" t="s">
        <v>2732</v>
      </c>
      <c r="O4161" t="s">
        <v>28</v>
      </c>
      <c r="Q4161" t="s">
        <v>19711</v>
      </c>
      <c r="R4161" t="s">
        <v>13481</v>
      </c>
      <c r="S4161">
        <v>7.5999999999999998E-2</v>
      </c>
    </row>
    <row r="4162" spans="1:19">
      <c r="A4162" t="s">
        <v>16</v>
      </c>
      <c r="B4162" t="s">
        <v>17</v>
      </c>
      <c r="C4162" t="s">
        <v>18</v>
      </c>
      <c r="D4162" t="s">
        <v>19</v>
      </c>
      <c r="E4162" t="s">
        <v>2718</v>
      </c>
      <c r="F4162" t="s">
        <v>2725</v>
      </c>
      <c r="G4162" s="3" t="str">
        <f t="shared" ref="G4162:G4225" si="72">HYPERLINK(Q4162)</f>
        <v>https://scholar.google.co.jp/scholar?as_vis=1&amp;q=Solidago+"elongata"+self+compatibility&amp;btnG=</v>
      </c>
      <c r="H4162" t="s">
        <v>172</v>
      </c>
      <c r="I4162" t="s">
        <v>23</v>
      </c>
      <c r="J4162" t="s">
        <v>23</v>
      </c>
      <c r="N4162" t="s">
        <v>12799</v>
      </c>
      <c r="O4162" t="s">
        <v>28</v>
      </c>
      <c r="Q4162" t="s">
        <v>19712</v>
      </c>
      <c r="R4162" t="s">
        <v>13484</v>
      </c>
      <c r="S4162">
        <v>0.2</v>
      </c>
    </row>
    <row r="4163" spans="1:19">
      <c r="A4163" t="s">
        <v>16</v>
      </c>
      <c r="B4163" t="s">
        <v>17</v>
      </c>
      <c r="C4163" t="s">
        <v>18</v>
      </c>
      <c r="D4163" t="s">
        <v>19</v>
      </c>
      <c r="E4163" t="s">
        <v>2718</v>
      </c>
      <c r="F4163" t="s">
        <v>388</v>
      </c>
      <c r="G4163" s="3" t="str">
        <f t="shared" si="72"/>
        <v>https://scholar.google.co.jp/scholar?as_vis=1&amp;q=Solidago+"erecta"+self+compatibility&amp;btnG=</v>
      </c>
      <c r="H4163" t="s">
        <v>223</v>
      </c>
      <c r="I4163" t="s">
        <v>23</v>
      </c>
      <c r="J4163" t="s">
        <v>23</v>
      </c>
      <c r="N4163" t="s">
        <v>8515</v>
      </c>
      <c r="O4163" t="s">
        <v>28</v>
      </c>
      <c r="Q4163" t="s">
        <v>19713</v>
      </c>
      <c r="R4163" t="s">
        <v>13487</v>
      </c>
      <c r="S4163">
        <v>0.51160000000000005</v>
      </c>
    </row>
    <row r="4164" spans="1:19">
      <c r="A4164" t="s">
        <v>16</v>
      </c>
      <c r="B4164" t="s">
        <v>17</v>
      </c>
      <c r="C4164" t="s">
        <v>18</v>
      </c>
      <c r="D4164" t="s">
        <v>19</v>
      </c>
      <c r="E4164" t="s">
        <v>2718</v>
      </c>
      <c r="F4164" t="s">
        <v>8517</v>
      </c>
      <c r="G4164" s="3" t="str">
        <f t="shared" si="72"/>
        <v>https://scholar.google.co.jp/scholar?as_vis=1&amp;q=Solidago+"fistulosa"+self+compatibility&amp;btnG=</v>
      </c>
      <c r="H4164" t="s">
        <v>2749</v>
      </c>
      <c r="I4164" t="s">
        <v>23</v>
      </c>
      <c r="J4164" t="s">
        <v>23</v>
      </c>
      <c r="N4164" t="s">
        <v>8518</v>
      </c>
      <c r="O4164" t="s">
        <v>28</v>
      </c>
      <c r="Q4164" t="s">
        <v>19714</v>
      </c>
      <c r="R4164" t="s">
        <v>13491</v>
      </c>
      <c r="S4164">
        <v>0.1396</v>
      </c>
    </row>
    <row r="4165" spans="1:19">
      <c r="A4165" t="s">
        <v>16</v>
      </c>
      <c r="B4165" t="s">
        <v>17</v>
      </c>
      <c r="C4165" t="s">
        <v>18</v>
      </c>
      <c r="D4165" t="s">
        <v>19</v>
      </c>
      <c r="E4165" t="s">
        <v>2718</v>
      </c>
      <c r="F4165" t="s">
        <v>5733</v>
      </c>
      <c r="G4165" s="3" t="str">
        <f t="shared" si="72"/>
        <v>https://scholar.google.co.jp/scholar?as_vis=1&amp;q=Solidago+"flexicaulis"+self+compatibility&amp;btnG=</v>
      </c>
      <c r="H4165" t="s">
        <v>22</v>
      </c>
      <c r="I4165" t="s">
        <v>23</v>
      </c>
      <c r="J4165" t="s">
        <v>23</v>
      </c>
      <c r="N4165" t="s">
        <v>5734</v>
      </c>
      <c r="O4165" t="s">
        <v>28</v>
      </c>
      <c r="Q4165" t="s">
        <v>19715</v>
      </c>
      <c r="R4165" t="s">
        <v>13493</v>
      </c>
      <c r="S4165">
        <v>0.43459999999999999</v>
      </c>
    </row>
    <row r="4166" spans="1:19">
      <c r="A4166" t="s">
        <v>16</v>
      </c>
      <c r="B4166" t="s">
        <v>17</v>
      </c>
      <c r="C4166" t="s">
        <v>18</v>
      </c>
      <c r="D4166" t="s">
        <v>19</v>
      </c>
      <c r="E4166" t="s">
        <v>2718</v>
      </c>
      <c r="F4166" t="s">
        <v>2734</v>
      </c>
      <c r="G4166" s="3" t="str">
        <f t="shared" si="72"/>
        <v>https://scholar.google.co.jp/scholar?as_vis=1&amp;q=Solidago+"gigantea"+self+compatibility&amp;btnG=</v>
      </c>
      <c r="H4166" t="s">
        <v>2322</v>
      </c>
      <c r="I4166" t="s">
        <v>23</v>
      </c>
      <c r="J4166" t="s">
        <v>23</v>
      </c>
      <c r="L4166" t="s">
        <v>24</v>
      </c>
      <c r="N4166" t="s">
        <v>2735</v>
      </c>
      <c r="O4166" t="s">
        <v>26</v>
      </c>
      <c r="Q4166" t="s">
        <v>19716</v>
      </c>
      <c r="R4166" t="s">
        <v>13496</v>
      </c>
      <c r="S4166">
        <v>0.22</v>
      </c>
    </row>
    <row r="4167" spans="1:19">
      <c r="A4167" t="s">
        <v>16</v>
      </c>
      <c r="B4167" t="s">
        <v>17</v>
      </c>
      <c r="C4167" t="s">
        <v>18</v>
      </c>
      <c r="D4167" t="s">
        <v>19</v>
      </c>
      <c r="E4167" t="s">
        <v>2718</v>
      </c>
      <c r="F4167" t="s">
        <v>2737</v>
      </c>
      <c r="G4167" s="3" t="str">
        <f t="shared" si="72"/>
        <v>https://scholar.google.co.jp/scholar?as_vis=1&amp;q=Solidago+"gillmanii"+self+compatibility&amp;btnG=</v>
      </c>
      <c r="H4167" t="s">
        <v>2738</v>
      </c>
      <c r="I4167" t="s">
        <v>23</v>
      </c>
      <c r="J4167" t="s">
        <v>23</v>
      </c>
      <c r="N4167" t="s">
        <v>2739</v>
      </c>
      <c r="O4167" t="s">
        <v>28</v>
      </c>
      <c r="Q4167" t="s">
        <v>19717</v>
      </c>
      <c r="R4167" t="s">
        <v>13500</v>
      </c>
      <c r="S4167">
        <v>0.42799999999999999</v>
      </c>
    </row>
    <row r="4168" spans="1:19">
      <c r="A4168" t="s">
        <v>16</v>
      </c>
      <c r="B4168" t="s">
        <v>17</v>
      </c>
      <c r="C4168" t="s">
        <v>18</v>
      </c>
      <c r="D4168" t="s">
        <v>19</v>
      </c>
      <c r="E4168" t="s">
        <v>2718</v>
      </c>
      <c r="F4168" t="s">
        <v>2741</v>
      </c>
      <c r="G4168" s="3" t="str">
        <f t="shared" si="72"/>
        <v>https://scholar.google.co.jp/scholar?as_vis=1&amp;q=Solidago+"graminea"+self+compatibility&amp;btnG=</v>
      </c>
      <c r="H4168" t="s">
        <v>2742</v>
      </c>
      <c r="I4168" t="s">
        <v>23</v>
      </c>
      <c r="J4168" t="s">
        <v>23</v>
      </c>
      <c r="N4168" t="s">
        <v>2743</v>
      </c>
      <c r="O4168" t="s">
        <v>28</v>
      </c>
      <c r="Q4168" t="s">
        <v>19718</v>
      </c>
      <c r="R4168" t="s">
        <v>13503</v>
      </c>
      <c r="S4168">
        <v>1.2</v>
      </c>
    </row>
    <row r="4169" spans="1:19">
      <c r="A4169" t="s">
        <v>16</v>
      </c>
      <c r="B4169" t="s">
        <v>17</v>
      </c>
      <c r="C4169" t="s">
        <v>18</v>
      </c>
      <c r="D4169" t="s">
        <v>19</v>
      </c>
      <c r="E4169" t="s">
        <v>2718</v>
      </c>
      <c r="F4169" t="s">
        <v>2745</v>
      </c>
      <c r="G4169" s="3" t="str">
        <f t="shared" si="72"/>
        <v>https://scholar.google.co.jp/scholar?as_vis=1&amp;q=Solidago+"graminifolia"+self+compatibility&amp;btnG=</v>
      </c>
      <c r="H4169" t="s">
        <v>2746</v>
      </c>
      <c r="I4169" t="s">
        <v>23</v>
      </c>
      <c r="J4169" t="s">
        <v>23</v>
      </c>
      <c r="N4169" t="s">
        <v>2747</v>
      </c>
      <c r="O4169" t="s">
        <v>28</v>
      </c>
      <c r="Q4169" t="s">
        <v>19719</v>
      </c>
      <c r="R4169" t="s">
        <v>13508</v>
      </c>
      <c r="S4169">
        <v>7.0000000000000007E-2</v>
      </c>
    </row>
    <row r="4170" spans="1:19">
      <c r="A4170" t="s">
        <v>16</v>
      </c>
      <c r="B4170" t="s">
        <v>17</v>
      </c>
      <c r="C4170" t="s">
        <v>18</v>
      </c>
      <c r="D4170" t="s">
        <v>19</v>
      </c>
      <c r="E4170" t="s">
        <v>2718</v>
      </c>
      <c r="F4170" t="s">
        <v>2745</v>
      </c>
      <c r="G4170" s="3" t="str">
        <f t="shared" si="72"/>
        <v>https://scholar.google.co.jp/scholar?as_vis=1&amp;q=Solidago+"graminifolia"+self+compatibility&amp;btnG=</v>
      </c>
      <c r="H4170" t="s">
        <v>23</v>
      </c>
      <c r="I4170" t="s">
        <v>31</v>
      </c>
      <c r="J4170" t="s">
        <v>536</v>
      </c>
      <c r="N4170" t="s">
        <v>5736</v>
      </c>
      <c r="O4170" t="s">
        <v>28</v>
      </c>
      <c r="Q4170" t="s">
        <v>19719</v>
      </c>
      <c r="R4170" t="s">
        <v>13510</v>
      </c>
      <c r="S4170">
        <v>0.20399999999999999</v>
      </c>
    </row>
    <row r="4171" spans="1:19">
      <c r="A4171" t="s">
        <v>16</v>
      </c>
      <c r="B4171" t="s">
        <v>17</v>
      </c>
      <c r="C4171" t="s">
        <v>18</v>
      </c>
      <c r="D4171" t="s">
        <v>19</v>
      </c>
      <c r="E4171" t="s">
        <v>2718</v>
      </c>
      <c r="F4171" t="s">
        <v>11163</v>
      </c>
      <c r="G4171" s="3" t="str">
        <f t="shared" si="72"/>
        <v>https://scholar.google.co.jp/scholar?as_vis=1&amp;q=Solidago+"guiradonis"+self+compatibility&amp;btnG=</v>
      </c>
      <c r="H4171" t="s">
        <v>438</v>
      </c>
      <c r="I4171" t="s">
        <v>23</v>
      </c>
      <c r="J4171" t="s">
        <v>23</v>
      </c>
      <c r="N4171" t="s">
        <v>11164</v>
      </c>
      <c r="O4171" t="s">
        <v>28</v>
      </c>
      <c r="Q4171" t="s">
        <v>19720</v>
      </c>
      <c r="R4171" t="s">
        <v>13515</v>
      </c>
      <c r="S4171">
        <v>1</v>
      </c>
    </row>
    <row r="4172" spans="1:19">
      <c r="A4172" t="s">
        <v>16</v>
      </c>
      <c r="B4172" t="s">
        <v>17</v>
      </c>
      <c r="C4172" t="s">
        <v>18</v>
      </c>
      <c r="D4172" t="s">
        <v>19</v>
      </c>
      <c r="E4172" t="s">
        <v>2718</v>
      </c>
      <c r="F4172" t="s">
        <v>2418</v>
      </c>
      <c r="G4172" s="3" t="str">
        <f t="shared" si="72"/>
        <v>https://scholar.google.co.jp/scholar?as_vis=1&amp;q=Solidago+"humilis"+self+compatibility&amp;btnG=</v>
      </c>
      <c r="H4172" t="s">
        <v>2749</v>
      </c>
      <c r="I4172" t="s">
        <v>23</v>
      </c>
      <c r="J4172" t="s">
        <v>23</v>
      </c>
      <c r="N4172" t="s">
        <v>2750</v>
      </c>
      <c r="O4172" t="s">
        <v>28</v>
      </c>
      <c r="Q4172" t="s">
        <v>19721</v>
      </c>
      <c r="R4172" t="s">
        <v>13518</v>
      </c>
      <c r="S4172">
        <v>0.27100000000000002</v>
      </c>
    </row>
    <row r="4173" spans="1:19">
      <c r="A4173" t="s">
        <v>16</v>
      </c>
      <c r="B4173" t="s">
        <v>17</v>
      </c>
      <c r="C4173" t="s">
        <v>18</v>
      </c>
      <c r="D4173" t="s">
        <v>19</v>
      </c>
      <c r="E4173" t="s">
        <v>2718</v>
      </c>
      <c r="F4173" t="s">
        <v>2752</v>
      </c>
      <c r="G4173" s="3" t="str">
        <f t="shared" si="72"/>
        <v>https://scholar.google.co.jp/scholar?as_vis=1&amp;q=Solidago+"juncea"+self+compatibility&amp;btnG=</v>
      </c>
      <c r="H4173" t="s">
        <v>2322</v>
      </c>
      <c r="I4173" t="s">
        <v>23</v>
      </c>
      <c r="J4173" t="s">
        <v>23</v>
      </c>
      <c r="N4173" t="s">
        <v>2753</v>
      </c>
      <c r="O4173" t="s">
        <v>28</v>
      </c>
      <c r="Q4173" t="s">
        <v>19722</v>
      </c>
      <c r="R4173" t="s">
        <v>13520</v>
      </c>
      <c r="S4173">
        <v>0.41399999999999998</v>
      </c>
    </row>
    <row r="4174" spans="1:19">
      <c r="A4174" t="s">
        <v>16</v>
      </c>
      <c r="B4174" t="s">
        <v>17</v>
      </c>
      <c r="C4174" t="s">
        <v>18</v>
      </c>
      <c r="D4174" t="s">
        <v>19</v>
      </c>
      <c r="E4174" t="s">
        <v>2718</v>
      </c>
      <c r="F4174" t="s">
        <v>5115</v>
      </c>
      <c r="G4174" s="3" t="str">
        <f t="shared" si="72"/>
        <v>https://scholar.google.co.jp/scholar?as_vis=1&amp;q=Solidago+"leiocarpa"+self+compatibility&amp;btnG=</v>
      </c>
      <c r="H4174" t="s">
        <v>104</v>
      </c>
      <c r="I4174" t="s">
        <v>23</v>
      </c>
      <c r="J4174" t="s">
        <v>23</v>
      </c>
      <c r="L4174" t="s">
        <v>54</v>
      </c>
      <c r="N4174" t="s">
        <v>11166</v>
      </c>
      <c r="O4174" t="s">
        <v>26</v>
      </c>
      <c r="Q4174" t="s">
        <v>19723</v>
      </c>
      <c r="R4174" t="s">
        <v>13524</v>
      </c>
      <c r="S4174">
        <v>0.47039999999999998</v>
      </c>
    </row>
    <row r="4175" spans="1:19">
      <c r="A4175" t="s">
        <v>16</v>
      </c>
      <c r="B4175" t="s">
        <v>17</v>
      </c>
      <c r="C4175" t="s">
        <v>18</v>
      </c>
      <c r="D4175" t="s">
        <v>19</v>
      </c>
      <c r="E4175" t="s">
        <v>2718</v>
      </c>
      <c r="F4175" t="s">
        <v>7746</v>
      </c>
      <c r="G4175" s="3" t="str">
        <f t="shared" si="72"/>
        <v>https://scholar.google.co.jp/scholar?as_vis=1&amp;q=Solidago+"litoralis"+self+compatibility&amp;btnG=</v>
      </c>
      <c r="H4175" t="s">
        <v>14306</v>
      </c>
      <c r="I4175" t="s">
        <v>23</v>
      </c>
      <c r="J4175" t="s">
        <v>23</v>
      </c>
      <c r="N4175" t="s">
        <v>14307</v>
      </c>
      <c r="O4175" t="s">
        <v>28</v>
      </c>
      <c r="Q4175" t="s">
        <v>19724</v>
      </c>
      <c r="R4175" t="s">
        <v>13528</v>
      </c>
      <c r="S4175">
        <v>0.68915249999999995</v>
      </c>
    </row>
    <row r="4176" spans="1:19">
      <c r="A4176" t="s">
        <v>16</v>
      </c>
      <c r="B4176" t="s">
        <v>17</v>
      </c>
      <c r="C4176" t="s">
        <v>18</v>
      </c>
      <c r="D4176" t="s">
        <v>19</v>
      </c>
      <c r="E4176" t="s">
        <v>2718</v>
      </c>
      <c r="F4176" t="s">
        <v>3779</v>
      </c>
      <c r="G4176" s="3" t="str">
        <f t="shared" si="72"/>
        <v>https://scholar.google.co.jp/scholar?as_vis=1&amp;q=Solidago+"macrophylla"+self+compatibility&amp;btnG=</v>
      </c>
      <c r="H4176" t="s">
        <v>11168</v>
      </c>
      <c r="I4176" t="s">
        <v>23</v>
      </c>
      <c r="J4176" t="s">
        <v>23</v>
      </c>
      <c r="N4176" t="s">
        <v>11169</v>
      </c>
      <c r="O4176" t="s">
        <v>28</v>
      </c>
      <c r="Q4176" t="s">
        <v>19725</v>
      </c>
      <c r="R4176" t="s">
        <v>13530</v>
      </c>
      <c r="S4176">
        <v>0.83399999999999996</v>
      </c>
    </row>
    <row r="4177" spans="1:19">
      <c r="A4177" t="s">
        <v>16</v>
      </c>
      <c r="B4177" t="s">
        <v>17</v>
      </c>
      <c r="C4177" t="s">
        <v>18</v>
      </c>
      <c r="D4177" t="s">
        <v>19</v>
      </c>
      <c r="E4177" t="s">
        <v>2718</v>
      </c>
      <c r="F4177" t="s">
        <v>2755</v>
      </c>
      <c r="G4177" s="3" t="str">
        <f t="shared" si="72"/>
        <v>https://scholar.google.co.jp/scholar?as_vis=1&amp;q=Solidago+"missouriensis"+self+compatibility&amp;btnG=</v>
      </c>
      <c r="H4177" t="s">
        <v>172</v>
      </c>
      <c r="I4177" t="s">
        <v>23</v>
      </c>
      <c r="J4177" t="s">
        <v>23</v>
      </c>
      <c r="N4177" t="s">
        <v>2756</v>
      </c>
      <c r="O4177" t="s">
        <v>28</v>
      </c>
      <c r="Q4177" t="s">
        <v>19726</v>
      </c>
      <c r="R4177" t="s">
        <v>13532</v>
      </c>
      <c r="S4177">
        <v>0.33300000000000002</v>
      </c>
    </row>
    <row r="4178" spans="1:19">
      <c r="A4178" t="s">
        <v>16</v>
      </c>
      <c r="B4178" t="s">
        <v>17</v>
      </c>
      <c r="C4178" t="s">
        <v>18</v>
      </c>
      <c r="D4178" t="s">
        <v>19</v>
      </c>
      <c r="E4178" t="s">
        <v>2718</v>
      </c>
      <c r="F4178" t="s">
        <v>533</v>
      </c>
      <c r="G4178" s="3" t="str">
        <f t="shared" si="72"/>
        <v>https://scholar.google.co.jp/scholar?as_vis=1&amp;q=Solidago+"mollis"+self+compatibility&amp;btnG=</v>
      </c>
      <c r="H4178" t="s">
        <v>2758</v>
      </c>
      <c r="I4178" t="s">
        <v>23</v>
      </c>
      <c r="J4178" t="s">
        <v>23</v>
      </c>
      <c r="N4178" t="s">
        <v>2759</v>
      </c>
      <c r="O4178" t="s">
        <v>28</v>
      </c>
      <c r="Q4178" t="s">
        <v>19727</v>
      </c>
      <c r="R4178" t="s">
        <v>13534</v>
      </c>
      <c r="S4178">
        <v>1.0489999999999999</v>
      </c>
    </row>
    <row r="4179" spans="1:19">
      <c r="A4179" t="s">
        <v>16</v>
      </c>
      <c r="B4179" t="s">
        <v>17</v>
      </c>
      <c r="C4179" t="s">
        <v>18</v>
      </c>
      <c r="D4179" t="s">
        <v>19</v>
      </c>
      <c r="E4179" t="s">
        <v>2718</v>
      </c>
      <c r="F4179" t="s">
        <v>2761</v>
      </c>
      <c r="G4179" s="3" t="str">
        <f t="shared" si="72"/>
        <v>https://scholar.google.co.jp/scholar?as_vis=1&amp;q=Solidago+"multiradiata"+self+compatibility&amp;btnG=</v>
      </c>
      <c r="H4179" t="s">
        <v>23</v>
      </c>
      <c r="I4179" t="s">
        <v>31</v>
      </c>
      <c r="J4179" t="s">
        <v>2761</v>
      </c>
      <c r="N4179" t="s">
        <v>2762</v>
      </c>
      <c r="O4179" t="s">
        <v>28</v>
      </c>
      <c r="Q4179" t="s">
        <v>19728</v>
      </c>
      <c r="R4179" t="s">
        <v>13536</v>
      </c>
      <c r="S4179">
        <v>0.42880000000000001</v>
      </c>
    </row>
    <row r="4180" spans="1:19">
      <c r="A4180" t="s">
        <v>16</v>
      </c>
      <c r="B4180" t="s">
        <v>17</v>
      </c>
      <c r="C4180" t="s">
        <v>18</v>
      </c>
      <c r="D4180" t="s">
        <v>19</v>
      </c>
      <c r="E4180" t="s">
        <v>2718</v>
      </c>
      <c r="F4180" t="s">
        <v>1289</v>
      </c>
      <c r="G4180" s="3" t="str">
        <f t="shared" si="72"/>
        <v>https://scholar.google.co.jp/scholar?as_vis=1&amp;q=Solidago+"nana"+self+compatibility&amp;btnG=</v>
      </c>
      <c r="H4180" t="s">
        <v>172</v>
      </c>
      <c r="I4180" t="s">
        <v>23</v>
      </c>
      <c r="J4180" t="s">
        <v>23</v>
      </c>
      <c r="N4180" t="s">
        <v>5738</v>
      </c>
      <c r="O4180" t="s">
        <v>28</v>
      </c>
      <c r="Q4180" t="s">
        <v>19729</v>
      </c>
      <c r="R4180" t="s">
        <v>13539</v>
      </c>
      <c r="S4180">
        <v>0.25559999999999999</v>
      </c>
    </row>
    <row r="4181" spans="1:19">
      <c r="A4181" t="s">
        <v>16</v>
      </c>
      <c r="B4181" t="s">
        <v>17</v>
      </c>
      <c r="C4181" t="s">
        <v>18</v>
      </c>
      <c r="D4181" t="s">
        <v>19</v>
      </c>
      <c r="E4181" t="s">
        <v>2718</v>
      </c>
      <c r="F4181" t="s">
        <v>2109</v>
      </c>
      <c r="G4181" s="3" t="str">
        <f t="shared" si="72"/>
        <v>https://scholar.google.co.jp/scholar?as_vis=1&amp;q=Solidago+"neglecta"+self+compatibility&amp;btnG=</v>
      </c>
      <c r="H4181" t="s">
        <v>281</v>
      </c>
      <c r="I4181" t="s">
        <v>23</v>
      </c>
      <c r="J4181" t="s">
        <v>23</v>
      </c>
      <c r="N4181" t="s">
        <v>2764</v>
      </c>
      <c r="O4181" t="s">
        <v>28</v>
      </c>
      <c r="Q4181" t="s">
        <v>19730</v>
      </c>
      <c r="R4181" t="s">
        <v>13542</v>
      </c>
      <c r="S4181">
        <v>0.157</v>
      </c>
    </row>
    <row r="4182" spans="1:19">
      <c r="A4182" t="s">
        <v>16</v>
      </c>
      <c r="B4182" t="s">
        <v>17</v>
      </c>
      <c r="C4182" t="s">
        <v>18</v>
      </c>
      <c r="D4182" t="s">
        <v>19</v>
      </c>
      <c r="E4182" t="s">
        <v>2718</v>
      </c>
      <c r="F4182" t="s">
        <v>2766</v>
      </c>
      <c r="G4182" s="3" t="str">
        <f t="shared" si="72"/>
        <v>https://scholar.google.co.jp/scholar?as_vis=1&amp;q=Solidago+"nemoralis"+self+compatibility&amp;btnG=</v>
      </c>
      <c r="H4182" t="s">
        <v>2322</v>
      </c>
      <c r="I4182" t="s">
        <v>23</v>
      </c>
      <c r="J4182" t="s">
        <v>23</v>
      </c>
      <c r="L4182" t="s">
        <v>24</v>
      </c>
      <c r="N4182" t="s">
        <v>2767</v>
      </c>
      <c r="O4182" t="s">
        <v>26</v>
      </c>
      <c r="Q4182" t="s">
        <v>19731</v>
      </c>
      <c r="R4182" t="s">
        <v>13546</v>
      </c>
      <c r="S4182">
        <v>0.3</v>
      </c>
    </row>
    <row r="4183" spans="1:19">
      <c r="A4183" t="s">
        <v>16</v>
      </c>
      <c r="B4183" t="s">
        <v>17</v>
      </c>
      <c r="C4183" t="s">
        <v>18</v>
      </c>
      <c r="D4183" t="s">
        <v>19</v>
      </c>
      <c r="E4183" t="s">
        <v>2718</v>
      </c>
      <c r="F4183" t="s">
        <v>3509</v>
      </c>
      <c r="G4183" s="3" t="str">
        <f t="shared" si="72"/>
        <v>https://scholar.google.co.jp/scholar?as_vis=1&amp;q=Solidago+"nitida"+self+compatibility&amp;btnG=</v>
      </c>
      <c r="H4183" t="s">
        <v>281</v>
      </c>
      <c r="I4183" t="s">
        <v>23</v>
      </c>
      <c r="J4183" t="s">
        <v>23</v>
      </c>
      <c r="N4183" t="s">
        <v>8520</v>
      </c>
      <c r="O4183" t="s">
        <v>28</v>
      </c>
      <c r="Q4183" t="s">
        <v>19732</v>
      </c>
      <c r="R4183" t="s">
        <v>13549</v>
      </c>
      <c r="S4183">
        <v>0.84799999999999998</v>
      </c>
    </row>
    <row r="4184" spans="1:19">
      <c r="A4184" t="s">
        <v>16</v>
      </c>
      <c r="B4184" t="s">
        <v>17</v>
      </c>
      <c r="C4184" t="s">
        <v>18</v>
      </c>
      <c r="D4184" t="s">
        <v>19</v>
      </c>
      <c r="E4184" t="s">
        <v>2718</v>
      </c>
      <c r="F4184" t="s">
        <v>2232</v>
      </c>
      <c r="G4184" s="3" t="str">
        <f t="shared" si="72"/>
        <v>https://scholar.google.co.jp/scholar?as_vis=1&amp;q=Solidago+"odora"+self+compatibility&amp;btnG=</v>
      </c>
      <c r="H4184" t="s">
        <v>2322</v>
      </c>
      <c r="I4184" t="s">
        <v>23</v>
      </c>
      <c r="J4184" t="s">
        <v>23</v>
      </c>
      <c r="N4184" t="s">
        <v>5740</v>
      </c>
      <c r="O4184" t="s">
        <v>28</v>
      </c>
      <c r="Q4184" t="s">
        <v>19733</v>
      </c>
      <c r="R4184" t="s">
        <v>13553</v>
      </c>
      <c r="S4184">
        <v>0.25447999999999998</v>
      </c>
    </row>
    <row r="4185" spans="1:19">
      <c r="A4185" t="s">
        <v>16</v>
      </c>
      <c r="B4185" t="s">
        <v>17</v>
      </c>
      <c r="C4185" t="s">
        <v>18</v>
      </c>
      <c r="D4185" t="s">
        <v>19</v>
      </c>
      <c r="E4185" t="s">
        <v>2718</v>
      </c>
      <c r="F4185" t="s">
        <v>2769</v>
      </c>
      <c r="G4185" s="3" t="str">
        <f t="shared" si="72"/>
        <v>https://scholar.google.co.jp/scholar?as_vis=1&amp;q=Solidago+"ohioensis"+self+compatibility&amp;btnG=</v>
      </c>
      <c r="H4185" t="s">
        <v>540</v>
      </c>
      <c r="I4185" t="s">
        <v>23</v>
      </c>
      <c r="J4185" t="s">
        <v>23</v>
      </c>
      <c r="N4185" t="s">
        <v>2770</v>
      </c>
      <c r="O4185" t="s">
        <v>28</v>
      </c>
      <c r="Q4185" t="s">
        <v>19734</v>
      </c>
      <c r="R4185" t="s">
        <v>13555</v>
      </c>
      <c r="S4185">
        <v>0.214</v>
      </c>
    </row>
    <row r="4186" spans="1:19">
      <c r="A4186" t="s">
        <v>16</v>
      </c>
      <c r="B4186" t="s">
        <v>17</v>
      </c>
      <c r="C4186" t="s">
        <v>18</v>
      </c>
      <c r="D4186" t="s">
        <v>19</v>
      </c>
      <c r="E4186" t="s">
        <v>2718</v>
      </c>
      <c r="F4186" t="s">
        <v>2955</v>
      </c>
      <c r="G4186" s="3" t="str">
        <f t="shared" si="72"/>
        <v>https://scholar.google.co.jp/scholar?as_vis=1&amp;q=Solidago+"patula"+self+compatibility&amp;btnG=</v>
      </c>
      <c r="H4186" t="s">
        <v>2790</v>
      </c>
      <c r="I4186" t="s">
        <v>23</v>
      </c>
      <c r="J4186" t="s">
        <v>23</v>
      </c>
      <c r="N4186" t="s">
        <v>5742</v>
      </c>
      <c r="O4186" t="s">
        <v>28</v>
      </c>
      <c r="Q4186" t="s">
        <v>19735</v>
      </c>
      <c r="R4186" t="s">
        <v>13558</v>
      </c>
      <c r="S4186">
        <v>0.89039999999999997</v>
      </c>
    </row>
    <row r="4187" spans="1:19">
      <c r="A4187" t="s">
        <v>16</v>
      </c>
      <c r="B4187" t="s">
        <v>17</v>
      </c>
      <c r="C4187" t="s">
        <v>18</v>
      </c>
      <c r="D4187" t="s">
        <v>19</v>
      </c>
      <c r="E4187" t="s">
        <v>2718</v>
      </c>
      <c r="F4187" t="s">
        <v>543</v>
      </c>
      <c r="G4187" s="3" t="str">
        <f t="shared" si="72"/>
        <v>https://scholar.google.co.jp/scholar?as_vis=1&amp;q=Solidago+"petiolaris"+self+compatibility&amp;btnG=</v>
      </c>
      <c r="H4187" t="s">
        <v>2322</v>
      </c>
      <c r="I4187" t="s">
        <v>23</v>
      </c>
      <c r="J4187" t="s">
        <v>23</v>
      </c>
      <c r="N4187" t="s">
        <v>2772</v>
      </c>
      <c r="O4187" t="s">
        <v>28</v>
      </c>
      <c r="Q4187" t="s">
        <v>19736</v>
      </c>
      <c r="R4187" t="s">
        <v>13560</v>
      </c>
      <c r="S4187">
        <v>0.84</v>
      </c>
    </row>
    <row r="4188" spans="1:19">
      <c r="A4188" t="s">
        <v>16</v>
      </c>
      <c r="B4188" t="s">
        <v>17</v>
      </c>
      <c r="C4188" t="s">
        <v>18</v>
      </c>
      <c r="D4188" t="s">
        <v>19</v>
      </c>
      <c r="E4188" t="s">
        <v>2718</v>
      </c>
      <c r="F4188" t="s">
        <v>8522</v>
      </c>
      <c r="G4188" s="3" t="str">
        <f t="shared" si="72"/>
        <v>https://scholar.google.co.jp/scholar?as_vis=1&amp;q=Solidago+"ptarmicoides"+self+compatibility&amp;btnG=</v>
      </c>
      <c r="H4188" t="s">
        <v>8523</v>
      </c>
      <c r="I4188" t="s">
        <v>23</v>
      </c>
      <c r="J4188" t="s">
        <v>23</v>
      </c>
      <c r="N4188" t="s">
        <v>8524</v>
      </c>
      <c r="O4188" t="s">
        <v>28</v>
      </c>
      <c r="Q4188" t="s">
        <v>19737</v>
      </c>
      <c r="R4188" t="s">
        <v>13563</v>
      </c>
      <c r="S4188">
        <v>0.47920000000000001</v>
      </c>
    </row>
    <row r="4189" spans="1:19">
      <c r="A4189" t="s">
        <v>16</v>
      </c>
      <c r="B4189" t="s">
        <v>17</v>
      </c>
      <c r="C4189" t="s">
        <v>18</v>
      </c>
      <c r="D4189" t="s">
        <v>19</v>
      </c>
      <c r="E4189" t="s">
        <v>2718</v>
      </c>
      <c r="F4189" t="s">
        <v>8526</v>
      </c>
      <c r="G4189" s="3" t="str">
        <f t="shared" si="72"/>
        <v>https://scholar.google.co.jp/scholar?as_vis=1&amp;q=Solidago+"puberula"+self+compatibility&amp;btnG=</v>
      </c>
      <c r="H4189" t="s">
        <v>172</v>
      </c>
      <c r="I4189" t="s">
        <v>31</v>
      </c>
      <c r="J4189" t="s">
        <v>8526</v>
      </c>
      <c r="N4189" t="s">
        <v>8527</v>
      </c>
      <c r="O4189" t="s">
        <v>28</v>
      </c>
      <c r="Q4189" t="s">
        <v>19738</v>
      </c>
      <c r="R4189" t="s">
        <v>13567</v>
      </c>
      <c r="S4189">
        <v>0.23948</v>
      </c>
    </row>
    <row r="4190" spans="1:19">
      <c r="A4190" t="s">
        <v>16</v>
      </c>
      <c r="B4190" t="s">
        <v>17</v>
      </c>
      <c r="C4190" t="s">
        <v>18</v>
      </c>
      <c r="D4190" t="s">
        <v>19</v>
      </c>
      <c r="E4190" t="s">
        <v>2718</v>
      </c>
      <c r="F4190" t="s">
        <v>5719</v>
      </c>
      <c r="G4190" s="3" t="str">
        <f t="shared" si="72"/>
        <v>https://scholar.google.co.jp/scholar?as_vis=1&amp;q=Solidago+"riddellii"+self+compatibility&amp;btnG=</v>
      </c>
      <c r="H4190" t="s">
        <v>5744</v>
      </c>
      <c r="I4190" t="s">
        <v>23</v>
      </c>
      <c r="J4190" t="s">
        <v>23</v>
      </c>
      <c r="N4190" t="s">
        <v>5745</v>
      </c>
      <c r="O4190" t="s">
        <v>28</v>
      </c>
      <c r="Q4190" t="s">
        <v>19739</v>
      </c>
      <c r="R4190" t="s">
        <v>13569</v>
      </c>
      <c r="S4190">
        <v>0.2036</v>
      </c>
    </row>
    <row r="4191" spans="1:19">
      <c r="A4191" t="s">
        <v>16</v>
      </c>
      <c r="B4191" t="s">
        <v>17</v>
      </c>
      <c r="C4191" t="s">
        <v>18</v>
      </c>
      <c r="D4191" t="s">
        <v>19</v>
      </c>
      <c r="E4191" t="s">
        <v>2718</v>
      </c>
      <c r="F4191" t="s">
        <v>2774</v>
      </c>
      <c r="G4191" s="3" t="str">
        <f t="shared" si="72"/>
        <v>https://scholar.google.co.jp/scholar?as_vis=1&amp;q=Solidago+"rigida"+self+compatibility&amp;btnG=</v>
      </c>
      <c r="H4191" t="s">
        <v>22</v>
      </c>
      <c r="I4191" t="s">
        <v>23</v>
      </c>
      <c r="J4191" t="s">
        <v>23</v>
      </c>
      <c r="N4191" t="s">
        <v>2775</v>
      </c>
      <c r="O4191" t="s">
        <v>28</v>
      </c>
      <c r="Q4191" t="s">
        <v>19740</v>
      </c>
      <c r="R4191" t="s">
        <v>13572</v>
      </c>
      <c r="S4191">
        <v>0.9</v>
      </c>
    </row>
    <row r="4192" spans="1:19">
      <c r="A4192" t="s">
        <v>16</v>
      </c>
      <c r="B4192" t="s">
        <v>17</v>
      </c>
      <c r="C4192" t="s">
        <v>18</v>
      </c>
      <c r="D4192" t="s">
        <v>19</v>
      </c>
      <c r="E4192" t="s">
        <v>2718</v>
      </c>
      <c r="F4192" t="s">
        <v>2777</v>
      </c>
      <c r="G4192" s="3" t="str">
        <f t="shared" si="72"/>
        <v>https://scholar.google.co.jp/scholar?as_vis=1&amp;q=Solidago+"rugosa"+self+compatibility&amp;btnG=</v>
      </c>
      <c r="H4192" t="s">
        <v>2749</v>
      </c>
      <c r="I4192" t="s">
        <v>23</v>
      </c>
      <c r="J4192" t="s">
        <v>23</v>
      </c>
      <c r="L4192" t="s">
        <v>24</v>
      </c>
      <c r="N4192" t="s">
        <v>2778</v>
      </c>
      <c r="O4192" t="s">
        <v>26</v>
      </c>
      <c r="Q4192" t="s">
        <v>19741</v>
      </c>
      <c r="R4192" t="s">
        <v>13574</v>
      </c>
      <c r="S4192">
        <v>8.3000000000000004E-2</v>
      </c>
    </row>
    <row r="4193" spans="1:19">
      <c r="A4193" t="s">
        <v>16</v>
      </c>
      <c r="B4193" t="s">
        <v>17</v>
      </c>
      <c r="C4193" t="s">
        <v>18</v>
      </c>
      <c r="D4193" t="s">
        <v>19</v>
      </c>
      <c r="E4193" t="s">
        <v>2718</v>
      </c>
      <c r="F4193" t="s">
        <v>2777</v>
      </c>
      <c r="G4193" s="3" t="str">
        <f t="shared" si="72"/>
        <v>https://scholar.google.co.jp/scholar?as_vis=1&amp;q=Solidago+"rugosa"+self+compatibility&amp;btnG=</v>
      </c>
      <c r="H4193" t="s">
        <v>23</v>
      </c>
      <c r="I4193" t="s">
        <v>137</v>
      </c>
      <c r="J4193" t="s">
        <v>1340</v>
      </c>
      <c r="L4193" t="s">
        <v>24</v>
      </c>
      <c r="N4193" t="s">
        <v>5747</v>
      </c>
      <c r="O4193" t="s">
        <v>26</v>
      </c>
      <c r="Q4193" t="s">
        <v>19741</v>
      </c>
      <c r="R4193" t="s">
        <v>13577</v>
      </c>
      <c r="S4193">
        <v>0.22439999999999999</v>
      </c>
    </row>
    <row r="4194" spans="1:19">
      <c r="A4194" t="s">
        <v>16</v>
      </c>
      <c r="B4194" t="s">
        <v>17</v>
      </c>
      <c r="C4194" t="s">
        <v>18</v>
      </c>
      <c r="D4194" t="s">
        <v>19</v>
      </c>
      <c r="E4194" t="s">
        <v>2718</v>
      </c>
      <c r="F4194" t="s">
        <v>2780</v>
      </c>
      <c r="G4194" s="3" t="str">
        <f t="shared" si="72"/>
        <v>https://scholar.google.co.jp/scholar?as_vis=1&amp;q=Solidago+"sempervirens"+self+compatibility&amp;btnG=</v>
      </c>
      <c r="H4194" t="s">
        <v>22</v>
      </c>
      <c r="I4194" t="s">
        <v>23</v>
      </c>
      <c r="J4194" t="s">
        <v>23</v>
      </c>
      <c r="N4194" t="s">
        <v>2781</v>
      </c>
      <c r="O4194" t="s">
        <v>28</v>
      </c>
      <c r="Q4194" t="s">
        <v>19742</v>
      </c>
      <c r="R4194" t="s">
        <v>13579</v>
      </c>
      <c r="S4194">
        <v>0.14399999999999999</v>
      </c>
    </row>
    <row r="4195" spans="1:19">
      <c r="A4195" t="s">
        <v>16</v>
      </c>
      <c r="B4195" t="s">
        <v>17</v>
      </c>
      <c r="C4195" t="s">
        <v>18</v>
      </c>
      <c r="D4195" t="s">
        <v>19</v>
      </c>
      <c r="E4195" t="s">
        <v>2718</v>
      </c>
      <c r="F4195" t="s">
        <v>2340</v>
      </c>
      <c r="G4195" s="3" t="str">
        <f t="shared" si="72"/>
        <v>https://scholar.google.co.jp/scholar?as_vis=1&amp;q=Solidago+"serotina"+self+compatibility&amp;btnG=</v>
      </c>
      <c r="H4195" t="s">
        <v>2783</v>
      </c>
      <c r="I4195" t="s">
        <v>23</v>
      </c>
      <c r="J4195" t="s">
        <v>23</v>
      </c>
      <c r="N4195" t="s">
        <v>2784</v>
      </c>
      <c r="O4195" t="s">
        <v>28</v>
      </c>
      <c r="Q4195" t="s">
        <v>19743</v>
      </c>
      <c r="R4195" t="s">
        <v>13582</v>
      </c>
      <c r="S4195">
        <v>1.5</v>
      </c>
    </row>
    <row r="4196" spans="1:19">
      <c r="A4196" t="s">
        <v>16</v>
      </c>
      <c r="B4196" t="s">
        <v>17</v>
      </c>
      <c r="C4196" t="s">
        <v>18</v>
      </c>
      <c r="D4196" t="s">
        <v>19</v>
      </c>
      <c r="E4196" t="s">
        <v>2718</v>
      </c>
      <c r="F4196" t="s">
        <v>12194</v>
      </c>
      <c r="G4196" s="3" t="str">
        <f t="shared" si="72"/>
        <v>https://scholar.google.co.jp/scholar?as_vis=1&amp;q=Solidago+"simplex"+self+compatibility&amp;btnG=</v>
      </c>
      <c r="H4196" t="s">
        <v>324</v>
      </c>
      <c r="I4196" t="s">
        <v>137</v>
      </c>
      <c r="J4196" t="s">
        <v>12194</v>
      </c>
      <c r="L4196" t="s">
        <v>24</v>
      </c>
      <c r="N4196" t="s">
        <v>13159</v>
      </c>
      <c r="O4196" t="s">
        <v>26</v>
      </c>
      <c r="Q4196" t="s">
        <v>19744</v>
      </c>
      <c r="R4196" t="s">
        <v>13586</v>
      </c>
      <c r="S4196">
        <v>0.49199999999999999</v>
      </c>
    </row>
    <row r="4197" spans="1:19">
      <c r="A4197" t="s">
        <v>16</v>
      </c>
      <c r="B4197" t="s">
        <v>17</v>
      </c>
      <c r="C4197" t="s">
        <v>18</v>
      </c>
      <c r="D4197" t="s">
        <v>19</v>
      </c>
      <c r="E4197" t="s">
        <v>2718</v>
      </c>
      <c r="F4197" t="s">
        <v>4295</v>
      </c>
      <c r="G4197" s="3" t="str">
        <f t="shared" si="72"/>
        <v>https://scholar.google.co.jp/scholar?as_vis=1&amp;q=Solidago+"spathulata"+self+compatibility&amp;btnG=</v>
      </c>
      <c r="H4197" t="s">
        <v>104</v>
      </c>
      <c r="I4197" t="s">
        <v>23</v>
      </c>
      <c r="J4197" t="s">
        <v>23</v>
      </c>
      <c r="N4197" t="s">
        <v>13157</v>
      </c>
      <c r="O4197" t="s">
        <v>28</v>
      </c>
      <c r="Q4197" t="s">
        <v>19745</v>
      </c>
      <c r="R4197" t="s">
        <v>13590</v>
      </c>
      <c r="S4197">
        <v>1.232</v>
      </c>
    </row>
    <row r="4198" spans="1:19">
      <c r="A4198" t="s">
        <v>16</v>
      </c>
      <c r="B4198" t="s">
        <v>17</v>
      </c>
      <c r="C4198" t="s">
        <v>18</v>
      </c>
      <c r="D4198" t="s">
        <v>19</v>
      </c>
      <c r="E4198" t="s">
        <v>2718</v>
      </c>
      <c r="F4198" t="s">
        <v>2786</v>
      </c>
      <c r="G4198" s="3" t="str">
        <f t="shared" si="72"/>
        <v>https://scholar.google.co.jp/scholar?as_vis=1&amp;q=Solidago+"speciosa"+self+compatibility&amp;btnG=</v>
      </c>
      <c r="H4198" t="s">
        <v>172</v>
      </c>
      <c r="I4198" t="s">
        <v>23</v>
      </c>
      <c r="J4198" t="s">
        <v>23</v>
      </c>
      <c r="N4198" t="s">
        <v>2787</v>
      </c>
      <c r="O4198" t="s">
        <v>28</v>
      </c>
      <c r="Q4198" t="s">
        <v>19746</v>
      </c>
      <c r="R4198" t="s">
        <v>13592</v>
      </c>
      <c r="S4198">
        <v>0.3</v>
      </c>
    </row>
    <row r="4199" spans="1:19">
      <c r="A4199" t="s">
        <v>16</v>
      </c>
      <c r="B4199" t="s">
        <v>17</v>
      </c>
      <c r="C4199" t="s">
        <v>18</v>
      </c>
      <c r="D4199" t="s">
        <v>19</v>
      </c>
      <c r="E4199" t="s">
        <v>2718</v>
      </c>
      <c r="F4199" t="s">
        <v>5749</v>
      </c>
      <c r="G4199" s="3" t="str">
        <f t="shared" si="72"/>
        <v>https://scholar.google.co.jp/scholar?as_vis=1&amp;q=Solidago+"spectabilis"+self+compatibility&amp;btnG=</v>
      </c>
      <c r="H4199" t="s">
        <v>438</v>
      </c>
      <c r="I4199" t="s">
        <v>23</v>
      </c>
      <c r="J4199" t="s">
        <v>23</v>
      </c>
      <c r="N4199" t="s">
        <v>5750</v>
      </c>
      <c r="O4199" t="s">
        <v>28</v>
      </c>
      <c r="Q4199" t="s">
        <v>19747</v>
      </c>
      <c r="R4199" t="s">
        <v>13594</v>
      </c>
      <c r="S4199">
        <v>0.27079999999999999</v>
      </c>
    </row>
    <row r="4200" spans="1:19">
      <c r="A4200" t="s">
        <v>16</v>
      </c>
      <c r="B4200" t="s">
        <v>17</v>
      </c>
      <c r="C4200" t="s">
        <v>18</v>
      </c>
      <c r="D4200" t="s">
        <v>19</v>
      </c>
      <c r="E4200" t="s">
        <v>2718</v>
      </c>
      <c r="F4200" t="s">
        <v>376</v>
      </c>
      <c r="G4200" s="3" t="str">
        <f t="shared" si="72"/>
        <v>https://scholar.google.co.jp/scholar?as_vis=1&amp;q=Solidago+"squarrosa"+self+compatibility&amp;btnG=</v>
      </c>
      <c r="H4200" t="s">
        <v>11171</v>
      </c>
      <c r="I4200" t="s">
        <v>23</v>
      </c>
      <c r="J4200" t="s">
        <v>23</v>
      </c>
      <c r="N4200" t="s">
        <v>11172</v>
      </c>
      <c r="O4200" t="s">
        <v>28</v>
      </c>
      <c r="Q4200" t="s">
        <v>19748</v>
      </c>
      <c r="R4200" t="s">
        <v>13597</v>
      </c>
      <c r="S4200">
        <v>0.43159999999999998</v>
      </c>
    </row>
    <row r="4201" spans="1:19">
      <c r="A4201" t="s">
        <v>16</v>
      </c>
      <c r="B4201" t="s">
        <v>17</v>
      </c>
      <c r="C4201" t="s">
        <v>18</v>
      </c>
      <c r="D4201" t="s">
        <v>19</v>
      </c>
      <c r="E4201" t="s">
        <v>2718</v>
      </c>
      <c r="F4201" t="s">
        <v>380</v>
      </c>
      <c r="G4201" s="3" t="str">
        <f t="shared" si="72"/>
        <v>https://scholar.google.co.jp/scholar?as_vis=1&amp;q=Solidago+"stricta"+self+compatibility&amp;btnG=</v>
      </c>
      <c r="H4201" t="s">
        <v>8512</v>
      </c>
      <c r="I4201" t="s">
        <v>23</v>
      </c>
      <c r="J4201" t="s">
        <v>23</v>
      </c>
      <c r="N4201" t="s">
        <v>8529</v>
      </c>
      <c r="O4201" t="s">
        <v>28</v>
      </c>
      <c r="Q4201" t="s">
        <v>19749</v>
      </c>
      <c r="R4201" t="s">
        <v>13602</v>
      </c>
      <c r="S4201">
        <v>0.441</v>
      </c>
    </row>
    <row r="4202" spans="1:19">
      <c r="A4202" t="s">
        <v>16</v>
      </c>
      <c r="B4202" t="s">
        <v>17</v>
      </c>
      <c r="C4202" t="s">
        <v>18</v>
      </c>
      <c r="D4202" t="s">
        <v>19</v>
      </c>
      <c r="E4202" t="s">
        <v>2718</v>
      </c>
      <c r="F4202" t="s">
        <v>166</v>
      </c>
      <c r="G4202" s="3" t="str">
        <f t="shared" si="72"/>
        <v>https://scholar.google.co.jp/scholar?as_vis=1&amp;q=Solidago+"uliginosa"+self+compatibility&amp;btnG=</v>
      </c>
      <c r="H4202" t="s">
        <v>172</v>
      </c>
      <c r="I4202" t="s">
        <v>23</v>
      </c>
      <c r="J4202" t="s">
        <v>23</v>
      </c>
      <c r="N4202" t="s">
        <v>5752</v>
      </c>
      <c r="O4202" t="s">
        <v>28</v>
      </c>
      <c r="Q4202" t="s">
        <v>19750</v>
      </c>
      <c r="R4202" t="s">
        <v>13605</v>
      </c>
      <c r="S4202">
        <v>0.36959999999999998</v>
      </c>
    </row>
    <row r="4203" spans="1:19">
      <c r="A4203" t="s">
        <v>16</v>
      </c>
      <c r="B4203" t="s">
        <v>17</v>
      </c>
      <c r="C4203" t="s">
        <v>18</v>
      </c>
      <c r="D4203" t="s">
        <v>19</v>
      </c>
      <c r="E4203" t="s">
        <v>2718</v>
      </c>
      <c r="F4203" t="s">
        <v>2789</v>
      </c>
      <c r="G4203" s="3" t="str">
        <f t="shared" si="72"/>
        <v>https://scholar.google.co.jp/scholar?as_vis=1&amp;q=Solidago+"ulmifolia"+self+compatibility&amp;btnG=</v>
      </c>
      <c r="H4203" t="s">
        <v>2790</v>
      </c>
      <c r="I4203" t="s">
        <v>23</v>
      </c>
      <c r="J4203" t="s">
        <v>23</v>
      </c>
      <c r="N4203" t="s">
        <v>2791</v>
      </c>
      <c r="O4203" t="s">
        <v>28</v>
      </c>
      <c r="Q4203" t="s">
        <v>19751</v>
      </c>
      <c r="R4203" t="s">
        <v>13607</v>
      </c>
      <c r="S4203">
        <v>0.19800000000000001</v>
      </c>
    </row>
    <row r="4204" spans="1:19">
      <c r="A4204" t="s">
        <v>16</v>
      </c>
      <c r="B4204" t="s">
        <v>17</v>
      </c>
      <c r="C4204" t="s">
        <v>18</v>
      </c>
      <c r="D4204" t="s">
        <v>19</v>
      </c>
      <c r="E4204" t="s">
        <v>2718</v>
      </c>
      <c r="F4204" t="s">
        <v>2793</v>
      </c>
      <c r="G4204" s="3" t="str">
        <f t="shared" si="72"/>
        <v>https://scholar.google.co.jp/scholar?as_vis=1&amp;q=Solidago+"velutina"+self+compatibility&amp;btnG=</v>
      </c>
      <c r="H4204" t="s">
        <v>104</v>
      </c>
      <c r="I4204" t="s">
        <v>23</v>
      </c>
      <c r="J4204" t="s">
        <v>23</v>
      </c>
      <c r="N4204" t="s">
        <v>2794</v>
      </c>
      <c r="O4204" t="s">
        <v>28</v>
      </c>
      <c r="Q4204" t="s">
        <v>19752</v>
      </c>
      <c r="R4204" t="s">
        <v>13609</v>
      </c>
      <c r="S4204">
        <v>0.2036</v>
      </c>
    </row>
    <row r="4205" spans="1:19">
      <c r="A4205" t="s">
        <v>16</v>
      </c>
      <c r="B4205" t="s">
        <v>17</v>
      </c>
      <c r="C4205" t="s">
        <v>18</v>
      </c>
      <c r="D4205" t="s">
        <v>19</v>
      </c>
      <c r="E4205" t="s">
        <v>2718</v>
      </c>
      <c r="F4205" t="s">
        <v>2796</v>
      </c>
      <c r="G4205" s="3" t="str">
        <f t="shared" si="72"/>
        <v>https://scholar.google.co.jp/scholar?as_vis=1&amp;q=Solidago+"virgaurea"+self+compatibility&amp;btnG=</v>
      </c>
      <c r="H4205" t="s">
        <v>22</v>
      </c>
      <c r="I4205" t="s">
        <v>23</v>
      </c>
      <c r="J4205" t="s">
        <v>23</v>
      </c>
      <c r="N4205" t="s">
        <v>2797</v>
      </c>
      <c r="O4205" t="s">
        <v>28</v>
      </c>
      <c r="Q4205" t="s">
        <v>19753</v>
      </c>
      <c r="R4205" t="s">
        <v>13613</v>
      </c>
      <c r="S4205">
        <v>0.55000000000000004</v>
      </c>
    </row>
    <row r="4206" spans="1:19">
      <c r="A4206" t="s">
        <v>16</v>
      </c>
      <c r="B4206" t="s">
        <v>17</v>
      </c>
      <c r="C4206" t="s">
        <v>18</v>
      </c>
      <c r="D4206" t="s">
        <v>19</v>
      </c>
      <c r="E4206" t="s">
        <v>2718</v>
      </c>
      <c r="F4206" t="s">
        <v>2796</v>
      </c>
      <c r="G4206" s="3" t="str">
        <f t="shared" si="72"/>
        <v>https://scholar.google.co.jp/scholar?as_vis=1&amp;q=Solidago+"virgaurea"+self+compatibility&amp;btnG=</v>
      </c>
      <c r="H4206" t="s">
        <v>23</v>
      </c>
      <c r="I4206" t="s">
        <v>137</v>
      </c>
      <c r="J4206" t="s">
        <v>2799</v>
      </c>
      <c r="N4206" t="s">
        <v>2800</v>
      </c>
      <c r="O4206" t="s">
        <v>28</v>
      </c>
      <c r="Q4206" t="s">
        <v>19753</v>
      </c>
      <c r="R4206" t="s">
        <v>13617</v>
      </c>
      <c r="S4206">
        <v>0.26</v>
      </c>
    </row>
    <row r="4207" spans="1:19">
      <c r="A4207" t="s">
        <v>16</v>
      </c>
      <c r="B4207" t="s">
        <v>17</v>
      </c>
      <c r="C4207" t="s">
        <v>18</v>
      </c>
      <c r="D4207" t="s">
        <v>19</v>
      </c>
      <c r="E4207" t="s">
        <v>2718</v>
      </c>
      <c r="F4207" t="s">
        <v>2796</v>
      </c>
      <c r="G4207" s="3" t="str">
        <f t="shared" si="72"/>
        <v>https://scholar.google.co.jp/scholar?as_vis=1&amp;q=Solidago+"virgaurea"+self+compatibility&amp;btnG=</v>
      </c>
      <c r="H4207" t="s">
        <v>22</v>
      </c>
      <c r="I4207" t="s">
        <v>137</v>
      </c>
      <c r="J4207" t="s">
        <v>7011</v>
      </c>
      <c r="N4207" t="s">
        <v>11174</v>
      </c>
      <c r="O4207" t="s">
        <v>28</v>
      </c>
      <c r="Q4207" t="s">
        <v>19753</v>
      </c>
      <c r="R4207" t="s">
        <v>13621</v>
      </c>
      <c r="S4207">
        <v>0.54920000000000002</v>
      </c>
    </row>
    <row r="4208" spans="1:19">
      <c r="A4208" t="s">
        <v>16</v>
      </c>
      <c r="B4208" t="s">
        <v>17</v>
      </c>
      <c r="C4208" t="s">
        <v>18</v>
      </c>
      <c r="D4208" t="s">
        <v>19</v>
      </c>
      <c r="E4208" t="s">
        <v>2718</v>
      </c>
      <c r="F4208" t="s">
        <v>2796</v>
      </c>
      <c r="G4208" s="3" t="str">
        <f t="shared" si="72"/>
        <v>https://scholar.google.co.jp/scholar?as_vis=1&amp;q=Solidago+"virgaurea"+self+compatibility&amp;btnG=</v>
      </c>
      <c r="H4208" t="s">
        <v>22</v>
      </c>
      <c r="I4208" t="s">
        <v>137</v>
      </c>
      <c r="J4208" t="s">
        <v>11176</v>
      </c>
      <c r="N4208" t="s">
        <v>11177</v>
      </c>
      <c r="O4208" t="s">
        <v>28</v>
      </c>
      <c r="Q4208" t="s">
        <v>19753</v>
      </c>
      <c r="R4208" t="s">
        <v>13624</v>
      </c>
      <c r="S4208">
        <v>0.57640000000000002</v>
      </c>
    </row>
    <row r="4209" spans="1:19">
      <c r="A4209" t="s">
        <v>16</v>
      </c>
      <c r="B4209" t="s">
        <v>17</v>
      </c>
      <c r="C4209" t="s">
        <v>18</v>
      </c>
      <c r="D4209" t="s">
        <v>19</v>
      </c>
      <c r="E4209" t="s">
        <v>2718</v>
      </c>
      <c r="F4209" t="s">
        <v>2796</v>
      </c>
      <c r="G4209" s="3" t="str">
        <f t="shared" si="72"/>
        <v>https://scholar.google.co.jp/scholar?as_vis=1&amp;q=Solidago+"virgaurea"+self+compatibility&amp;btnG=</v>
      </c>
      <c r="H4209" t="s">
        <v>22</v>
      </c>
      <c r="I4209" t="s">
        <v>137</v>
      </c>
      <c r="J4209" t="s">
        <v>2952</v>
      </c>
      <c r="N4209" t="s">
        <v>11179</v>
      </c>
      <c r="O4209" t="s">
        <v>28</v>
      </c>
      <c r="Q4209" t="s">
        <v>19753</v>
      </c>
      <c r="R4209" t="s">
        <v>13627</v>
      </c>
      <c r="S4209">
        <v>0.69879999999999998</v>
      </c>
    </row>
    <row r="4210" spans="1:19">
      <c r="A4210" t="s">
        <v>16</v>
      </c>
      <c r="B4210" t="s">
        <v>17</v>
      </c>
      <c r="C4210" t="s">
        <v>18</v>
      </c>
      <c r="D4210" t="s">
        <v>19</v>
      </c>
      <c r="E4210" t="s">
        <v>2718</v>
      </c>
      <c r="F4210" t="s">
        <v>2796</v>
      </c>
      <c r="G4210" s="3" t="str">
        <f t="shared" si="72"/>
        <v>https://scholar.google.co.jp/scholar?as_vis=1&amp;q=Solidago+"virgaurea"+self+compatibility&amp;btnG=</v>
      </c>
      <c r="H4210" t="s">
        <v>22</v>
      </c>
      <c r="I4210" t="s">
        <v>137</v>
      </c>
      <c r="J4210" t="s">
        <v>11181</v>
      </c>
      <c r="N4210" t="s">
        <v>11182</v>
      </c>
      <c r="O4210" t="s">
        <v>28</v>
      </c>
      <c r="Q4210" t="s">
        <v>19753</v>
      </c>
      <c r="R4210" t="s">
        <v>13630</v>
      </c>
      <c r="S4210">
        <v>0.13714290000000001</v>
      </c>
    </row>
    <row r="4211" spans="1:19">
      <c r="A4211" t="s">
        <v>16</v>
      </c>
      <c r="B4211" t="s">
        <v>17</v>
      </c>
      <c r="C4211" t="s">
        <v>18</v>
      </c>
      <c r="D4211" t="s">
        <v>19</v>
      </c>
      <c r="E4211" t="s">
        <v>2802</v>
      </c>
      <c r="F4211" t="s">
        <v>2803</v>
      </c>
      <c r="G4211" s="3" t="str">
        <f t="shared" si="72"/>
        <v>https://scholar.google.co.jp/scholar?as_vis=1&amp;q=Soliva+"sessilis"+self+compatibility&amp;btnG=</v>
      </c>
      <c r="H4211" t="s">
        <v>2804</v>
      </c>
      <c r="I4211" t="s">
        <v>23</v>
      </c>
      <c r="J4211" t="s">
        <v>23</v>
      </c>
      <c r="N4211" t="s">
        <v>2805</v>
      </c>
      <c r="O4211" t="s">
        <v>28</v>
      </c>
      <c r="Q4211" t="s">
        <v>19754</v>
      </c>
      <c r="R4211" t="s">
        <v>13633</v>
      </c>
      <c r="S4211">
        <v>0.94199999999999995</v>
      </c>
    </row>
    <row r="4212" spans="1:19">
      <c r="A4212" t="s">
        <v>16</v>
      </c>
      <c r="B4212" t="s">
        <v>17</v>
      </c>
      <c r="C4212" t="s">
        <v>18</v>
      </c>
      <c r="D4212" t="s">
        <v>19</v>
      </c>
      <c r="E4212" t="s">
        <v>2807</v>
      </c>
      <c r="F4212" t="s">
        <v>1364</v>
      </c>
      <c r="G4212" s="3" t="str">
        <f t="shared" si="72"/>
        <v>https://scholar.google.co.jp/scholar?as_vis=1&amp;q=Sonchus+"arvensis"+self+compatibility&amp;btnG=</v>
      </c>
      <c r="H4212" t="s">
        <v>22</v>
      </c>
      <c r="I4212" t="s">
        <v>23</v>
      </c>
      <c r="J4212" t="s">
        <v>23</v>
      </c>
      <c r="L4212" t="s">
        <v>24</v>
      </c>
      <c r="N4212" t="s">
        <v>2808</v>
      </c>
      <c r="O4212" t="s">
        <v>26</v>
      </c>
      <c r="Q4212" t="s">
        <v>19755</v>
      </c>
      <c r="R4212" t="s">
        <v>13638</v>
      </c>
      <c r="S4212">
        <v>0.49</v>
      </c>
    </row>
    <row r="4213" spans="1:19">
      <c r="A4213" t="s">
        <v>16</v>
      </c>
      <c r="B4213" t="s">
        <v>17</v>
      </c>
      <c r="C4213" t="s">
        <v>18</v>
      </c>
      <c r="D4213" t="s">
        <v>19</v>
      </c>
      <c r="E4213" t="s">
        <v>2807</v>
      </c>
      <c r="F4213" t="s">
        <v>1364</v>
      </c>
      <c r="G4213" s="3" t="str">
        <f t="shared" si="72"/>
        <v>https://scholar.google.co.jp/scholar?as_vis=1&amp;q=Sonchus+"arvensis"+self+compatibility&amp;btnG=</v>
      </c>
      <c r="H4213" t="s">
        <v>23</v>
      </c>
      <c r="I4213" t="s">
        <v>137</v>
      </c>
      <c r="J4213" t="s">
        <v>2810</v>
      </c>
      <c r="L4213" t="s">
        <v>24</v>
      </c>
      <c r="N4213" t="s">
        <v>2811</v>
      </c>
      <c r="O4213" t="s">
        <v>26</v>
      </c>
      <c r="Q4213" t="s">
        <v>19755</v>
      </c>
      <c r="R4213" t="s">
        <v>13642</v>
      </c>
      <c r="S4213">
        <v>0.44679999999999997</v>
      </c>
    </row>
    <row r="4214" spans="1:19">
      <c r="A4214" t="s">
        <v>16</v>
      </c>
      <c r="B4214" t="s">
        <v>17</v>
      </c>
      <c r="C4214" t="s">
        <v>18</v>
      </c>
      <c r="D4214" t="s">
        <v>19</v>
      </c>
      <c r="E4214" t="s">
        <v>2807</v>
      </c>
      <c r="F4214" t="s">
        <v>2813</v>
      </c>
      <c r="G4214" s="3" t="str">
        <f t="shared" si="72"/>
        <v>https://scholar.google.co.jp/scholar?as_vis=1&amp;q=Sonchus+"asper"+self+compatibility&amp;btnG=</v>
      </c>
      <c r="H4214" t="s">
        <v>2814</v>
      </c>
      <c r="I4214" t="s">
        <v>23</v>
      </c>
      <c r="J4214" t="s">
        <v>23</v>
      </c>
      <c r="L4214" t="s">
        <v>54</v>
      </c>
      <c r="N4214" t="s">
        <v>2815</v>
      </c>
      <c r="O4214" t="s">
        <v>26</v>
      </c>
      <c r="Q4214" t="s">
        <v>19756</v>
      </c>
      <c r="R4214" t="s">
        <v>13645</v>
      </c>
      <c r="S4214">
        <v>0.28000000000000003</v>
      </c>
    </row>
    <row r="4215" spans="1:19">
      <c r="A4215" t="s">
        <v>16</v>
      </c>
      <c r="B4215" t="s">
        <v>17</v>
      </c>
      <c r="C4215" t="s">
        <v>18</v>
      </c>
      <c r="D4215" t="s">
        <v>19</v>
      </c>
      <c r="E4215" t="s">
        <v>2807</v>
      </c>
      <c r="F4215" t="s">
        <v>2817</v>
      </c>
      <c r="G4215" s="3" t="str">
        <f t="shared" si="72"/>
        <v>https://scholar.google.co.jp/scholar?as_vis=1&amp;q=Sonchus+"crassifolius"+self+compatibility&amp;btnG=</v>
      </c>
      <c r="H4215" t="s">
        <v>2818</v>
      </c>
      <c r="I4215" t="s">
        <v>23</v>
      </c>
      <c r="J4215" t="s">
        <v>23</v>
      </c>
      <c r="L4215" t="s">
        <v>24</v>
      </c>
      <c r="N4215" t="s">
        <v>2819</v>
      </c>
      <c r="O4215" t="s">
        <v>26</v>
      </c>
      <c r="Q4215" t="s">
        <v>19757</v>
      </c>
      <c r="R4215" t="s">
        <v>13647</v>
      </c>
      <c r="S4215">
        <v>0.3</v>
      </c>
    </row>
    <row r="4216" spans="1:19">
      <c r="A4216" t="s">
        <v>16</v>
      </c>
      <c r="B4216" t="s">
        <v>17</v>
      </c>
      <c r="C4216" t="s">
        <v>18</v>
      </c>
      <c r="D4216" t="s">
        <v>19</v>
      </c>
      <c r="E4216" t="s">
        <v>2807</v>
      </c>
      <c r="F4216" t="s">
        <v>11184</v>
      </c>
      <c r="G4216" s="3" t="str">
        <f t="shared" si="72"/>
        <v>https://scholar.google.co.jp/scholar?as_vis=1&amp;q=Sonchus+"hydrophilus"+self+compatibility&amp;btnG=</v>
      </c>
      <c r="H4216" t="s">
        <v>11185</v>
      </c>
      <c r="I4216" t="s">
        <v>23</v>
      </c>
      <c r="J4216" t="s">
        <v>23</v>
      </c>
      <c r="N4216" t="s">
        <v>11186</v>
      </c>
      <c r="O4216" t="s">
        <v>28</v>
      </c>
      <c r="Q4216" t="s">
        <v>19758</v>
      </c>
      <c r="R4216" t="s">
        <v>13651</v>
      </c>
      <c r="S4216">
        <v>0.34160000000000001</v>
      </c>
    </row>
    <row r="4217" spans="1:19">
      <c r="A4217" t="s">
        <v>16</v>
      </c>
      <c r="B4217" t="s">
        <v>17</v>
      </c>
      <c r="C4217" t="s">
        <v>18</v>
      </c>
      <c r="D4217" t="s">
        <v>19</v>
      </c>
      <c r="E4217" t="s">
        <v>2807</v>
      </c>
      <c r="F4217" t="s">
        <v>10931</v>
      </c>
      <c r="G4217" s="3" t="str">
        <f t="shared" si="72"/>
        <v>https://scholar.google.co.jp/scholar?as_vis=1&amp;q=Sonchus+"ketzkhovelii"+self+compatibility&amp;btnG=</v>
      </c>
      <c r="H4217" t="s">
        <v>12801</v>
      </c>
      <c r="I4217" t="s">
        <v>23</v>
      </c>
      <c r="J4217" t="s">
        <v>23</v>
      </c>
      <c r="N4217" t="s">
        <v>12802</v>
      </c>
      <c r="O4217" t="s">
        <v>28</v>
      </c>
      <c r="Q4217" t="s">
        <v>19759</v>
      </c>
      <c r="R4217" t="s">
        <v>13653</v>
      </c>
      <c r="S4217">
        <v>0.3508</v>
      </c>
    </row>
    <row r="4218" spans="1:19">
      <c r="A4218" t="s">
        <v>16</v>
      </c>
      <c r="B4218" t="s">
        <v>17</v>
      </c>
      <c r="C4218" t="s">
        <v>18</v>
      </c>
      <c r="D4218" t="s">
        <v>19</v>
      </c>
      <c r="E4218" t="s">
        <v>2807</v>
      </c>
      <c r="F4218" t="s">
        <v>8531</v>
      </c>
      <c r="G4218" s="3" t="str">
        <f t="shared" si="72"/>
        <v>https://scholar.google.co.jp/scholar?as_vis=1&amp;q=Sonchus+"luxurians"+self+compatibility&amp;btnG=</v>
      </c>
      <c r="H4218" t="s">
        <v>4519</v>
      </c>
      <c r="I4218" t="s">
        <v>23</v>
      </c>
      <c r="J4218" t="s">
        <v>23</v>
      </c>
      <c r="N4218" t="s">
        <v>8532</v>
      </c>
      <c r="O4218" t="s">
        <v>28</v>
      </c>
      <c r="Q4218" t="s">
        <v>19760</v>
      </c>
      <c r="R4218" t="s">
        <v>13656</v>
      </c>
      <c r="S4218">
        <v>0.2636</v>
      </c>
    </row>
    <row r="4219" spans="1:19">
      <c r="A4219" t="s">
        <v>16</v>
      </c>
      <c r="B4219" t="s">
        <v>17</v>
      </c>
      <c r="C4219" t="s">
        <v>18</v>
      </c>
      <c r="D4219" t="s">
        <v>19</v>
      </c>
      <c r="E4219" t="s">
        <v>2807</v>
      </c>
      <c r="F4219" t="s">
        <v>2821</v>
      </c>
      <c r="G4219" s="3" t="str">
        <f t="shared" si="72"/>
        <v>https://scholar.google.co.jp/scholar?as_vis=1&amp;q=Sonchus+"maritimus"+self+compatibility&amp;btnG=</v>
      </c>
      <c r="H4219" t="s">
        <v>22</v>
      </c>
      <c r="I4219" t="s">
        <v>23</v>
      </c>
      <c r="J4219" t="s">
        <v>23</v>
      </c>
      <c r="N4219" t="s">
        <v>2822</v>
      </c>
      <c r="O4219" t="s">
        <v>28</v>
      </c>
      <c r="Q4219" t="s">
        <v>19761</v>
      </c>
      <c r="R4219" t="s">
        <v>13659</v>
      </c>
      <c r="S4219">
        <v>0.24</v>
      </c>
    </row>
    <row r="4220" spans="1:19">
      <c r="A4220" t="s">
        <v>16</v>
      </c>
      <c r="B4220" t="s">
        <v>17</v>
      </c>
      <c r="C4220" t="s">
        <v>18</v>
      </c>
      <c r="D4220" t="s">
        <v>19</v>
      </c>
      <c r="E4220" t="s">
        <v>2807</v>
      </c>
      <c r="F4220" t="s">
        <v>2824</v>
      </c>
      <c r="G4220" s="3" t="str">
        <f t="shared" si="72"/>
        <v>https://scholar.google.co.jp/scholar?as_vis=1&amp;q=Sonchus+"oleraceus"+self+compatibility&amp;btnG=</v>
      </c>
      <c r="H4220" t="s">
        <v>22</v>
      </c>
      <c r="I4220" t="s">
        <v>23</v>
      </c>
      <c r="J4220" t="s">
        <v>23</v>
      </c>
      <c r="L4220" t="s">
        <v>54</v>
      </c>
      <c r="N4220" t="s">
        <v>2825</v>
      </c>
      <c r="O4220" t="s">
        <v>26</v>
      </c>
      <c r="Q4220" t="s">
        <v>19762</v>
      </c>
      <c r="R4220" t="s">
        <v>13663</v>
      </c>
      <c r="S4220">
        <v>0.3</v>
      </c>
    </row>
    <row r="4221" spans="1:19">
      <c r="A4221" t="s">
        <v>16</v>
      </c>
      <c r="B4221" t="s">
        <v>17</v>
      </c>
      <c r="C4221" t="s">
        <v>18</v>
      </c>
      <c r="D4221" t="s">
        <v>19</v>
      </c>
      <c r="E4221" t="s">
        <v>2807</v>
      </c>
      <c r="F4221" t="s">
        <v>2827</v>
      </c>
      <c r="G4221" s="3" t="str">
        <f t="shared" si="72"/>
        <v>https://scholar.google.co.jp/scholar?as_vis=1&amp;q=Sonchus+"palustris"+self+compatibility&amp;btnG=</v>
      </c>
      <c r="H4221" t="s">
        <v>22</v>
      </c>
      <c r="I4221" t="s">
        <v>23</v>
      </c>
      <c r="J4221" t="s">
        <v>23</v>
      </c>
      <c r="N4221" t="s">
        <v>2828</v>
      </c>
      <c r="O4221" t="s">
        <v>28</v>
      </c>
      <c r="Q4221" t="s">
        <v>19763</v>
      </c>
      <c r="R4221" t="s">
        <v>13666</v>
      </c>
      <c r="S4221">
        <v>0.56999999999999995</v>
      </c>
    </row>
    <row r="4222" spans="1:19">
      <c r="A4222" t="s">
        <v>16</v>
      </c>
      <c r="B4222" t="s">
        <v>17</v>
      </c>
      <c r="C4222" t="s">
        <v>18</v>
      </c>
      <c r="D4222" t="s">
        <v>19</v>
      </c>
      <c r="E4222" t="s">
        <v>2807</v>
      </c>
      <c r="F4222" t="s">
        <v>8534</v>
      </c>
      <c r="G4222" s="3" t="str">
        <f t="shared" si="72"/>
        <v>https://scholar.google.co.jp/scholar?as_vis=1&amp;q=Sonchus+"schweinfurthii"+self+compatibility&amp;btnG=</v>
      </c>
      <c r="H4222" t="s">
        <v>4541</v>
      </c>
      <c r="I4222" t="s">
        <v>23</v>
      </c>
      <c r="J4222" t="s">
        <v>23</v>
      </c>
      <c r="N4222" t="s">
        <v>8535</v>
      </c>
      <c r="O4222" t="s">
        <v>28</v>
      </c>
      <c r="Q4222" t="s">
        <v>19764</v>
      </c>
      <c r="R4222" t="s">
        <v>13669</v>
      </c>
      <c r="S4222">
        <v>0.309</v>
      </c>
    </row>
    <row r="4223" spans="1:19">
      <c r="A4223" t="s">
        <v>16</v>
      </c>
      <c r="B4223" t="s">
        <v>17</v>
      </c>
      <c r="C4223" t="s">
        <v>18</v>
      </c>
      <c r="D4223" t="s">
        <v>19</v>
      </c>
      <c r="E4223" t="s">
        <v>2807</v>
      </c>
      <c r="F4223" t="s">
        <v>2830</v>
      </c>
      <c r="G4223" s="3" t="str">
        <f t="shared" si="72"/>
        <v>https://scholar.google.co.jp/scholar?as_vis=1&amp;q=Sonchus+"wilmsii"+self+compatibility&amp;btnG=</v>
      </c>
      <c r="H4223" t="s">
        <v>2831</v>
      </c>
      <c r="I4223" t="s">
        <v>23</v>
      </c>
      <c r="J4223" t="s">
        <v>23</v>
      </c>
      <c r="N4223" t="s">
        <v>2832</v>
      </c>
      <c r="O4223" t="s">
        <v>28</v>
      </c>
      <c r="Q4223" t="s">
        <v>19765</v>
      </c>
      <c r="R4223" t="s">
        <v>13674</v>
      </c>
      <c r="S4223">
        <v>0.57279999999999998</v>
      </c>
    </row>
    <row r="4224" spans="1:19">
      <c r="A4224" t="s">
        <v>16</v>
      </c>
      <c r="B4224" t="s">
        <v>17</v>
      </c>
      <c r="C4224" t="s">
        <v>18</v>
      </c>
      <c r="D4224" t="s">
        <v>19</v>
      </c>
      <c r="E4224" t="s">
        <v>2834</v>
      </c>
      <c r="F4224" t="s">
        <v>8683</v>
      </c>
      <c r="G4224" s="3" t="str">
        <f t="shared" si="72"/>
        <v>https://scholar.google.co.jp/scholar?as_vis=1&amp;q=Sphaeranthus+"angolensis"+self+compatibility&amp;btnG=</v>
      </c>
      <c r="H4224" t="s">
        <v>2237</v>
      </c>
      <c r="I4224" t="s">
        <v>23</v>
      </c>
      <c r="J4224" t="s">
        <v>23</v>
      </c>
      <c r="N4224" t="s">
        <v>14259</v>
      </c>
      <c r="O4224" t="s">
        <v>28</v>
      </c>
      <c r="Q4224" t="s">
        <v>19766</v>
      </c>
      <c r="R4224" t="s">
        <v>13678</v>
      </c>
      <c r="S4224">
        <v>1.12E-2</v>
      </c>
    </row>
    <row r="4225" spans="1:19">
      <c r="A4225" t="s">
        <v>16</v>
      </c>
      <c r="B4225" t="s">
        <v>17</v>
      </c>
      <c r="C4225" t="s">
        <v>18</v>
      </c>
      <c r="D4225" t="s">
        <v>19</v>
      </c>
      <c r="E4225" t="s">
        <v>2834</v>
      </c>
      <c r="F4225" t="s">
        <v>6234</v>
      </c>
      <c r="G4225" s="3" t="str">
        <f t="shared" si="72"/>
        <v>https://scholar.google.co.jp/scholar?as_vis=1&amp;q=Sphaeranthus+"angustifolius"+self+compatibility&amp;btnG=</v>
      </c>
      <c r="H4225" t="s">
        <v>104</v>
      </c>
      <c r="I4225" t="s">
        <v>23</v>
      </c>
      <c r="J4225" t="s">
        <v>23</v>
      </c>
      <c r="N4225" t="s">
        <v>6235</v>
      </c>
      <c r="O4225" t="s">
        <v>28</v>
      </c>
      <c r="Q4225" t="s">
        <v>19767</v>
      </c>
      <c r="R4225" t="s">
        <v>13680</v>
      </c>
      <c r="S4225">
        <v>0.185</v>
      </c>
    </row>
    <row r="4226" spans="1:19">
      <c r="A4226" t="s">
        <v>16</v>
      </c>
      <c r="B4226" t="s">
        <v>17</v>
      </c>
      <c r="C4226" t="s">
        <v>18</v>
      </c>
      <c r="D4226" t="s">
        <v>19</v>
      </c>
      <c r="E4226" t="s">
        <v>2834</v>
      </c>
      <c r="F4226" t="s">
        <v>11188</v>
      </c>
      <c r="G4226" s="3" t="str">
        <f t="shared" ref="G4226:G4289" si="73">HYPERLINK(Q4226)</f>
        <v>https://scholar.google.co.jp/scholar?as_vis=1&amp;q=Sphaeranthus+"bullatus"+self+compatibility&amp;btnG=</v>
      </c>
      <c r="H4226" t="s">
        <v>5208</v>
      </c>
      <c r="I4226" t="s">
        <v>23</v>
      </c>
      <c r="J4226" t="s">
        <v>23</v>
      </c>
      <c r="N4226" t="s">
        <v>11189</v>
      </c>
      <c r="O4226" t="s">
        <v>28</v>
      </c>
      <c r="Q4226" t="s">
        <v>19768</v>
      </c>
      <c r="R4226" t="s">
        <v>13684</v>
      </c>
      <c r="S4226">
        <v>1.84E-2</v>
      </c>
    </row>
    <row r="4227" spans="1:19">
      <c r="A4227" t="s">
        <v>16</v>
      </c>
      <c r="B4227" t="s">
        <v>17</v>
      </c>
      <c r="C4227" t="s">
        <v>18</v>
      </c>
      <c r="D4227" t="s">
        <v>19</v>
      </c>
      <c r="E4227" t="s">
        <v>2834</v>
      </c>
      <c r="F4227" t="s">
        <v>2835</v>
      </c>
      <c r="G4227" s="3" t="str">
        <f t="shared" si="73"/>
        <v>https://scholar.google.co.jp/scholar?as_vis=1&amp;q=Sphaeranthus+"indicus"+self+compatibility&amp;btnG=</v>
      </c>
      <c r="H4227" t="s">
        <v>22</v>
      </c>
      <c r="I4227" t="s">
        <v>23</v>
      </c>
      <c r="J4227" t="s">
        <v>23</v>
      </c>
      <c r="N4227" t="s">
        <v>2836</v>
      </c>
      <c r="O4227" t="s">
        <v>28</v>
      </c>
      <c r="Q4227" t="s">
        <v>19769</v>
      </c>
      <c r="R4227" t="s">
        <v>13687</v>
      </c>
      <c r="S4227">
        <v>0.17599999999999999</v>
      </c>
    </row>
    <row r="4228" spans="1:19">
      <c r="A4228" t="s">
        <v>16</v>
      </c>
      <c r="B4228" t="s">
        <v>17</v>
      </c>
      <c r="C4228" t="s">
        <v>18</v>
      </c>
      <c r="D4228" t="s">
        <v>19</v>
      </c>
      <c r="E4228" t="s">
        <v>2834</v>
      </c>
      <c r="F4228" t="s">
        <v>2838</v>
      </c>
      <c r="G4228" s="3" t="str">
        <f t="shared" si="73"/>
        <v>https://scholar.google.co.jp/scholar?as_vis=1&amp;q=Sphaeranthus+"kirkii"+self+compatibility&amp;btnG=</v>
      </c>
      <c r="H4228" t="s">
        <v>23</v>
      </c>
      <c r="I4228" t="s">
        <v>31</v>
      </c>
      <c r="J4228" t="s">
        <v>2838</v>
      </c>
      <c r="N4228" t="s">
        <v>2839</v>
      </c>
      <c r="O4228" t="s">
        <v>28</v>
      </c>
      <c r="Q4228" t="s">
        <v>19770</v>
      </c>
      <c r="R4228" t="s">
        <v>13690</v>
      </c>
      <c r="S4228">
        <v>0.12531999999999999</v>
      </c>
    </row>
    <row r="4229" spans="1:19">
      <c r="A4229" t="s">
        <v>16</v>
      </c>
      <c r="B4229" t="s">
        <v>17</v>
      </c>
      <c r="C4229" t="s">
        <v>18</v>
      </c>
      <c r="D4229" t="s">
        <v>19</v>
      </c>
      <c r="E4229" t="s">
        <v>2834</v>
      </c>
      <c r="F4229" t="s">
        <v>2838</v>
      </c>
      <c r="G4229" s="3" t="str">
        <f t="shared" si="73"/>
        <v>https://scholar.google.co.jp/scholar?as_vis=1&amp;q=Sphaeranthus+"kirkii"+self+compatibility&amp;btnG=</v>
      </c>
      <c r="H4229" t="s">
        <v>4541</v>
      </c>
      <c r="I4229" t="s">
        <v>23</v>
      </c>
      <c r="J4229" t="s">
        <v>23</v>
      </c>
      <c r="N4229" t="s">
        <v>6232</v>
      </c>
      <c r="O4229" t="s">
        <v>28</v>
      </c>
      <c r="Q4229" t="s">
        <v>19770</v>
      </c>
      <c r="R4229" t="s">
        <v>13695</v>
      </c>
      <c r="S4229">
        <v>0.11119999999999999</v>
      </c>
    </row>
    <row r="4230" spans="1:19">
      <c r="A4230" t="s">
        <v>16</v>
      </c>
      <c r="B4230" t="s">
        <v>17</v>
      </c>
      <c r="C4230" t="s">
        <v>18</v>
      </c>
      <c r="D4230" t="s">
        <v>19</v>
      </c>
      <c r="E4230" t="s">
        <v>2834</v>
      </c>
      <c r="F4230" t="s">
        <v>11191</v>
      </c>
      <c r="G4230" s="3" t="str">
        <f t="shared" si="73"/>
        <v>https://scholar.google.co.jp/scholar?as_vis=1&amp;q=Sphaeranthus+"randii"+self+compatibility&amp;btnG=</v>
      </c>
      <c r="H4230" t="s">
        <v>625</v>
      </c>
      <c r="I4230" t="s">
        <v>23</v>
      </c>
      <c r="J4230" t="s">
        <v>23</v>
      </c>
      <c r="N4230" t="s">
        <v>11192</v>
      </c>
      <c r="O4230" t="s">
        <v>28</v>
      </c>
      <c r="Q4230" t="s">
        <v>19771</v>
      </c>
      <c r="R4230" t="s">
        <v>13698</v>
      </c>
      <c r="S4230">
        <v>0.23216000000000001</v>
      </c>
    </row>
    <row r="4231" spans="1:19">
      <c r="A4231" t="s">
        <v>16</v>
      </c>
      <c r="B4231" t="s">
        <v>17</v>
      </c>
      <c r="C4231" t="s">
        <v>18</v>
      </c>
      <c r="D4231" t="s">
        <v>19</v>
      </c>
      <c r="E4231" t="s">
        <v>2834</v>
      </c>
      <c r="F4231" t="s">
        <v>6219</v>
      </c>
      <c r="G4231" s="3" t="str">
        <f t="shared" si="73"/>
        <v>https://scholar.google.co.jp/scholar?as_vis=1&amp;q=Sphaeranthus+"senegalensis"+self+compatibility&amp;btnG=</v>
      </c>
      <c r="H4231" t="s">
        <v>104</v>
      </c>
      <c r="I4231" t="s">
        <v>23</v>
      </c>
      <c r="J4231" t="s">
        <v>23</v>
      </c>
      <c r="N4231" t="s">
        <v>6220</v>
      </c>
      <c r="O4231" t="s">
        <v>28</v>
      </c>
      <c r="Q4231" t="s">
        <v>19772</v>
      </c>
      <c r="R4231" t="s">
        <v>13702</v>
      </c>
      <c r="S4231">
        <v>3.1600000000000003E-2</v>
      </c>
    </row>
    <row r="4232" spans="1:19">
      <c r="A4232" t="s">
        <v>16</v>
      </c>
      <c r="B4232" t="s">
        <v>17</v>
      </c>
      <c r="C4232" t="s">
        <v>18</v>
      </c>
      <c r="D4232" t="s">
        <v>19</v>
      </c>
      <c r="E4232" t="s">
        <v>2834</v>
      </c>
      <c r="F4232" t="s">
        <v>2841</v>
      </c>
      <c r="G4232" s="3" t="str">
        <f t="shared" si="73"/>
        <v>https://scholar.google.co.jp/scholar?as_vis=1&amp;q=Sphaeranthus+"ukambensis"+self+compatibility&amp;btnG=</v>
      </c>
      <c r="H4232" t="s">
        <v>2842</v>
      </c>
      <c r="I4232" t="s">
        <v>23</v>
      </c>
      <c r="J4232" t="s">
        <v>23</v>
      </c>
      <c r="N4232" t="s">
        <v>2843</v>
      </c>
      <c r="O4232" t="s">
        <v>28</v>
      </c>
      <c r="Q4232" t="s">
        <v>19773</v>
      </c>
      <c r="R4232" t="s">
        <v>13707</v>
      </c>
      <c r="S4232">
        <v>1.72E-2</v>
      </c>
    </row>
    <row r="4233" spans="1:19">
      <c r="A4233" t="s">
        <v>16</v>
      </c>
      <c r="B4233" t="s">
        <v>17</v>
      </c>
      <c r="C4233" t="s">
        <v>18</v>
      </c>
      <c r="D4233" t="s">
        <v>19</v>
      </c>
      <c r="E4233" t="s">
        <v>2834</v>
      </c>
      <c r="F4233" t="s">
        <v>2841</v>
      </c>
      <c r="G4233" s="3" t="str">
        <f t="shared" si="73"/>
        <v>https://scholar.google.co.jp/scholar?as_vis=1&amp;q=Sphaeranthus+"ukambensis"+self+compatibility&amp;btnG=</v>
      </c>
      <c r="H4233" t="s">
        <v>2842</v>
      </c>
      <c r="I4233" t="s">
        <v>31</v>
      </c>
      <c r="J4233" t="s">
        <v>2841</v>
      </c>
      <c r="N4233" t="s">
        <v>6230</v>
      </c>
      <c r="O4233" t="s">
        <v>28</v>
      </c>
      <c r="Q4233" t="s">
        <v>19773</v>
      </c>
      <c r="R4233" t="s">
        <v>13710</v>
      </c>
      <c r="S4233">
        <v>1.38E-2</v>
      </c>
    </row>
    <row r="4234" spans="1:19">
      <c r="A4234" t="s">
        <v>16</v>
      </c>
      <c r="B4234" t="s">
        <v>17</v>
      </c>
      <c r="C4234" t="s">
        <v>18</v>
      </c>
      <c r="D4234" t="s">
        <v>19</v>
      </c>
      <c r="E4234" t="s">
        <v>2834</v>
      </c>
      <c r="F4234" t="s">
        <v>8537</v>
      </c>
      <c r="G4234" s="3" t="str">
        <f t="shared" si="73"/>
        <v>https://scholar.google.co.jp/scholar?as_vis=1&amp;q=Sphaeranthus+"wattii"+self+compatibility&amp;btnG=</v>
      </c>
      <c r="H4234" t="s">
        <v>8538</v>
      </c>
      <c r="I4234" t="s">
        <v>23</v>
      </c>
      <c r="J4234" t="s">
        <v>23</v>
      </c>
      <c r="N4234" t="s">
        <v>8539</v>
      </c>
      <c r="O4234" t="s">
        <v>28</v>
      </c>
      <c r="Q4234" t="s">
        <v>19774</v>
      </c>
      <c r="R4234" t="s">
        <v>13713</v>
      </c>
      <c r="S4234">
        <v>0.23119999999999999</v>
      </c>
    </row>
    <row r="4235" spans="1:19">
      <c r="A4235" t="s">
        <v>16</v>
      </c>
      <c r="B4235" t="s">
        <v>17</v>
      </c>
      <c r="C4235" t="s">
        <v>18</v>
      </c>
      <c r="D4235" t="s">
        <v>19</v>
      </c>
      <c r="E4235" t="s">
        <v>2834</v>
      </c>
      <c r="F4235" t="s">
        <v>6237</v>
      </c>
      <c r="G4235" s="3" t="str">
        <f t="shared" si="73"/>
        <v>https://scholar.google.co.jp/scholar?as_vis=1&amp;q=Sphaeranthus+"zavattarii"+self+compatibility&amp;btnG=</v>
      </c>
      <c r="H4235" t="s">
        <v>4890</v>
      </c>
      <c r="I4235" t="s">
        <v>23</v>
      </c>
      <c r="J4235" t="s">
        <v>23</v>
      </c>
      <c r="N4235" t="s">
        <v>6238</v>
      </c>
      <c r="O4235" t="s">
        <v>28</v>
      </c>
      <c r="Q4235" t="s">
        <v>19775</v>
      </c>
      <c r="R4235" t="s">
        <v>13715</v>
      </c>
      <c r="S4235">
        <v>0.36680000000000001</v>
      </c>
    </row>
    <row r="4236" spans="1:19">
      <c r="A4236" t="s">
        <v>16</v>
      </c>
      <c r="B4236" t="s">
        <v>17</v>
      </c>
      <c r="C4236" t="s">
        <v>18</v>
      </c>
      <c r="D4236" t="s">
        <v>19</v>
      </c>
      <c r="E4236" t="s">
        <v>6222</v>
      </c>
      <c r="F4236" t="s">
        <v>6227</v>
      </c>
      <c r="G4236" s="3" t="str">
        <f t="shared" si="73"/>
        <v>https://scholar.google.co.jp/scholar?as_vis=1&amp;q=Sphaeromeria+"argentea"+self+compatibility&amp;btnG=</v>
      </c>
      <c r="H4236" t="s">
        <v>172</v>
      </c>
      <c r="I4236" t="s">
        <v>23</v>
      </c>
      <c r="J4236" t="s">
        <v>23</v>
      </c>
      <c r="N4236" t="s">
        <v>6228</v>
      </c>
      <c r="O4236" t="s">
        <v>28</v>
      </c>
      <c r="Q4236" t="s">
        <v>19776</v>
      </c>
      <c r="R4236" t="s">
        <v>13718</v>
      </c>
      <c r="S4236">
        <v>0.55279999999999996</v>
      </c>
    </row>
    <row r="4237" spans="1:19">
      <c r="A4237" t="s">
        <v>16</v>
      </c>
      <c r="B4237" t="s">
        <v>17</v>
      </c>
      <c r="C4237" t="s">
        <v>18</v>
      </c>
      <c r="D4237" t="s">
        <v>19</v>
      </c>
      <c r="E4237" t="s">
        <v>6222</v>
      </c>
      <c r="F4237" t="s">
        <v>6223</v>
      </c>
      <c r="G4237" s="3" t="str">
        <f t="shared" si="73"/>
        <v>https://scholar.google.co.jp/scholar?as_vis=1&amp;q=Sphaeromeria+"potentilloides"+self+compatibility&amp;btnG=</v>
      </c>
      <c r="H4237" t="s">
        <v>6224</v>
      </c>
      <c r="I4237" t="s">
        <v>31</v>
      </c>
      <c r="J4237" t="s">
        <v>6223</v>
      </c>
      <c r="N4237" t="s">
        <v>6225</v>
      </c>
      <c r="O4237" t="s">
        <v>28</v>
      </c>
      <c r="Q4237" t="s">
        <v>19777</v>
      </c>
      <c r="R4237" t="s">
        <v>13722</v>
      </c>
      <c r="S4237">
        <v>0.33679999999999999</v>
      </c>
    </row>
    <row r="4238" spans="1:19">
      <c r="A4238" t="s">
        <v>16</v>
      </c>
      <c r="B4238" t="s">
        <v>17</v>
      </c>
      <c r="C4238" t="s">
        <v>18</v>
      </c>
      <c r="D4238" t="s">
        <v>19</v>
      </c>
      <c r="E4238" t="s">
        <v>11194</v>
      </c>
      <c r="F4238" t="s">
        <v>11195</v>
      </c>
      <c r="G4238" s="3" t="str">
        <f t="shared" si="73"/>
        <v>https://scholar.google.co.jp/scholar?as_vis=1&amp;q=Spilanthes+"callimorpha"+self+compatibility&amp;btnG=</v>
      </c>
      <c r="H4238" t="s">
        <v>11196</v>
      </c>
      <c r="I4238" t="s">
        <v>23</v>
      </c>
      <c r="J4238" t="s">
        <v>23</v>
      </c>
      <c r="N4238" t="s">
        <v>11197</v>
      </c>
      <c r="O4238" t="s">
        <v>28</v>
      </c>
      <c r="Q4238" t="s">
        <v>19778</v>
      </c>
      <c r="R4238" t="s">
        <v>13724</v>
      </c>
      <c r="S4238">
        <v>9.1600000000000001E-2</v>
      </c>
    </row>
    <row r="4239" spans="1:19">
      <c r="A4239" t="s">
        <v>16</v>
      </c>
      <c r="B4239" t="s">
        <v>17</v>
      </c>
      <c r="C4239" t="s">
        <v>18</v>
      </c>
      <c r="D4239" t="s">
        <v>19</v>
      </c>
      <c r="E4239" t="s">
        <v>11194</v>
      </c>
      <c r="F4239" t="s">
        <v>6676</v>
      </c>
      <c r="G4239" s="3" t="str">
        <f t="shared" si="73"/>
        <v>https://scholar.google.co.jp/scholar?as_vis=1&amp;q=Spilanthes+"costata"+self+compatibility&amp;btnG=</v>
      </c>
      <c r="H4239" t="s">
        <v>2066</v>
      </c>
      <c r="I4239" t="s">
        <v>23</v>
      </c>
      <c r="J4239" t="s">
        <v>23</v>
      </c>
      <c r="N4239" t="s">
        <v>11199</v>
      </c>
      <c r="O4239" t="s">
        <v>28</v>
      </c>
      <c r="Q4239" t="s">
        <v>19779</v>
      </c>
      <c r="R4239" t="s">
        <v>13727</v>
      </c>
      <c r="S4239">
        <v>0.26840000000000003</v>
      </c>
    </row>
    <row r="4240" spans="1:19">
      <c r="A4240" t="s">
        <v>16</v>
      </c>
      <c r="B4240" t="s">
        <v>17</v>
      </c>
      <c r="C4240" t="s">
        <v>18</v>
      </c>
      <c r="D4240" t="s">
        <v>19</v>
      </c>
      <c r="E4240" t="s">
        <v>2845</v>
      </c>
      <c r="F4240" t="s">
        <v>2846</v>
      </c>
      <c r="G4240" s="3" t="str">
        <f t="shared" si="73"/>
        <v>https://scholar.google.co.jp/scholar?as_vis=1&amp;q=Staehelina+"dubia"+self+compatibility&amp;btnG=</v>
      </c>
      <c r="H4240" t="s">
        <v>22</v>
      </c>
      <c r="I4240" t="s">
        <v>23</v>
      </c>
      <c r="J4240" t="s">
        <v>23</v>
      </c>
      <c r="N4240" t="s">
        <v>2847</v>
      </c>
      <c r="O4240" t="s">
        <v>28</v>
      </c>
      <c r="Q4240" t="s">
        <v>19780</v>
      </c>
      <c r="R4240" t="s">
        <v>13730</v>
      </c>
      <c r="S4240">
        <v>2.8898000000000001</v>
      </c>
    </row>
    <row r="4241" spans="1:19">
      <c r="A4241" t="s">
        <v>16</v>
      </c>
      <c r="B4241" t="s">
        <v>17</v>
      </c>
      <c r="C4241" t="s">
        <v>18</v>
      </c>
      <c r="D4241" t="s">
        <v>19</v>
      </c>
      <c r="E4241" t="s">
        <v>2845</v>
      </c>
      <c r="F4241" t="s">
        <v>8541</v>
      </c>
      <c r="G4241" s="3" t="str">
        <f t="shared" si="73"/>
        <v>https://scholar.google.co.jp/scholar?as_vis=1&amp;q=Staehelina+"lobelii"+self+compatibility&amp;btnG=</v>
      </c>
      <c r="H4241" t="s">
        <v>104</v>
      </c>
      <c r="I4241" t="s">
        <v>23</v>
      </c>
      <c r="J4241" t="s">
        <v>23</v>
      </c>
      <c r="N4241" t="s">
        <v>8542</v>
      </c>
      <c r="O4241" t="s">
        <v>28</v>
      </c>
      <c r="Q4241" t="s">
        <v>19781</v>
      </c>
      <c r="R4241" t="s">
        <v>13733</v>
      </c>
      <c r="S4241">
        <v>2.9281999999999999</v>
      </c>
    </row>
    <row r="4242" spans="1:19">
      <c r="A4242" t="s">
        <v>16</v>
      </c>
      <c r="B4242" t="s">
        <v>17</v>
      </c>
      <c r="C4242" t="s">
        <v>18</v>
      </c>
      <c r="D4242" t="s">
        <v>19</v>
      </c>
      <c r="E4242" t="s">
        <v>2845</v>
      </c>
      <c r="F4242" t="s">
        <v>12804</v>
      </c>
      <c r="G4242" s="3" t="str">
        <f t="shared" si="73"/>
        <v>https://scholar.google.co.jp/scholar?as_vis=1&amp;q=Staehelina+"petiolata"+self+compatibility&amp;btnG=</v>
      </c>
      <c r="H4242" t="s">
        <v>2156</v>
      </c>
      <c r="I4242" t="s">
        <v>23</v>
      </c>
      <c r="J4242" t="s">
        <v>23</v>
      </c>
      <c r="N4242" t="s">
        <v>12805</v>
      </c>
      <c r="O4242" t="s">
        <v>28</v>
      </c>
      <c r="Q4242" t="s">
        <v>19782</v>
      </c>
      <c r="R4242" t="s">
        <v>13737</v>
      </c>
      <c r="S4242">
        <v>9.7620252999999995</v>
      </c>
    </row>
    <row r="4243" spans="1:19">
      <c r="A4243" t="s">
        <v>16</v>
      </c>
      <c r="B4243" t="s">
        <v>17</v>
      </c>
      <c r="C4243" t="s">
        <v>18</v>
      </c>
      <c r="D4243" t="s">
        <v>19</v>
      </c>
      <c r="E4243" t="s">
        <v>2849</v>
      </c>
      <c r="F4243" t="s">
        <v>1530</v>
      </c>
      <c r="G4243" s="3" t="str">
        <f t="shared" si="73"/>
        <v>https://scholar.google.co.jp/scholar?as_vis=1&amp;q=Stebbinsoseris+"heterocarpa"+self+compatibility&amp;btnG=</v>
      </c>
      <c r="H4243" t="s">
        <v>1531</v>
      </c>
      <c r="I4243" t="s">
        <v>23</v>
      </c>
      <c r="J4243" t="s">
        <v>23</v>
      </c>
      <c r="N4243" t="s">
        <v>2850</v>
      </c>
      <c r="O4243" t="s">
        <v>28</v>
      </c>
      <c r="Q4243" t="s">
        <v>19783</v>
      </c>
      <c r="R4243" t="s">
        <v>13739</v>
      </c>
      <c r="S4243">
        <v>1.849</v>
      </c>
    </row>
    <row r="4244" spans="1:19">
      <c r="A4244" t="s">
        <v>16</v>
      </c>
      <c r="B4244" t="s">
        <v>17</v>
      </c>
      <c r="C4244" t="s">
        <v>18</v>
      </c>
      <c r="D4244" t="s">
        <v>19</v>
      </c>
      <c r="E4244" t="s">
        <v>4053</v>
      </c>
      <c r="F4244" t="s">
        <v>1375</v>
      </c>
      <c r="G4244" s="3" t="str">
        <f t="shared" si="73"/>
        <v>https://scholar.google.co.jp/scholar?as_vis=1&amp;q=Stenactis+"annua"+self+compatibility&amp;btnG=</v>
      </c>
      <c r="H4244" t="s">
        <v>1231</v>
      </c>
      <c r="I4244" t="s">
        <v>23</v>
      </c>
      <c r="J4244" t="s">
        <v>23</v>
      </c>
      <c r="N4244" t="s">
        <v>4054</v>
      </c>
      <c r="O4244" t="s">
        <v>28</v>
      </c>
      <c r="Q4244" t="s">
        <v>19784</v>
      </c>
      <c r="R4244" t="s">
        <v>13742</v>
      </c>
      <c r="S4244">
        <v>5.3999999999999999E-2</v>
      </c>
    </row>
    <row r="4245" spans="1:19">
      <c r="A4245" t="s">
        <v>16</v>
      </c>
      <c r="B4245" t="s">
        <v>17</v>
      </c>
      <c r="C4245" t="s">
        <v>18</v>
      </c>
      <c r="D4245" t="s">
        <v>19</v>
      </c>
      <c r="E4245" t="s">
        <v>8544</v>
      </c>
      <c r="F4245" t="s">
        <v>8545</v>
      </c>
      <c r="G4245" s="3" t="str">
        <f t="shared" si="73"/>
        <v>https://scholar.google.co.jp/scholar?as_vis=1&amp;q=Stenoseris+"graciliflora"+self+compatibility&amp;btnG=</v>
      </c>
      <c r="H4245" t="s">
        <v>8546</v>
      </c>
      <c r="I4245" t="s">
        <v>23</v>
      </c>
      <c r="J4245" t="s">
        <v>23</v>
      </c>
      <c r="N4245" t="s">
        <v>8547</v>
      </c>
      <c r="O4245" t="s">
        <v>28</v>
      </c>
      <c r="Q4245" t="s">
        <v>19785</v>
      </c>
      <c r="R4245" t="s">
        <v>13747</v>
      </c>
      <c r="S4245">
        <v>0.49124000000000001</v>
      </c>
    </row>
    <row r="4246" spans="1:19">
      <c r="A4246" t="s">
        <v>16</v>
      </c>
      <c r="B4246" t="s">
        <v>17</v>
      </c>
      <c r="C4246" t="s">
        <v>18</v>
      </c>
      <c r="D4246" t="s">
        <v>19</v>
      </c>
      <c r="E4246" t="s">
        <v>6240</v>
      </c>
      <c r="F4246" t="s">
        <v>690</v>
      </c>
      <c r="G4246" s="3" t="str">
        <f t="shared" si="73"/>
        <v>https://scholar.google.co.jp/scholar?as_vis=1&amp;q=Stenotus+"acaulis"+self+compatibility&amp;btnG=</v>
      </c>
      <c r="H4246" t="s">
        <v>6241</v>
      </c>
      <c r="I4246" t="s">
        <v>23</v>
      </c>
      <c r="J4246" t="s">
        <v>23</v>
      </c>
      <c r="N4246" t="s">
        <v>6242</v>
      </c>
      <c r="O4246" t="s">
        <v>28</v>
      </c>
      <c r="Q4246" t="s">
        <v>19786</v>
      </c>
      <c r="R4246" t="s">
        <v>13752</v>
      </c>
      <c r="S4246">
        <v>1.4932000000000001</v>
      </c>
    </row>
    <row r="4247" spans="1:19">
      <c r="A4247" t="s">
        <v>16</v>
      </c>
      <c r="B4247" t="s">
        <v>17</v>
      </c>
      <c r="C4247" t="s">
        <v>18</v>
      </c>
      <c r="D4247" t="s">
        <v>19</v>
      </c>
      <c r="E4247" t="s">
        <v>6240</v>
      </c>
      <c r="F4247" t="s">
        <v>11201</v>
      </c>
      <c r="G4247" s="3" t="str">
        <f t="shared" si="73"/>
        <v>https://scholar.google.co.jp/scholar?as_vis=1&amp;q=Stenotus+"armerioides"+self+compatibility&amp;btnG=</v>
      </c>
      <c r="H4247" t="s">
        <v>172</v>
      </c>
      <c r="I4247" t="s">
        <v>31</v>
      </c>
      <c r="J4247" t="s">
        <v>11201</v>
      </c>
      <c r="N4247" t="s">
        <v>11202</v>
      </c>
      <c r="O4247" t="s">
        <v>28</v>
      </c>
      <c r="Q4247" t="s">
        <v>19787</v>
      </c>
      <c r="R4247" t="s">
        <v>13756</v>
      </c>
      <c r="S4247">
        <v>1.9876</v>
      </c>
    </row>
    <row r="4248" spans="1:19">
      <c r="A4248" t="s">
        <v>16</v>
      </c>
      <c r="B4248" t="s">
        <v>17</v>
      </c>
      <c r="C4248" t="s">
        <v>18</v>
      </c>
      <c r="D4248" t="s">
        <v>19</v>
      </c>
      <c r="E4248" t="s">
        <v>13153</v>
      </c>
      <c r="F4248" t="s">
        <v>5494</v>
      </c>
      <c r="G4248" s="3" t="str">
        <f t="shared" si="73"/>
        <v>https://scholar.google.co.jp/scholar?as_vis=1&amp;q=Stephanodoria+"tomentella"+self+compatibility&amp;btnG=</v>
      </c>
      <c r="H4248" t="s">
        <v>13154</v>
      </c>
      <c r="I4248" t="s">
        <v>23</v>
      </c>
      <c r="J4248" t="s">
        <v>23</v>
      </c>
      <c r="N4248" t="s">
        <v>13155</v>
      </c>
      <c r="O4248" t="s">
        <v>28</v>
      </c>
      <c r="Q4248" t="s">
        <v>19788</v>
      </c>
      <c r="R4248" t="s">
        <v>13760</v>
      </c>
      <c r="S4248">
        <v>0.2228</v>
      </c>
    </row>
    <row r="4249" spans="1:19">
      <c r="A4249" t="s">
        <v>16</v>
      </c>
      <c r="B4249" t="s">
        <v>17</v>
      </c>
      <c r="C4249" t="s">
        <v>18</v>
      </c>
      <c r="D4249" t="s">
        <v>19</v>
      </c>
      <c r="E4249" t="s">
        <v>2852</v>
      </c>
      <c r="F4249" t="s">
        <v>2853</v>
      </c>
      <c r="G4249" s="3" t="str">
        <f t="shared" si="73"/>
        <v>https://scholar.google.co.jp/scholar?as_vis=1&amp;q=Stephanomeria+"blairii"+self+compatibility&amp;btnG=</v>
      </c>
      <c r="H4249" t="s">
        <v>2854</v>
      </c>
      <c r="I4249" t="s">
        <v>23</v>
      </c>
      <c r="J4249" t="s">
        <v>23</v>
      </c>
      <c r="N4249" t="s">
        <v>2855</v>
      </c>
      <c r="O4249" t="s">
        <v>28</v>
      </c>
      <c r="Q4249" t="s">
        <v>19789</v>
      </c>
      <c r="R4249" t="s">
        <v>13763</v>
      </c>
      <c r="S4249">
        <v>0.39400000000000002</v>
      </c>
    </row>
    <row r="4250" spans="1:19">
      <c r="A4250" t="s">
        <v>16</v>
      </c>
      <c r="B4250" t="s">
        <v>17</v>
      </c>
      <c r="C4250" t="s">
        <v>18</v>
      </c>
      <c r="D4250" t="s">
        <v>19</v>
      </c>
      <c r="E4250" t="s">
        <v>2852</v>
      </c>
      <c r="F4250" t="s">
        <v>2857</v>
      </c>
      <c r="G4250" s="3" t="str">
        <f t="shared" si="73"/>
        <v>https://scholar.google.co.jp/scholar?as_vis=1&amp;q=Stephanomeria+"cichoriacea"+self+compatibility&amp;btnG=</v>
      </c>
      <c r="H4250" t="s">
        <v>438</v>
      </c>
      <c r="I4250" t="s">
        <v>23</v>
      </c>
      <c r="J4250" t="s">
        <v>23</v>
      </c>
      <c r="N4250" t="s">
        <v>2858</v>
      </c>
      <c r="O4250" t="s">
        <v>28</v>
      </c>
      <c r="Q4250" t="s">
        <v>19790</v>
      </c>
      <c r="R4250" t="s">
        <v>13769</v>
      </c>
      <c r="S4250">
        <v>3.5219999999999998</v>
      </c>
    </row>
    <row r="4251" spans="1:19">
      <c r="A4251" t="s">
        <v>16</v>
      </c>
      <c r="B4251" t="s">
        <v>17</v>
      </c>
      <c r="C4251" t="s">
        <v>18</v>
      </c>
      <c r="D4251" t="s">
        <v>19</v>
      </c>
      <c r="E4251" t="s">
        <v>2852</v>
      </c>
      <c r="F4251" t="s">
        <v>6208</v>
      </c>
      <c r="G4251" s="3" t="str">
        <f t="shared" si="73"/>
        <v>https://scholar.google.co.jp/scholar?as_vis=1&amp;q=Stephanomeria+"diegensis"+self+compatibility&amp;btnG=</v>
      </c>
      <c r="H4251" t="s">
        <v>6209</v>
      </c>
      <c r="I4251" t="s">
        <v>23</v>
      </c>
      <c r="J4251" t="s">
        <v>23</v>
      </c>
      <c r="L4251" t="s">
        <v>24</v>
      </c>
      <c r="N4251" t="s">
        <v>6210</v>
      </c>
      <c r="O4251" t="s">
        <v>26</v>
      </c>
      <c r="Q4251" t="s">
        <v>19791</v>
      </c>
      <c r="R4251" t="s">
        <v>13774</v>
      </c>
      <c r="S4251">
        <v>0.37640000000000001</v>
      </c>
    </row>
    <row r="4252" spans="1:19">
      <c r="A4252" t="s">
        <v>16</v>
      </c>
      <c r="B4252" t="s">
        <v>17</v>
      </c>
      <c r="C4252" t="s">
        <v>18</v>
      </c>
      <c r="D4252" t="s">
        <v>19</v>
      </c>
      <c r="E4252" t="s">
        <v>2852</v>
      </c>
      <c r="F4252" t="s">
        <v>1419</v>
      </c>
      <c r="G4252" s="3" t="str">
        <f t="shared" si="73"/>
        <v>https://scholar.google.co.jp/scholar?as_vis=1&amp;q=Stephanomeria+"exigua"+self+compatibility&amp;btnG=</v>
      </c>
      <c r="H4252" t="s">
        <v>172</v>
      </c>
      <c r="I4252" t="s">
        <v>23</v>
      </c>
      <c r="J4252" t="s">
        <v>23</v>
      </c>
      <c r="N4252" t="s">
        <v>2860</v>
      </c>
      <c r="O4252" t="s">
        <v>28</v>
      </c>
      <c r="Q4252" t="s">
        <v>19792</v>
      </c>
      <c r="R4252" t="s">
        <v>13776</v>
      </c>
      <c r="S4252">
        <v>0.38900000000000001</v>
      </c>
    </row>
    <row r="4253" spans="1:19">
      <c r="A4253" t="s">
        <v>16</v>
      </c>
      <c r="B4253" t="s">
        <v>17</v>
      </c>
      <c r="C4253" t="s">
        <v>18</v>
      </c>
      <c r="D4253" t="s">
        <v>19</v>
      </c>
      <c r="E4253" t="s">
        <v>2852</v>
      </c>
      <c r="F4253" t="s">
        <v>1419</v>
      </c>
      <c r="G4253" s="3" t="str">
        <f t="shared" si="73"/>
        <v>https://scholar.google.co.jp/scholar?as_vis=1&amp;q=Stephanomeria+"exigua"+self+compatibility&amp;btnG=</v>
      </c>
      <c r="H4253" t="s">
        <v>23</v>
      </c>
      <c r="I4253" t="s">
        <v>137</v>
      </c>
      <c r="J4253" t="s">
        <v>1419</v>
      </c>
      <c r="N4253" t="s">
        <v>2862</v>
      </c>
      <c r="O4253" t="s">
        <v>28</v>
      </c>
      <c r="Q4253" t="s">
        <v>19792</v>
      </c>
      <c r="R4253" t="s">
        <v>13778</v>
      </c>
      <c r="S4253">
        <v>0.33200000000000002</v>
      </c>
    </row>
    <row r="4254" spans="1:19">
      <c r="A4254" t="s">
        <v>16</v>
      </c>
      <c r="B4254" t="s">
        <v>17</v>
      </c>
      <c r="C4254" t="s">
        <v>18</v>
      </c>
      <c r="D4254" t="s">
        <v>19</v>
      </c>
      <c r="E4254" t="s">
        <v>2852</v>
      </c>
      <c r="F4254" t="s">
        <v>2864</v>
      </c>
      <c r="G4254" s="3" t="str">
        <f t="shared" si="73"/>
        <v>https://scholar.google.co.jp/scholar?as_vis=1&amp;q=Stephanomeria+"lactucina"+self+compatibility&amp;btnG=</v>
      </c>
      <c r="H4254" t="s">
        <v>438</v>
      </c>
      <c r="I4254" t="s">
        <v>23</v>
      </c>
      <c r="J4254" t="s">
        <v>23</v>
      </c>
      <c r="N4254" t="s">
        <v>2865</v>
      </c>
      <c r="O4254" t="s">
        <v>28</v>
      </c>
      <c r="Q4254" t="s">
        <v>19793</v>
      </c>
      <c r="R4254" t="s">
        <v>13782</v>
      </c>
      <c r="S4254">
        <v>0.40100000000000002</v>
      </c>
    </row>
    <row r="4255" spans="1:19">
      <c r="A4255" t="s">
        <v>16</v>
      </c>
      <c r="B4255" t="s">
        <v>17</v>
      </c>
      <c r="C4255" t="s">
        <v>18</v>
      </c>
      <c r="D4255" t="s">
        <v>19</v>
      </c>
      <c r="E4255" t="s">
        <v>2852</v>
      </c>
      <c r="F4255" t="s">
        <v>2082</v>
      </c>
      <c r="G4255" s="3" t="str">
        <f t="shared" si="73"/>
        <v>https://scholar.google.co.jp/scholar?as_vis=1&amp;q=Stephanomeria+"pauciflora"+self+compatibility&amp;btnG=</v>
      </c>
      <c r="H4255" t="s">
        <v>2867</v>
      </c>
      <c r="I4255" t="s">
        <v>23</v>
      </c>
      <c r="J4255" t="s">
        <v>23</v>
      </c>
      <c r="N4255" t="s">
        <v>2868</v>
      </c>
      <c r="O4255" t="s">
        <v>28</v>
      </c>
      <c r="Q4255" t="s">
        <v>19794</v>
      </c>
      <c r="R4255" t="s">
        <v>13785</v>
      </c>
      <c r="S4255">
        <v>0.71699999999999997</v>
      </c>
    </row>
    <row r="4256" spans="1:19">
      <c r="A4256" t="s">
        <v>16</v>
      </c>
      <c r="B4256" t="s">
        <v>17</v>
      </c>
      <c r="C4256" t="s">
        <v>18</v>
      </c>
      <c r="D4256" t="s">
        <v>19</v>
      </c>
      <c r="E4256" t="s">
        <v>2852</v>
      </c>
      <c r="F4256" t="s">
        <v>1858</v>
      </c>
      <c r="G4256" s="3" t="str">
        <f t="shared" si="73"/>
        <v>https://scholar.google.co.jp/scholar?as_vis=1&amp;q=Stephanomeria+"spinosa"+self+compatibility&amp;btnG=</v>
      </c>
      <c r="H4256" t="s">
        <v>2870</v>
      </c>
      <c r="I4256" t="s">
        <v>23</v>
      </c>
      <c r="J4256" t="s">
        <v>23</v>
      </c>
      <c r="N4256" t="s">
        <v>2871</v>
      </c>
      <c r="O4256" t="s">
        <v>28</v>
      </c>
      <c r="Q4256" t="s">
        <v>19795</v>
      </c>
      <c r="R4256" t="s">
        <v>13789</v>
      </c>
      <c r="S4256">
        <v>0.72</v>
      </c>
    </row>
    <row r="4257" spans="1:19">
      <c r="A4257" t="s">
        <v>16</v>
      </c>
      <c r="B4257" t="s">
        <v>17</v>
      </c>
      <c r="C4257" t="s">
        <v>18</v>
      </c>
      <c r="D4257" t="s">
        <v>19</v>
      </c>
      <c r="E4257" t="s">
        <v>2852</v>
      </c>
      <c r="F4257" t="s">
        <v>922</v>
      </c>
      <c r="G4257" s="3" t="str">
        <f t="shared" si="73"/>
        <v>https://scholar.google.co.jp/scholar?as_vis=1&amp;q=Stephanomeria+"virgata"+self+compatibility&amp;btnG=</v>
      </c>
      <c r="H4257" t="s">
        <v>2066</v>
      </c>
      <c r="I4257" t="s">
        <v>23</v>
      </c>
      <c r="J4257" t="s">
        <v>23</v>
      </c>
      <c r="N4257" t="s">
        <v>2873</v>
      </c>
      <c r="O4257" t="s">
        <v>28</v>
      </c>
      <c r="Q4257" t="s">
        <v>19796</v>
      </c>
      <c r="R4257" t="s">
        <v>13794</v>
      </c>
      <c r="S4257">
        <v>0.12</v>
      </c>
    </row>
    <row r="4258" spans="1:19">
      <c r="A4258" t="s">
        <v>16</v>
      </c>
      <c r="B4258" t="s">
        <v>17</v>
      </c>
      <c r="C4258" t="s">
        <v>18</v>
      </c>
      <c r="D4258" t="s">
        <v>19</v>
      </c>
      <c r="E4258" t="s">
        <v>6215</v>
      </c>
      <c r="F4258" t="s">
        <v>11204</v>
      </c>
      <c r="G4258" s="3" t="str">
        <f t="shared" si="73"/>
        <v>https://scholar.google.co.jp/scholar?as_vis=1&amp;q=Steptorhamphus+"crassicaulis"+self+compatibility&amp;btnG=</v>
      </c>
      <c r="H4258" t="s">
        <v>11205</v>
      </c>
      <c r="I4258" t="s">
        <v>23</v>
      </c>
      <c r="J4258" t="s">
        <v>23</v>
      </c>
      <c r="N4258" t="s">
        <v>11206</v>
      </c>
      <c r="O4258" t="s">
        <v>28</v>
      </c>
      <c r="Q4258" t="s">
        <v>19797</v>
      </c>
      <c r="R4258" t="s">
        <v>13797</v>
      </c>
      <c r="S4258">
        <v>1.4188000000000001</v>
      </c>
    </row>
    <row r="4259" spans="1:19">
      <c r="A4259" t="s">
        <v>16</v>
      </c>
      <c r="B4259" t="s">
        <v>17</v>
      </c>
      <c r="C4259" t="s">
        <v>18</v>
      </c>
      <c r="D4259" t="s">
        <v>19</v>
      </c>
      <c r="E4259" t="s">
        <v>6215</v>
      </c>
      <c r="F4259" t="s">
        <v>8549</v>
      </c>
      <c r="G4259" s="3" t="str">
        <f t="shared" si="73"/>
        <v>https://scholar.google.co.jp/scholar?as_vis=1&amp;q=Steptorhamphus+"petraeus"+self+compatibility&amp;btnG=</v>
      </c>
      <c r="H4259" t="s">
        <v>8550</v>
      </c>
      <c r="I4259" t="s">
        <v>23</v>
      </c>
      <c r="J4259" t="s">
        <v>23</v>
      </c>
      <c r="N4259" t="s">
        <v>8551</v>
      </c>
      <c r="O4259" t="s">
        <v>28</v>
      </c>
      <c r="Q4259" t="s">
        <v>19798</v>
      </c>
      <c r="R4259" t="s">
        <v>13800</v>
      </c>
      <c r="S4259">
        <v>1.72</v>
      </c>
    </row>
    <row r="4260" spans="1:19">
      <c r="A4260" t="s">
        <v>16</v>
      </c>
      <c r="B4260" t="s">
        <v>17</v>
      </c>
      <c r="C4260" t="s">
        <v>18</v>
      </c>
      <c r="D4260" t="s">
        <v>19</v>
      </c>
      <c r="E4260" t="s">
        <v>6215</v>
      </c>
      <c r="F4260" t="s">
        <v>560</v>
      </c>
      <c r="G4260" s="3" t="str">
        <f t="shared" si="73"/>
        <v>https://scholar.google.co.jp/scholar?as_vis=1&amp;q=Steptorhamphus+"tuberosus"+self+compatibility&amp;btnG=</v>
      </c>
      <c r="H4260" t="s">
        <v>6216</v>
      </c>
      <c r="I4260" t="s">
        <v>23</v>
      </c>
      <c r="J4260" t="s">
        <v>23</v>
      </c>
      <c r="N4260" t="s">
        <v>6217</v>
      </c>
      <c r="O4260" t="s">
        <v>28</v>
      </c>
      <c r="Q4260" t="s">
        <v>19799</v>
      </c>
      <c r="R4260" t="s">
        <v>13802</v>
      </c>
      <c r="S4260">
        <v>1.8724000000000001</v>
      </c>
    </row>
    <row r="4261" spans="1:19">
      <c r="A4261" t="s">
        <v>16</v>
      </c>
      <c r="B4261" t="s">
        <v>17</v>
      </c>
      <c r="C4261" t="s">
        <v>18</v>
      </c>
      <c r="D4261" t="s">
        <v>19</v>
      </c>
      <c r="E4261" t="s">
        <v>2875</v>
      </c>
      <c r="F4261" t="s">
        <v>2876</v>
      </c>
      <c r="G4261" s="3" t="str">
        <f t="shared" si="73"/>
        <v>https://scholar.google.co.jp/scholar?as_vis=1&amp;q=Stevia+"hirsuta"+self+compatibility&amp;btnG=</v>
      </c>
      <c r="H4261" t="s">
        <v>454</v>
      </c>
      <c r="I4261" t="s">
        <v>23</v>
      </c>
      <c r="J4261" t="s">
        <v>23</v>
      </c>
      <c r="N4261" t="s">
        <v>2877</v>
      </c>
      <c r="O4261" t="s">
        <v>28</v>
      </c>
      <c r="Q4261" t="s">
        <v>19800</v>
      </c>
      <c r="R4261" t="s">
        <v>13805</v>
      </c>
      <c r="S4261">
        <v>0.19320000000000001</v>
      </c>
    </row>
    <row r="4262" spans="1:19">
      <c r="A4262" t="s">
        <v>16</v>
      </c>
      <c r="B4262" t="s">
        <v>17</v>
      </c>
      <c r="C4262" t="s">
        <v>18</v>
      </c>
      <c r="D4262" t="s">
        <v>19</v>
      </c>
      <c r="E4262" t="s">
        <v>2875</v>
      </c>
      <c r="F4262" t="s">
        <v>2879</v>
      </c>
      <c r="G4262" s="3" t="str">
        <f t="shared" si="73"/>
        <v>https://scholar.google.co.jp/scholar?as_vis=1&amp;q=Stevia+"lucida"+self+compatibility&amp;btnG=</v>
      </c>
      <c r="H4262" t="s">
        <v>2880</v>
      </c>
      <c r="I4262" t="s">
        <v>23</v>
      </c>
      <c r="J4262" t="s">
        <v>23</v>
      </c>
      <c r="N4262" t="s">
        <v>2881</v>
      </c>
      <c r="O4262" t="s">
        <v>28</v>
      </c>
      <c r="Q4262" t="s">
        <v>19801</v>
      </c>
      <c r="R4262" t="s">
        <v>13807</v>
      </c>
      <c r="S4262">
        <v>0.29308000000000001</v>
      </c>
    </row>
    <row r="4263" spans="1:19">
      <c r="A4263" t="s">
        <v>16</v>
      </c>
      <c r="B4263" t="s">
        <v>17</v>
      </c>
      <c r="C4263" t="s">
        <v>18</v>
      </c>
      <c r="D4263" t="s">
        <v>19</v>
      </c>
      <c r="E4263" t="s">
        <v>2875</v>
      </c>
      <c r="F4263" t="s">
        <v>13150</v>
      </c>
      <c r="G4263" s="3" t="str">
        <f t="shared" si="73"/>
        <v>https://scholar.google.co.jp/scholar?as_vis=1&amp;q=Stevia+"origanoides"+self+compatibility&amp;btnG=</v>
      </c>
      <c r="H4263" t="s">
        <v>324</v>
      </c>
      <c r="I4263" t="s">
        <v>23</v>
      </c>
      <c r="J4263" t="s">
        <v>23</v>
      </c>
      <c r="N4263" t="s">
        <v>13151</v>
      </c>
      <c r="O4263" t="s">
        <v>28</v>
      </c>
      <c r="Q4263" t="s">
        <v>19802</v>
      </c>
      <c r="R4263" t="s">
        <v>13810</v>
      </c>
      <c r="S4263">
        <v>0.19719999999999999</v>
      </c>
    </row>
    <row r="4264" spans="1:19">
      <c r="A4264" t="s">
        <v>16</v>
      </c>
      <c r="B4264" t="s">
        <v>17</v>
      </c>
      <c r="C4264" t="s">
        <v>18</v>
      </c>
      <c r="D4264" t="s">
        <v>19</v>
      </c>
      <c r="E4264" t="s">
        <v>2875</v>
      </c>
      <c r="F4264" t="s">
        <v>8553</v>
      </c>
      <c r="G4264" s="3" t="str">
        <f t="shared" si="73"/>
        <v>https://scholar.google.co.jp/scholar?as_vis=1&amp;q=Stevia+"ovata"+self+compatibility&amp;btnG=</v>
      </c>
      <c r="H4264" t="s">
        <v>791</v>
      </c>
      <c r="I4264" t="s">
        <v>31</v>
      </c>
      <c r="J4264" t="s">
        <v>8553</v>
      </c>
      <c r="N4264" t="s">
        <v>8554</v>
      </c>
      <c r="O4264" t="s">
        <v>28</v>
      </c>
      <c r="Q4264" t="s">
        <v>19803</v>
      </c>
      <c r="R4264" t="s">
        <v>13815</v>
      </c>
      <c r="S4264">
        <v>0.20599999999999999</v>
      </c>
    </row>
    <row r="4265" spans="1:19">
      <c r="A4265" t="s">
        <v>16</v>
      </c>
      <c r="B4265" t="s">
        <v>17</v>
      </c>
      <c r="C4265" t="s">
        <v>18</v>
      </c>
      <c r="D4265" t="s">
        <v>19</v>
      </c>
      <c r="E4265" t="s">
        <v>2875</v>
      </c>
      <c r="F4265" t="s">
        <v>8553</v>
      </c>
      <c r="G4265" s="3" t="str">
        <f t="shared" si="73"/>
        <v>https://scholar.google.co.jp/scholar?as_vis=1&amp;q=Stevia+"ovata"+self+compatibility&amp;btnG=</v>
      </c>
      <c r="H4265" t="s">
        <v>791</v>
      </c>
      <c r="I4265" t="s">
        <v>23</v>
      </c>
      <c r="J4265" t="s">
        <v>23</v>
      </c>
      <c r="N4265" t="s">
        <v>11208</v>
      </c>
      <c r="O4265" t="s">
        <v>28</v>
      </c>
      <c r="Q4265" t="s">
        <v>19803</v>
      </c>
      <c r="R4265" t="s">
        <v>13819</v>
      </c>
      <c r="S4265">
        <v>0.24779999999999999</v>
      </c>
    </row>
    <row r="4266" spans="1:19">
      <c r="A4266" t="s">
        <v>16</v>
      </c>
      <c r="B4266" t="s">
        <v>17</v>
      </c>
      <c r="C4266" t="s">
        <v>18</v>
      </c>
      <c r="D4266" t="s">
        <v>19</v>
      </c>
      <c r="E4266" t="s">
        <v>2875</v>
      </c>
      <c r="F4266" t="s">
        <v>4486</v>
      </c>
      <c r="G4266" s="3" t="str">
        <f t="shared" si="73"/>
        <v>https://scholar.google.co.jp/scholar?as_vis=1&amp;q=Stevia+"pilosa"+self+compatibility&amp;btnG=</v>
      </c>
      <c r="H4266" t="s">
        <v>2880</v>
      </c>
      <c r="I4266" t="s">
        <v>23</v>
      </c>
      <c r="J4266" t="s">
        <v>23</v>
      </c>
      <c r="N4266" t="s">
        <v>11210</v>
      </c>
      <c r="O4266" t="s">
        <v>28</v>
      </c>
      <c r="Q4266" t="s">
        <v>19804</v>
      </c>
      <c r="R4266" t="s">
        <v>13822</v>
      </c>
      <c r="S4266">
        <v>0.34439999999999998</v>
      </c>
    </row>
    <row r="4267" spans="1:19">
      <c r="A4267" t="s">
        <v>16</v>
      </c>
      <c r="B4267" t="s">
        <v>17</v>
      </c>
      <c r="C4267" t="s">
        <v>18</v>
      </c>
      <c r="D4267" t="s">
        <v>19</v>
      </c>
      <c r="E4267" t="s">
        <v>2875</v>
      </c>
      <c r="F4267" t="s">
        <v>4277</v>
      </c>
      <c r="G4267" s="3" t="str">
        <f t="shared" si="73"/>
        <v>https://scholar.google.co.jp/scholar?as_vis=1&amp;q=Stevia+"purpusii"+self+compatibility&amp;btnG=</v>
      </c>
      <c r="H4267" t="s">
        <v>5980</v>
      </c>
      <c r="I4267" t="s">
        <v>23</v>
      </c>
      <c r="J4267" t="s">
        <v>23</v>
      </c>
      <c r="N4267" t="s">
        <v>11212</v>
      </c>
      <c r="O4267" t="s">
        <v>28</v>
      </c>
      <c r="Q4267" t="s">
        <v>19805</v>
      </c>
      <c r="R4267" t="s">
        <v>13825</v>
      </c>
      <c r="S4267">
        <v>0.28000000000000003</v>
      </c>
    </row>
    <row r="4268" spans="1:19">
      <c r="A4268" t="s">
        <v>16</v>
      </c>
      <c r="B4268" t="s">
        <v>17</v>
      </c>
      <c r="C4268" t="s">
        <v>18</v>
      </c>
      <c r="D4268" t="s">
        <v>19</v>
      </c>
      <c r="E4268" t="s">
        <v>2875</v>
      </c>
      <c r="F4268" t="s">
        <v>2883</v>
      </c>
      <c r="G4268" s="3" t="str">
        <f t="shared" si="73"/>
        <v>https://scholar.google.co.jp/scholar?as_vis=1&amp;q=Stevia+"rhombifolia"+self+compatibility&amp;btnG=</v>
      </c>
      <c r="H4268" t="s">
        <v>23</v>
      </c>
      <c r="I4268" t="s">
        <v>31</v>
      </c>
      <c r="J4268" t="s">
        <v>2884</v>
      </c>
      <c r="N4268" t="s">
        <v>2885</v>
      </c>
      <c r="O4268" t="s">
        <v>28</v>
      </c>
      <c r="Q4268" t="s">
        <v>19806</v>
      </c>
      <c r="R4268" t="s">
        <v>13829</v>
      </c>
      <c r="S4268">
        <v>0.2</v>
      </c>
    </row>
    <row r="4269" spans="1:19">
      <c r="A4269" t="s">
        <v>16</v>
      </c>
      <c r="B4269" t="s">
        <v>17</v>
      </c>
      <c r="C4269" t="s">
        <v>18</v>
      </c>
      <c r="D4269" t="s">
        <v>19</v>
      </c>
      <c r="E4269" t="s">
        <v>2875</v>
      </c>
      <c r="F4269" t="s">
        <v>2887</v>
      </c>
      <c r="G4269" s="3" t="str">
        <f t="shared" si="73"/>
        <v>https://scholar.google.co.jp/scholar?as_vis=1&amp;q=Stevia+"salicifolia"+self+compatibility&amp;btnG=</v>
      </c>
      <c r="H4269" t="s">
        <v>252</v>
      </c>
      <c r="I4269" t="s">
        <v>23</v>
      </c>
      <c r="J4269" t="s">
        <v>23</v>
      </c>
      <c r="N4269" t="s">
        <v>2888</v>
      </c>
      <c r="O4269" t="s">
        <v>28</v>
      </c>
      <c r="Q4269" t="s">
        <v>19807</v>
      </c>
      <c r="R4269" t="s">
        <v>13832</v>
      </c>
      <c r="S4269">
        <v>0.38900000000000001</v>
      </c>
    </row>
    <row r="4270" spans="1:19">
      <c r="A4270" t="s">
        <v>16</v>
      </c>
      <c r="B4270" t="s">
        <v>17</v>
      </c>
      <c r="C4270" t="s">
        <v>18</v>
      </c>
      <c r="D4270" t="s">
        <v>19</v>
      </c>
      <c r="E4270" t="s">
        <v>2875</v>
      </c>
      <c r="F4270" t="s">
        <v>2887</v>
      </c>
      <c r="G4270" s="3" t="str">
        <f t="shared" si="73"/>
        <v>https://scholar.google.co.jp/scholar?as_vis=1&amp;q=Stevia+"salicifolia"+self+compatibility&amp;btnG=</v>
      </c>
      <c r="H4270" t="s">
        <v>252</v>
      </c>
      <c r="I4270" t="s">
        <v>31</v>
      </c>
      <c r="J4270" t="s">
        <v>2887</v>
      </c>
      <c r="N4270" t="s">
        <v>6199</v>
      </c>
      <c r="O4270" t="s">
        <v>28</v>
      </c>
      <c r="Q4270" t="s">
        <v>19807</v>
      </c>
      <c r="R4270" t="s">
        <v>13836</v>
      </c>
      <c r="S4270">
        <v>0.40389999999999998</v>
      </c>
    </row>
    <row r="4271" spans="1:19">
      <c r="A4271" t="s">
        <v>16</v>
      </c>
      <c r="B4271" t="s">
        <v>17</v>
      </c>
      <c r="C4271" t="s">
        <v>18</v>
      </c>
      <c r="D4271" t="s">
        <v>19</v>
      </c>
      <c r="E4271" t="s">
        <v>2875</v>
      </c>
      <c r="F4271" t="s">
        <v>2887</v>
      </c>
      <c r="G4271" s="3" t="str">
        <f t="shared" si="73"/>
        <v>https://scholar.google.co.jp/scholar?as_vis=1&amp;q=Stevia+"salicifolia"+self+compatibility&amp;btnG=</v>
      </c>
      <c r="H4271" t="s">
        <v>252</v>
      </c>
      <c r="I4271" t="s">
        <v>31</v>
      </c>
      <c r="J4271" t="s">
        <v>10151</v>
      </c>
      <c r="N4271" t="s">
        <v>13148</v>
      </c>
      <c r="O4271" t="s">
        <v>28</v>
      </c>
      <c r="Q4271" t="s">
        <v>19807</v>
      </c>
      <c r="R4271" t="s">
        <v>13839</v>
      </c>
      <c r="S4271">
        <v>0.32200000000000001</v>
      </c>
    </row>
    <row r="4272" spans="1:19">
      <c r="A4272" t="s">
        <v>16</v>
      </c>
      <c r="B4272" t="s">
        <v>17</v>
      </c>
      <c r="C4272" t="s">
        <v>18</v>
      </c>
      <c r="D4272" t="s">
        <v>19</v>
      </c>
      <c r="E4272" t="s">
        <v>2875</v>
      </c>
      <c r="F4272" t="s">
        <v>2667</v>
      </c>
      <c r="G4272" s="3" t="str">
        <f t="shared" si="73"/>
        <v>https://scholar.google.co.jp/scholar?as_vis=1&amp;q=Stevia+"serrata"+self+compatibility&amp;btnG=</v>
      </c>
      <c r="H4272" t="s">
        <v>252</v>
      </c>
      <c r="I4272" t="s">
        <v>23</v>
      </c>
      <c r="J4272" t="s">
        <v>23</v>
      </c>
      <c r="N4272" t="s">
        <v>2890</v>
      </c>
      <c r="O4272" t="s">
        <v>28</v>
      </c>
      <c r="Q4272" t="s">
        <v>19808</v>
      </c>
      <c r="R4272" t="s">
        <v>13844</v>
      </c>
      <c r="S4272">
        <v>0.2</v>
      </c>
    </row>
    <row r="4273" spans="1:19">
      <c r="A4273" t="s">
        <v>16</v>
      </c>
      <c r="B4273" t="s">
        <v>17</v>
      </c>
      <c r="C4273" t="s">
        <v>18</v>
      </c>
      <c r="D4273" t="s">
        <v>19</v>
      </c>
      <c r="E4273" t="s">
        <v>2875</v>
      </c>
      <c r="F4273" t="s">
        <v>2667</v>
      </c>
      <c r="G4273" s="3" t="str">
        <f t="shared" si="73"/>
        <v>https://scholar.google.co.jp/scholar?as_vis=1&amp;q=Stevia+"serrata"+self+compatibility&amp;btnG=</v>
      </c>
      <c r="H4273" t="s">
        <v>23</v>
      </c>
      <c r="I4273" t="s">
        <v>31</v>
      </c>
      <c r="J4273" t="s">
        <v>2892</v>
      </c>
      <c r="N4273" t="s">
        <v>2893</v>
      </c>
      <c r="O4273" t="s">
        <v>28</v>
      </c>
      <c r="Q4273" t="s">
        <v>19808</v>
      </c>
      <c r="R4273" t="s">
        <v>13848</v>
      </c>
      <c r="S4273">
        <v>0.3</v>
      </c>
    </row>
    <row r="4274" spans="1:19">
      <c r="A4274" t="s">
        <v>16</v>
      </c>
      <c r="B4274" t="s">
        <v>17</v>
      </c>
      <c r="C4274" t="s">
        <v>18</v>
      </c>
      <c r="D4274" t="s">
        <v>19</v>
      </c>
      <c r="E4274" t="s">
        <v>2875</v>
      </c>
      <c r="F4274" t="s">
        <v>2667</v>
      </c>
      <c r="G4274" s="3" t="str">
        <f t="shared" si="73"/>
        <v>https://scholar.google.co.jp/scholar?as_vis=1&amp;q=Stevia+"serrata"+self+compatibility&amp;btnG=</v>
      </c>
      <c r="H4274" t="s">
        <v>23</v>
      </c>
      <c r="I4274" t="s">
        <v>31</v>
      </c>
      <c r="J4274" t="s">
        <v>2895</v>
      </c>
      <c r="N4274" t="s">
        <v>2896</v>
      </c>
      <c r="O4274" t="s">
        <v>28</v>
      </c>
      <c r="Q4274" t="s">
        <v>19808</v>
      </c>
      <c r="R4274" t="s">
        <v>13850</v>
      </c>
      <c r="S4274">
        <v>0.4</v>
      </c>
    </row>
    <row r="4275" spans="1:19">
      <c r="A4275" t="s">
        <v>16</v>
      </c>
      <c r="B4275" t="s">
        <v>17</v>
      </c>
      <c r="C4275" t="s">
        <v>18</v>
      </c>
      <c r="D4275" t="s">
        <v>19</v>
      </c>
      <c r="E4275" t="s">
        <v>2875</v>
      </c>
      <c r="F4275" t="s">
        <v>242</v>
      </c>
      <c r="G4275" s="3" t="str">
        <f t="shared" si="73"/>
        <v>https://scholar.google.co.jp/scholar?as_vis=1&amp;q=Stevia+"tomentosa"+self+compatibility&amp;btnG=</v>
      </c>
      <c r="H4275" t="s">
        <v>324</v>
      </c>
      <c r="I4275" t="s">
        <v>23</v>
      </c>
      <c r="J4275" t="s">
        <v>23</v>
      </c>
      <c r="N4275" t="s">
        <v>2898</v>
      </c>
      <c r="O4275" t="s">
        <v>28</v>
      </c>
      <c r="Q4275" t="s">
        <v>19809</v>
      </c>
      <c r="R4275" t="s">
        <v>13855</v>
      </c>
      <c r="S4275">
        <v>0.32519999999999999</v>
      </c>
    </row>
    <row r="4276" spans="1:19">
      <c r="A4276" t="s">
        <v>16</v>
      </c>
      <c r="B4276" t="s">
        <v>17</v>
      </c>
      <c r="C4276" t="s">
        <v>18</v>
      </c>
      <c r="D4276" t="s">
        <v>19</v>
      </c>
      <c r="E4276" t="s">
        <v>2875</v>
      </c>
      <c r="F4276" t="s">
        <v>13144</v>
      </c>
      <c r="G4276" s="3" t="str">
        <f t="shared" si="73"/>
        <v>https://scholar.google.co.jp/scholar?as_vis=1&amp;q=Stevia+"triflora"+self+compatibility&amp;btnG=</v>
      </c>
      <c r="H4276" t="s">
        <v>13145</v>
      </c>
      <c r="I4276" t="s">
        <v>23</v>
      </c>
      <c r="J4276" t="s">
        <v>23</v>
      </c>
      <c r="N4276" t="s">
        <v>13146</v>
      </c>
      <c r="O4276" t="s">
        <v>28</v>
      </c>
      <c r="Q4276" t="s">
        <v>19810</v>
      </c>
      <c r="R4276" t="s">
        <v>13859</v>
      </c>
      <c r="S4276">
        <v>0.1636</v>
      </c>
    </row>
    <row r="4277" spans="1:19">
      <c r="A4277" t="s">
        <v>16</v>
      </c>
      <c r="B4277" t="s">
        <v>17</v>
      </c>
      <c r="C4277" t="s">
        <v>18</v>
      </c>
      <c r="D4277" t="s">
        <v>19</v>
      </c>
      <c r="E4277" t="s">
        <v>2875</v>
      </c>
      <c r="F4277" t="s">
        <v>2900</v>
      </c>
      <c r="G4277" s="3" t="str">
        <f t="shared" si="73"/>
        <v>https://scholar.google.co.jp/scholar?as_vis=1&amp;q=Stevia+"viscida"+self+compatibility&amp;btnG=</v>
      </c>
      <c r="H4277" t="s">
        <v>40</v>
      </c>
      <c r="I4277" t="s">
        <v>23</v>
      </c>
      <c r="J4277" t="s">
        <v>23</v>
      </c>
      <c r="N4277" t="s">
        <v>2901</v>
      </c>
      <c r="O4277" t="s">
        <v>28</v>
      </c>
      <c r="Q4277" t="s">
        <v>19811</v>
      </c>
      <c r="R4277" t="s">
        <v>13862</v>
      </c>
      <c r="S4277">
        <v>0.6</v>
      </c>
    </row>
    <row r="4278" spans="1:19">
      <c r="A4278" t="s">
        <v>16</v>
      </c>
      <c r="B4278" t="s">
        <v>17</v>
      </c>
      <c r="C4278" t="s">
        <v>18</v>
      </c>
      <c r="D4278" t="s">
        <v>19</v>
      </c>
      <c r="E4278" t="s">
        <v>6201</v>
      </c>
      <c r="F4278" t="s">
        <v>6202</v>
      </c>
      <c r="G4278" s="3" t="str">
        <f t="shared" si="73"/>
        <v>https://scholar.google.co.jp/scholar?as_vis=1&amp;q=Steviopsis+"vigintiseta"+self+compatibility&amp;btnG=</v>
      </c>
      <c r="H4278" t="s">
        <v>3870</v>
      </c>
      <c r="I4278" t="s">
        <v>23</v>
      </c>
      <c r="J4278" t="s">
        <v>23</v>
      </c>
      <c r="N4278" t="s">
        <v>6203</v>
      </c>
      <c r="O4278" t="s">
        <v>28</v>
      </c>
      <c r="Q4278" t="s">
        <v>19812</v>
      </c>
      <c r="R4278" t="s">
        <v>13865</v>
      </c>
      <c r="S4278">
        <v>1.4</v>
      </c>
    </row>
    <row r="4279" spans="1:19">
      <c r="A4279" t="s">
        <v>16</v>
      </c>
      <c r="B4279" t="s">
        <v>17</v>
      </c>
      <c r="C4279" t="s">
        <v>18</v>
      </c>
      <c r="D4279" t="s">
        <v>19</v>
      </c>
      <c r="E4279" t="s">
        <v>8556</v>
      </c>
      <c r="F4279" t="s">
        <v>11214</v>
      </c>
      <c r="G4279" s="3" t="str">
        <f t="shared" si="73"/>
        <v>https://scholar.google.co.jp/scholar?as_vis=1&amp;q=Stizolophus+"balsamita"+self+compatibility&amp;btnG=</v>
      </c>
      <c r="H4279" t="s">
        <v>11215</v>
      </c>
      <c r="I4279" t="s">
        <v>23</v>
      </c>
      <c r="J4279" t="s">
        <v>23</v>
      </c>
      <c r="N4279" t="s">
        <v>11216</v>
      </c>
      <c r="O4279" t="s">
        <v>28</v>
      </c>
      <c r="Q4279" t="s">
        <v>19813</v>
      </c>
      <c r="R4279" t="s">
        <v>13868</v>
      </c>
      <c r="S4279">
        <v>6.4672000000000001</v>
      </c>
    </row>
    <row r="4280" spans="1:19">
      <c r="A4280" t="s">
        <v>16</v>
      </c>
      <c r="B4280" t="s">
        <v>17</v>
      </c>
      <c r="C4280" t="s">
        <v>18</v>
      </c>
      <c r="D4280" t="s">
        <v>19</v>
      </c>
      <c r="E4280" t="s">
        <v>8556</v>
      </c>
      <c r="F4280" t="s">
        <v>8557</v>
      </c>
      <c r="G4280" s="3" t="str">
        <f t="shared" si="73"/>
        <v>https://scholar.google.co.jp/scholar?as_vis=1&amp;q=Stizolophus+"coronopifolius"+self+compatibility&amp;btnG=</v>
      </c>
      <c r="H4280" t="s">
        <v>8558</v>
      </c>
      <c r="I4280" t="s">
        <v>23</v>
      </c>
      <c r="J4280" t="s">
        <v>23</v>
      </c>
      <c r="N4280" t="s">
        <v>8559</v>
      </c>
      <c r="O4280" t="s">
        <v>28</v>
      </c>
      <c r="Q4280" t="s">
        <v>19814</v>
      </c>
      <c r="R4280" t="s">
        <v>13872</v>
      </c>
      <c r="S4280">
        <v>2.1804000000000001</v>
      </c>
    </row>
    <row r="4281" spans="1:19">
      <c r="A4281" t="s">
        <v>16</v>
      </c>
      <c r="B4281" t="s">
        <v>17</v>
      </c>
      <c r="C4281" t="s">
        <v>18</v>
      </c>
      <c r="D4281" t="s">
        <v>19</v>
      </c>
      <c r="E4281" t="s">
        <v>6196</v>
      </c>
      <c r="F4281" t="s">
        <v>136</v>
      </c>
      <c r="G4281" s="3" t="str">
        <f t="shared" si="73"/>
        <v>https://scholar.google.co.jp/scholar?as_vis=1&amp;q=Stoebe+"aethiopica"+self+compatibility&amp;btnG=</v>
      </c>
      <c r="H4281" t="s">
        <v>22</v>
      </c>
      <c r="I4281" t="s">
        <v>23</v>
      </c>
      <c r="J4281" t="s">
        <v>23</v>
      </c>
      <c r="N4281" t="s">
        <v>11218</v>
      </c>
      <c r="O4281" t="s">
        <v>28</v>
      </c>
      <c r="Q4281" t="s">
        <v>19815</v>
      </c>
      <c r="R4281" t="s">
        <v>13876</v>
      </c>
      <c r="S4281">
        <v>3.5756000000000001</v>
      </c>
    </row>
    <row r="4282" spans="1:19">
      <c r="A4282" t="s">
        <v>16</v>
      </c>
      <c r="B4282" t="s">
        <v>17</v>
      </c>
      <c r="C4282" t="s">
        <v>18</v>
      </c>
      <c r="D4282" t="s">
        <v>19</v>
      </c>
      <c r="E4282" t="s">
        <v>6196</v>
      </c>
      <c r="F4282" t="s">
        <v>6205</v>
      </c>
      <c r="G4282" s="3" t="str">
        <f t="shared" si="73"/>
        <v>https://scholar.google.co.jp/scholar?as_vis=1&amp;q=Stoebe+"alopecuroides"+self+compatibility&amp;btnG=</v>
      </c>
      <c r="H4282" t="s">
        <v>92</v>
      </c>
      <c r="I4282" t="s">
        <v>23</v>
      </c>
      <c r="J4282" t="s">
        <v>23</v>
      </c>
      <c r="N4282" t="s">
        <v>6206</v>
      </c>
      <c r="O4282" t="s">
        <v>28</v>
      </c>
      <c r="Q4282" t="s">
        <v>19816</v>
      </c>
      <c r="R4282" t="s">
        <v>13880</v>
      </c>
      <c r="S4282">
        <v>0.32319999999999999</v>
      </c>
    </row>
    <row r="4283" spans="1:19">
      <c r="A4283" t="s">
        <v>16</v>
      </c>
      <c r="B4283" t="s">
        <v>17</v>
      </c>
      <c r="C4283" t="s">
        <v>18</v>
      </c>
      <c r="D4283" t="s">
        <v>19</v>
      </c>
      <c r="E4283" t="s">
        <v>6196</v>
      </c>
      <c r="F4283" t="s">
        <v>7999</v>
      </c>
      <c r="G4283" s="3" t="str">
        <f t="shared" si="73"/>
        <v>https://scholar.google.co.jp/scholar?as_vis=1&amp;q=Stoebe+"capitata"+self+compatibility&amp;btnG=</v>
      </c>
      <c r="H4283" t="s">
        <v>14101</v>
      </c>
      <c r="I4283" t="s">
        <v>23</v>
      </c>
      <c r="J4283" t="s">
        <v>23</v>
      </c>
      <c r="N4283" t="s">
        <v>14266</v>
      </c>
      <c r="O4283" t="s">
        <v>28</v>
      </c>
      <c r="Q4283" t="s">
        <v>19817</v>
      </c>
      <c r="R4283" t="s">
        <v>13884</v>
      </c>
      <c r="S4283">
        <v>0.21759999999999999</v>
      </c>
    </row>
    <row r="4284" spans="1:19">
      <c r="A4284" t="s">
        <v>16</v>
      </c>
      <c r="B4284" t="s">
        <v>17</v>
      </c>
      <c r="C4284" t="s">
        <v>18</v>
      </c>
      <c r="D4284" t="s">
        <v>19</v>
      </c>
      <c r="E4284" t="s">
        <v>6196</v>
      </c>
      <c r="F4284" t="s">
        <v>3383</v>
      </c>
      <c r="G4284" s="3" t="str">
        <f t="shared" si="73"/>
        <v>https://scholar.google.co.jp/scholar?as_vis=1&amp;q=Stoebe+"cinerea"+self+compatibility&amp;btnG=</v>
      </c>
      <c r="H4284" t="s">
        <v>23</v>
      </c>
      <c r="I4284" t="s">
        <v>23</v>
      </c>
      <c r="J4284" t="s">
        <v>23</v>
      </c>
      <c r="N4284" t="s">
        <v>6197</v>
      </c>
      <c r="O4284" t="s">
        <v>28</v>
      </c>
      <c r="Q4284" t="s">
        <v>19818</v>
      </c>
      <c r="R4284" t="s">
        <v>13888</v>
      </c>
      <c r="S4284">
        <v>0.126</v>
      </c>
    </row>
    <row r="4285" spans="1:19">
      <c r="A4285" t="s">
        <v>16</v>
      </c>
      <c r="B4285" t="s">
        <v>17</v>
      </c>
      <c r="C4285" t="s">
        <v>18</v>
      </c>
      <c r="D4285" t="s">
        <v>19</v>
      </c>
      <c r="E4285" t="s">
        <v>6196</v>
      </c>
      <c r="F4285" t="s">
        <v>14100</v>
      </c>
      <c r="G4285" s="3" t="str">
        <f t="shared" si="73"/>
        <v>https://scholar.google.co.jp/scholar?as_vis=1&amp;q=Stoebe+"gomphrenoides"+self+compatibility&amp;btnG=</v>
      </c>
      <c r="H4285" t="s">
        <v>14101</v>
      </c>
      <c r="I4285" t="s">
        <v>23</v>
      </c>
      <c r="J4285" t="s">
        <v>23</v>
      </c>
      <c r="N4285" t="s">
        <v>14102</v>
      </c>
      <c r="O4285" t="s">
        <v>28</v>
      </c>
      <c r="Q4285" t="s">
        <v>19819</v>
      </c>
      <c r="R4285" t="s">
        <v>13892</v>
      </c>
      <c r="S4285">
        <v>0.32200000000000001</v>
      </c>
    </row>
    <row r="4286" spans="1:19">
      <c r="A4286" t="s">
        <v>16</v>
      </c>
      <c r="B4286" t="s">
        <v>17</v>
      </c>
      <c r="C4286" t="s">
        <v>18</v>
      </c>
      <c r="D4286" t="s">
        <v>19</v>
      </c>
      <c r="E4286" t="s">
        <v>6196</v>
      </c>
      <c r="F4286" t="s">
        <v>13631</v>
      </c>
      <c r="G4286" s="3" t="str">
        <f t="shared" si="73"/>
        <v>https://scholar.google.co.jp/scholar?as_vis=1&amp;q=Stoebe+"phyllostachya"+self+compatibility&amp;btnG=</v>
      </c>
      <c r="H4286" t="s">
        <v>8060</v>
      </c>
      <c r="I4286" t="s">
        <v>23</v>
      </c>
      <c r="J4286" t="s">
        <v>23</v>
      </c>
      <c r="N4286" t="s">
        <v>13632</v>
      </c>
      <c r="O4286" t="s">
        <v>28</v>
      </c>
      <c r="Q4286" t="s">
        <v>19820</v>
      </c>
      <c r="R4286" t="s">
        <v>13897</v>
      </c>
      <c r="S4286">
        <v>0.15240000000000001</v>
      </c>
    </row>
    <row r="4287" spans="1:19">
      <c r="A4287" t="s">
        <v>16</v>
      </c>
      <c r="B4287" t="s">
        <v>17</v>
      </c>
      <c r="C4287" t="s">
        <v>18</v>
      </c>
      <c r="D4287" t="s">
        <v>19</v>
      </c>
      <c r="E4287" t="s">
        <v>6196</v>
      </c>
      <c r="F4287" t="s">
        <v>1180</v>
      </c>
      <c r="G4287" s="3" t="str">
        <f t="shared" si="73"/>
        <v>https://scholar.google.co.jp/scholar?as_vis=1&amp;q=Stoebe+"rosea"+self+compatibility&amp;btnG=</v>
      </c>
      <c r="H4287" t="s">
        <v>11220</v>
      </c>
      <c r="I4287" t="s">
        <v>23</v>
      </c>
      <c r="J4287" t="s">
        <v>23</v>
      </c>
      <c r="N4287" t="s">
        <v>11221</v>
      </c>
      <c r="O4287" t="s">
        <v>28</v>
      </c>
      <c r="Q4287" t="s">
        <v>19821</v>
      </c>
      <c r="R4287" t="s">
        <v>13901</v>
      </c>
      <c r="S4287">
        <v>0.48</v>
      </c>
    </row>
    <row r="4288" spans="1:19">
      <c r="A4288" t="s">
        <v>16</v>
      </c>
      <c r="B4288" t="s">
        <v>17</v>
      </c>
      <c r="C4288" t="s">
        <v>18</v>
      </c>
      <c r="D4288" t="s">
        <v>19</v>
      </c>
      <c r="E4288" t="s">
        <v>6196</v>
      </c>
      <c r="F4288" t="s">
        <v>11223</v>
      </c>
      <c r="G4288" s="3" t="str">
        <f t="shared" si="73"/>
        <v>https://scholar.google.co.jp/scholar?as_vis=1&amp;q=Stoebe+"rugulosa"+self+compatibility&amp;btnG=</v>
      </c>
      <c r="H4288" t="s">
        <v>100</v>
      </c>
      <c r="I4288" t="s">
        <v>23</v>
      </c>
      <c r="J4288" t="s">
        <v>23</v>
      </c>
      <c r="N4288" t="s">
        <v>11224</v>
      </c>
      <c r="O4288" t="s">
        <v>28</v>
      </c>
      <c r="Q4288" t="s">
        <v>19822</v>
      </c>
      <c r="R4288" t="s">
        <v>13903</v>
      </c>
      <c r="S4288">
        <v>0.15759999999999999</v>
      </c>
    </row>
    <row r="4289" spans="1:19">
      <c r="A4289" t="s">
        <v>16</v>
      </c>
      <c r="B4289" t="s">
        <v>17</v>
      </c>
      <c r="C4289" t="s">
        <v>18</v>
      </c>
      <c r="D4289" t="s">
        <v>19</v>
      </c>
      <c r="E4289" t="s">
        <v>6196</v>
      </c>
      <c r="F4289" t="s">
        <v>6508</v>
      </c>
      <c r="G4289" s="3" t="str">
        <f t="shared" si="73"/>
        <v>https://scholar.google.co.jp/scholar?as_vis=1&amp;q=Stoebe+"schultzii"+self+compatibility&amp;btnG=</v>
      </c>
      <c r="H4289" t="s">
        <v>9620</v>
      </c>
      <c r="I4289" t="s">
        <v>23</v>
      </c>
      <c r="J4289" t="s">
        <v>23</v>
      </c>
      <c r="N4289" t="s">
        <v>14248</v>
      </c>
      <c r="O4289" t="s">
        <v>28</v>
      </c>
      <c r="Q4289" t="s">
        <v>19823</v>
      </c>
      <c r="R4289" t="s">
        <v>13908</v>
      </c>
      <c r="S4289">
        <v>0.32119999999999999</v>
      </c>
    </row>
    <row r="4290" spans="1:19">
      <c r="A4290" t="s">
        <v>16</v>
      </c>
      <c r="B4290" t="s">
        <v>17</v>
      </c>
      <c r="C4290" t="s">
        <v>18</v>
      </c>
      <c r="D4290" t="s">
        <v>19</v>
      </c>
      <c r="E4290" t="s">
        <v>2903</v>
      </c>
      <c r="F4290" t="s">
        <v>2904</v>
      </c>
      <c r="G4290" s="3" t="str">
        <f t="shared" ref="G4290:G4353" si="74">HYPERLINK(Q4290)</f>
        <v>https://scholar.google.co.jp/scholar?as_vis=1&amp;q=Stokesia+"cyanea"+self+compatibility&amp;btnG=</v>
      </c>
      <c r="H4290" t="s">
        <v>2905</v>
      </c>
      <c r="I4290" t="s">
        <v>23</v>
      </c>
      <c r="J4290" t="s">
        <v>23</v>
      </c>
      <c r="N4290" t="s">
        <v>2906</v>
      </c>
      <c r="O4290" t="s">
        <v>28</v>
      </c>
      <c r="Q4290" t="s">
        <v>19824</v>
      </c>
      <c r="R4290" t="s">
        <v>13912</v>
      </c>
      <c r="S4290">
        <v>8.59</v>
      </c>
    </row>
    <row r="4291" spans="1:19">
      <c r="A4291" t="s">
        <v>16</v>
      </c>
      <c r="B4291" t="s">
        <v>17</v>
      </c>
      <c r="C4291" t="s">
        <v>18</v>
      </c>
      <c r="D4291" t="s">
        <v>19</v>
      </c>
      <c r="E4291" t="s">
        <v>6185</v>
      </c>
      <c r="F4291" t="s">
        <v>2393</v>
      </c>
      <c r="G4291" s="3" t="str">
        <f t="shared" si="74"/>
        <v>https://scholar.google.co.jp/scholar?as_vis=1&amp;q=Stomatanthes+"africanus"+self+compatibility&amp;btnG=</v>
      </c>
      <c r="H4291" t="s">
        <v>6186</v>
      </c>
      <c r="I4291" t="s">
        <v>23</v>
      </c>
      <c r="J4291" t="s">
        <v>23</v>
      </c>
      <c r="N4291" t="s">
        <v>6187</v>
      </c>
      <c r="O4291" t="s">
        <v>28</v>
      </c>
      <c r="Q4291" t="s">
        <v>19825</v>
      </c>
      <c r="R4291" t="s">
        <v>13916</v>
      </c>
      <c r="S4291">
        <v>1.9922</v>
      </c>
    </row>
    <row r="4292" spans="1:19">
      <c r="A4292" t="s">
        <v>16</v>
      </c>
      <c r="B4292" t="s">
        <v>17</v>
      </c>
      <c r="C4292" t="s">
        <v>18</v>
      </c>
      <c r="D4292" t="s">
        <v>19</v>
      </c>
      <c r="E4292" t="s">
        <v>6185</v>
      </c>
      <c r="F4292" t="s">
        <v>11226</v>
      </c>
      <c r="G4292" s="3" t="str">
        <f t="shared" si="74"/>
        <v>https://scholar.google.co.jp/scholar?as_vis=1&amp;q=Stomatanthes+"zambiensis"+self+compatibility&amp;btnG=</v>
      </c>
      <c r="H4292" t="s">
        <v>11227</v>
      </c>
      <c r="I4292" t="s">
        <v>23</v>
      </c>
      <c r="J4292" t="s">
        <v>23</v>
      </c>
      <c r="N4292" t="s">
        <v>11228</v>
      </c>
      <c r="O4292" t="s">
        <v>28</v>
      </c>
      <c r="Q4292" t="s">
        <v>19826</v>
      </c>
      <c r="R4292" t="s">
        <v>13920</v>
      </c>
      <c r="S4292">
        <v>1.1308</v>
      </c>
    </row>
    <row r="4293" spans="1:19">
      <c r="A4293" t="s">
        <v>16</v>
      </c>
      <c r="B4293" t="s">
        <v>17</v>
      </c>
      <c r="C4293" t="s">
        <v>18</v>
      </c>
      <c r="D4293" t="s">
        <v>19</v>
      </c>
      <c r="E4293" t="s">
        <v>2908</v>
      </c>
      <c r="F4293" t="s">
        <v>6189</v>
      </c>
      <c r="G4293" s="3" t="str">
        <f t="shared" si="74"/>
        <v>https://scholar.google.co.jp/scholar?as_vis=1&amp;q=Streptoglossa+"adscendens"+self+compatibility&amp;btnG=</v>
      </c>
      <c r="H4293" t="s">
        <v>6190</v>
      </c>
      <c r="I4293" t="s">
        <v>23</v>
      </c>
      <c r="J4293" t="s">
        <v>23</v>
      </c>
      <c r="N4293" t="s">
        <v>6191</v>
      </c>
      <c r="O4293" t="s">
        <v>28</v>
      </c>
      <c r="Q4293" t="s">
        <v>19827</v>
      </c>
      <c r="R4293" t="s">
        <v>13923</v>
      </c>
      <c r="S4293">
        <v>0.69259999999999999</v>
      </c>
    </row>
    <row r="4294" spans="1:19">
      <c r="A4294" t="s">
        <v>16</v>
      </c>
      <c r="B4294" t="s">
        <v>17</v>
      </c>
      <c r="C4294" t="s">
        <v>18</v>
      </c>
      <c r="D4294" t="s">
        <v>19</v>
      </c>
      <c r="E4294" t="s">
        <v>2908</v>
      </c>
      <c r="F4294" t="s">
        <v>1135</v>
      </c>
      <c r="G4294" s="3" t="str">
        <f t="shared" si="74"/>
        <v>https://scholar.google.co.jp/scholar?as_vis=1&amp;q=Streptoglossa+"decurrens"+self+compatibility&amp;btnG=</v>
      </c>
      <c r="H4294" t="s">
        <v>6193</v>
      </c>
      <c r="I4294" t="s">
        <v>23</v>
      </c>
      <c r="J4294" t="s">
        <v>23</v>
      </c>
      <c r="N4294" t="s">
        <v>6194</v>
      </c>
      <c r="O4294" t="s">
        <v>28</v>
      </c>
      <c r="Q4294" t="s">
        <v>19828</v>
      </c>
      <c r="R4294" t="s">
        <v>13926</v>
      </c>
      <c r="S4294">
        <v>1.3160000000000001</v>
      </c>
    </row>
    <row r="4295" spans="1:19">
      <c r="A4295" t="s">
        <v>16</v>
      </c>
      <c r="B4295" t="s">
        <v>17</v>
      </c>
      <c r="C4295" t="s">
        <v>18</v>
      </c>
      <c r="D4295" t="s">
        <v>19</v>
      </c>
      <c r="E4295" t="s">
        <v>2908</v>
      </c>
      <c r="F4295" t="s">
        <v>3414</v>
      </c>
      <c r="G4295" s="3" t="str">
        <f t="shared" si="74"/>
        <v>https://scholar.google.co.jp/scholar?as_vis=1&amp;q=Streptoglossa+"liatroides"+self+compatibility&amp;btnG=</v>
      </c>
      <c r="H4295" t="s">
        <v>8561</v>
      </c>
      <c r="I4295" t="s">
        <v>23</v>
      </c>
      <c r="J4295" t="s">
        <v>23</v>
      </c>
      <c r="N4295" t="s">
        <v>8562</v>
      </c>
      <c r="O4295" t="s">
        <v>28</v>
      </c>
      <c r="Q4295" t="s">
        <v>19829</v>
      </c>
      <c r="R4295" t="s">
        <v>13930</v>
      </c>
      <c r="S4295">
        <v>1.4461999999999999</v>
      </c>
    </row>
    <row r="4296" spans="1:19">
      <c r="A4296" t="s">
        <v>16</v>
      </c>
      <c r="B4296" t="s">
        <v>17</v>
      </c>
      <c r="C4296" t="s">
        <v>18</v>
      </c>
      <c r="D4296" t="s">
        <v>19</v>
      </c>
      <c r="E4296" t="s">
        <v>2908</v>
      </c>
      <c r="F4296" t="s">
        <v>2232</v>
      </c>
      <c r="G4296" s="3" t="str">
        <f t="shared" si="74"/>
        <v>https://scholar.google.co.jp/scholar?as_vis=1&amp;q=Streptoglossa+"odora"+self+compatibility&amp;btnG=</v>
      </c>
      <c r="H4296" t="s">
        <v>2909</v>
      </c>
      <c r="I4296" t="s">
        <v>23</v>
      </c>
      <c r="J4296" t="s">
        <v>23</v>
      </c>
      <c r="N4296" t="s">
        <v>2910</v>
      </c>
      <c r="O4296" t="s">
        <v>28</v>
      </c>
      <c r="Q4296" t="s">
        <v>19830</v>
      </c>
      <c r="R4296" t="s">
        <v>13933</v>
      </c>
      <c r="S4296">
        <v>1.18</v>
      </c>
    </row>
    <row r="4297" spans="1:19">
      <c r="A4297" t="s">
        <v>16</v>
      </c>
      <c r="B4297" t="s">
        <v>17</v>
      </c>
      <c r="C4297" t="s">
        <v>18</v>
      </c>
      <c r="D4297" t="s">
        <v>19</v>
      </c>
      <c r="E4297" t="s">
        <v>11230</v>
      </c>
      <c r="F4297" t="s">
        <v>11231</v>
      </c>
      <c r="G4297" s="3" t="str">
        <f t="shared" si="74"/>
        <v>https://scholar.google.co.jp/scholar?as_vis=1&amp;q=Struchium+"sparganophora"+self+compatibility&amp;btnG=</v>
      </c>
      <c r="H4297" t="s">
        <v>195</v>
      </c>
      <c r="I4297" t="s">
        <v>23</v>
      </c>
      <c r="J4297" t="s">
        <v>23</v>
      </c>
      <c r="N4297" t="s">
        <v>11232</v>
      </c>
      <c r="O4297" t="s">
        <v>28</v>
      </c>
      <c r="Q4297" t="s">
        <v>19831</v>
      </c>
      <c r="R4297" t="s">
        <v>13936</v>
      </c>
      <c r="S4297">
        <v>0.30220000000000002</v>
      </c>
    </row>
    <row r="4298" spans="1:19">
      <c r="A4298" t="s">
        <v>16</v>
      </c>
      <c r="B4298" t="s">
        <v>17</v>
      </c>
      <c r="C4298" t="s">
        <v>18</v>
      </c>
      <c r="D4298" t="s">
        <v>19</v>
      </c>
      <c r="E4298" t="s">
        <v>2912</v>
      </c>
      <c r="F4298" t="s">
        <v>260</v>
      </c>
      <c r="G4298" s="3" t="str">
        <f t="shared" si="74"/>
        <v>https://scholar.google.co.jp/scholar?as_vis=1&amp;q=Stylocline+"filaginea"+self+compatibility&amp;btnG=</v>
      </c>
      <c r="H4298" t="s">
        <v>1240</v>
      </c>
      <c r="I4298" t="s">
        <v>23</v>
      </c>
      <c r="J4298" t="s">
        <v>23</v>
      </c>
      <c r="N4298" t="s">
        <v>2913</v>
      </c>
      <c r="O4298" t="s">
        <v>28</v>
      </c>
      <c r="Q4298" t="s">
        <v>19832</v>
      </c>
      <c r="R4298" t="s">
        <v>13940</v>
      </c>
      <c r="S4298">
        <v>4.9000000000000002E-2</v>
      </c>
    </row>
    <row r="4299" spans="1:19">
      <c r="A4299" t="s">
        <v>16</v>
      </c>
      <c r="B4299" t="s">
        <v>17</v>
      </c>
      <c r="C4299" t="s">
        <v>18</v>
      </c>
      <c r="D4299" t="s">
        <v>19</v>
      </c>
      <c r="E4299" t="s">
        <v>2912</v>
      </c>
      <c r="F4299" t="s">
        <v>3221</v>
      </c>
      <c r="G4299" s="3" t="str">
        <f t="shared" si="74"/>
        <v>https://scholar.google.co.jp/scholar?as_vis=1&amp;q=Stylocline+"gnaphaloides"+self+compatibility&amp;btnG=</v>
      </c>
      <c r="H4299" t="s">
        <v>172</v>
      </c>
      <c r="I4299" t="s">
        <v>23</v>
      </c>
      <c r="J4299" t="s">
        <v>23</v>
      </c>
      <c r="N4299" t="s">
        <v>8564</v>
      </c>
      <c r="O4299" t="s">
        <v>28</v>
      </c>
      <c r="Q4299" t="s">
        <v>19833</v>
      </c>
      <c r="R4299" t="s">
        <v>13942</v>
      </c>
      <c r="S4299">
        <v>3.5560000000000001E-2</v>
      </c>
    </row>
    <row r="4300" spans="1:19">
      <c r="A4300" t="s">
        <v>16</v>
      </c>
      <c r="B4300" t="s">
        <v>17</v>
      </c>
      <c r="C4300" t="s">
        <v>18</v>
      </c>
      <c r="D4300" t="s">
        <v>19</v>
      </c>
      <c r="E4300" t="s">
        <v>2912</v>
      </c>
      <c r="F4300" t="s">
        <v>6212</v>
      </c>
      <c r="G4300" s="3" t="str">
        <f t="shared" si="74"/>
        <v>https://scholar.google.co.jp/scholar?as_vis=1&amp;q=Stylocline+"micropoides"+self+compatibility&amp;btnG=</v>
      </c>
      <c r="H4300" t="s">
        <v>438</v>
      </c>
      <c r="I4300" t="s">
        <v>23</v>
      </c>
      <c r="J4300" t="s">
        <v>23</v>
      </c>
      <c r="N4300" t="s">
        <v>6213</v>
      </c>
      <c r="O4300" t="s">
        <v>28</v>
      </c>
      <c r="Q4300" t="s">
        <v>19834</v>
      </c>
      <c r="R4300" t="s">
        <v>13944</v>
      </c>
      <c r="S4300">
        <v>0.1648</v>
      </c>
    </row>
    <row r="4301" spans="1:19">
      <c r="A4301" t="s">
        <v>16</v>
      </c>
      <c r="B4301" t="s">
        <v>17</v>
      </c>
      <c r="C4301" t="s">
        <v>18</v>
      </c>
      <c r="D4301" t="s">
        <v>19</v>
      </c>
      <c r="E4301" t="s">
        <v>8566</v>
      </c>
      <c r="F4301" t="s">
        <v>3609</v>
      </c>
      <c r="G4301" s="3" t="str">
        <f t="shared" si="74"/>
        <v>https://scholar.google.co.jp/scholar?as_vis=1&amp;q=Symphyotrichum+"ascendens"+self+compatibility&amp;btnG=</v>
      </c>
      <c r="H4301" t="s">
        <v>7213</v>
      </c>
      <c r="I4301" t="s">
        <v>23</v>
      </c>
      <c r="J4301" t="s">
        <v>23</v>
      </c>
      <c r="N4301" t="s">
        <v>8567</v>
      </c>
      <c r="O4301" t="s">
        <v>28</v>
      </c>
      <c r="Q4301" t="s">
        <v>19835</v>
      </c>
      <c r="R4301" t="s">
        <v>13948</v>
      </c>
      <c r="S4301">
        <v>0.35120000000000001</v>
      </c>
    </row>
    <row r="4302" spans="1:19">
      <c r="A4302" t="s">
        <v>16</v>
      </c>
      <c r="B4302" t="s">
        <v>17</v>
      </c>
      <c r="C4302" t="s">
        <v>18</v>
      </c>
      <c r="D4302" t="s">
        <v>19</v>
      </c>
      <c r="E4302" t="s">
        <v>8566</v>
      </c>
      <c r="F4302" t="s">
        <v>7366</v>
      </c>
      <c r="G4302" s="3" t="str">
        <f t="shared" si="74"/>
        <v>https://scholar.google.co.jp/scholar?as_vis=1&amp;q=Symphyotrichum+"ciliatum"+self+compatibility&amp;btnG=</v>
      </c>
      <c r="H4302" t="s">
        <v>8569</v>
      </c>
      <c r="I4302" t="s">
        <v>23</v>
      </c>
      <c r="J4302" t="s">
        <v>23</v>
      </c>
      <c r="L4302" t="s">
        <v>54</v>
      </c>
      <c r="N4302" t="s">
        <v>8570</v>
      </c>
      <c r="O4302" t="s">
        <v>26</v>
      </c>
      <c r="Q4302" t="s">
        <v>19836</v>
      </c>
      <c r="R4302" t="s">
        <v>13951</v>
      </c>
      <c r="S4302">
        <v>0.19040000000000001</v>
      </c>
    </row>
    <row r="4303" spans="1:19">
      <c r="A4303" t="s">
        <v>16</v>
      </c>
      <c r="B4303" t="s">
        <v>17</v>
      </c>
      <c r="C4303" t="s">
        <v>18</v>
      </c>
      <c r="D4303" t="s">
        <v>19</v>
      </c>
      <c r="E4303" t="s">
        <v>8566</v>
      </c>
      <c r="F4303" t="s">
        <v>8572</v>
      </c>
      <c r="G4303" s="3" t="str">
        <f t="shared" si="74"/>
        <v>https://scholar.google.co.jp/scholar?as_vis=1&amp;q=Symphyotrichum+"ciliolatum"+self+compatibility&amp;btnG=</v>
      </c>
      <c r="H4303" t="s">
        <v>8573</v>
      </c>
      <c r="I4303" t="s">
        <v>23</v>
      </c>
      <c r="J4303" t="s">
        <v>23</v>
      </c>
      <c r="N4303" t="s">
        <v>8574</v>
      </c>
      <c r="O4303" t="s">
        <v>28</v>
      </c>
      <c r="Q4303" t="s">
        <v>19837</v>
      </c>
      <c r="R4303" t="s">
        <v>13955</v>
      </c>
      <c r="S4303">
        <v>0.30680000000000002</v>
      </c>
    </row>
    <row r="4304" spans="1:19">
      <c r="A4304" t="s">
        <v>16</v>
      </c>
      <c r="B4304" t="s">
        <v>17</v>
      </c>
      <c r="C4304" t="s">
        <v>18</v>
      </c>
      <c r="D4304" t="s">
        <v>19</v>
      </c>
      <c r="E4304" t="s">
        <v>8566</v>
      </c>
      <c r="F4304" t="s">
        <v>1890</v>
      </c>
      <c r="G4304" s="3" t="str">
        <f t="shared" si="74"/>
        <v>https://scholar.google.co.jp/scholar?as_vis=1&amp;q=Symphyotrichum+"concolor"+self+compatibility&amp;btnG=</v>
      </c>
      <c r="H4304" t="s">
        <v>7638</v>
      </c>
      <c r="I4304" t="s">
        <v>31</v>
      </c>
      <c r="J4304" t="s">
        <v>1890</v>
      </c>
      <c r="N4304" t="s">
        <v>8576</v>
      </c>
      <c r="O4304" t="s">
        <v>28</v>
      </c>
      <c r="Q4304" t="s">
        <v>19838</v>
      </c>
      <c r="R4304" t="s">
        <v>13958</v>
      </c>
      <c r="S4304">
        <v>0.4</v>
      </c>
    </row>
    <row r="4305" spans="1:19">
      <c r="A4305" t="s">
        <v>16</v>
      </c>
      <c r="B4305" t="s">
        <v>17</v>
      </c>
      <c r="C4305" t="s">
        <v>18</v>
      </c>
      <c r="D4305" t="s">
        <v>19</v>
      </c>
      <c r="E4305" t="s">
        <v>8566</v>
      </c>
      <c r="F4305" t="s">
        <v>8578</v>
      </c>
      <c r="G4305" s="3" t="str">
        <f t="shared" si="74"/>
        <v>https://scholar.google.co.jp/scholar?as_vis=1&amp;q=Symphyotrichum+"cordifolium"+self+compatibility&amp;btnG=</v>
      </c>
      <c r="H4305" t="s">
        <v>7638</v>
      </c>
      <c r="I4305" t="s">
        <v>23</v>
      </c>
      <c r="J4305" t="s">
        <v>23</v>
      </c>
      <c r="N4305" t="s">
        <v>8579</v>
      </c>
      <c r="O4305" t="s">
        <v>28</v>
      </c>
      <c r="Q4305" t="s">
        <v>19839</v>
      </c>
      <c r="R4305" t="s">
        <v>13963</v>
      </c>
      <c r="S4305">
        <v>0.2424</v>
      </c>
    </row>
    <row r="4306" spans="1:19">
      <c r="A4306" t="s">
        <v>16</v>
      </c>
      <c r="B4306" t="s">
        <v>17</v>
      </c>
      <c r="C4306" t="s">
        <v>18</v>
      </c>
      <c r="D4306" t="s">
        <v>19</v>
      </c>
      <c r="E4306" t="s">
        <v>8566</v>
      </c>
      <c r="F4306" t="s">
        <v>1045</v>
      </c>
      <c r="G4306" s="3" t="str">
        <f t="shared" si="74"/>
        <v>https://scholar.google.co.jp/scholar?as_vis=1&amp;q=Symphyotrichum+"drummondii"+self+compatibility&amp;btnG=</v>
      </c>
      <c r="H4306" t="s">
        <v>7213</v>
      </c>
      <c r="I4306" t="s">
        <v>31</v>
      </c>
      <c r="J4306" t="s">
        <v>3552</v>
      </c>
      <c r="N4306" t="s">
        <v>8581</v>
      </c>
      <c r="O4306" t="s">
        <v>28</v>
      </c>
      <c r="Q4306" t="s">
        <v>19840</v>
      </c>
      <c r="R4306" t="s">
        <v>13967</v>
      </c>
      <c r="S4306">
        <v>0.80676000000000003</v>
      </c>
    </row>
    <row r="4307" spans="1:19">
      <c r="A4307" t="s">
        <v>16</v>
      </c>
      <c r="B4307" t="s">
        <v>17</v>
      </c>
      <c r="C4307" t="s">
        <v>18</v>
      </c>
      <c r="D4307" t="s">
        <v>19</v>
      </c>
      <c r="E4307" t="s">
        <v>8566</v>
      </c>
      <c r="F4307" t="s">
        <v>3626</v>
      </c>
      <c r="G4307" s="3" t="str">
        <f t="shared" si="74"/>
        <v>https://scholar.google.co.jp/scholar?as_vis=1&amp;q=Symphyotrichum+"ericoides"+self+compatibility&amp;btnG=</v>
      </c>
      <c r="H4307" t="s">
        <v>7638</v>
      </c>
      <c r="I4307" t="s">
        <v>23</v>
      </c>
      <c r="J4307" t="s">
        <v>23</v>
      </c>
      <c r="L4307" t="s">
        <v>24</v>
      </c>
      <c r="N4307" t="s">
        <v>8583</v>
      </c>
      <c r="O4307" t="s">
        <v>26</v>
      </c>
      <c r="Q4307" t="s">
        <v>19841</v>
      </c>
      <c r="R4307" t="s">
        <v>13969</v>
      </c>
      <c r="S4307">
        <v>1.3144</v>
      </c>
    </row>
    <row r="4308" spans="1:19">
      <c r="A4308" t="s">
        <v>16</v>
      </c>
      <c r="B4308" t="s">
        <v>17</v>
      </c>
      <c r="C4308" t="s">
        <v>18</v>
      </c>
      <c r="D4308" t="s">
        <v>19</v>
      </c>
      <c r="E4308" t="s">
        <v>8566</v>
      </c>
      <c r="F4308" t="s">
        <v>8585</v>
      </c>
      <c r="G4308" s="3" t="str">
        <f t="shared" si="74"/>
        <v>https://scholar.google.co.jp/scholar?as_vis=1&amp;q=Symphyotrichum+"foliaceum"+self+compatibility&amp;btnG=</v>
      </c>
      <c r="H4308" t="s">
        <v>8586</v>
      </c>
      <c r="I4308" t="s">
        <v>23</v>
      </c>
      <c r="J4308" t="s">
        <v>23</v>
      </c>
      <c r="N4308" t="s">
        <v>8587</v>
      </c>
      <c r="O4308" t="s">
        <v>28</v>
      </c>
      <c r="Q4308" t="s">
        <v>19842</v>
      </c>
      <c r="R4308" t="s">
        <v>13972</v>
      </c>
      <c r="S4308">
        <v>0.53380000000000005</v>
      </c>
    </row>
    <row r="4309" spans="1:19">
      <c r="A4309" t="s">
        <v>16</v>
      </c>
      <c r="B4309" t="s">
        <v>17</v>
      </c>
      <c r="C4309" t="s">
        <v>18</v>
      </c>
      <c r="D4309" t="s">
        <v>19</v>
      </c>
      <c r="E4309" t="s">
        <v>8566</v>
      </c>
      <c r="F4309" t="s">
        <v>6396</v>
      </c>
      <c r="G4309" s="3" t="str">
        <f t="shared" si="74"/>
        <v>https://scholar.google.co.jp/scholar?as_vis=1&amp;q=Symphyotrichum+"graminifolium"+self+compatibility&amp;btnG=</v>
      </c>
      <c r="H4309" t="s">
        <v>14523</v>
      </c>
      <c r="I4309" t="s">
        <v>23</v>
      </c>
      <c r="J4309" t="s">
        <v>23</v>
      </c>
      <c r="N4309" t="s">
        <v>14524</v>
      </c>
      <c r="O4309" t="s">
        <v>28</v>
      </c>
      <c r="Q4309" t="s">
        <v>19843</v>
      </c>
      <c r="R4309" t="s">
        <v>13975</v>
      </c>
      <c r="S4309">
        <v>9.6799999999999997E-2</v>
      </c>
    </row>
    <row r="4310" spans="1:19">
      <c r="A4310" t="s">
        <v>16</v>
      </c>
      <c r="B4310" t="s">
        <v>17</v>
      </c>
      <c r="C4310" t="s">
        <v>18</v>
      </c>
      <c r="D4310" t="s">
        <v>19</v>
      </c>
      <c r="E4310" t="s">
        <v>8566</v>
      </c>
      <c r="F4310" t="s">
        <v>8589</v>
      </c>
      <c r="G4310" s="3" t="str">
        <f t="shared" si="74"/>
        <v>https://scholar.google.co.jp/scholar?as_vis=1&amp;q=Symphyotrichum+"laeve"+self+compatibility&amp;btnG=</v>
      </c>
      <c r="H4310" t="s">
        <v>8169</v>
      </c>
      <c r="I4310" t="s">
        <v>23</v>
      </c>
      <c r="J4310" t="s">
        <v>23</v>
      </c>
      <c r="L4310" t="s">
        <v>24</v>
      </c>
      <c r="N4310" t="s">
        <v>8590</v>
      </c>
      <c r="O4310" t="s">
        <v>26</v>
      </c>
      <c r="Q4310" t="s">
        <v>19844</v>
      </c>
      <c r="R4310" t="s">
        <v>13977</v>
      </c>
      <c r="S4310">
        <v>0.64800000000000002</v>
      </c>
    </row>
    <row r="4311" spans="1:19">
      <c r="A4311" t="s">
        <v>16</v>
      </c>
      <c r="B4311" t="s">
        <v>17</v>
      </c>
      <c r="C4311" t="s">
        <v>18</v>
      </c>
      <c r="D4311" t="s">
        <v>19</v>
      </c>
      <c r="E4311" t="s">
        <v>8566</v>
      </c>
      <c r="F4311" t="s">
        <v>8592</v>
      </c>
      <c r="G4311" s="3" t="str">
        <f t="shared" si="74"/>
        <v>https://scholar.google.co.jp/scholar?as_vis=1&amp;q=Symphyotrichum+"lanceolatum"+self+compatibility&amp;btnG=</v>
      </c>
      <c r="H4311" t="s">
        <v>8593</v>
      </c>
      <c r="I4311" t="s">
        <v>23</v>
      </c>
      <c r="J4311" t="s">
        <v>23</v>
      </c>
      <c r="N4311" t="s">
        <v>8594</v>
      </c>
      <c r="O4311" t="s">
        <v>28</v>
      </c>
      <c r="Q4311" t="s">
        <v>19845</v>
      </c>
      <c r="R4311" t="s">
        <v>13980</v>
      </c>
      <c r="S4311">
        <v>0.1628</v>
      </c>
    </row>
    <row r="4312" spans="1:19">
      <c r="A4312" t="s">
        <v>16</v>
      </c>
      <c r="B4312" t="s">
        <v>17</v>
      </c>
      <c r="C4312" t="s">
        <v>18</v>
      </c>
      <c r="D4312" t="s">
        <v>19</v>
      </c>
      <c r="E4312" t="s">
        <v>8566</v>
      </c>
      <c r="F4312" t="s">
        <v>8592</v>
      </c>
      <c r="G4312" s="3" t="str">
        <f t="shared" si="74"/>
        <v>https://scholar.google.co.jp/scholar?as_vis=1&amp;q=Symphyotrichum+"lanceolatum"+self+compatibility&amp;btnG=</v>
      </c>
      <c r="H4312" t="s">
        <v>8593</v>
      </c>
      <c r="I4312" t="s">
        <v>31</v>
      </c>
      <c r="J4312" t="s">
        <v>4737</v>
      </c>
      <c r="N4312" t="s">
        <v>11234</v>
      </c>
      <c r="O4312" t="s">
        <v>28</v>
      </c>
      <c r="Q4312" t="s">
        <v>19845</v>
      </c>
      <c r="R4312" t="s">
        <v>13983</v>
      </c>
      <c r="S4312">
        <v>0.21240000000000001</v>
      </c>
    </row>
    <row r="4313" spans="1:19">
      <c r="A4313" t="s">
        <v>16</v>
      </c>
      <c r="B4313" t="s">
        <v>17</v>
      </c>
      <c r="C4313" t="s">
        <v>18</v>
      </c>
      <c r="D4313" t="s">
        <v>19</v>
      </c>
      <c r="E4313" t="s">
        <v>8566</v>
      </c>
      <c r="F4313" t="s">
        <v>3651</v>
      </c>
      <c r="G4313" s="3" t="str">
        <f t="shared" si="74"/>
        <v>https://scholar.google.co.jp/scholar?as_vis=1&amp;q=Symphyotrichum+"novae-angliae"+self+compatibility&amp;btnG=</v>
      </c>
      <c r="H4313" t="s">
        <v>7638</v>
      </c>
      <c r="I4313" t="s">
        <v>23</v>
      </c>
      <c r="J4313" t="s">
        <v>23</v>
      </c>
      <c r="L4313" t="s">
        <v>24</v>
      </c>
      <c r="N4313" t="s">
        <v>8596</v>
      </c>
      <c r="O4313" t="s">
        <v>26</v>
      </c>
      <c r="Q4313" t="s">
        <v>19846</v>
      </c>
      <c r="R4313" t="s">
        <v>13986</v>
      </c>
      <c r="S4313">
        <v>0.65959999999999996</v>
      </c>
    </row>
    <row r="4314" spans="1:19">
      <c r="A4314" t="s">
        <v>16</v>
      </c>
      <c r="B4314" t="s">
        <v>17</v>
      </c>
      <c r="C4314" t="s">
        <v>18</v>
      </c>
      <c r="D4314" t="s">
        <v>19</v>
      </c>
      <c r="E4314" t="s">
        <v>8566</v>
      </c>
      <c r="F4314" t="s">
        <v>3654</v>
      </c>
      <c r="G4314" s="3" t="str">
        <f t="shared" si="74"/>
        <v>https://scholar.google.co.jp/scholar?as_vis=1&amp;q=Symphyotrichum+"novi-belgii"+self+compatibility&amp;btnG=</v>
      </c>
      <c r="H4314" t="s">
        <v>7638</v>
      </c>
      <c r="I4314" t="s">
        <v>23</v>
      </c>
      <c r="J4314" t="s">
        <v>23</v>
      </c>
      <c r="L4314" t="s">
        <v>24</v>
      </c>
      <c r="N4314" t="s">
        <v>11236</v>
      </c>
      <c r="O4314" t="s">
        <v>26</v>
      </c>
      <c r="Q4314" t="s">
        <v>19847</v>
      </c>
      <c r="R4314" t="s">
        <v>13988</v>
      </c>
      <c r="S4314">
        <v>0.46600000000000003</v>
      </c>
    </row>
    <row r="4315" spans="1:19">
      <c r="A4315" t="s">
        <v>16</v>
      </c>
      <c r="B4315" t="s">
        <v>17</v>
      </c>
      <c r="C4315" t="s">
        <v>18</v>
      </c>
      <c r="D4315" t="s">
        <v>19</v>
      </c>
      <c r="E4315" t="s">
        <v>8566</v>
      </c>
      <c r="F4315" t="s">
        <v>8598</v>
      </c>
      <c r="G4315" s="3" t="str">
        <f t="shared" si="74"/>
        <v>https://scholar.google.co.jp/scholar?as_vis=1&amp;q=Symphyotrichum+"oblongifolium"+self+compatibility&amp;btnG=</v>
      </c>
      <c r="H4315" t="s">
        <v>4163</v>
      </c>
      <c r="I4315" t="s">
        <v>23</v>
      </c>
      <c r="J4315" t="s">
        <v>23</v>
      </c>
      <c r="N4315" t="s">
        <v>8599</v>
      </c>
      <c r="O4315" t="s">
        <v>28</v>
      </c>
      <c r="Q4315" t="s">
        <v>19848</v>
      </c>
      <c r="R4315" t="s">
        <v>13992</v>
      </c>
      <c r="S4315">
        <v>0.35399999999999998</v>
      </c>
    </row>
    <row r="4316" spans="1:19">
      <c r="A4316" t="s">
        <v>16</v>
      </c>
      <c r="B4316" t="s">
        <v>17</v>
      </c>
      <c r="C4316" t="s">
        <v>18</v>
      </c>
      <c r="D4316" t="s">
        <v>19</v>
      </c>
      <c r="E4316" t="s">
        <v>8566</v>
      </c>
      <c r="F4316" t="s">
        <v>8601</v>
      </c>
      <c r="G4316" s="3" t="str">
        <f t="shared" si="74"/>
        <v>https://scholar.google.co.jp/scholar?as_vis=1&amp;q=Symphyotrichum+"oolentangiense"+self+compatibility&amp;btnG=</v>
      </c>
      <c r="H4316" t="s">
        <v>8602</v>
      </c>
      <c r="I4316" t="s">
        <v>23</v>
      </c>
      <c r="J4316" t="s">
        <v>23</v>
      </c>
      <c r="N4316" t="s">
        <v>8603</v>
      </c>
      <c r="O4316" t="s">
        <v>28</v>
      </c>
      <c r="Q4316" t="s">
        <v>19849</v>
      </c>
      <c r="R4316" t="s">
        <v>13995</v>
      </c>
      <c r="S4316">
        <v>0.35680000000000001</v>
      </c>
    </row>
    <row r="4317" spans="1:19">
      <c r="A4317" t="s">
        <v>16</v>
      </c>
      <c r="B4317" t="s">
        <v>17</v>
      </c>
      <c r="C4317" t="s">
        <v>18</v>
      </c>
      <c r="D4317" t="s">
        <v>19</v>
      </c>
      <c r="E4317" t="s">
        <v>8566</v>
      </c>
      <c r="F4317" t="s">
        <v>11238</v>
      </c>
      <c r="G4317" s="3" t="str">
        <f t="shared" si="74"/>
        <v>https://scholar.google.co.jp/scholar?as_vis=1&amp;q=Symphyotrichum+"parviceps"+self+compatibility&amp;btnG=</v>
      </c>
      <c r="H4317" t="s">
        <v>11239</v>
      </c>
      <c r="I4317" t="s">
        <v>23</v>
      </c>
      <c r="J4317" t="s">
        <v>23</v>
      </c>
      <c r="N4317" t="s">
        <v>11240</v>
      </c>
      <c r="O4317" t="s">
        <v>28</v>
      </c>
      <c r="Q4317" t="s">
        <v>19850</v>
      </c>
      <c r="R4317" t="s">
        <v>13997</v>
      </c>
      <c r="S4317">
        <v>0.2072</v>
      </c>
    </row>
    <row r="4318" spans="1:19">
      <c r="A4318" t="s">
        <v>16</v>
      </c>
      <c r="B4318" t="s">
        <v>17</v>
      </c>
      <c r="C4318" t="s">
        <v>18</v>
      </c>
      <c r="D4318" t="s">
        <v>19</v>
      </c>
      <c r="E4318" t="s">
        <v>8566</v>
      </c>
      <c r="F4318" t="s">
        <v>3431</v>
      </c>
      <c r="G4318" s="3" t="str">
        <f t="shared" si="74"/>
        <v>https://scholar.google.co.jp/scholar?as_vis=1&amp;q=Symphyotrichum+"patens"+self+compatibility&amp;btnG=</v>
      </c>
      <c r="H4318" t="s">
        <v>7630</v>
      </c>
      <c r="I4318" t="s">
        <v>31</v>
      </c>
      <c r="J4318" t="s">
        <v>3431</v>
      </c>
      <c r="L4318" t="s">
        <v>24</v>
      </c>
      <c r="N4318" t="s">
        <v>11242</v>
      </c>
      <c r="O4318" t="s">
        <v>26</v>
      </c>
      <c r="Q4318" t="s">
        <v>19851</v>
      </c>
      <c r="R4318" t="s">
        <v>14000</v>
      </c>
      <c r="S4318">
        <v>0.50719999999999998</v>
      </c>
    </row>
    <row r="4319" spans="1:19">
      <c r="A4319" t="s">
        <v>16</v>
      </c>
      <c r="B4319" t="s">
        <v>17</v>
      </c>
      <c r="C4319" t="s">
        <v>18</v>
      </c>
      <c r="D4319" t="s">
        <v>19</v>
      </c>
      <c r="E4319" t="s">
        <v>8566</v>
      </c>
      <c r="F4319" t="s">
        <v>3431</v>
      </c>
      <c r="G4319" s="3" t="str">
        <f t="shared" si="74"/>
        <v>https://scholar.google.co.jp/scholar?as_vis=1&amp;q=Symphyotrichum+"patens"+self+compatibility&amp;btnG=</v>
      </c>
      <c r="H4319" t="s">
        <v>7630</v>
      </c>
      <c r="I4319" t="s">
        <v>31</v>
      </c>
      <c r="J4319" t="s">
        <v>11244</v>
      </c>
      <c r="L4319" t="s">
        <v>24</v>
      </c>
      <c r="N4319" t="s">
        <v>11245</v>
      </c>
      <c r="O4319" t="s">
        <v>26</v>
      </c>
      <c r="Q4319" t="s">
        <v>19851</v>
      </c>
      <c r="R4319" t="s">
        <v>14004</v>
      </c>
      <c r="S4319">
        <v>0.53879999999999995</v>
      </c>
    </row>
    <row r="4320" spans="1:19">
      <c r="A4320" t="s">
        <v>16</v>
      </c>
      <c r="B4320" t="s">
        <v>17</v>
      </c>
      <c r="C4320" t="s">
        <v>18</v>
      </c>
      <c r="D4320" t="s">
        <v>19</v>
      </c>
      <c r="E4320" t="s">
        <v>8566</v>
      </c>
      <c r="F4320" t="s">
        <v>11247</v>
      </c>
      <c r="G4320" s="3" t="str">
        <f t="shared" si="74"/>
        <v>https://scholar.google.co.jp/scholar?as_vis=1&amp;q=Symphyotrichum+"pilosum"+self+compatibility&amp;btnG=</v>
      </c>
      <c r="H4320" t="s">
        <v>8593</v>
      </c>
      <c r="I4320" t="s">
        <v>31</v>
      </c>
      <c r="J4320" t="s">
        <v>11247</v>
      </c>
      <c r="N4320" t="s">
        <v>11248</v>
      </c>
      <c r="O4320" t="s">
        <v>28</v>
      </c>
      <c r="Q4320" t="s">
        <v>19852</v>
      </c>
      <c r="R4320" t="s">
        <v>14007</v>
      </c>
      <c r="S4320">
        <v>0.13400000000000001</v>
      </c>
    </row>
    <row r="4321" spans="1:19">
      <c r="A4321" t="s">
        <v>16</v>
      </c>
      <c r="B4321" t="s">
        <v>17</v>
      </c>
      <c r="C4321" t="s">
        <v>18</v>
      </c>
      <c r="D4321" t="s">
        <v>19</v>
      </c>
      <c r="E4321" t="s">
        <v>8566</v>
      </c>
      <c r="F4321" t="s">
        <v>8605</v>
      </c>
      <c r="G4321" s="3" t="str">
        <f t="shared" si="74"/>
        <v>https://scholar.google.co.jp/scholar?as_vis=1&amp;q=Symphyotrichum+"porteri"+self+compatibility&amp;btnG=</v>
      </c>
      <c r="H4321" t="s">
        <v>7634</v>
      </c>
      <c r="I4321" t="s">
        <v>23</v>
      </c>
      <c r="J4321" t="s">
        <v>23</v>
      </c>
      <c r="N4321" t="s">
        <v>8606</v>
      </c>
      <c r="O4321" t="s">
        <v>28</v>
      </c>
      <c r="Q4321" t="s">
        <v>19853</v>
      </c>
      <c r="R4321" t="s">
        <v>14009</v>
      </c>
      <c r="S4321">
        <v>0.24</v>
      </c>
    </row>
    <row r="4322" spans="1:19">
      <c r="A4322" t="s">
        <v>16</v>
      </c>
      <c r="B4322" t="s">
        <v>17</v>
      </c>
      <c r="C4322" t="s">
        <v>18</v>
      </c>
      <c r="D4322" t="s">
        <v>19</v>
      </c>
      <c r="E4322" t="s">
        <v>8566</v>
      </c>
      <c r="F4322" t="s">
        <v>8608</v>
      </c>
      <c r="G4322" s="3" t="str">
        <f t="shared" si="74"/>
        <v>https://scholar.google.co.jp/scholar?as_vis=1&amp;q=Symphyotrichum+"praealtum"+self+compatibility&amp;btnG=</v>
      </c>
      <c r="H4322" t="s">
        <v>8609</v>
      </c>
      <c r="I4322" t="s">
        <v>23</v>
      </c>
      <c r="J4322" t="s">
        <v>23</v>
      </c>
      <c r="N4322" t="s">
        <v>8610</v>
      </c>
      <c r="O4322" t="s">
        <v>28</v>
      </c>
      <c r="Q4322" t="s">
        <v>19854</v>
      </c>
      <c r="R4322" t="s">
        <v>14013</v>
      </c>
      <c r="S4322">
        <v>0.73399999999999999</v>
      </c>
    </row>
    <row r="4323" spans="1:19">
      <c r="A4323" t="s">
        <v>16</v>
      </c>
      <c r="B4323" t="s">
        <v>17</v>
      </c>
      <c r="C4323" t="s">
        <v>18</v>
      </c>
      <c r="D4323" t="s">
        <v>19</v>
      </c>
      <c r="E4323" t="s">
        <v>8566</v>
      </c>
      <c r="F4323" t="s">
        <v>3662</v>
      </c>
      <c r="G4323" s="3" t="str">
        <f t="shared" si="74"/>
        <v>https://scholar.google.co.jp/scholar?as_vis=1&amp;q=Symphyotrichum+"prenanthoides"+self+compatibility&amp;btnG=</v>
      </c>
      <c r="H4323" t="s">
        <v>8612</v>
      </c>
      <c r="I4323" t="s">
        <v>23</v>
      </c>
      <c r="J4323" t="s">
        <v>23</v>
      </c>
      <c r="N4323" t="s">
        <v>8613</v>
      </c>
      <c r="O4323" t="s">
        <v>28</v>
      </c>
      <c r="Q4323" t="s">
        <v>19855</v>
      </c>
      <c r="R4323" t="s">
        <v>14015</v>
      </c>
      <c r="S4323">
        <v>0.3448</v>
      </c>
    </row>
    <row r="4324" spans="1:19">
      <c r="A4324" t="s">
        <v>16</v>
      </c>
      <c r="B4324" t="s">
        <v>17</v>
      </c>
      <c r="C4324" t="s">
        <v>18</v>
      </c>
      <c r="D4324" t="s">
        <v>19</v>
      </c>
      <c r="E4324" t="s">
        <v>8566</v>
      </c>
      <c r="F4324" t="s">
        <v>8615</v>
      </c>
      <c r="G4324" s="3" t="str">
        <f t="shared" si="74"/>
        <v>https://scholar.google.co.jp/scholar?as_vis=1&amp;q=Symphyotrichum+"puniceum"+self+compatibility&amp;btnG=</v>
      </c>
      <c r="H4324" t="s">
        <v>8616</v>
      </c>
      <c r="I4324" t="s">
        <v>23</v>
      </c>
      <c r="J4324" t="s">
        <v>23</v>
      </c>
      <c r="L4324" t="s">
        <v>24</v>
      </c>
      <c r="N4324" t="s">
        <v>8617</v>
      </c>
      <c r="O4324" t="s">
        <v>26</v>
      </c>
      <c r="Q4324" t="s">
        <v>19856</v>
      </c>
      <c r="R4324" t="s">
        <v>14017</v>
      </c>
      <c r="S4324">
        <v>0.31080000000000002</v>
      </c>
    </row>
    <row r="4325" spans="1:19">
      <c r="A4325" t="s">
        <v>16</v>
      </c>
      <c r="B4325" t="s">
        <v>17</v>
      </c>
      <c r="C4325" t="s">
        <v>18</v>
      </c>
      <c r="D4325" t="s">
        <v>19</v>
      </c>
      <c r="E4325" t="s">
        <v>8566</v>
      </c>
      <c r="F4325" t="s">
        <v>8615</v>
      </c>
      <c r="G4325" s="3" t="str">
        <f t="shared" si="74"/>
        <v>https://scholar.google.co.jp/scholar?as_vis=1&amp;q=Symphyotrichum+"puniceum"+self+compatibility&amp;btnG=</v>
      </c>
      <c r="H4325" t="s">
        <v>8616</v>
      </c>
      <c r="I4325" t="s">
        <v>31</v>
      </c>
      <c r="J4325" t="s">
        <v>8615</v>
      </c>
      <c r="L4325" t="s">
        <v>24</v>
      </c>
      <c r="N4325" t="s">
        <v>11250</v>
      </c>
      <c r="O4325" t="s">
        <v>26</v>
      </c>
      <c r="Q4325" t="s">
        <v>19856</v>
      </c>
      <c r="R4325" t="s">
        <v>14021</v>
      </c>
      <c r="S4325">
        <v>0.25800000000000001</v>
      </c>
    </row>
    <row r="4326" spans="1:19">
      <c r="A4326" t="s">
        <v>16</v>
      </c>
      <c r="B4326" t="s">
        <v>17</v>
      </c>
      <c r="C4326" t="s">
        <v>18</v>
      </c>
      <c r="D4326" t="s">
        <v>19</v>
      </c>
      <c r="E4326" t="s">
        <v>8566</v>
      </c>
      <c r="F4326" t="s">
        <v>4018</v>
      </c>
      <c r="G4326" s="3" t="str">
        <f t="shared" si="74"/>
        <v>https://scholar.google.co.jp/scholar?as_vis=1&amp;q=Symphyotrichum+"racemosum"+self+compatibility&amp;btnG=</v>
      </c>
      <c r="H4326" t="s">
        <v>11252</v>
      </c>
      <c r="I4326" t="s">
        <v>23</v>
      </c>
      <c r="J4326" t="s">
        <v>23</v>
      </c>
      <c r="N4326" t="s">
        <v>11253</v>
      </c>
      <c r="O4326" t="s">
        <v>28</v>
      </c>
      <c r="Q4326" t="s">
        <v>19857</v>
      </c>
      <c r="R4326" t="s">
        <v>14026</v>
      </c>
      <c r="S4326">
        <v>5.9200000000000003E-2</v>
      </c>
    </row>
    <row r="4327" spans="1:19">
      <c r="A4327" t="s">
        <v>16</v>
      </c>
      <c r="B4327" t="s">
        <v>17</v>
      </c>
      <c r="C4327" t="s">
        <v>18</v>
      </c>
      <c r="D4327" t="s">
        <v>19</v>
      </c>
      <c r="E4327" t="s">
        <v>8566</v>
      </c>
      <c r="F4327" t="s">
        <v>8106</v>
      </c>
      <c r="G4327" s="3" t="str">
        <f t="shared" si="74"/>
        <v>https://scholar.google.co.jp/scholar?as_vis=1&amp;q=Symphyotrichum+"sericeum"+self+compatibility&amp;btnG=</v>
      </c>
      <c r="H4327" t="s">
        <v>8619</v>
      </c>
      <c r="I4327" t="s">
        <v>23</v>
      </c>
      <c r="J4327" t="s">
        <v>23</v>
      </c>
      <c r="N4327" t="s">
        <v>8620</v>
      </c>
      <c r="O4327" t="s">
        <v>28</v>
      </c>
      <c r="Q4327" t="s">
        <v>19858</v>
      </c>
      <c r="R4327" t="s">
        <v>14029</v>
      </c>
      <c r="S4327">
        <v>0.78320000000000001</v>
      </c>
    </row>
    <row r="4328" spans="1:19">
      <c r="A4328" t="s">
        <v>16</v>
      </c>
      <c r="B4328" t="s">
        <v>17</v>
      </c>
      <c r="C4328" t="s">
        <v>18</v>
      </c>
      <c r="D4328" t="s">
        <v>19</v>
      </c>
      <c r="E4328" t="s">
        <v>8566</v>
      </c>
      <c r="F4328" t="s">
        <v>11255</v>
      </c>
      <c r="G4328" s="3" t="str">
        <f t="shared" si="74"/>
        <v>https://scholar.google.co.jp/scholar?as_vis=1&amp;q=Symphyotrichum+"shortii"+self+compatibility&amp;btnG=</v>
      </c>
      <c r="H4328" t="s">
        <v>7213</v>
      </c>
      <c r="I4328" t="s">
        <v>23</v>
      </c>
      <c r="J4328" t="s">
        <v>23</v>
      </c>
      <c r="L4328" t="s">
        <v>24</v>
      </c>
      <c r="N4328" t="s">
        <v>11256</v>
      </c>
      <c r="O4328" t="s">
        <v>26</v>
      </c>
      <c r="Q4328" t="s">
        <v>19859</v>
      </c>
      <c r="R4328" t="s">
        <v>14032</v>
      </c>
      <c r="S4328">
        <v>0.9224</v>
      </c>
    </row>
    <row r="4329" spans="1:19">
      <c r="A4329" t="s">
        <v>16</v>
      </c>
      <c r="B4329" t="s">
        <v>17</v>
      </c>
      <c r="C4329" t="s">
        <v>18</v>
      </c>
      <c r="D4329" t="s">
        <v>19</v>
      </c>
      <c r="E4329" t="s">
        <v>8566</v>
      </c>
      <c r="F4329" t="s">
        <v>8622</v>
      </c>
      <c r="G4329" s="3" t="str">
        <f t="shared" si="74"/>
        <v>https://scholar.google.co.jp/scholar?as_vis=1&amp;q=Symphyotrichum+"spathulatum"+self+compatibility&amp;btnG=</v>
      </c>
      <c r="H4329" t="s">
        <v>7213</v>
      </c>
      <c r="I4329" t="s">
        <v>23</v>
      </c>
      <c r="J4329" t="s">
        <v>23</v>
      </c>
      <c r="N4329" t="s">
        <v>8623</v>
      </c>
      <c r="O4329" t="s">
        <v>28</v>
      </c>
      <c r="Q4329" t="s">
        <v>19860</v>
      </c>
      <c r="R4329" t="s">
        <v>14035</v>
      </c>
      <c r="S4329">
        <v>0.45279999999999998</v>
      </c>
    </row>
    <row r="4330" spans="1:19">
      <c r="A4330" t="s">
        <v>16</v>
      </c>
      <c r="B4330" t="s">
        <v>17</v>
      </c>
      <c r="C4330" t="s">
        <v>18</v>
      </c>
      <c r="D4330" t="s">
        <v>19</v>
      </c>
      <c r="E4330" t="s">
        <v>8566</v>
      </c>
      <c r="F4330" t="s">
        <v>8625</v>
      </c>
      <c r="G4330" s="3" t="str">
        <f t="shared" si="74"/>
        <v>https://scholar.google.co.jp/scholar?as_vis=1&amp;q=Symphyotrichum+"subulatum"+self+compatibility&amp;btnG=</v>
      </c>
      <c r="H4330" t="s">
        <v>8626</v>
      </c>
      <c r="I4330" t="s">
        <v>23</v>
      </c>
      <c r="J4330" t="s">
        <v>23</v>
      </c>
      <c r="L4330" t="s">
        <v>54</v>
      </c>
      <c r="N4330" t="s">
        <v>8627</v>
      </c>
      <c r="O4330" t="s">
        <v>26</v>
      </c>
      <c r="Q4330" t="s">
        <v>19861</v>
      </c>
      <c r="R4330" t="s">
        <v>14038</v>
      </c>
      <c r="S4330">
        <v>0.27979999999999999</v>
      </c>
    </row>
    <row r="4331" spans="1:19">
      <c r="A4331" t="s">
        <v>16</v>
      </c>
      <c r="B4331" t="s">
        <v>17</v>
      </c>
      <c r="C4331" t="s">
        <v>18</v>
      </c>
      <c r="D4331" t="s">
        <v>19</v>
      </c>
      <c r="E4331" t="s">
        <v>8566</v>
      </c>
      <c r="F4331" t="s">
        <v>8625</v>
      </c>
      <c r="G4331" s="3" t="str">
        <f t="shared" si="74"/>
        <v>https://scholar.google.co.jp/scholar?as_vis=1&amp;q=Symphyotrichum+"subulatum"+self+compatibility&amp;btnG=</v>
      </c>
      <c r="H4331" t="s">
        <v>8626</v>
      </c>
      <c r="I4331" t="s">
        <v>31</v>
      </c>
      <c r="J4331" t="s">
        <v>8629</v>
      </c>
      <c r="L4331" t="s">
        <v>54</v>
      </c>
      <c r="N4331" t="s">
        <v>8630</v>
      </c>
      <c r="O4331" t="s">
        <v>26</v>
      </c>
      <c r="Q4331" t="s">
        <v>19861</v>
      </c>
      <c r="R4331" t="s">
        <v>14040</v>
      </c>
      <c r="S4331">
        <v>0.104</v>
      </c>
    </row>
    <row r="4332" spans="1:19">
      <c r="A4332" t="s">
        <v>16</v>
      </c>
      <c r="B4332" t="s">
        <v>17</v>
      </c>
      <c r="C4332" t="s">
        <v>18</v>
      </c>
      <c r="D4332" t="s">
        <v>19</v>
      </c>
      <c r="E4332" t="s">
        <v>8566</v>
      </c>
      <c r="F4332" t="s">
        <v>8625</v>
      </c>
      <c r="G4332" s="3" t="str">
        <f t="shared" si="74"/>
        <v>https://scholar.google.co.jp/scholar?as_vis=1&amp;q=Symphyotrichum+"subulatum"+self+compatibility&amp;btnG=</v>
      </c>
      <c r="H4332" t="s">
        <v>8626</v>
      </c>
      <c r="I4332" t="s">
        <v>31</v>
      </c>
      <c r="J4332" t="s">
        <v>1239</v>
      </c>
      <c r="L4332" t="s">
        <v>54</v>
      </c>
      <c r="N4332" t="s">
        <v>8632</v>
      </c>
      <c r="O4332" t="s">
        <v>26</v>
      </c>
      <c r="Q4332" t="s">
        <v>19861</v>
      </c>
      <c r="R4332" t="s">
        <v>14042</v>
      </c>
      <c r="S4332">
        <v>8.8400000000000006E-2</v>
      </c>
    </row>
    <row r="4333" spans="1:19">
      <c r="A4333" t="s">
        <v>16</v>
      </c>
      <c r="B4333" t="s">
        <v>17</v>
      </c>
      <c r="C4333" t="s">
        <v>18</v>
      </c>
      <c r="D4333" t="s">
        <v>19</v>
      </c>
      <c r="E4333" t="s">
        <v>8566</v>
      </c>
      <c r="F4333" t="s">
        <v>11258</v>
      </c>
      <c r="G4333" s="3" t="str">
        <f t="shared" si="74"/>
        <v>https://scholar.google.co.jp/scholar?as_vis=1&amp;q=Symphyotrichum+"tenuifolium"+self+compatibility&amp;btnG=</v>
      </c>
      <c r="H4333" t="s">
        <v>7638</v>
      </c>
      <c r="I4333" t="s">
        <v>23</v>
      </c>
      <c r="J4333" t="s">
        <v>23</v>
      </c>
      <c r="N4333" t="s">
        <v>11259</v>
      </c>
      <c r="O4333" t="s">
        <v>28</v>
      </c>
      <c r="Q4333" t="s">
        <v>19862</v>
      </c>
      <c r="R4333" t="s">
        <v>14044</v>
      </c>
      <c r="S4333">
        <v>0.54320000000000002</v>
      </c>
    </row>
    <row r="4334" spans="1:19">
      <c r="A4334" t="s">
        <v>16</v>
      </c>
      <c r="B4334" t="s">
        <v>17</v>
      </c>
      <c r="C4334" t="s">
        <v>18</v>
      </c>
      <c r="D4334" t="s">
        <v>19</v>
      </c>
      <c r="E4334" t="s">
        <v>8566</v>
      </c>
      <c r="F4334" t="s">
        <v>3689</v>
      </c>
      <c r="G4334" s="3" t="str">
        <f t="shared" si="74"/>
        <v>https://scholar.google.co.jp/scholar?as_vis=1&amp;q=Symphyotrichum+"tradescantii"+self+compatibility&amp;btnG=</v>
      </c>
      <c r="H4334" t="s">
        <v>7638</v>
      </c>
      <c r="I4334" t="s">
        <v>23</v>
      </c>
      <c r="J4334" t="s">
        <v>23</v>
      </c>
      <c r="N4334" t="s">
        <v>11261</v>
      </c>
      <c r="O4334" t="s">
        <v>28</v>
      </c>
      <c r="Q4334" t="s">
        <v>19863</v>
      </c>
      <c r="R4334" t="s">
        <v>14048</v>
      </c>
      <c r="S4334">
        <v>0.23719999999999999</v>
      </c>
    </row>
    <row r="4335" spans="1:19">
      <c r="A4335" t="s">
        <v>16</v>
      </c>
      <c r="B4335" t="s">
        <v>17</v>
      </c>
      <c r="C4335" t="s">
        <v>18</v>
      </c>
      <c r="D4335" t="s">
        <v>19</v>
      </c>
      <c r="E4335" t="s">
        <v>8566</v>
      </c>
      <c r="F4335" t="s">
        <v>11263</v>
      </c>
      <c r="G4335" s="3" t="str">
        <f t="shared" si="74"/>
        <v>https://scholar.google.co.jp/scholar?as_vis=1&amp;q=Symphyotrichum+"turbinellum"+self+compatibility&amp;btnG=</v>
      </c>
      <c r="H4335" t="s">
        <v>7213</v>
      </c>
      <c r="I4335" t="s">
        <v>23</v>
      </c>
      <c r="J4335" t="s">
        <v>23</v>
      </c>
      <c r="L4335" t="s">
        <v>24</v>
      </c>
      <c r="N4335" t="s">
        <v>11264</v>
      </c>
      <c r="O4335" t="s">
        <v>26</v>
      </c>
      <c r="Q4335" t="s">
        <v>19864</v>
      </c>
      <c r="R4335" t="s">
        <v>14050</v>
      </c>
      <c r="S4335">
        <v>0.47160000000000002</v>
      </c>
    </row>
    <row r="4336" spans="1:19">
      <c r="A4336" t="s">
        <v>16</v>
      </c>
      <c r="B4336" t="s">
        <v>17</v>
      </c>
      <c r="C4336" t="s">
        <v>18</v>
      </c>
      <c r="D4336" t="s">
        <v>19</v>
      </c>
      <c r="E4336" t="s">
        <v>8566</v>
      </c>
      <c r="F4336" t="s">
        <v>10825</v>
      </c>
      <c r="G4336" s="3" t="str">
        <f t="shared" si="74"/>
        <v>https://scholar.google.co.jp/scholar?as_vis=1&amp;q=Symphyotrichum+"undulatum"+self+compatibility&amp;btnG=</v>
      </c>
      <c r="H4336" t="s">
        <v>7638</v>
      </c>
      <c r="I4336" t="s">
        <v>23</v>
      </c>
      <c r="J4336" t="s">
        <v>23</v>
      </c>
      <c r="N4336" t="s">
        <v>11266</v>
      </c>
      <c r="O4336" t="s">
        <v>28</v>
      </c>
      <c r="Q4336" t="s">
        <v>19865</v>
      </c>
      <c r="R4336" t="s">
        <v>14052</v>
      </c>
      <c r="S4336">
        <v>0.28039999999999998</v>
      </c>
    </row>
    <row r="4337" spans="1:19">
      <c r="A4337" t="s">
        <v>16</v>
      </c>
      <c r="B4337" t="s">
        <v>17</v>
      </c>
      <c r="C4337" t="s">
        <v>18</v>
      </c>
      <c r="D4337" t="s">
        <v>19</v>
      </c>
      <c r="E4337" t="s">
        <v>8566</v>
      </c>
      <c r="F4337" t="s">
        <v>11268</v>
      </c>
      <c r="G4337" s="3" t="str">
        <f t="shared" si="74"/>
        <v>https://scholar.google.co.jp/scholar?as_vis=1&amp;q=Symphyotrichum+"urophyllum"+self+compatibility&amp;btnG=</v>
      </c>
      <c r="H4337" t="s">
        <v>8586</v>
      </c>
      <c r="I4337" t="s">
        <v>23</v>
      </c>
      <c r="J4337" t="s">
        <v>23</v>
      </c>
      <c r="N4337" t="s">
        <v>11269</v>
      </c>
      <c r="O4337" t="s">
        <v>28</v>
      </c>
      <c r="Q4337" t="s">
        <v>19866</v>
      </c>
      <c r="R4337" t="s">
        <v>14055</v>
      </c>
      <c r="S4337">
        <v>0.3256</v>
      </c>
    </row>
    <row r="4338" spans="1:19">
      <c r="A4338" t="s">
        <v>16</v>
      </c>
      <c r="B4338" t="s">
        <v>17</v>
      </c>
      <c r="C4338" t="s">
        <v>18</v>
      </c>
      <c r="D4338" t="s">
        <v>19</v>
      </c>
      <c r="E4338" t="s">
        <v>2922</v>
      </c>
      <c r="F4338" t="s">
        <v>11271</v>
      </c>
      <c r="G4338" s="3" t="str">
        <f t="shared" si="74"/>
        <v>https://scholar.google.co.jp/scholar?as_vis=1&amp;q=Syncarpha+"affinis"+self+compatibility&amp;btnG=</v>
      </c>
      <c r="H4338" t="s">
        <v>11272</v>
      </c>
      <c r="I4338" t="s">
        <v>23</v>
      </c>
      <c r="J4338" t="s">
        <v>23</v>
      </c>
      <c r="N4338" t="s">
        <v>11273</v>
      </c>
      <c r="O4338" t="s">
        <v>28</v>
      </c>
      <c r="Q4338" t="s">
        <v>19867</v>
      </c>
      <c r="R4338" t="s">
        <v>14058</v>
      </c>
      <c r="S4338">
        <v>2.4076</v>
      </c>
    </row>
    <row r="4339" spans="1:19">
      <c r="A4339" t="s">
        <v>16</v>
      </c>
      <c r="B4339" t="s">
        <v>17</v>
      </c>
      <c r="C4339" t="s">
        <v>18</v>
      </c>
      <c r="D4339" t="s">
        <v>19</v>
      </c>
      <c r="E4339" t="s">
        <v>2922</v>
      </c>
      <c r="F4339" t="s">
        <v>6282</v>
      </c>
      <c r="G4339" s="3" t="str">
        <f t="shared" si="74"/>
        <v>https://scholar.google.co.jp/scholar?as_vis=1&amp;q=Syncarpha+"argyropsis"+self+compatibility&amp;btnG=</v>
      </c>
      <c r="H4339" t="s">
        <v>4135</v>
      </c>
      <c r="I4339" t="s">
        <v>23</v>
      </c>
      <c r="J4339" t="s">
        <v>23</v>
      </c>
      <c r="N4339" t="s">
        <v>6283</v>
      </c>
      <c r="O4339" t="s">
        <v>28</v>
      </c>
      <c r="Q4339" t="s">
        <v>19868</v>
      </c>
      <c r="R4339" t="s">
        <v>14060</v>
      </c>
      <c r="S4339">
        <v>0.66712000000000005</v>
      </c>
    </row>
    <row r="4340" spans="1:19">
      <c r="A4340" t="s">
        <v>16</v>
      </c>
      <c r="B4340" t="s">
        <v>17</v>
      </c>
      <c r="C4340" t="s">
        <v>18</v>
      </c>
      <c r="D4340" t="s">
        <v>19</v>
      </c>
      <c r="E4340" t="s">
        <v>2922</v>
      </c>
      <c r="F4340" t="s">
        <v>280</v>
      </c>
      <c r="G4340" s="3" t="str">
        <f t="shared" si="74"/>
        <v>https://scholar.google.co.jp/scholar?as_vis=1&amp;q=Syncarpha+"canescens"+self+compatibility&amp;btnG=</v>
      </c>
      <c r="H4340" t="s">
        <v>2924</v>
      </c>
      <c r="I4340" t="s">
        <v>137</v>
      </c>
      <c r="J4340" t="s">
        <v>280</v>
      </c>
      <c r="N4340" t="s">
        <v>8634</v>
      </c>
      <c r="O4340" t="s">
        <v>28</v>
      </c>
      <c r="Q4340" t="s">
        <v>19869</v>
      </c>
      <c r="R4340" t="s">
        <v>14063</v>
      </c>
      <c r="S4340">
        <v>0.91239999999999999</v>
      </c>
    </row>
    <row r="4341" spans="1:19">
      <c r="A4341" t="s">
        <v>16</v>
      </c>
      <c r="B4341" t="s">
        <v>17</v>
      </c>
      <c r="C4341" t="s">
        <v>18</v>
      </c>
      <c r="D4341" t="s">
        <v>19</v>
      </c>
      <c r="E4341" t="s">
        <v>2922</v>
      </c>
      <c r="F4341" t="s">
        <v>11275</v>
      </c>
      <c r="G4341" s="3" t="str">
        <f t="shared" si="74"/>
        <v>https://scholar.google.co.jp/scholar?as_vis=1&amp;q=Syncarpha+"chlorochrysum"+self+compatibility&amp;btnG=</v>
      </c>
      <c r="H4341" t="s">
        <v>4135</v>
      </c>
      <c r="I4341" t="s">
        <v>23</v>
      </c>
      <c r="J4341" t="s">
        <v>23</v>
      </c>
      <c r="N4341" t="s">
        <v>11276</v>
      </c>
      <c r="O4341" t="s">
        <v>28</v>
      </c>
      <c r="Q4341" t="s">
        <v>19870</v>
      </c>
      <c r="R4341" t="s">
        <v>14066</v>
      </c>
      <c r="S4341">
        <v>0.17519999999999999</v>
      </c>
    </row>
    <row r="4342" spans="1:19">
      <c r="A4342" t="s">
        <v>16</v>
      </c>
      <c r="B4342" t="s">
        <v>17</v>
      </c>
      <c r="C4342" t="s">
        <v>18</v>
      </c>
      <c r="D4342" t="s">
        <v>19</v>
      </c>
      <c r="E4342" t="s">
        <v>2922</v>
      </c>
      <c r="F4342" t="s">
        <v>14092</v>
      </c>
      <c r="G4342" s="3" t="str">
        <f t="shared" si="74"/>
        <v>https://scholar.google.co.jp/scholar?as_vis=1&amp;q=Syncarpha+"dregeana"+self+compatibility&amp;btnG=</v>
      </c>
      <c r="H4342" t="s">
        <v>4135</v>
      </c>
      <c r="I4342" t="s">
        <v>23</v>
      </c>
      <c r="J4342" t="s">
        <v>23</v>
      </c>
      <c r="N4342" t="s">
        <v>14093</v>
      </c>
      <c r="O4342" t="s">
        <v>28</v>
      </c>
      <c r="Q4342" t="s">
        <v>19871</v>
      </c>
      <c r="R4342" t="s">
        <v>14070</v>
      </c>
      <c r="S4342">
        <v>1.33084</v>
      </c>
    </row>
    <row r="4343" spans="1:19">
      <c r="A4343" t="s">
        <v>16</v>
      </c>
      <c r="B4343" t="s">
        <v>17</v>
      </c>
      <c r="C4343" t="s">
        <v>18</v>
      </c>
      <c r="D4343" t="s">
        <v>19</v>
      </c>
      <c r="E4343" t="s">
        <v>2922</v>
      </c>
      <c r="F4343" t="s">
        <v>3221</v>
      </c>
      <c r="G4343" s="3" t="str">
        <f t="shared" si="74"/>
        <v>https://scholar.google.co.jp/scholar?as_vis=1&amp;q=Syncarpha+"gnaphaloides"+self+compatibility&amp;btnG=</v>
      </c>
      <c r="H4343" t="s">
        <v>104</v>
      </c>
      <c r="I4343" t="s">
        <v>23</v>
      </c>
      <c r="J4343" t="s">
        <v>23</v>
      </c>
      <c r="N4343" t="s">
        <v>6285</v>
      </c>
      <c r="O4343" t="s">
        <v>28</v>
      </c>
      <c r="Q4343" t="s">
        <v>19872</v>
      </c>
      <c r="R4343" t="s">
        <v>14073</v>
      </c>
      <c r="S4343">
        <v>0.76719999999999999</v>
      </c>
    </row>
    <row r="4344" spans="1:19">
      <c r="A4344" t="s">
        <v>16</v>
      </c>
      <c r="B4344" t="s">
        <v>17</v>
      </c>
      <c r="C4344" t="s">
        <v>18</v>
      </c>
      <c r="D4344" t="s">
        <v>19</v>
      </c>
      <c r="E4344" t="s">
        <v>2922</v>
      </c>
      <c r="F4344" t="s">
        <v>6287</v>
      </c>
      <c r="G4344" s="3" t="str">
        <f t="shared" si="74"/>
        <v>https://scholar.google.co.jp/scholar?as_vis=1&amp;q=Syncarpha+"milleflora"+self+compatibility&amp;btnG=</v>
      </c>
      <c r="H4344" t="s">
        <v>6288</v>
      </c>
      <c r="I4344" t="s">
        <v>23</v>
      </c>
      <c r="J4344" t="s">
        <v>23</v>
      </c>
      <c r="N4344" t="s">
        <v>6289</v>
      </c>
      <c r="O4344" t="s">
        <v>28</v>
      </c>
      <c r="Q4344" t="s">
        <v>19873</v>
      </c>
      <c r="R4344" t="s">
        <v>14077</v>
      </c>
      <c r="S4344">
        <v>1.5528</v>
      </c>
    </row>
    <row r="4345" spans="1:19">
      <c r="A4345" t="s">
        <v>16</v>
      </c>
      <c r="B4345" t="s">
        <v>17</v>
      </c>
      <c r="C4345" t="s">
        <v>18</v>
      </c>
      <c r="D4345" t="s">
        <v>19</v>
      </c>
      <c r="E4345" t="s">
        <v>2922</v>
      </c>
      <c r="F4345" t="s">
        <v>1346</v>
      </c>
      <c r="G4345" s="3" t="str">
        <f t="shared" si="74"/>
        <v>https://scholar.google.co.jp/scholar?as_vis=1&amp;q=Syncarpha+"mucronata"+self+compatibility&amp;btnG=</v>
      </c>
      <c r="H4345" t="s">
        <v>11278</v>
      </c>
      <c r="I4345" t="s">
        <v>23</v>
      </c>
      <c r="J4345" t="s">
        <v>23</v>
      </c>
      <c r="N4345" t="s">
        <v>11279</v>
      </c>
      <c r="O4345" t="s">
        <v>28</v>
      </c>
      <c r="Q4345" t="s">
        <v>19874</v>
      </c>
      <c r="R4345" t="s">
        <v>14080</v>
      </c>
      <c r="S4345">
        <v>0.108</v>
      </c>
    </row>
    <row r="4346" spans="1:19">
      <c r="A4346" t="s">
        <v>16</v>
      </c>
      <c r="B4346" t="s">
        <v>17</v>
      </c>
      <c r="C4346" t="s">
        <v>18</v>
      </c>
      <c r="D4346" t="s">
        <v>19</v>
      </c>
      <c r="E4346" t="s">
        <v>2922</v>
      </c>
      <c r="F4346" t="s">
        <v>1008</v>
      </c>
      <c r="G4346" s="3" t="str">
        <f t="shared" si="74"/>
        <v>https://scholar.google.co.jp/scholar?as_vis=1&amp;q=Syncarpha+"paniculata"+self+compatibility&amp;btnG=</v>
      </c>
      <c r="H4346" t="s">
        <v>2924</v>
      </c>
      <c r="I4346" t="s">
        <v>23</v>
      </c>
      <c r="J4346" t="s">
        <v>23</v>
      </c>
      <c r="N4346" t="s">
        <v>6291</v>
      </c>
      <c r="O4346" t="s">
        <v>28</v>
      </c>
      <c r="Q4346" t="s">
        <v>19875</v>
      </c>
      <c r="R4346" t="s">
        <v>14082</v>
      </c>
      <c r="S4346">
        <v>0.17199999999999999</v>
      </c>
    </row>
    <row r="4347" spans="1:19">
      <c r="A4347" t="s">
        <v>16</v>
      </c>
      <c r="B4347" t="s">
        <v>17</v>
      </c>
      <c r="C4347" t="s">
        <v>18</v>
      </c>
      <c r="D4347" t="s">
        <v>19</v>
      </c>
      <c r="E4347" t="s">
        <v>2922</v>
      </c>
      <c r="F4347" t="s">
        <v>5161</v>
      </c>
      <c r="G4347" s="3" t="str">
        <f t="shared" si="74"/>
        <v>https://scholar.google.co.jp/scholar?as_vis=1&amp;q=Syncarpha+"sordescens"+self+compatibility&amp;btnG=</v>
      </c>
      <c r="H4347" t="s">
        <v>14104</v>
      </c>
      <c r="I4347" t="s">
        <v>23</v>
      </c>
      <c r="J4347" t="s">
        <v>23</v>
      </c>
      <c r="N4347" t="s">
        <v>14105</v>
      </c>
      <c r="O4347" t="s">
        <v>28</v>
      </c>
      <c r="Q4347" t="s">
        <v>19876</v>
      </c>
      <c r="R4347" t="s">
        <v>14085</v>
      </c>
      <c r="S4347">
        <v>0.23928569999999999</v>
      </c>
    </row>
    <row r="4348" spans="1:19">
      <c r="A4348" t="s">
        <v>16</v>
      </c>
      <c r="B4348" t="s">
        <v>17</v>
      </c>
      <c r="C4348" t="s">
        <v>18</v>
      </c>
      <c r="D4348" t="s">
        <v>19</v>
      </c>
      <c r="E4348" t="s">
        <v>2922</v>
      </c>
      <c r="F4348" t="s">
        <v>2923</v>
      </c>
      <c r="G4348" s="3" t="str">
        <f t="shared" si="74"/>
        <v>https://scholar.google.co.jp/scholar?as_vis=1&amp;q=Syncarpha+"speciosissima"+self+compatibility&amp;btnG=</v>
      </c>
      <c r="H4348" t="s">
        <v>2924</v>
      </c>
      <c r="I4348" t="s">
        <v>23</v>
      </c>
      <c r="J4348" t="s">
        <v>23</v>
      </c>
      <c r="N4348" t="s">
        <v>2925</v>
      </c>
      <c r="O4348" t="s">
        <v>28</v>
      </c>
      <c r="Q4348" t="s">
        <v>19877</v>
      </c>
      <c r="R4348" t="s">
        <v>14087</v>
      </c>
      <c r="S4348">
        <v>5.9</v>
      </c>
    </row>
    <row r="4349" spans="1:19">
      <c r="A4349" t="s">
        <v>16</v>
      </c>
      <c r="B4349" t="s">
        <v>17</v>
      </c>
      <c r="C4349" t="s">
        <v>18</v>
      </c>
      <c r="D4349" t="s">
        <v>19</v>
      </c>
      <c r="E4349" t="s">
        <v>2922</v>
      </c>
      <c r="F4349" t="s">
        <v>6293</v>
      </c>
      <c r="G4349" s="3" t="str">
        <f t="shared" si="74"/>
        <v>https://scholar.google.co.jp/scholar?as_vis=1&amp;q=Syncarpha+"staehelina"+self+compatibility&amp;btnG=</v>
      </c>
      <c r="H4349" t="s">
        <v>2924</v>
      </c>
      <c r="I4349" t="s">
        <v>23</v>
      </c>
      <c r="J4349" t="s">
        <v>23</v>
      </c>
      <c r="N4349" t="s">
        <v>6294</v>
      </c>
      <c r="O4349" t="s">
        <v>28</v>
      </c>
      <c r="Q4349" t="s">
        <v>19878</v>
      </c>
      <c r="R4349" t="s">
        <v>14091</v>
      </c>
      <c r="S4349">
        <v>1.4962</v>
      </c>
    </row>
    <row r="4350" spans="1:19">
      <c r="A4350" t="s">
        <v>16</v>
      </c>
      <c r="B4350" t="s">
        <v>17</v>
      </c>
      <c r="C4350" t="s">
        <v>18</v>
      </c>
      <c r="D4350" t="s">
        <v>19</v>
      </c>
      <c r="E4350" t="s">
        <v>2922</v>
      </c>
      <c r="F4350" t="s">
        <v>2927</v>
      </c>
      <c r="G4350" s="3" t="str">
        <f t="shared" si="74"/>
        <v>https://scholar.google.co.jp/scholar?as_vis=1&amp;q=Syncarpha+"vestita"+self+compatibility&amp;btnG=</v>
      </c>
      <c r="H4350" t="s">
        <v>2924</v>
      </c>
      <c r="I4350" t="s">
        <v>23</v>
      </c>
      <c r="J4350" t="s">
        <v>23</v>
      </c>
      <c r="N4350" t="s">
        <v>2928</v>
      </c>
      <c r="O4350" t="s">
        <v>28</v>
      </c>
      <c r="Q4350" t="s">
        <v>19879</v>
      </c>
      <c r="R4350" t="s">
        <v>14094</v>
      </c>
      <c r="S4350">
        <v>3.65</v>
      </c>
    </row>
    <row r="4351" spans="1:19">
      <c r="A4351" t="s">
        <v>16</v>
      </c>
      <c r="B4351" t="s">
        <v>17</v>
      </c>
      <c r="C4351" t="s">
        <v>18</v>
      </c>
      <c r="D4351" t="s">
        <v>19</v>
      </c>
      <c r="E4351" t="s">
        <v>2930</v>
      </c>
      <c r="F4351" t="s">
        <v>2931</v>
      </c>
      <c r="G4351" s="3" t="str">
        <f t="shared" si="74"/>
        <v>https://scholar.google.co.jp/scholar?as_vis=1&amp;q=Synedrella+"nodiflora"+self+compatibility&amp;btnG=</v>
      </c>
      <c r="H4351" t="s">
        <v>1918</v>
      </c>
      <c r="I4351" t="s">
        <v>23</v>
      </c>
      <c r="J4351" t="s">
        <v>23</v>
      </c>
      <c r="N4351" t="s">
        <v>2932</v>
      </c>
      <c r="O4351" t="s">
        <v>28</v>
      </c>
      <c r="Q4351" t="s">
        <v>19880</v>
      </c>
      <c r="R4351" t="s">
        <v>14096</v>
      </c>
      <c r="S4351">
        <v>0.67500000000000004</v>
      </c>
    </row>
    <row r="4352" spans="1:19">
      <c r="A4352" t="s">
        <v>16</v>
      </c>
      <c r="B4352" t="s">
        <v>17</v>
      </c>
      <c r="C4352" t="s">
        <v>18</v>
      </c>
      <c r="D4352" t="s">
        <v>19</v>
      </c>
      <c r="E4352" t="s">
        <v>8636</v>
      </c>
      <c r="F4352" t="s">
        <v>8637</v>
      </c>
      <c r="G4352" s="3" t="str">
        <f t="shared" si="74"/>
        <v>https://scholar.google.co.jp/scholar?as_vis=1&amp;q=Synotis+"cappa"+self+compatibility&amp;btnG=</v>
      </c>
      <c r="H4352" t="s">
        <v>8638</v>
      </c>
      <c r="I4352" t="s">
        <v>23</v>
      </c>
      <c r="J4352" t="s">
        <v>23</v>
      </c>
      <c r="N4352" t="s">
        <v>8639</v>
      </c>
      <c r="O4352" t="s">
        <v>28</v>
      </c>
      <c r="Q4352" t="s">
        <v>19881</v>
      </c>
      <c r="R4352" t="s">
        <v>14099</v>
      </c>
      <c r="S4352">
        <v>0.34079999999999999</v>
      </c>
    </row>
    <row r="4353" spans="1:19">
      <c r="A4353" t="s">
        <v>16</v>
      </c>
      <c r="B4353" t="s">
        <v>17</v>
      </c>
      <c r="C4353" t="s">
        <v>18</v>
      </c>
      <c r="D4353" t="s">
        <v>19</v>
      </c>
      <c r="E4353" t="s">
        <v>8636</v>
      </c>
      <c r="F4353" t="s">
        <v>11281</v>
      </c>
      <c r="G4353" s="3" t="str">
        <f t="shared" si="74"/>
        <v>https://scholar.google.co.jp/scholar?as_vis=1&amp;q=Synotis+"saluenensis"+self+compatibility&amp;btnG=</v>
      </c>
      <c r="H4353" t="s">
        <v>11282</v>
      </c>
      <c r="I4353" t="s">
        <v>23</v>
      </c>
      <c r="J4353" t="s">
        <v>23</v>
      </c>
      <c r="N4353" t="s">
        <v>11283</v>
      </c>
      <c r="O4353" t="s">
        <v>28</v>
      </c>
      <c r="Q4353" t="s">
        <v>19882</v>
      </c>
      <c r="R4353" t="s">
        <v>14103</v>
      </c>
      <c r="S4353">
        <v>0.93159999999999998</v>
      </c>
    </row>
    <row r="4354" spans="1:19">
      <c r="A4354" t="s">
        <v>16</v>
      </c>
      <c r="B4354" t="s">
        <v>17</v>
      </c>
      <c r="C4354" t="s">
        <v>18</v>
      </c>
      <c r="D4354" t="s">
        <v>19</v>
      </c>
      <c r="E4354" t="s">
        <v>2934</v>
      </c>
      <c r="F4354" t="s">
        <v>2935</v>
      </c>
      <c r="G4354" s="3" t="str">
        <f t="shared" ref="G4354:G4417" si="75">HYPERLINK(Q4354)</f>
        <v>https://scholar.google.co.jp/scholar?as_vis=1&amp;q=Syntrichopappus+"fremontii"+self+compatibility&amp;btnG=</v>
      </c>
      <c r="H4354" t="s">
        <v>438</v>
      </c>
      <c r="I4354" t="s">
        <v>23</v>
      </c>
      <c r="J4354" t="s">
        <v>23</v>
      </c>
      <c r="N4354" t="s">
        <v>2936</v>
      </c>
      <c r="O4354" t="s">
        <v>28</v>
      </c>
      <c r="Q4354" t="s">
        <v>19883</v>
      </c>
      <c r="R4354" t="s">
        <v>14106</v>
      </c>
      <c r="S4354">
        <v>0.158</v>
      </c>
    </row>
    <row r="4355" spans="1:19">
      <c r="A4355" t="s">
        <v>16</v>
      </c>
      <c r="B4355" t="s">
        <v>17</v>
      </c>
      <c r="C4355" t="s">
        <v>18</v>
      </c>
      <c r="D4355" t="s">
        <v>19</v>
      </c>
      <c r="E4355" t="s">
        <v>13139</v>
      </c>
      <c r="F4355" t="s">
        <v>13140</v>
      </c>
      <c r="G4355" s="3" t="str">
        <f t="shared" si="75"/>
        <v>https://scholar.google.co.jp/scholar?as_vis=1&amp;q=Synurus+"deltoides"+self+compatibility&amp;btnG=</v>
      </c>
      <c r="H4355" t="s">
        <v>13141</v>
      </c>
      <c r="I4355" t="s">
        <v>23</v>
      </c>
      <c r="J4355" t="s">
        <v>23</v>
      </c>
      <c r="N4355" t="s">
        <v>13142</v>
      </c>
      <c r="O4355" t="s">
        <v>28</v>
      </c>
      <c r="Q4355" t="s">
        <v>19884</v>
      </c>
      <c r="R4355" t="s">
        <v>14109</v>
      </c>
      <c r="S4355">
        <v>4.0972</v>
      </c>
    </row>
    <row r="4356" spans="1:19">
      <c r="A4356" t="s">
        <v>16</v>
      </c>
      <c r="B4356" t="s">
        <v>17</v>
      </c>
      <c r="C4356" t="s">
        <v>18</v>
      </c>
      <c r="D4356" t="s">
        <v>19</v>
      </c>
      <c r="E4356" t="s">
        <v>13135</v>
      </c>
      <c r="F4356" t="s">
        <v>1298</v>
      </c>
      <c r="G4356" s="3" t="str">
        <f t="shared" si="75"/>
        <v>https://scholar.google.co.jp/scholar?as_vis=1&amp;q=Syreitschikovia+"tenuis"+self+compatibility&amp;btnG=</v>
      </c>
      <c r="H4356" t="s">
        <v>13136</v>
      </c>
      <c r="I4356" t="s">
        <v>23</v>
      </c>
      <c r="J4356" t="s">
        <v>23</v>
      </c>
      <c r="N4356" t="s">
        <v>13137</v>
      </c>
      <c r="O4356" t="s">
        <v>28</v>
      </c>
      <c r="Q4356" t="s">
        <v>19885</v>
      </c>
      <c r="R4356" t="s">
        <v>14111</v>
      </c>
      <c r="S4356">
        <v>4.6668000000000003</v>
      </c>
    </row>
    <row r="4357" spans="1:19">
      <c r="A4357" t="s">
        <v>16</v>
      </c>
      <c r="B4357" t="s">
        <v>17</v>
      </c>
      <c r="C4357" t="s">
        <v>18</v>
      </c>
      <c r="D4357" t="s">
        <v>19</v>
      </c>
      <c r="E4357" t="s">
        <v>2942</v>
      </c>
      <c r="F4357" t="s">
        <v>979</v>
      </c>
      <c r="G4357" s="3" t="str">
        <f t="shared" si="75"/>
        <v>https://scholar.google.co.jp/scholar?as_vis=1&amp;q=Tagetes+"argentina"+self+compatibility&amp;btnG=</v>
      </c>
      <c r="H4357" t="s">
        <v>480</v>
      </c>
      <c r="I4357" t="s">
        <v>23</v>
      </c>
      <c r="J4357" t="s">
        <v>23</v>
      </c>
      <c r="N4357" t="s">
        <v>2943</v>
      </c>
      <c r="O4357" t="s">
        <v>28</v>
      </c>
      <c r="Q4357" t="s">
        <v>19886</v>
      </c>
      <c r="R4357" t="s">
        <v>14113</v>
      </c>
      <c r="S4357">
        <v>0.22</v>
      </c>
    </row>
    <row r="4358" spans="1:19">
      <c r="A4358" t="s">
        <v>16</v>
      </c>
      <c r="B4358" t="s">
        <v>17</v>
      </c>
      <c r="C4358" t="s">
        <v>18</v>
      </c>
      <c r="D4358" t="s">
        <v>19</v>
      </c>
      <c r="E4358" t="s">
        <v>2942</v>
      </c>
      <c r="F4358" t="s">
        <v>2945</v>
      </c>
      <c r="G4358" s="3" t="str">
        <f t="shared" si="75"/>
        <v>https://scholar.google.co.jp/scholar?as_vis=1&amp;q=Tagetes+"coronopifolia"+self+compatibility&amp;btnG=</v>
      </c>
      <c r="H4358" t="s">
        <v>791</v>
      </c>
      <c r="I4358" t="s">
        <v>23</v>
      </c>
      <c r="J4358" t="s">
        <v>23</v>
      </c>
      <c r="N4358" t="s">
        <v>2946</v>
      </c>
      <c r="O4358" t="s">
        <v>28</v>
      </c>
      <c r="Q4358" t="s">
        <v>19887</v>
      </c>
      <c r="R4358" t="s">
        <v>14116</v>
      </c>
      <c r="S4358">
        <v>1.2399199999999999</v>
      </c>
    </row>
    <row r="4359" spans="1:19">
      <c r="A4359" t="s">
        <v>16</v>
      </c>
      <c r="B4359" t="s">
        <v>17</v>
      </c>
      <c r="C4359" t="s">
        <v>18</v>
      </c>
      <c r="D4359" t="s">
        <v>19</v>
      </c>
      <c r="E4359" t="s">
        <v>2942</v>
      </c>
      <c r="F4359" t="s">
        <v>388</v>
      </c>
      <c r="G4359" s="3" t="str">
        <f t="shared" si="75"/>
        <v>https://scholar.google.co.jp/scholar?as_vis=1&amp;q=Tagetes+"erecta"+self+compatibility&amp;btnG=</v>
      </c>
      <c r="H4359" t="s">
        <v>22</v>
      </c>
      <c r="I4359" t="s">
        <v>23</v>
      </c>
      <c r="J4359" t="s">
        <v>23</v>
      </c>
      <c r="N4359" t="s">
        <v>2948</v>
      </c>
      <c r="O4359" t="s">
        <v>28</v>
      </c>
      <c r="Q4359" t="s">
        <v>19888</v>
      </c>
      <c r="R4359" t="s">
        <v>14120</v>
      </c>
      <c r="S4359">
        <v>3.1</v>
      </c>
    </row>
    <row r="4360" spans="1:19">
      <c r="A4360" t="s">
        <v>16</v>
      </c>
      <c r="B4360" t="s">
        <v>17</v>
      </c>
      <c r="C4360" t="s">
        <v>18</v>
      </c>
      <c r="D4360" t="s">
        <v>19</v>
      </c>
      <c r="E4360" t="s">
        <v>2942</v>
      </c>
      <c r="F4360" t="s">
        <v>2879</v>
      </c>
      <c r="G4360" s="3" t="str">
        <f t="shared" si="75"/>
        <v>https://scholar.google.co.jp/scholar?as_vis=1&amp;q=Tagetes+"lucida"+self+compatibility&amp;btnG=</v>
      </c>
      <c r="H4360" t="s">
        <v>252</v>
      </c>
      <c r="I4360" t="s">
        <v>23</v>
      </c>
      <c r="J4360" t="s">
        <v>23</v>
      </c>
      <c r="N4360" t="s">
        <v>2950</v>
      </c>
      <c r="O4360" t="s">
        <v>28</v>
      </c>
      <c r="Q4360" t="s">
        <v>19889</v>
      </c>
      <c r="R4360" t="s">
        <v>14123</v>
      </c>
      <c r="S4360">
        <v>0.6</v>
      </c>
    </row>
    <row r="4361" spans="1:19">
      <c r="A4361" t="s">
        <v>16</v>
      </c>
      <c r="B4361" t="s">
        <v>17</v>
      </c>
      <c r="C4361" t="s">
        <v>18</v>
      </c>
      <c r="D4361" t="s">
        <v>19</v>
      </c>
      <c r="E4361" t="s">
        <v>2942</v>
      </c>
      <c r="F4361" t="s">
        <v>11285</v>
      </c>
      <c r="G4361" s="3" t="str">
        <f t="shared" si="75"/>
        <v>https://scholar.google.co.jp/scholar?as_vis=1&amp;q=Tagetes+"lunulata"+self+compatibility&amp;btnG=</v>
      </c>
      <c r="H4361" t="s">
        <v>11286</v>
      </c>
      <c r="I4361" t="s">
        <v>23</v>
      </c>
      <c r="J4361" t="s">
        <v>23</v>
      </c>
      <c r="N4361" t="s">
        <v>11287</v>
      </c>
      <c r="O4361" t="s">
        <v>28</v>
      </c>
      <c r="Q4361" t="s">
        <v>19890</v>
      </c>
      <c r="R4361" t="s">
        <v>14127</v>
      </c>
      <c r="S4361">
        <v>0.83040000000000003</v>
      </c>
    </row>
    <row r="4362" spans="1:19">
      <c r="A4362" t="s">
        <v>16</v>
      </c>
      <c r="B4362" t="s">
        <v>17</v>
      </c>
      <c r="C4362" t="s">
        <v>18</v>
      </c>
      <c r="D4362" t="s">
        <v>19</v>
      </c>
      <c r="E4362" t="s">
        <v>2942</v>
      </c>
      <c r="F4362" t="s">
        <v>423</v>
      </c>
      <c r="G4362" s="3" t="str">
        <f t="shared" si="75"/>
        <v>https://scholar.google.co.jp/scholar?as_vis=1&amp;q=Tagetes+"micrantha"+self+compatibility&amp;btnG=</v>
      </c>
      <c r="H4362" t="s">
        <v>252</v>
      </c>
      <c r="I4362" t="s">
        <v>23</v>
      </c>
      <c r="J4362" t="s">
        <v>23</v>
      </c>
      <c r="N4362" t="s">
        <v>8641</v>
      </c>
      <c r="O4362" t="s">
        <v>28</v>
      </c>
      <c r="Q4362" t="s">
        <v>19891</v>
      </c>
      <c r="R4362" t="s">
        <v>14130</v>
      </c>
      <c r="S4362">
        <v>0.76200000000000001</v>
      </c>
    </row>
    <row r="4363" spans="1:19">
      <c r="A4363" t="s">
        <v>16</v>
      </c>
      <c r="B4363" t="s">
        <v>17</v>
      </c>
      <c r="C4363" t="s">
        <v>18</v>
      </c>
      <c r="D4363" t="s">
        <v>19</v>
      </c>
      <c r="E4363" t="s">
        <v>2942</v>
      </c>
      <c r="F4363" t="s">
        <v>2952</v>
      </c>
      <c r="G4363" s="3" t="str">
        <f t="shared" si="75"/>
        <v>https://scholar.google.co.jp/scholar?as_vis=1&amp;q=Tagetes+"minuta"+self+compatibility&amp;btnG=</v>
      </c>
      <c r="H4363" t="s">
        <v>22</v>
      </c>
      <c r="I4363" t="s">
        <v>23</v>
      </c>
      <c r="J4363" t="s">
        <v>23</v>
      </c>
      <c r="N4363" t="s">
        <v>2953</v>
      </c>
      <c r="O4363" t="s">
        <v>28</v>
      </c>
      <c r="Q4363" t="s">
        <v>19892</v>
      </c>
      <c r="R4363" t="s">
        <v>14133</v>
      </c>
      <c r="S4363">
        <v>0.98</v>
      </c>
    </row>
    <row r="4364" spans="1:19">
      <c r="A4364" t="s">
        <v>16</v>
      </c>
      <c r="B4364" t="s">
        <v>17</v>
      </c>
      <c r="C4364" t="s">
        <v>18</v>
      </c>
      <c r="D4364" t="s">
        <v>19</v>
      </c>
      <c r="E4364" t="s">
        <v>2942</v>
      </c>
      <c r="F4364" t="s">
        <v>226</v>
      </c>
      <c r="G4364" s="3" t="str">
        <f t="shared" si="75"/>
        <v>https://scholar.google.co.jp/scholar?as_vis=1&amp;q=Tagetes+"parryi"+self+compatibility&amp;btnG=</v>
      </c>
      <c r="H4364" t="s">
        <v>438</v>
      </c>
      <c r="I4364" t="s">
        <v>23</v>
      </c>
      <c r="J4364" t="s">
        <v>23</v>
      </c>
      <c r="N4364" t="s">
        <v>11289</v>
      </c>
      <c r="O4364" t="s">
        <v>28</v>
      </c>
      <c r="Q4364" t="s">
        <v>19893</v>
      </c>
      <c r="R4364" t="s">
        <v>14135</v>
      </c>
      <c r="S4364">
        <v>0.76559999999999995</v>
      </c>
    </row>
    <row r="4365" spans="1:19">
      <c r="A4365" t="s">
        <v>16</v>
      </c>
      <c r="B4365" t="s">
        <v>17</v>
      </c>
      <c r="C4365" t="s">
        <v>18</v>
      </c>
      <c r="D4365" t="s">
        <v>19</v>
      </c>
      <c r="E4365" t="s">
        <v>2942</v>
      </c>
      <c r="F4365" t="s">
        <v>2955</v>
      </c>
      <c r="G4365" s="3" t="str">
        <f t="shared" si="75"/>
        <v>https://scholar.google.co.jp/scholar?as_vis=1&amp;q=Tagetes+"patula"+self+compatibility&amp;btnG=</v>
      </c>
      <c r="H4365" t="s">
        <v>22</v>
      </c>
      <c r="I4365" t="s">
        <v>23</v>
      </c>
      <c r="J4365" t="s">
        <v>23</v>
      </c>
      <c r="L4365" t="s">
        <v>54</v>
      </c>
      <c r="N4365" t="s">
        <v>2956</v>
      </c>
      <c r="O4365" t="s">
        <v>26</v>
      </c>
      <c r="Q4365" t="s">
        <v>19894</v>
      </c>
      <c r="R4365" t="s">
        <v>14139</v>
      </c>
      <c r="S4365">
        <v>3.02</v>
      </c>
    </row>
    <row r="4366" spans="1:19">
      <c r="A4366" t="s">
        <v>16</v>
      </c>
      <c r="B4366" t="s">
        <v>17</v>
      </c>
      <c r="C4366" t="s">
        <v>18</v>
      </c>
      <c r="D4366" t="s">
        <v>19</v>
      </c>
      <c r="E4366" t="s">
        <v>2942</v>
      </c>
      <c r="F4366" t="s">
        <v>1462</v>
      </c>
      <c r="G4366" s="3" t="str">
        <f t="shared" si="75"/>
        <v>https://scholar.google.co.jp/scholar?as_vis=1&amp;q=Tagetes+"signata"+self+compatibility&amp;btnG=</v>
      </c>
      <c r="H4366" t="s">
        <v>2758</v>
      </c>
      <c r="I4366" t="s">
        <v>23</v>
      </c>
      <c r="J4366" t="s">
        <v>23</v>
      </c>
      <c r="N4366" t="s">
        <v>2958</v>
      </c>
      <c r="O4366" t="s">
        <v>28</v>
      </c>
      <c r="Q4366" t="s">
        <v>19895</v>
      </c>
      <c r="R4366" t="s">
        <v>14144</v>
      </c>
      <c r="S4366">
        <v>0.76</v>
      </c>
    </row>
    <row r="4367" spans="1:19">
      <c r="A4367" t="s">
        <v>16</v>
      </c>
      <c r="B4367" t="s">
        <v>17</v>
      </c>
      <c r="C4367" t="s">
        <v>18</v>
      </c>
      <c r="D4367" t="s">
        <v>19</v>
      </c>
      <c r="E4367" t="s">
        <v>2942</v>
      </c>
      <c r="F4367" t="s">
        <v>2960</v>
      </c>
      <c r="G4367" s="3" t="str">
        <f t="shared" si="75"/>
        <v>https://scholar.google.co.jp/scholar?as_vis=1&amp;q=Tagetes+"subulata"+self+compatibility&amp;btnG=</v>
      </c>
      <c r="H4367" t="s">
        <v>2961</v>
      </c>
      <c r="I4367" t="s">
        <v>23</v>
      </c>
      <c r="J4367" t="s">
        <v>23</v>
      </c>
      <c r="N4367" t="s">
        <v>2962</v>
      </c>
      <c r="O4367" t="s">
        <v>28</v>
      </c>
      <c r="Q4367" t="s">
        <v>19896</v>
      </c>
      <c r="R4367" t="s">
        <v>14147</v>
      </c>
      <c r="S4367">
        <v>0.6</v>
      </c>
    </row>
    <row r="4368" spans="1:19">
      <c r="A4368" t="s">
        <v>16</v>
      </c>
      <c r="B4368" t="s">
        <v>17</v>
      </c>
      <c r="C4368" t="s">
        <v>18</v>
      </c>
      <c r="D4368" t="s">
        <v>19</v>
      </c>
      <c r="E4368" t="s">
        <v>2942</v>
      </c>
      <c r="F4368" t="s">
        <v>3245</v>
      </c>
      <c r="G4368" s="3" t="str">
        <f t="shared" si="75"/>
        <v>https://scholar.google.co.jp/scholar?as_vis=1&amp;q=Tagetes+"tenuifolia"+self+compatibility&amp;btnG=</v>
      </c>
      <c r="H4368" t="s">
        <v>252</v>
      </c>
      <c r="I4368" t="s">
        <v>23</v>
      </c>
      <c r="J4368" t="s">
        <v>23</v>
      </c>
      <c r="N4368" t="s">
        <v>14230</v>
      </c>
      <c r="O4368" t="s">
        <v>28</v>
      </c>
      <c r="Q4368" t="s">
        <v>19897</v>
      </c>
      <c r="R4368" t="s">
        <v>14151</v>
      </c>
      <c r="S4368">
        <v>1.2576000000000001</v>
      </c>
    </row>
    <row r="4369" spans="1:19">
      <c r="A4369" t="s">
        <v>16</v>
      </c>
      <c r="B4369" t="s">
        <v>17</v>
      </c>
      <c r="C4369" t="s">
        <v>18</v>
      </c>
      <c r="D4369" t="s">
        <v>19</v>
      </c>
      <c r="E4369" t="s">
        <v>8643</v>
      </c>
      <c r="F4369" t="s">
        <v>8644</v>
      </c>
      <c r="G4369" s="3" t="str">
        <f t="shared" si="75"/>
        <v>https://scholar.google.co.jp/scholar?as_vis=1&amp;q=Tamaulipa+"azurea"+self+compatibility&amp;btnG=</v>
      </c>
      <c r="H4369" t="s">
        <v>3870</v>
      </c>
      <c r="I4369" t="s">
        <v>23</v>
      </c>
      <c r="J4369" t="s">
        <v>23</v>
      </c>
      <c r="N4369" t="s">
        <v>8645</v>
      </c>
      <c r="O4369" t="s">
        <v>28</v>
      </c>
      <c r="Q4369" t="s">
        <v>19898</v>
      </c>
      <c r="R4369" t="s">
        <v>14155</v>
      </c>
      <c r="S4369">
        <v>0.17899999999999999</v>
      </c>
    </row>
    <row r="4370" spans="1:19">
      <c r="A4370" t="s">
        <v>16</v>
      </c>
      <c r="B4370" t="s">
        <v>17</v>
      </c>
      <c r="C4370" t="s">
        <v>18</v>
      </c>
      <c r="D4370" t="s">
        <v>19</v>
      </c>
      <c r="E4370" t="s">
        <v>8647</v>
      </c>
      <c r="F4370" t="s">
        <v>11291</v>
      </c>
      <c r="G4370" s="3" t="str">
        <f t="shared" si="75"/>
        <v>https://scholar.google.co.jp/scholar?as_vis=1&amp;q=Tanacetopsis+"ferganensis"+self+compatibility&amp;btnG=</v>
      </c>
      <c r="H4370" t="s">
        <v>11292</v>
      </c>
      <c r="I4370" t="s">
        <v>23</v>
      </c>
      <c r="J4370" t="s">
        <v>23</v>
      </c>
      <c r="N4370" t="s">
        <v>11293</v>
      </c>
      <c r="O4370" t="s">
        <v>28</v>
      </c>
      <c r="Q4370" t="s">
        <v>19899</v>
      </c>
      <c r="R4370" t="s">
        <v>14157</v>
      </c>
      <c r="S4370">
        <v>0.3846154</v>
      </c>
    </row>
    <row r="4371" spans="1:19">
      <c r="A4371" t="s">
        <v>16</v>
      </c>
      <c r="B4371" t="s">
        <v>17</v>
      </c>
      <c r="C4371" t="s">
        <v>18</v>
      </c>
      <c r="D4371" t="s">
        <v>19</v>
      </c>
      <c r="E4371" t="s">
        <v>8647</v>
      </c>
      <c r="F4371" t="s">
        <v>8648</v>
      </c>
      <c r="G4371" s="3" t="str">
        <f t="shared" si="75"/>
        <v>https://scholar.google.co.jp/scholar?as_vis=1&amp;q=Tanacetopsis+"korovinii"+self+compatibility&amp;btnG=</v>
      </c>
      <c r="H4371" t="s">
        <v>8649</v>
      </c>
      <c r="I4371" t="s">
        <v>23</v>
      </c>
      <c r="J4371" t="s">
        <v>23</v>
      </c>
      <c r="N4371" t="s">
        <v>8650</v>
      </c>
      <c r="O4371" t="s">
        <v>28</v>
      </c>
      <c r="Q4371" t="s">
        <v>19900</v>
      </c>
      <c r="R4371" t="s">
        <v>14160</v>
      </c>
      <c r="S4371">
        <v>0.222</v>
      </c>
    </row>
    <row r="4372" spans="1:19">
      <c r="A4372" t="s">
        <v>16</v>
      </c>
      <c r="B4372" t="s">
        <v>17</v>
      </c>
      <c r="C4372" t="s">
        <v>18</v>
      </c>
      <c r="D4372" t="s">
        <v>19</v>
      </c>
      <c r="E4372" t="s">
        <v>8647</v>
      </c>
      <c r="F4372" t="s">
        <v>11295</v>
      </c>
      <c r="G4372" s="3" t="str">
        <f t="shared" si="75"/>
        <v>https://scholar.google.co.jp/scholar?as_vis=1&amp;q=Tanacetopsis+"santoana"+self+compatibility&amp;btnG=</v>
      </c>
      <c r="H4372" t="s">
        <v>11296</v>
      </c>
      <c r="I4372" t="s">
        <v>23</v>
      </c>
      <c r="J4372" t="s">
        <v>23</v>
      </c>
      <c r="N4372" t="s">
        <v>11297</v>
      </c>
      <c r="O4372" t="s">
        <v>28</v>
      </c>
      <c r="Q4372" t="s">
        <v>19901</v>
      </c>
      <c r="R4372" t="s">
        <v>14163</v>
      </c>
      <c r="S4372">
        <v>0.34</v>
      </c>
    </row>
    <row r="4373" spans="1:19">
      <c r="A4373" t="s">
        <v>16</v>
      </c>
      <c r="B4373" t="s">
        <v>17</v>
      </c>
      <c r="C4373" t="s">
        <v>18</v>
      </c>
      <c r="D4373" t="s">
        <v>19</v>
      </c>
      <c r="E4373" t="s">
        <v>8647</v>
      </c>
      <c r="F4373" t="s">
        <v>8652</v>
      </c>
      <c r="G4373" s="3" t="str">
        <f t="shared" si="75"/>
        <v>https://scholar.google.co.jp/scholar?as_vis=1&amp;q=Tanacetopsis+"setacea"+self+compatibility&amp;btnG=</v>
      </c>
      <c r="H4373" t="s">
        <v>8653</v>
      </c>
      <c r="I4373" t="s">
        <v>23</v>
      </c>
      <c r="J4373" t="s">
        <v>23</v>
      </c>
      <c r="N4373" t="s">
        <v>8654</v>
      </c>
      <c r="O4373" t="s">
        <v>28</v>
      </c>
      <c r="Q4373" t="s">
        <v>19902</v>
      </c>
      <c r="R4373" t="s">
        <v>14166</v>
      </c>
      <c r="S4373">
        <v>0.42871999999999999</v>
      </c>
    </row>
    <row r="4374" spans="1:19">
      <c r="A4374" t="s">
        <v>16</v>
      </c>
      <c r="B4374" t="s">
        <v>17</v>
      </c>
      <c r="C4374" t="s">
        <v>18</v>
      </c>
      <c r="D4374" t="s">
        <v>19</v>
      </c>
      <c r="E4374" t="s">
        <v>8647</v>
      </c>
      <c r="F4374" t="s">
        <v>11299</v>
      </c>
      <c r="G4374" s="3" t="str">
        <f t="shared" si="75"/>
        <v>https://scholar.google.co.jp/scholar?as_vis=1&amp;q=Tanacetopsis+"submarginata"+self+compatibility&amp;btnG=</v>
      </c>
      <c r="H4374" t="s">
        <v>11292</v>
      </c>
      <c r="I4374" t="s">
        <v>23</v>
      </c>
      <c r="J4374" t="s">
        <v>23</v>
      </c>
      <c r="N4374" t="s">
        <v>11300</v>
      </c>
      <c r="O4374" t="s">
        <v>28</v>
      </c>
      <c r="Q4374" t="s">
        <v>19903</v>
      </c>
      <c r="R4374" t="s">
        <v>14171</v>
      </c>
      <c r="S4374">
        <v>0.30480000000000002</v>
      </c>
    </row>
    <row r="4375" spans="1:19">
      <c r="A4375" t="s">
        <v>16</v>
      </c>
      <c r="B4375" t="s">
        <v>17</v>
      </c>
      <c r="C4375" t="s">
        <v>18</v>
      </c>
      <c r="D4375" t="s">
        <v>19</v>
      </c>
      <c r="E4375" t="s">
        <v>2964</v>
      </c>
      <c r="F4375" t="s">
        <v>11302</v>
      </c>
      <c r="G4375" s="3" t="str">
        <f t="shared" si="75"/>
        <v>https://scholar.google.co.jp/scholar?as_vis=1&amp;q=Tanacetum+"audibertii"+self+compatibility&amp;btnG=</v>
      </c>
      <c r="H4375" t="s">
        <v>11303</v>
      </c>
      <c r="I4375" t="s">
        <v>23</v>
      </c>
      <c r="J4375" t="s">
        <v>23</v>
      </c>
      <c r="N4375" t="s">
        <v>11304</v>
      </c>
      <c r="O4375" t="s">
        <v>28</v>
      </c>
      <c r="Q4375" t="s">
        <v>19904</v>
      </c>
      <c r="R4375" t="s">
        <v>14175</v>
      </c>
      <c r="S4375">
        <v>0.27486909999999998</v>
      </c>
    </row>
    <row r="4376" spans="1:19">
      <c r="A4376" t="s">
        <v>16</v>
      </c>
      <c r="B4376" t="s">
        <v>17</v>
      </c>
      <c r="C4376" t="s">
        <v>18</v>
      </c>
      <c r="D4376" t="s">
        <v>19</v>
      </c>
      <c r="E4376" t="s">
        <v>2964</v>
      </c>
      <c r="F4376" t="s">
        <v>11306</v>
      </c>
      <c r="G4376" s="3" t="str">
        <f t="shared" si="75"/>
        <v>https://scholar.google.co.jp/scholar?as_vis=1&amp;q=Tanacetum+"aureum"+self+compatibility&amp;btnG=</v>
      </c>
      <c r="H4376" t="s">
        <v>11307</v>
      </c>
      <c r="I4376" t="s">
        <v>23</v>
      </c>
      <c r="J4376" t="s">
        <v>23</v>
      </c>
      <c r="N4376" t="s">
        <v>11308</v>
      </c>
      <c r="O4376" t="s">
        <v>28</v>
      </c>
      <c r="Q4376" t="s">
        <v>19905</v>
      </c>
      <c r="R4376" t="s">
        <v>14179</v>
      </c>
      <c r="S4376">
        <v>0.8478</v>
      </c>
    </row>
    <row r="4377" spans="1:19">
      <c r="A4377" t="s">
        <v>16</v>
      </c>
      <c r="B4377" t="s">
        <v>17</v>
      </c>
      <c r="C4377" t="s">
        <v>18</v>
      </c>
      <c r="D4377" t="s">
        <v>19</v>
      </c>
      <c r="E4377" t="s">
        <v>2964</v>
      </c>
      <c r="F4377" t="s">
        <v>11214</v>
      </c>
      <c r="G4377" s="3" t="str">
        <f t="shared" si="75"/>
        <v>https://scholar.google.co.jp/scholar?as_vis=1&amp;q=Tanacetum+"balsamita"+self+compatibility&amp;btnG=</v>
      </c>
      <c r="H4377" t="s">
        <v>22</v>
      </c>
      <c r="I4377" t="s">
        <v>23</v>
      </c>
      <c r="J4377" t="s">
        <v>23</v>
      </c>
      <c r="N4377" t="s">
        <v>11310</v>
      </c>
      <c r="O4377" t="s">
        <v>28</v>
      </c>
      <c r="Q4377" t="s">
        <v>19906</v>
      </c>
      <c r="R4377" t="s">
        <v>14182</v>
      </c>
      <c r="S4377">
        <v>0.3125</v>
      </c>
    </row>
    <row r="4378" spans="1:19">
      <c r="A4378" t="s">
        <v>16</v>
      </c>
      <c r="B4378" t="s">
        <v>17</v>
      </c>
      <c r="C4378" t="s">
        <v>18</v>
      </c>
      <c r="D4378" t="s">
        <v>19</v>
      </c>
      <c r="E4378" t="s">
        <v>2964</v>
      </c>
      <c r="F4378" t="s">
        <v>7992</v>
      </c>
      <c r="G4378" s="3" t="str">
        <f t="shared" si="75"/>
        <v>https://scholar.google.co.jp/scholar?as_vis=1&amp;q=Tanacetum+"bipinnatum"+self+compatibility&amp;btnG=</v>
      </c>
      <c r="H4378" t="s">
        <v>8656</v>
      </c>
      <c r="I4378" t="s">
        <v>23</v>
      </c>
      <c r="J4378" t="s">
        <v>23</v>
      </c>
      <c r="N4378" t="s">
        <v>8657</v>
      </c>
      <c r="O4378" t="s">
        <v>28</v>
      </c>
      <c r="Q4378" t="s">
        <v>19907</v>
      </c>
      <c r="R4378" t="s">
        <v>14185</v>
      </c>
      <c r="S4378">
        <v>0.96399999999999997</v>
      </c>
    </row>
    <row r="4379" spans="1:19">
      <c r="A4379" t="s">
        <v>16</v>
      </c>
      <c r="B4379" t="s">
        <v>17</v>
      </c>
      <c r="C4379" t="s">
        <v>18</v>
      </c>
      <c r="D4379" t="s">
        <v>19</v>
      </c>
      <c r="E4379" t="s">
        <v>2964</v>
      </c>
      <c r="F4379" t="s">
        <v>2965</v>
      </c>
      <c r="G4379" s="3" t="str">
        <f t="shared" si="75"/>
        <v>https://scholar.google.co.jp/scholar?as_vis=1&amp;q=Tanacetum+"camphoratum"+self+compatibility&amp;btnG=</v>
      </c>
      <c r="H4379" t="s">
        <v>92</v>
      </c>
      <c r="I4379" t="s">
        <v>23</v>
      </c>
      <c r="J4379" t="s">
        <v>23</v>
      </c>
      <c r="N4379" t="s">
        <v>2966</v>
      </c>
      <c r="O4379" t="s">
        <v>28</v>
      </c>
      <c r="Q4379" t="s">
        <v>19908</v>
      </c>
      <c r="R4379" t="s">
        <v>14188</v>
      </c>
      <c r="S4379">
        <v>0.62</v>
      </c>
    </row>
    <row r="4380" spans="1:19">
      <c r="A4380" t="s">
        <v>16</v>
      </c>
      <c r="B4380" t="s">
        <v>17</v>
      </c>
      <c r="C4380" t="s">
        <v>18</v>
      </c>
      <c r="D4380" t="s">
        <v>19</v>
      </c>
      <c r="E4380" t="s">
        <v>2964</v>
      </c>
      <c r="F4380" t="s">
        <v>2968</v>
      </c>
      <c r="G4380" s="3" t="str">
        <f t="shared" si="75"/>
        <v>https://scholar.google.co.jp/scholar?as_vis=1&amp;q=Tanacetum+"chiliophyllum"+self+compatibility&amp;btnG=</v>
      </c>
      <c r="H4380" t="s">
        <v>2969</v>
      </c>
      <c r="I4380" t="s">
        <v>23</v>
      </c>
      <c r="J4380" t="s">
        <v>23</v>
      </c>
      <c r="N4380" t="s">
        <v>2970</v>
      </c>
      <c r="O4380" t="s">
        <v>28</v>
      </c>
      <c r="Q4380" t="s">
        <v>19909</v>
      </c>
      <c r="R4380" t="s">
        <v>14191</v>
      </c>
      <c r="S4380">
        <v>0.1</v>
      </c>
    </row>
    <row r="4381" spans="1:19">
      <c r="A4381" t="s">
        <v>16</v>
      </c>
      <c r="B4381" t="s">
        <v>17</v>
      </c>
      <c r="C4381" t="s">
        <v>18</v>
      </c>
      <c r="D4381" t="s">
        <v>19</v>
      </c>
      <c r="E4381" t="s">
        <v>2964</v>
      </c>
      <c r="F4381" t="s">
        <v>2972</v>
      </c>
      <c r="G4381" s="3" t="str">
        <f t="shared" si="75"/>
        <v>https://scholar.google.co.jp/scholar?as_vis=1&amp;q=Tanacetum+"cinerariaefolium"+self+compatibility&amp;btnG=</v>
      </c>
      <c r="H4381" t="s">
        <v>44</v>
      </c>
      <c r="I4381" t="s">
        <v>23</v>
      </c>
      <c r="J4381" t="s">
        <v>23</v>
      </c>
      <c r="N4381" t="s">
        <v>2973</v>
      </c>
      <c r="O4381" t="s">
        <v>28</v>
      </c>
      <c r="Q4381" t="s">
        <v>19910</v>
      </c>
      <c r="R4381" t="s">
        <v>14194</v>
      </c>
      <c r="S4381">
        <v>0.9</v>
      </c>
    </row>
    <row r="4382" spans="1:19">
      <c r="A4382" t="s">
        <v>16</v>
      </c>
      <c r="B4382" t="s">
        <v>17</v>
      </c>
      <c r="C4382" t="s">
        <v>18</v>
      </c>
      <c r="D4382" t="s">
        <v>19</v>
      </c>
      <c r="E4382" t="s">
        <v>2964</v>
      </c>
      <c r="F4382" t="s">
        <v>2975</v>
      </c>
      <c r="G4382" s="3" t="str">
        <f t="shared" si="75"/>
        <v>https://scholar.google.co.jp/scholar?as_vis=1&amp;q=Tanacetum+"coccineum"+self+compatibility&amp;btnG=</v>
      </c>
      <c r="H4382" t="s">
        <v>2976</v>
      </c>
      <c r="I4382" t="s">
        <v>23</v>
      </c>
      <c r="J4382" t="s">
        <v>23</v>
      </c>
      <c r="N4382" t="s">
        <v>2977</v>
      </c>
      <c r="O4382" t="s">
        <v>28</v>
      </c>
      <c r="Q4382" t="s">
        <v>19911</v>
      </c>
      <c r="R4382" t="s">
        <v>14198</v>
      </c>
      <c r="S4382">
        <v>1.5498000000000001</v>
      </c>
    </row>
    <row r="4383" spans="1:19">
      <c r="A4383" t="s">
        <v>16</v>
      </c>
      <c r="B4383" t="s">
        <v>17</v>
      </c>
      <c r="C4383" t="s">
        <v>18</v>
      </c>
      <c r="D4383" t="s">
        <v>19</v>
      </c>
      <c r="E4383" t="s">
        <v>2964</v>
      </c>
      <c r="F4383" t="s">
        <v>2979</v>
      </c>
      <c r="G4383" s="3" t="str">
        <f t="shared" si="75"/>
        <v>https://scholar.google.co.jp/scholar?as_vis=1&amp;q=Tanacetum+"corymbosum"+self+compatibility&amp;btnG=</v>
      </c>
      <c r="H4383" t="s">
        <v>2980</v>
      </c>
      <c r="I4383" t="s">
        <v>23</v>
      </c>
      <c r="J4383" t="s">
        <v>23</v>
      </c>
      <c r="N4383" t="s">
        <v>2981</v>
      </c>
      <c r="O4383" t="s">
        <v>28</v>
      </c>
      <c r="Q4383" t="s">
        <v>19912</v>
      </c>
      <c r="R4383" t="s">
        <v>14201</v>
      </c>
      <c r="S4383">
        <v>0.5</v>
      </c>
    </row>
    <row r="4384" spans="1:19">
      <c r="A4384" t="s">
        <v>16</v>
      </c>
      <c r="B4384" t="s">
        <v>17</v>
      </c>
      <c r="C4384" t="s">
        <v>18</v>
      </c>
      <c r="D4384" t="s">
        <v>19</v>
      </c>
      <c r="E4384" t="s">
        <v>2964</v>
      </c>
      <c r="F4384" t="s">
        <v>2979</v>
      </c>
      <c r="G4384" s="3" t="str">
        <f t="shared" si="75"/>
        <v>https://scholar.google.co.jp/scholar?as_vis=1&amp;q=Tanacetum+"corymbosum"+self+compatibility&amp;btnG=</v>
      </c>
      <c r="H4384" t="s">
        <v>12807</v>
      </c>
      <c r="I4384" t="s">
        <v>137</v>
      </c>
      <c r="J4384" t="s">
        <v>12808</v>
      </c>
      <c r="N4384" t="s">
        <v>12809</v>
      </c>
      <c r="O4384" t="s">
        <v>28</v>
      </c>
      <c r="Q4384" t="s">
        <v>19912</v>
      </c>
      <c r="R4384" t="s">
        <v>14205</v>
      </c>
      <c r="S4384">
        <v>0.51</v>
      </c>
    </row>
    <row r="4385" spans="1:19">
      <c r="A4385" t="s">
        <v>16</v>
      </c>
      <c r="B4385" t="s">
        <v>17</v>
      </c>
      <c r="C4385" t="s">
        <v>18</v>
      </c>
      <c r="D4385" t="s">
        <v>19</v>
      </c>
      <c r="E4385" t="s">
        <v>2964</v>
      </c>
      <c r="F4385" t="s">
        <v>12811</v>
      </c>
      <c r="G4385" s="3" t="str">
        <f t="shared" si="75"/>
        <v>https://scholar.google.co.jp/scholar?as_vis=1&amp;q=Tanacetum+"leptophyllum"+self+compatibility&amp;btnG=</v>
      </c>
      <c r="H4385" t="s">
        <v>5098</v>
      </c>
      <c r="I4385" t="s">
        <v>23</v>
      </c>
      <c r="J4385" t="s">
        <v>23</v>
      </c>
      <c r="N4385" t="s">
        <v>12812</v>
      </c>
      <c r="O4385" t="s">
        <v>28</v>
      </c>
      <c r="Q4385" t="s">
        <v>19913</v>
      </c>
      <c r="R4385" t="s">
        <v>14207</v>
      </c>
      <c r="S4385">
        <v>0.4728</v>
      </c>
    </row>
    <row r="4386" spans="1:19">
      <c r="A4386" t="s">
        <v>16</v>
      </c>
      <c r="B4386" t="s">
        <v>17</v>
      </c>
      <c r="C4386" t="s">
        <v>18</v>
      </c>
      <c r="D4386" t="s">
        <v>19</v>
      </c>
      <c r="E4386" t="s">
        <v>2964</v>
      </c>
      <c r="F4386" t="s">
        <v>11312</v>
      </c>
      <c r="G4386" s="3" t="str">
        <f t="shared" si="75"/>
        <v>https://scholar.google.co.jp/scholar?as_vis=1&amp;q=Tanacetum+"macrophyllum"+self+compatibility&amp;btnG=</v>
      </c>
      <c r="H4386" t="s">
        <v>11313</v>
      </c>
      <c r="I4386" t="s">
        <v>23</v>
      </c>
      <c r="J4386" t="s">
        <v>23</v>
      </c>
      <c r="N4386" t="s">
        <v>11314</v>
      </c>
      <c r="O4386" t="s">
        <v>28</v>
      </c>
      <c r="Q4386" t="s">
        <v>19914</v>
      </c>
      <c r="R4386" t="s">
        <v>14211</v>
      </c>
      <c r="S4386">
        <v>0.28039999999999998</v>
      </c>
    </row>
    <row r="4387" spans="1:19">
      <c r="A4387" t="s">
        <v>16</v>
      </c>
      <c r="B4387" t="s">
        <v>17</v>
      </c>
      <c r="C4387" t="s">
        <v>18</v>
      </c>
      <c r="D4387" t="s">
        <v>19</v>
      </c>
      <c r="E4387" t="s">
        <v>2964</v>
      </c>
      <c r="F4387" t="s">
        <v>2983</v>
      </c>
      <c r="G4387" s="3" t="str">
        <f t="shared" si="75"/>
        <v>https://scholar.google.co.jp/scholar?as_vis=1&amp;q=Tanacetum+"microphyllum"+self+compatibility&amp;btnG=</v>
      </c>
      <c r="H4387" t="s">
        <v>104</v>
      </c>
      <c r="I4387" t="s">
        <v>23</v>
      </c>
      <c r="J4387" t="s">
        <v>23</v>
      </c>
      <c r="N4387" t="s">
        <v>2984</v>
      </c>
      <c r="O4387" t="s">
        <v>28</v>
      </c>
      <c r="Q4387" t="s">
        <v>19915</v>
      </c>
      <c r="R4387" t="s">
        <v>14214</v>
      </c>
      <c r="S4387">
        <v>0.3</v>
      </c>
    </row>
    <row r="4388" spans="1:19">
      <c r="A4388" t="s">
        <v>16</v>
      </c>
      <c r="B4388" t="s">
        <v>17</v>
      </c>
      <c r="C4388" t="s">
        <v>18</v>
      </c>
      <c r="D4388" t="s">
        <v>19</v>
      </c>
      <c r="E4388" t="s">
        <v>2964</v>
      </c>
      <c r="F4388" t="s">
        <v>6296</v>
      </c>
      <c r="G4388" s="3" t="str">
        <f t="shared" si="75"/>
        <v>https://scholar.google.co.jp/scholar?as_vis=1&amp;q=Tanacetum+"millefolium"+self+compatibility&amp;btnG=</v>
      </c>
      <c r="H4388" t="s">
        <v>6297</v>
      </c>
      <c r="I4388" t="s">
        <v>23</v>
      </c>
      <c r="J4388" t="s">
        <v>23</v>
      </c>
      <c r="N4388" t="s">
        <v>6298</v>
      </c>
      <c r="O4388" t="s">
        <v>28</v>
      </c>
      <c r="Q4388" t="s">
        <v>19916</v>
      </c>
      <c r="R4388" t="s">
        <v>14217</v>
      </c>
      <c r="S4388">
        <v>0.42359999999999998</v>
      </c>
    </row>
    <row r="4389" spans="1:19">
      <c r="A4389" t="s">
        <v>16</v>
      </c>
      <c r="B4389" t="s">
        <v>17</v>
      </c>
      <c r="C4389" t="s">
        <v>18</v>
      </c>
      <c r="D4389" t="s">
        <v>19</v>
      </c>
      <c r="E4389" t="s">
        <v>2964</v>
      </c>
      <c r="F4389" t="s">
        <v>2986</v>
      </c>
      <c r="G4389" s="3" t="str">
        <f t="shared" si="75"/>
        <v>https://scholar.google.co.jp/scholar?as_vis=1&amp;q=Tanacetum+"parthenifolium"+self+compatibility&amp;btnG=</v>
      </c>
      <c r="H4389" t="s">
        <v>2987</v>
      </c>
      <c r="I4389" t="s">
        <v>23</v>
      </c>
      <c r="J4389" t="s">
        <v>23</v>
      </c>
      <c r="N4389" t="s">
        <v>2988</v>
      </c>
      <c r="O4389" t="s">
        <v>28</v>
      </c>
      <c r="Q4389" t="s">
        <v>19917</v>
      </c>
      <c r="R4389" t="s">
        <v>14219</v>
      </c>
      <c r="S4389">
        <v>0.28999999999999998</v>
      </c>
    </row>
    <row r="4390" spans="1:19">
      <c r="A4390" t="s">
        <v>16</v>
      </c>
      <c r="B4390" t="s">
        <v>17</v>
      </c>
      <c r="C4390" t="s">
        <v>18</v>
      </c>
      <c r="D4390" t="s">
        <v>19</v>
      </c>
      <c r="E4390" t="s">
        <v>2964</v>
      </c>
      <c r="F4390" t="s">
        <v>2990</v>
      </c>
      <c r="G4390" s="3" t="str">
        <f t="shared" si="75"/>
        <v>https://scholar.google.co.jp/scholar?as_vis=1&amp;q=Tanacetum+"parthenium"+self+compatibility&amp;btnG=</v>
      </c>
      <c r="H4390" t="s">
        <v>2980</v>
      </c>
      <c r="I4390" t="s">
        <v>23</v>
      </c>
      <c r="J4390" t="s">
        <v>23</v>
      </c>
      <c r="N4390" t="s">
        <v>2991</v>
      </c>
      <c r="O4390" t="s">
        <v>28</v>
      </c>
      <c r="Q4390" t="s">
        <v>19918</v>
      </c>
      <c r="R4390" t="s">
        <v>14222</v>
      </c>
      <c r="S4390">
        <v>0.1</v>
      </c>
    </row>
    <row r="4391" spans="1:19">
      <c r="A4391" t="s">
        <v>16</v>
      </c>
      <c r="B4391" t="s">
        <v>17</v>
      </c>
      <c r="C4391" t="s">
        <v>18</v>
      </c>
      <c r="D4391" t="s">
        <v>19</v>
      </c>
      <c r="E4391" t="s">
        <v>2964</v>
      </c>
      <c r="F4391" t="s">
        <v>14480</v>
      </c>
      <c r="G4391" s="3" t="str">
        <f t="shared" si="75"/>
        <v>https://scholar.google.co.jp/scholar?as_vis=1&amp;q=Tanacetum+"polycephalum"+self+compatibility&amp;btnG=</v>
      </c>
      <c r="H4391" t="s">
        <v>3826</v>
      </c>
      <c r="I4391" t="s">
        <v>137</v>
      </c>
      <c r="J4391" t="s">
        <v>14131</v>
      </c>
      <c r="N4391" t="s">
        <v>14481</v>
      </c>
      <c r="O4391" t="s">
        <v>28</v>
      </c>
      <c r="Q4391" t="s">
        <v>19919</v>
      </c>
      <c r="R4391" t="s">
        <v>14225</v>
      </c>
      <c r="S4391">
        <v>0.28399999999999997</v>
      </c>
    </row>
    <row r="4392" spans="1:19">
      <c r="A4392" t="s">
        <v>16</v>
      </c>
      <c r="B4392" t="s">
        <v>17</v>
      </c>
      <c r="C4392" t="s">
        <v>18</v>
      </c>
      <c r="D4392" t="s">
        <v>19</v>
      </c>
      <c r="E4392" t="s">
        <v>2964</v>
      </c>
      <c r="F4392" t="s">
        <v>11316</v>
      </c>
      <c r="G4392" s="3" t="str">
        <f t="shared" si="75"/>
        <v>https://scholar.google.co.jp/scholar?as_vis=1&amp;q=Tanacetum+"pseudachillea"+self+compatibility&amp;btnG=</v>
      </c>
      <c r="H4392" t="s">
        <v>9631</v>
      </c>
      <c r="I4392" t="s">
        <v>23</v>
      </c>
      <c r="J4392" t="s">
        <v>23</v>
      </c>
      <c r="N4392" t="s">
        <v>11317</v>
      </c>
      <c r="O4392" t="s">
        <v>28</v>
      </c>
      <c r="Q4392" t="s">
        <v>19920</v>
      </c>
      <c r="R4392" t="s">
        <v>14229</v>
      </c>
      <c r="S4392">
        <v>0.48280000000000001</v>
      </c>
    </row>
    <row r="4393" spans="1:19">
      <c r="A4393" t="s">
        <v>16</v>
      </c>
      <c r="B4393" t="s">
        <v>17</v>
      </c>
      <c r="C4393" t="s">
        <v>18</v>
      </c>
      <c r="D4393" t="s">
        <v>19</v>
      </c>
      <c r="E4393" t="s">
        <v>2964</v>
      </c>
      <c r="F4393" t="s">
        <v>2993</v>
      </c>
      <c r="G4393" s="3" t="str">
        <f t="shared" si="75"/>
        <v>https://scholar.google.co.jp/scholar?as_vis=1&amp;q=Tanacetum+"ptarmicifolium"+self+compatibility&amp;btnG=</v>
      </c>
      <c r="H4393" t="s">
        <v>23</v>
      </c>
      <c r="I4393" t="s">
        <v>23</v>
      </c>
      <c r="J4393" t="s">
        <v>23</v>
      </c>
      <c r="N4393" t="s">
        <v>2994</v>
      </c>
      <c r="O4393" t="s">
        <v>28</v>
      </c>
      <c r="Q4393" t="s">
        <v>19921</v>
      </c>
      <c r="R4393" t="s">
        <v>14231</v>
      </c>
      <c r="S4393">
        <v>0.13039999999999999</v>
      </c>
    </row>
    <row r="4394" spans="1:19">
      <c r="A4394" t="s">
        <v>16</v>
      </c>
      <c r="B4394" t="s">
        <v>17</v>
      </c>
      <c r="C4394" t="s">
        <v>18</v>
      </c>
      <c r="D4394" t="s">
        <v>19</v>
      </c>
      <c r="E4394" t="s">
        <v>2964</v>
      </c>
      <c r="F4394" t="s">
        <v>2069</v>
      </c>
      <c r="G4394" s="3" t="str">
        <f t="shared" si="75"/>
        <v>https://scholar.google.co.jp/scholar?as_vis=1&amp;q=Tanacetum+"punctatum"+self+compatibility&amp;btnG=</v>
      </c>
      <c r="H4394" t="s">
        <v>12814</v>
      </c>
      <c r="I4394" t="s">
        <v>23</v>
      </c>
      <c r="J4394" t="s">
        <v>23</v>
      </c>
      <c r="N4394" t="s">
        <v>12815</v>
      </c>
      <c r="O4394" t="s">
        <v>28</v>
      </c>
      <c r="Q4394" t="s">
        <v>19922</v>
      </c>
      <c r="R4394" t="s">
        <v>14233</v>
      </c>
      <c r="S4394">
        <v>0.379</v>
      </c>
    </row>
    <row r="4395" spans="1:19">
      <c r="A4395" t="s">
        <v>16</v>
      </c>
      <c r="B4395" t="s">
        <v>17</v>
      </c>
      <c r="C4395" t="s">
        <v>18</v>
      </c>
      <c r="D4395" t="s">
        <v>19</v>
      </c>
      <c r="E4395" t="s">
        <v>2964</v>
      </c>
      <c r="F4395" t="s">
        <v>8925</v>
      </c>
      <c r="G4395" s="3" t="str">
        <f t="shared" si="75"/>
        <v>https://scholar.google.co.jp/scholar?as_vis=1&amp;q=Tanacetum+"santolinoides"+self+compatibility&amp;btnG=</v>
      </c>
      <c r="H4395" t="s">
        <v>11319</v>
      </c>
      <c r="I4395" t="s">
        <v>23</v>
      </c>
      <c r="J4395" t="s">
        <v>23</v>
      </c>
      <c r="N4395" t="s">
        <v>11320</v>
      </c>
      <c r="O4395" t="s">
        <v>28</v>
      </c>
      <c r="Q4395" t="s">
        <v>19923</v>
      </c>
      <c r="R4395" t="s">
        <v>14235</v>
      </c>
      <c r="S4395">
        <v>0.2495918</v>
      </c>
    </row>
    <row r="4396" spans="1:19">
      <c r="A4396" t="s">
        <v>16</v>
      </c>
      <c r="B4396" t="s">
        <v>17</v>
      </c>
      <c r="C4396" t="s">
        <v>18</v>
      </c>
      <c r="D4396" t="s">
        <v>19</v>
      </c>
      <c r="E4396" t="s">
        <v>2964</v>
      </c>
      <c r="F4396" t="s">
        <v>8106</v>
      </c>
      <c r="G4396" s="3" t="str">
        <f t="shared" si="75"/>
        <v>https://scholar.google.co.jp/scholar?as_vis=1&amp;q=Tanacetum+"sericeum"+self+compatibility&amp;btnG=</v>
      </c>
      <c r="H4396" t="s">
        <v>11322</v>
      </c>
      <c r="I4396" t="s">
        <v>23</v>
      </c>
      <c r="J4396" t="s">
        <v>23</v>
      </c>
      <c r="N4396" t="s">
        <v>11323</v>
      </c>
      <c r="O4396" t="s">
        <v>28</v>
      </c>
      <c r="Q4396" t="s">
        <v>19924</v>
      </c>
      <c r="R4396" t="s">
        <v>14239</v>
      </c>
      <c r="S4396">
        <v>0.1484</v>
      </c>
    </row>
    <row r="4397" spans="1:19">
      <c r="A4397" t="s">
        <v>16</v>
      </c>
      <c r="B4397" t="s">
        <v>17</v>
      </c>
      <c r="C4397" t="s">
        <v>18</v>
      </c>
      <c r="D4397" t="s">
        <v>19</v>
      </c>
      <c r="E4397" t="s">
        <v>2964</v>
      </c>
      <c r="F4397" t="s">
        <v>11325</v>
      </c>
      <c r="G4397" s="3" t="str">
        <f t="shared" si="75"/>
        <v>https://scholar.google.co.jp/scholar?as_vis=1&amp;q=Tanacetum+"sevanense"+self+compatibility&amp;btnG=</v>
      </c>
      <c r="H4397" t="s">
        <v>11326</v>
      </c>
      <c r="I4397" t="s">
        <v>23</v>
      </c>
      <c r="J4397" t="s">
        <v>23</v>
      </c>
      <c r="N4397" t="s">
        <v>11327</v>
      </c>
      <c r="O4397" t="s">
        <v>28</v>
      </c>
      <c r="Q4397" t="s">
        <v>19925</v>
      </c>
      <c r="R4397" t="s">
        <v>14241</v>
      </c>
      <c r="S4397">
        <v>0.1108</v>
      </c>
    </row>
    <row r="4398" spans="1:19">
      <c r="A4398" t="s">
        <v>16</v>
      </c>
      <c r="B4398" t="s">
        <v>17</v>
      </c>
      <c r="C4398" t="s">
        <v>18</v>
      </c>
      <c r="D4398" t="s">
        <v>19</v>
      </c>
      <c r="E4398" t="s">
        <v>2964</v>
      </c>
      <c r="F4398" t="s">
        <v>11329</v>
      </c>
      <c r="G4398" s="3" t="str">
        <f t="shared" si="75"/>
        <v>https://scholar.google.co.jp/scholar?as_vis=1&amp;q=Tanacetum+"siculum"+self+compatibility&amp;btnG=</v>
      </c>
      <c r="H4398" t="s">
        <v>11330</v>
      </c>
      <c r="I4398" t="s">
        <v>23</v>
      </c>
      <c r="J4398" t="s">
        <v>23</v>
      </c>
      <c r="N4398" t="s">
        <v>11331</v>
      </c>
      <c r="O4398" t="s">
        <v>28</v>
      </c>
      <c r="Q4398" t="s">
        <v>19926</v>
      </c>
      <c r="R4398" t="s">
        <v>14244</v>
      </c>
      <c r="S4398">
        <v>0.1376</v>
      </c>
    </row>
    <row r="4399" spans="1:19">
      <c r="A4399" t="s">
        <v>16</v>
      </c>
      <c r="B4399" t="s">
        <v>17</v>
      </c>
      <c r="C4399" t="s">
        <v>18</v>
      </c>
      <c r="D4399" t="s">
        <v>19</v>
      </c>
      <c r="E4399" t="s">
        <v>2964</v>
      </c>
      <c r="F4399" t="s">
        <v>1313</v>
      </c>
      <c r="G4399" s="3" t="str">
        <f t="shared" si="75"/>
        <v>https://scholar.google.co.jp/scholar?as_vis=1&amp;q=Tanacetum+"vulgare"+self+compatibility&amp;btnG=</v>
      </c>
      <c r="H4399" t="s">
        <v>22</v>
      </c>
      <c r="I4399" t="s">
        <v>23</v>
      </c>
      <c r="J4399" t="s">
        <v>23</v>
      </c>
      <c r="N4399" t="s">
        <v>2996</v>
      </c>
      <c r="O4399" t="s">
        <v>28</v>
      </c>
      <c r="Q4399" t="s">
        <v>19927</v>
      </c>
      <c r="R4399" t="s">
        <v>14247</v>
      </c>
      <c r="S4399">
        <v>0.2</v>
      </c>
    </row>
    <row r="4400" spans="1:19">
      <c r="A4400" t="s">
        <v>16</v>
      </c>
      <c r="B4400" t="s">
        <v>17</v>
      </c>
      <c r="C4400" t="s">
        <v>18</v>
      </c>
      <c r="D4400" t="s">
        <v>19</v>
      </c>
      <c r="E4400" t="s">
        <v>2998</v>
      </c>
      <c r="F4400" t="s">
        <v>14879</v>
      </c>
      <c r="G4400" s="3" t="str">
        <f t="shared" si="75"/>
        <v>https://scholar.google.co.jp/scholar?as_vis=1&amp;q=Taraxacum+"acutifrons"+self+compatibility&amp;btnG=</v>
      </c>
      <c r="H4400" t="s">
        <v>12883</v>
      </c>
      <c r="I4400" t="s">
        <v>23</v>
      </c>
      <c r="J4400" t="s">
        <v>23</v>
      </c>
      <c r="N4400" t="s">
        <v>14880</v>
      </c>
      <c r="O4400" t="s">
        <v>28</v>
      </c>
      <c r="Q4400" t="s">
        <v>19928</v>
      </c>
      <c r="R4400" t="s">
        <v>14249</v>
      </c>
      <c r="S4400">
        <v>0.55559999999999998</v>
      </c>
    </row>
    <row r="4401" spans="1:19">
      <c r="A4401" t="s">
        <v>16</v>
      </c>
      <c r="B4401" t="s">
        <v>17</v>
      </c>
      <c r="C4401" t="s">
        <v>18</v>
      </c>
      <c r="D4401" t="s">
        <v>19</v>
      </c>
      <c r="E4401" t="s">
        <v>2998</v>
      </c>
      <c r="F4401" t="s">
        <v>14919</v>
      </c>
      <c r="G4401" s="3" t="str">
        <f t="shared" si="75"/>
        <v>https://scholar.google.co.jp/scholar?as_vis=1&amp;q=Taraxacum+"adiantifrons"+self+compatibility&amp;btnG=</v>
      </c>
      <c r="H4401" t="s">
        <v>14920</v>
      </c>
      <c r="I4401" t="s">
        <v>23</v>
      </c>
      <c r="J4401" t="s">
        <v>23</v>
      </c>
      <c r="N4401" t="s">
        <v>14921</v>
      </c>
      <c r="O4401" t="s">
        <v>28</v>
      </c>
      <c r="Q4401" t="s">
        <v>19929</v>
      </c>
      <c r="R4401" t="s">
        <v>14251</v>
      </c>
      <c r="S4401">
        <v>0.63480000000000003</v>
      </c>
    </row>
    <row r="4402" spans="1:19">
      <c r="A4402" t="s">
        <v>16</v>
      </c>
      <c r="B4402" t="s">
        <v>17</v>
      </c>
      <c r="C4402" t="s">
        <v>18</v>
      </c>
      <c r="D4402" t="s">
        <v>19</v>
      </c>
      <c r="E4402" t="s">
        <v>2998</v>
      </c>
      <c r="F4402" t="s">
        <v>14293</v>
      </c>
      <c r="G4402" s="3" t="str">
        <f t="shared" si="75"/>
        <v>https://scholar.google.co.jp/scholar?as_vis=1&amp;q=Taraxacum+"aemilianum"+self+compatibility&amp;btnG=</v>
      </c>
      <c r="H4402" t="s">
        <v>14294</v>
      </c>
      <c r="I4402" t="s">
        <v>23</v>
      </c>
      <c r="J4402" t="s">
        <v>23</v>
      </c>
      <c r="N4402" t="s">
        <v>14295</v>
      </c>
      <c r="O4402" t="s">
        <v>28</v>
      </c>
      <c r="Q4402" t="s">
        <v>19930</v>
      </c>
      <c r="R4402" t="s">
        <v>14254</v>
      </c>
      <c r="S4402">
        <v>0.45879999999999999</v>
      </c>
    </row>
    <row r="4403" spans="1:19">
      <c r="A4403" t="s">
        <v>16</v>
      </c>
      <c r="B4403" t="s">
        <v>17</v>
      </c>
      <c r="C4403" t="s">
        <v>18</v>
      </c>
      <c r="D4403" t="s">
        <v>19</v>
      </c>
      <c r="E4403" t="s">
        <v>2998</v>
      </c>
      <c r="F4403" t="s">
        <v>11333</v>
      </c>
      <c r="G4403" s="3" t="str">
        <f t="shared" si="75"/>
        <v>https://scholar.google.co.jp/scholar?as_vis=1&amp;q=Taraxacum+"aequilobum"+self+compatibility&amp;btnG=</v>
      </c>
      <c r="H4403" t="s">
        <v>10246</v>
      </c>
      <c r="I4403" t="s">
        <v>23</v>
      </c>
      <c r="J4403" t="s">
        <v>23</v>
      </c>
      <c r="N4403" t="s">
        <v>11334</v>
      </c>
      <c r="O4403" t="s">
        <v>28</v>
      </c>
      <c r="Q4403" t="s">
        <v>19931</v>
      </c>
      <c r="R4403" t="s">
        <v>14258</v>
      </c>
      <c r="S4403">
        <v>0.64100000000000001</v>
      </c>
    </row>
    <row r="4404" spans="1:19">
      <c r="A4404" t="s">
        <v>16</v>
      </c>
      <c r="B4404" t="s">
        <v>17</v>
      </c>
      <c r="C4404" t="s">
        <v>18</v>
      </c>
      <c r="D4404" t="s">
        <v>19</v>
      </c>
      <c r="E4404" t="s">
        <v>2998</v>
      </c>
      <c r="F4404" t="s">
        <v>6271</v>
      </c>
      <c r="G4404" s="3" t="str">
        <f t="shared" si="75"/>
        <v>https://scholar.google.co.jp/scholar?as_vis=1&amp;q=Taraxacum+"alaskanum"+self+compatibility&amp;btnG=</v>
      </c>
      <c r="H4404" t="s">
        <v>2423</v>
      </c>
      <c r="I4404" t="s">
        <v>23</v>
      </c>
      <c r="J4404" t="s">
        <v>23</v>
      </c>
      <c r="N4404" t="s">
        <v>6272</v>
      </c>
      <c r="O4404" t="s">
        <v>28</v>
      </c>
      <c r="Q4404" t="s">
        <v>19932</v>
      </c>
      <c r="R4404" t="s">
        <v>14260</v>
      </c>
      <c r="S4404">
        <v>0.50239999999999996</v>
      </c>
    </row>
    <row r="4405" spans="1:19">
      <c r="A4405" t="s">
        <v>16</v>
      </c>
      <c r="B4405" t="s">
        <v>17</v>
      </c>
      <c r="C4405" t="s">
        <v>18</v>
      </c>
      <c r="D4405" t="s">
        <v>19</v>
      </c>
      <c r="E4405" t="s">
        <v>2998</v>
      </c>
      <c r="F4405" t="s">
        <v>1650</v>
      </c>
      <c r="G4405" s="3" t="str">
        <f t="shared" si="75"/>
        <v>https://scholar.google.co.jp/scholar?as_vis=1&amp;q=Taraxacum+"alatum"+self+compatibility&amp;btnG=</v>
      </c>
      <c r="H4405" t="s">
        <v>11346</v>
      </c>
      <c r="I4405" t="s">
        <v>23</v>
      </c>
      <c r="J4405" t="s">
        <v>23</v>
      </c>
      <c r="N4405" t="s">
        <v>14938</v>
      </c>
      <c r="O4405" t="s">
        <v>28</v>
      </c>
      <c r="Q4405" t="s">
        <v>19933</v>
      </c>
      <c r="R4405" t="s">
        <v>14262</v>
      </c>
      <c r="S4405">
        <v>0.48199999999999998</v>
      </c>
    </row>
    <row r="4406" spans="1:19">
      <c r="A4406" t="s">
        <v>16</v>
      </c>
      <c r="B4406" t="s">
        <v>17</v>
      </c>
      <c r="C4406" t="s">
        <v>18</v>
      </c>
      <c r="D4406" t="s">
        <v>19</v>
      </c>
      <c r="E4406" t="s">
        <v>2998</v>
      </c>
      <c r="F4406" t="s">
        <v>722</v>
      </c>
      <c r="G4406" s="3" t="str">
        <f t="shared" si="75"/>
        <v>https://scholar.google.co.jp/scholar?as_vis=1&amp;q=Taraxacum+"alpinum"+self+compatibility&amp;btnG=</v>
      </c>
      <c r="H4406" t="s">
        <v>2999</v>
      </c>
      <c r="I4406" t="s">
        <v>23</v>
      </c>
      <c r="J4406" t="s">
        <v>23</v>
      </c>
      <c r="N4406" t="s">
        <v>3000</v>
      </c>
      <c r="O4406" t="s">
        <v>28</v>
      </c>
      <c r="Q4406" t="s">
        <v>19934</v>
      </c>
      <c r="R4406" t="s">
        <v>14265</v>
      </c>
      <c r="S4406">
        <v>0.57999999999999996</v>
      </c>
    </row>
    <row r="4407" spans="1:19">
      <c r="A4407" t="s">
        <v>16</v>
      </c>
      <c r="B4407" t="s">
        <v>17</v>
      </c>
      <c r="C4407" t="s">
        <v>18</v>
      </c>
      <c r="D4407" t="s">
        <v>19</v>
      </c>
      <c r="E4407" t="s">
        <v>2998</v>
      </c>
      <c r="F4407" t="s">
        <v>14872</v>
      </c>
      <c r="G4407" s="3" t="str">
        <f t="shared" si="75"/>
        <v>https://scholar.google.co.jp/scholar?as_vis=1&amp;q=Taraxacum+"ancistrolobum"+self+compatibility&amp;btnG=</v>
      </c>
      <c r="H4407" t="s">
        <v>10246</v>
      </c>
      <c r="I4407" t="s">
        <v>23</v>
      </c>
      <c r="J4407" t="s">
        <v>23</v>
      </c>
      <c r="N4407" t="s">
        <v>14873</v>
      </c>
      <c r="O4407" t="s">
        <v>28</v>
      </c>
      <c r="Q4407" t="s">
        <v>19935</v>
      </c>
      <c r="R4407" t="s">
        <v>14267</v>
      </c>
      <c r="S4407">
        <v>0.68079999999999996</v>
      </c>
    </row>
    <row r="4408" spans="1:19">
      <c r="A4408" t="s">
        <v>16</v>
      </c>
      <c r="B4408" t="s">
        <v>17</v>
      </c>
      <c r="C4408" t="s">
        <v>18</v>
      </c>
      <c r="D4408" t="s">
        <v>19</v>
      </c>
      <c r="E4408" t="s">
        <v>2998</v>
      </c>
      <c r="F4408" t="s">
        <v>10160</v>
      </c>
      <c r="G4408" s="3" t="str">
        <f t="shared" si="75"/>
        <v>https://scholar.google.co.jp/scholar?as_vis=1&amp;q=Taraxacum+"anglicum"+self+compatibility&amp;btnG=</v>
      </c>
      <c r="H4408" t="s">
        <v>10246</v>
      </c>
      <c r="I4408" t="s">
        <v>23</v>
      </c>
      <c r="J4408" t="s">
        <v>23</v>
      </c>
      <c r="N4408" t="s">
        <v>14889</v>
      </c>
      <c r="O4408" t="s">
        <v>28</v>
      </c>
      <c r="Q4408" t="s">
        <v>19936</v>
      </c>
      <c r="R4408" t="s">
        <v>14271</v>
      </c>
      <c r="S4408">
        <v>0.65969999999999995</v>
      </c>
    </row>
    <row r="4409" spans="1:19">
      <c r="A4409" t="s">
        <v>16</v>
      </c>
      <c r="B4409" t="s">
        <v>17</v>
      </c>
      <c r="C4409" t="s">
        <v>18</v>
      </c>
      <c r="D4409" t="s">
        <v>19</v>
      </c>
      <c r="E4409" t="s">
        <v>2998</v>
      </c>
      <c r="F4409" t="s">
        <v>11336</v>
      </c>
      <c r="G4409" s="3" t="str">
        <f t="shared" si="75"/>
        <v>https://scholar.google.co.jp/scholar?as_vis=1&amp;q=Taraxacum+"argutum"+self+compatibility&amp;btnG=</v>
      </c>
      <c r="H4409" t="s">
        <v>10246</v>
      </c>
      <c r="I4409" t="s">
        <v>23</v>
      </c>
      <c r="J4409" t="s">
        <v>23</v>
      </c>
      <c r="N4409" t="s">
        <v>11337</v>
      </c>
      <c r="O4409" t="s">
        <v>28</v>
      </c>
      <c r="Q4409" t="s">
        <v>19937</v>
      </c>
      <c r="R4409" t="s">
        <v>14275</v>
      </c>
      <c r="S4409">
        <v>0.61</v>
      </c>
    </row>
    <row r="4410" spans="1:19">
      <c r="A4410" t="s">
        <v>16</v>
      </c>
      <c r="B4410" t="s">
        <v>17</v>
      </c>
      <c r="C4410" t="s">
        <v>18</v>
      </c>
      <c r="D4410" t="s">
        <v>19</v>
      </c>
      <c r="E4410" t="s">
        <v>2998</v>
      </c>
      <c r="F4410" t="s">
        <v>12817</v>
      </c>
      <c r="G4410" s="3" t="str">
        <f t="shared" si="75"/>
        <v>https://scholar.google.co.jp/scholar?as_vis=1&amp;q=Taraxacum+"aristum"+self+compatibility&amp;btnG=</v>
      </c>
      <c r="H4410" t="s">
        <v>12818</v>
      </c>
      <c r="I4410" t="s">
        <v>23</v>
      </c>
      <c r="J4410" t="s">
        <v>23</v>
      </c>
      <c r="L4410" t="s">
        <v>54</v>
      </c>
      <c r="N4410" t="s">
        <v>12819</v>
      </c>
      <c r="O4410" t="s">
        <v>26</v>
      </c>
      <c r="Q4410" t="s">
        <v>19938</v>
      </c>
      <c r="R4410" t="s">
        <v>14278</v>
      </c>
      <c r="S4410">
        <v>0.60160000000000002</v>
      </c>
    </row>
    <row r="4411" spans="1:19">
      <c r="A4411" t="s">
        <v>16</v>
      </c>
      <c r="B4411" t="s">
        <v>17</v>
      </c>
      <c r="C4411" t="s">
        <v>18</v>
      </c>
      <c r="D4411" t="s">
        <v>19</v>
      </c>
      <c r="E4411" t="s">
        <v>2998</v>
      </c>
      <c r="F4411" t="s">
        <v>12821</v>
      </c>
      <c r="G4411" s="3" t="str">
        <f t="shared" si="75"/>
        <v>https://scholar.google.co.jp/scholar?as_vis=1&amp;q=Taraxacum+"atactum"+self+compatibility&amp;btnG=</v>
      </c>
      <c r="H4411" t="s">
        <v>12822</v>
      </c>
      <c r="I4411" t="s">
        <v>23</v>
      </c>
      <c r="J4411" t="s">
        <v>23</v>
      </c>
      <c r="N4411" t="s">
        <v>12823</v>
      </c>
      <c r="O4411" t="s">
        <v>28</v>
      </c>
      <c r="Q4411" t="s">
        <v>19939</v>
      </c>
      <c r="R4411" t="s">
        <v>14280</v>
      </c>
      <c r="S4411">
        <v>0.5504</v>
      </c>
    </row>
    <row r="4412" spans="1:19">
      <c r="A4412" t="s">
        <v>16</v>
      </c>
      <c r="B4412" t="s">
        <v>17</v>
      </c>
      <c r="C4412" t="s">
        <v>18</v>
      </c>
      <c r="D4412" t="s">
        <v>19</v>
      </c>
      <c r="E4412" t="s">
        <v>2998</v>
      </c>
      <c r="F4412" t="s">
        <v>14899</v>
      </c>
      <c r="G4412" s="3" t="str">
        <f t="shared" si="75"/>
        <v>https://scholar.google.co.jp/scholar?as_vis=1&amp;q=Taraxacum+"berthae"+self+compatibility&amp;btnG=</v>
      </c>
      <c r="H4412" t="s">
        <v>11340</v>
      </c>
      <c r="I4412" t="s">
        <v>23</v>
      </c>
      <c r="J4412" t="s">
        <v>23</v>
      </c>
      <c r="N4412" t="s">
        <v>14900</v>
      </c>
      <c r="O4412" t="s">
        <v>28</v>
      </c>
      <c r="Q4412" t="s">
        <v>19940</v>
      </c>
      <c r="R4412" t="s">
        <v>14283</v>
      </c>
      <c r="S4412">
        <v>0.43342940000000002</v>
      </c>
    </row>
    <row r="4413" spans="1:19">
      <c r="A4413" t="s">
        <v>16</v>
      </c>
      <c r="B4413" t="s">
        <v>17</v>
      </c>
      <c r="C4413" t="s">
        <v>18</v>
      </c>
      <c r="D4413" t="s">
        <v>19</v>
      </c>
      <c r="E4413" t="s">
        <v>2998</v>
      </c>
      <c r="F4413" t="s">
        <v>4056</v>
      </c>
      <c r="G4413" s="3" t="str">
        <f t="shared" si="75"/>
        <v>https://scholar.google.co.jp/scholar?as_vis=1&amp;q=Taraxacum+"bessarabicum"+self+compatibility&amp;btnG=</v>
      </c>
      <c r="H4413" t="s">
        <v>4057</v>
      </c>
      <c r="I4413" t="s">
        <v>23</v>
      </c>
      <c r="J4413" t="s">
        <v>23</v>
      </c>
      <c r="L4413" t="s">
        <v>54</v>
      </c>
      <c r="N4413" t="s">
        <v>4058</v>
      </c>
      <c r="O4413" t="s">
        <v>26</v>
      </c>
      <c r="Q4413" t="s">
        <v>19941</v>
      </c>
      <c r="R4413" t="s">
        <v>14285</v>
      </c>
      <c r="S4413">
        <v>0.53690000000000004</v>
      </c>
    </row>
    <row r="4414" spans="1:19">
      <c r="A4414" t="s">
        <v>16</v>
      </c>
      <c r="B4414" t="s">
        <v>17</v>
      </c>
      <c r="C4414" t="s">
        <v>18</v>
      </c>
      <c r="D4414" t="s">
        <v>19</v>
      </c>
      <c r="E4414" t="s">
        <v>2998</v>
      </c>
      <c r="F4414" t="s">
        <v>14934</v>
      </c>
      <c r="G4414" s="3" t="str">
        <f t="shared" si="75"/>
        <v>https://scholar.google.co.jp/scholar?as_vis=1&amp;q=Taraxacum+"boekmanii"+self+compatibility&amp;btnG=</v>
      </c>
      <c r="H4414" t="s">
        <v>14935</v>
      </c>
      <c r="I4414" t="s">
        <v>23</v>
      </c>
      <c r="J4414" t="s">
        <v>23</v>
      </c>
      <c r="N4414" t="s">
        <v>14936</v>
      </c>
      <c r="O4414" t="s">
        <v>28</v>
      </c>
      <c r="Q4414" t="s">
        <v>19942</v>
      </c>
      <c r="R4414" t="s">
        <v>14288</v>
      </c>
      <c r="S4414">
        <v>0.83720000000000006</v>
      </c>
    </row>
    <row r="4415" spans="1:19">
      <c r="A4415" t="s">
        <v>16</v>
      </c>
      <c r="B4415" t="s">
        <v>17</v>
      </c>
      <c r="C4415" t="s">
        <v>18</v>
      </c>
      <c r="D4415" t="s">
        <v>19</v>
      </c>
      <c r="E4415" t="s">
        <v>2998</v>
      </c>
      <c r="F4415" t="s">
        <v>12825</v>
      </c>
      <c r="G4415" s="3" t="str">
        <f t="shared" si="75"/>
        <v>https://scholar.google.co.jp/scholar?as_vis=1&amp;q=Taraxacum+"brandenburgicum"+self+compatibility&amp;btnG=</v>
      </c>
      <c r="H4415" t="s">
        <v>12826</v>
      </c>
      <c r="I4415" t="s">
        <v>23</v>
      </c>
      <c r="J4415" t="s">
        <v>23</v>
      </c>
      <c r="N4415" t="s">
        <v>12827</v>
      </c>
      <c r="O4415" t="s">
        <v>28</v>
      </c>
      <c r="Q4415" t="s">
        <v>19943</v>
      </c>
      <c r="R4415" t="s">
        <v>14292</v>
      </c>
      <c r="S4415">
        <v>0.54320000000000002</v>
      </c>
    </row>
    <row r="4416" spans="1:19">
      <c r="A4416" t="s">
        <v>16</v>
      </c>
      <c r="B4416" t="s">
        <v>17</v>
      </c>
      <c r="C4416" t="s">
        <v>18</v>
      </c>
      <c r="D4416" t="s">
        <v>19</v>
      </c>
      <c r="E4416" t="s">
        <v>2998</v>
      </c>
      <c r="F4416" t="s">
        <v>11339</v>
      </c>
      <c r="G4416" s="3" t="str">
        <f t="shared" si="75"/>
        <v>https://scholar.google.co.jp/scholar?as_vis=1&amp;q=Taraxacum+"breconense"+self+compatibility&amp;btnG=</v>
      </c>
      <c r="H4416" t="s">
        <v>11340</v>
      </c>
      <c r="I4416" t="s">
        <v>23</v>
      </c>
      <c r="J4416" t="s">
        <v>23</v>
      </c>
      <c r="N4416" t="s">
        <v>11341</v>
      </c>
      <c r="O4416" t="s">
        <v>28</v>
      </c>
      <c r="Q4416" t="s">
        <v>19944</v>
      </c>
      <c r="R4416" t="s">
        <v>14296</v>
      </c>
      <c r="S4416">
        <v>0.6</v>
      </c>
    </row>
    <row r="4417" spans="1:19">
      <c r="A4417" t="s">
        <v>16</v>
      </c>
      <c r="B4417" t="s">
        <v>17</v>
      </c>
      <c r="C4417" t="s">
        <v>18</v>
      </c>
      <c r="D4417" t="s">
        <v>19</v>
      </c>
      <c r="E4417" t="s">
        <v>2998</v>
      </c>
      <c r="F4417" t="s">
        <v>11343</v>
      </c>
      <c r="G4417" s="3" t="str">
        <f t="shared" si="75"/>
        <v>https://scholar.google.co.jp/scholar?as_vis=1&amp;q=Taraxacum+"britannicum"+self+compatibility&amp;btnG=</v>
      </c>
      <c r="H4417" t="s">
        <v>10246</v>
      </c>
      <c r="I4417" t="s">
        <v>23</v>
      </c>
      <c r="J4417" t="s">
        <v>23</v>
      </c>
      <c r="N4417" t="s">
        <v>11344</v>
      </c>
      <c r="O4417" t="s">
        <v>28</v>
      </c>
      <c r="Q4417" t="s">
        <v>19945</v>
      </c>
      <c r="R4417" t="s">
        <v>14299</v>
      </c>
      <c r="S4417">
        <v>0.65880000000000005</v>
      </c>
    </row>
    <row r="4418" spans="1:19">
      <c r="A4418" t="s">
        <v>16</v>
      </c>
      <c r="B4418" t="s">
        <v>17</v>
      </c>
      <c r="C4418" t="s">
        <v>18</v>
      </c>
      <c r="D4418" t="s">
        <v>19</v>
      </c>
      <c r="E4418" t="s">
        <v>2998</v>
      </c>
      <c r="F4418" t="s">
        <v>12829</v>
      </c>
      <c r="G4418" s="3" t="str">
        <f t="shared" ref="G4418:G4481" si="76">HYPERLINK(Q4418)</f>
        <v>https://scholar.google.co.jp/scholar?as_vis=1&amp;q=Taraxacum+"celticum"+self+compatibility&amp;btnG=</v>
      </c>
      <c r="H4418" t="s">
        <v>11350</v>
      </c>
      <c r="I4418" t="s">
        <v>23</v>
      </c>
      <c r="J4418" t="s">
        <v>23</v>
      </c>
      <c r="N4418" t="s">
        <v>12830</v>
      </c>
      <c r="O4418" t="s">
        <v>28</v>
      </c>
      <c r="Q4418" t="s">
        <v>19946</v>
      </c>
      <c r="R4418" t="s">
        <v>14302</v>
      </c>
      <c r="S4418">
        <v>0.51443300000000003</v>
      </c>
    </row>
    <row r="4419" spans="1:19">
      <c r="A4419" t="s">
        <v>16</v>
      </c>
      <c r="B4419" t="s">
        <v>17</v>
      </c>
      <c r="C4419" t="s">
        <v>18</v>
      </c>
      <c r="D4419" t="s">
        <v>19</v>
      </c>
      <c r="E4419" t="s">
        <v>2998</v>
      </c>
      <c r="F4419" t="s">
        <v>14739</v>
      </c>
      <c r="G4419" s="3" t="str">
        <f t="shared" si="76"/>
        <v>https://scholar.google.co.jp/scholar?as_vis=1&amp;q=Taraxacum+"ceratolobum"+self+compatibility&amp;btnG=</v>
      </c>
      <c r="H4419" t="s">
        <v>10246</v>
      </c>
      <c r="I4419" t="s">
        <v>23</v>
      </c>
      <c r="J4419" t="s">
        <v>23</v>
      </c>
      <c r="N4419" t="s">
        <v>14740</v>
      </c>
      <c r="O4419" t="s">
        <v>28</v>
      </c>
      <c r="Q4419" t="s">
        <v>19947</v>
      </c>
      <c r="R4419" t="s">
        <v>14305</v>
      </c>
      <c r="S4419">
        <v>0.60194809999999999</v>
      </c>
    </row>
    <row r="4420" spans="1:19">
      <c r="A4420" t="s">
        <v>16</v>
      </c>
      <c r="B4420" t="s">
        <v>17</v>
      </c>
      <c r="C4420" t="s">
        <v>18</v>
      </c>
      <c r="D4420" t="s">
        <v>19</v>
      </c>
      <c r="E4420" t="s">
        <v>2998</v>
      </c>
      <c r="F4420" t="s">
        <v>14543</v>
      </c>
      <c r="G4420" s="3" t="str">
        <f t="shared" si="76"/>
        <v>https://scholar.google.co.jp/scholar?as_vis=1&amp;q=Taraxacum+"chloroticum"+self+compatibility&amp;btnG=</v>
      </c>
      <c r="H4420" t="s">
        <v>10246</v>
      </c>
      <c r="I4420" t="s">
        <v>23</v>
      </c>
      <c r="J4420" t="s">
        <v>23</v>
      </c>
      <c r="N4420" t="s">
        <v>14544</v>
      </c>
      <c r="O4420" t="s">
        <v>28</v>
      </c>
      <c r="Q4420" t="s">
        <v>19948</v>
      </c>
      <c r="R4420" t="s">
        <v>14308</v>
      </c>
      <c r="S4420">
        <v>0.3955882</v>
      </c>
    </row>
    <row r="4421" spans="1:19">
      <c r="A4421" t="s">
        <v>16</v>
      </c>
      <c r="B4421" t="s">
        <v>17</v>
      </c>
      <c r="C4421" t="s">
        <v>18</v>
      </c>
      <c r="D4421" t="s">
        <v>19</v>
      </c>
      <c r="E4421" t="s">
        <v>2998</v>
      </c>
      <c r="F4421" t="s">
        <v>14891</v>
      </c>
      <c r="G4421" s="3" t="str">
        <f t="shared" si="76"/>
        <v>https://scholar.google.co.jp/scholar?as_vis=1&amp;q=Taraxacum+"ciliare"+self+compatibility&amp;btnG=</v>
      </c>
      <c r="H4421" t="s">
        <v>14557</v>
      </c>
      <c r="I4421" t="s">
        <v>23</v>
      </c>
      <c r="J4421" t="s">
        <v>23</v>
      </c>
      <c r="N4421" t="s">
        <v>14892</v>
      </c>
      <c r="O4421" t="s">
        <v>28</v>
      </c>
      <c r="Q4421" t="s">
        <v>19949</v>
      </c>
      <c r="R4421" t="s">
        <v>14310</v>
      </c>
      <c r="S4421">
        <v>0.68740000000000001</v>
      </c>
    </row>
    <row r="4422" spans="1:19">
      <c r="A4422" t="s">
        <v>16</v>
      </c>
      <c r="B4422" t="s">
        <v>17</v>
      </c>
      <c r="C4422" t="s">
        <v>18</v>
      </c>
      <c r="D4422" t="s">
        <v>19</v>
      </c>
      <c r="E4422" t="s">
        <v>2998</v>
      </c>
      <c r="F4422" t="s">
        <v>14563</v>
      </c>
      <c r="G4422" s="3" t="str">
        <f t="shared" si="76"/>
        <v>https://scholar.google.co.jp/scholar?as_vis=1&amp;q=Taraxacum+"coartatum"+self+compatibility&amp;btnG=</v>
      </c>
      <c r="H4422" t="s">
        <v>14540</v>
      </c>
      <c r="I4422" t="s">
        <v>23</v>
      </c>
      <c r="J4422" t="s">
        <v>23</v>
      </c>
      <c r="N4422" t="s">
        <v>14564</v>
      </c>
      <c r="O4422" t="s">
        <v>28</v>
      </c>
      <c r="Q4422" t="s">
        <v>19950</v>
      </c>
      <c r="R4422" t="s">
        <v>14313</v>
      </c>
      <c r="S4422">
        <v>0.4788</v>
      </c>
    </row>
    <row r="4423" spans="1:19">
      <c r="A4423" t="s">
        <v>16</v>
      </c>
      <c r="B4423" t="s">
        <v>17</v>
      </c>
      <c r="C4423" t="s">
        <v>18</v>
      </c>
      <c r="D4423" t="s">
        <v>19</v>
      </c>
      <c r="E4423" t="s">
        <v>2998</v>
      </c>
      <c r="F4423" t="s">
        <v>12832</v>
      </c>
      <c r="G4423" s="3" t="str">
        <f t="shared" si="76"/>
        <v>https://scholar.google.co.jp/scholar?as_vis=1&amp;q=Taraxacum+"confusum"+self+compatibility&amp;btnG=</v>
      </c>
      <c r="H4423" t="s">
        <v>5619</v>
      </c>
      <c r="I4423" t="s">
        <v>23</v>
      </c>
      <c r="J4423" t="s">
        <v>23</v>
      </c>
      <c r="N4423" t="s">
        <v>12833</v>
      </c>
      <c r="O4423" t="s">
        <v>28</v>
      </c>
      <c r="Q4423" t="s">
        <v>19951</v>
      </c>
      <c r="R4423" t="s">
        <v>14316</v>
      </c>
      <c r="S4423">
        <v>1.0244</v>
      </c>
    </row>
    <row r="4424" spans="1:19">
      <c r="A4424" t="s">
        <v>16</v>
      </c>
      <c r="B4424" t="s">
        <v>17</v>
      </c>
      <c r="C4424" t="s">
        <v>18</v>
      </c>
      <c r="D4424" t="s">
        <v>19</v>
      </c>
      <c r="E4424" t="s">
        <v>2998</v>
      </c>
      <c r="F4424" t="s">
        <v>14862</v>
      </c>
      <c r="G4424" s="3" t="str">
        <f t="shared" si="76"/>
        <v>https://scholar.google.co.jp/scholar?as_vis=1&amp;q=Taraxacum+"cordatum"+self+compatibility&amp;btnG=</v>
      </c>
      <c r="H4424" t="s">
        <v>14863</v>
      </c>
      <c r="I4424" t="s">
        <v>23</v>
      </c>
      <c r="J4424" t="s">
        <v>23</v>
      </c>
      <c r="N4424" t="s">
        <v>14864</v>
      </c>
      <c r="O4424" t="s">
        <v>28</v>
      </c>
      <c r="Q4424" t="s">
        <v>19952</v>
      </c>
      <c r="R4424" t="s">
        <v>14319</v>
      </c>
      <c r="S4424">
        <v>0.69710000000000005</v>
      </c>
    </row>
    <row r="4425" spans="1:19">
      <c r="A4425" t="s">
        <v>16</v>
      </c>
      <c r="B4425" t="s">
        <v>17</v>
      </c>
      <c r="C4425" t="s">
        <v>18</v>
      </c>
      <c r="D4425" t="s">
        <v>19</v>
      </c>
      <c r="E4425" t="s">
        <v>2998</v>
      </c>
      <c r="F4425" t="s">
        <v>12835</v>
      </c>
      <c r="G4425" s="3" t="str">
        <f t="shared" si="76"/>
        <v>https://scholar.google.co.jp/scholar?as_vis=1&amp;q=Taraxacum+"croceiflorum"+self+compatibility&amp;btnG=</v>
      </c>
      <c r="H4425" t="s">
        <v>10246</v>
      </c>
      <c r="I4425" t="s">
        <v>23</v>
      </c>
      <c r="J4425" t="s">
        <v>23</v>
      </c>
      <c r="N4425" t="s">
        <v>12836</v>
      </c>
      <c r="O4425" t="s">
        <v>28</v>
      </c>
      <c r="Q4425" t="s">
        <v>19953</v>
      </c>
      <c r="R4425" t="s">
        <v>14321</v>
      </c>
      <c r="S4425">
        <v>0.43148150000000002</v>
      </c>
    </row>
    <row r="4426" spans="1:19">
      <c r="A4426" t="s">
        <v>16</v>
      </c>
      <c r="B4426" t="s">
        <v>17</v>
      </c>
      <c r="C4426" t="s">
        <v>18</v>
      </c>
      <c r="D4426" t="s">
        <v>19</v>
      </c>
      <c r="E4426" t="s">
        <v>2998</v>
      </c>
      <c r="F4426" t="s">
        <v>12838</v>
      </c>
      <c r="G4426" s="3" t="str">
        <f t="shared" si="76"/>
        <v>https://scholar.google.co.jp/scholar?as_vis=1&amp;q=Taraxacum+"cygnorum"+self+compatibility&amp;btnG=</v>
      </c>
      <c r="H4426" t="s">
        <v>4057</v>
      </c>
      <c r="I4426" t="s">
        <v>23</v>
      </c>
      <c r="J4426" t="s">
        <v>23</v>
      </c>
      <c r="N4426" t="s">
        <v>12839</v>
      </c>
      <c r="O4426" t="s">
        <v>28</v>
      </c>
      <c r="Q4426" t="s">
        <v>19954</v>
      </c>
      <c r="R4426" t="s">
        <v>14324</v>
      </c>
      <c r="S4426">
        <v>0.42780000000000001</v>
      </c>
    </row>
    <row r="4427" spans="1:19">
      <c r="A4427" t="s">
        <v>16</v>
      </c>
      <c r="B4427" t="s">
        <v>17</v>
      </c>
      <c r="C4427" t="s">
        <v>18</v>
      </c>
      <c r="D4427" t="s">
        <v>19</v>
      </c>
      <c r="E4427" t="s">
        <v>2998</v>
      </c>
      <c r="F4427" t="s">
        <v>14996</v>
      </c>
      <c r="G4427" s="3" t="str">
        <f t="shared" si="76"/>
        <v>https://scholar.google.co.jp/scholar?as_vis=1&amp;q=Taraxacum+"cymbifolium"+self+compatibility&amp;btnG=</v>
      </c>
      <c r="H4427" t="s">
        <v>14997</v>
      </c>
      <c r="I4427" t="s">
        <v>23</v>
      </c>
      <c r="J4427" t="s">
        <v>23</v>
      </c>
      <c r="N4427" t="s">
        <v>14998</v>
      </c>
      <c r="O4427" t="s">
        <v>28</v>
      </c>
      <c r="Q4427" t="s">
        <v>19955</v>
      </c>
      <c r="R4427" t="s">
        <v>14327</v>
      </c>
      <c r="S4427">
        <v>0.73293169999999996</v>
      </c>
    </row>
    <row r="4428" spans="1:19">
      <c r="A4428" t="s">
        <v>16</v>
      </c>
      <c r="B4428" t="s">
        <v>17</v>
      </c>
      <c r="C4428" t="s">
        <v>18</v>
      </c>
      <c r="D4428" t="s">
        <v>19</v>
      </c>
      <c r="E4428" t="s">
        <v>2998</v>
      </c>
      <c r="F4428" t="s">
        <v>10642</v>
      </c>
      <c r="G4428" s="3" t="str">
        <f t="shared" si="76"/>
        <v>https://scholar.google.co.jp/scholar?as_vis=1&amp;q=Taraxacum+"cyprium"+self+compatibility&amp;btnG=</v>
      </c>
      <c r="H4428" t="s">
        <v>11346</v>
      </c>
      <c r="I4428" t="s">
        <v>23</v>
      </c>
      <c r="J4428" t="s">
        <v>23</v>
      </c>
      <c r="N4428" t="s">
        <v>11347</v>
      </c>
      <c r="O4428" t="s">
        <v>28</v>
      </c>
      <c r="Q4428" t="s">
        <v>19956</v>
      </c>
      <c r="R4428" t="s">
        <v>14329</v>
      </c>
      <c r="S4428">
        <v>0.66239999999999999</v>
      </c>
    </row>
    <row r="4429" spans="1:19">
      <c r="A4429" t="s">
        <v>16</v>
      </c>
      <c r="B4429" t="s">
        <v>17</v>
      </c>
      <c r="C4429" t="s">
        <v>18</v>
      </c>
      <c r="D4429" t="s">
        <v>19</v>
      </c>
      <c r="E4429" t="s">
        <v>2998</v>
      </c>
      <c r="F4429" t="s">
        <v>11349</v>
      </c>
      <c r="G4429" s="3" t="str">
        <f t="shared" si="76"/>
        <v>https://scholar.google.co.jp/scholar?as_vis=1&amp;q=Taraxacum+"danubium"+self+compatibility&amp;btnG=</v>
      </c>
      <c r="H4429" t="s">
        <v>11350</v>
      </c>
      <c r="I4429" t="s">
        <v>23</v>
      </c>
      <c r="J4429" t="s">
        <v>23</v>
      </c>
      <c r="N4429" t="s">
        <v>11351</v>
      </c>
      <c r="O4429" t="s">
        <v>28</v>
      </c>
      <c r="Q4429" t="s">
        <v>19957</v>
      </c>
      <c r="R4429" t="s">
        <v>14332</v>
      </c>
      <c r="S4429">
        <v>0.26919999999999999</v>
      </c>
    </row>
    <row r="4430" spans="1:19">
      <c r="A4430" t="s">
        <v>16</v>
      </c>
      <c r="B4430" t="s">
        <v>17</v>
      </c>
      <c r="C4430" t="s">
        <v>18</v>
      </c>
      <c r="D4430" t="s">
        <v>19</v>
      </c>
      <c r="E4430" t="s">
        <v>2998</v>
      </c>
      <c r="F4430" t="s">
        <v>14539</v>
      </c>
      <c r="G4430" s="3" t="str">
        <f t="shared" si="76"/>
        <v>https://scholar.google.co.jp/scholar?as_vis=1&amp;q=Taraxacum+"degelii"+self+compatibility&amp;btnG=</v>
      </c>
      <c r="H4430" t="s">
        <v>14540</v>
      </c>
      <c r="I4430" t="s">
        <v>23</v>
      </c>
      <c r="J4430" t="s">
        <v>23</v>
      </c>
      <c r="N4430" t="s">
        <v>14541</v>
      </c>
      <c r="O4430" t="s">
        <v>28</v>
      </c>
      <c r="Q4430" t="s">
        <v>19958</v>
      </c>
      <c r="R4430" t="s">
        <v>14336</v>
      </c>
      <c r="S4430">
        <v>0.61480000000000001</v>
      </c>
    </row>
    <row r="4431" spans="1:19">
      <c r="A4431" t="s">
        <v>16</v>
      </c>
      <c r="B4431" t="s">
        <v>17</v>
      </c>
      <c r="C4431" t="s">
        <v>18</v>
      </c>
      <c r="D4431" t="s">
        <v>19</v>
      </c>
      <c r="E4431" t="s">
        <v>2998</v>
      </c>
      <c r="F4431" t="s">
        <v>14869</v>
      </c>
      <c r="G4431" s="3" t="str">
        <f t="shared" si="76"/>
        <v>https://scholar.google.co.jp/scholar?as_vis=1&amp;q=Taraxacum+"duplidentifrons"+self+compatibility&amp;btnG=</v>
      </c>
      <c r="H4431" t="s">
        <v>10246</v>
      </c>
      <c r="I4431" t="s">
        <v>23</v>
      </c>
      <c r="J4431" t="s">
        <v>23</v>
      </c>
      <c r="N4431" t="s">
        <v>14870</v>
      </c>
      <c r="O4431" t="s">
        <v>28</v>
      </c>
      <c r="Q4431" t="s">
        <v>19959</v>
      </c>
      <c r="R4431" t="s">
        <v>14338</v>
      </c>
      <c r="S4431">
        <v>1.2388889000000001</v>
      </c>
    </row>
    <row r="4432" spans="1:19">
      <c r="A4432" t="s">
        <v>16</v>
      </c>
      <c r="B4432" t="s">
        <v>17</v>
      </c>
      <c r="C4432" t="s">
        <v>18</v>
      </c>
      <c r="D4432" t="s">
        <v>19</v>
      </c>
      <c r="E4432" t="s">
        <v>2998</v>
      </c>
      <c r="F4432" t="s">
        <v>14348</v>
      </c>
      <c r="G4432" s="3" t="str">
        <f t="shared" si="76"/>
        <v>https://scholar.google.co.jp/scholar?as_vis=1&amp;q=Taraxacum+"erythrocarpum"+self+compatibility&amp;btnG=</v>
      </c>
      <c r="H4432" t="s">
        <v>14349</v>
      </c>
      <c r="I4432" t="s">
        <v>23</v>
      </c>
      <c r="J4432" t="s">
        <v>23</v>
      </c>
      <c r="N4432" t="s">
        <v>14350</v>
      </c>
      <c r="O4432" t="s">
        <v>28</v>
      </c>
      <c r="Q4432" t="s">
        <v>19960</v>
      </c>
      <c r="R4432" t="s">
        <v>14340</v>
      </c>
      <c r="S4432">
        <v>0.7228</v>
      </c>
    </row>
    <row r="4433" spans="1:19">
      <c r="A4433" t="s">
        <v>16</v>
      </c>
      <c r="B4433" t="s">
        <v>17</v>
      </c>
      <c r="C4433" t="s">
        <v>18</v>
      </c>
      <c r="D4433" t="s">
        <v>19</v>
      </c>
      <c r="E4433" t="s">
        <v>2998</v>
      </c>
      <c r="F4433" t="s">
        <v>3002</v>
      </c>
      <c r="G4433" s="3" t="str">
        <f t="shared" si="76"/>
        <v>https://scholar.google.co.jp/scholar?as_vis=1&amp;q=Taraxacum+"erythrospermum"+self+compatibility&amp;btnG=</v>
      </c>
      <c r="H4433" t="s">
        <v>3003</v>
      </c>
      <c r="I4433" t="s">
        <v>23</v>
      </c>
      <c r="J4433" t="s">
        <v>23</v>
      </c>
      <c r="N4433" t="s">
        <v>3004</v>
      </c>
      <c r="O4433" t="s">
        <v>28</v>
      </c>
      <c r="Q4433" t="s">
        <v>19961</v>
      </c>
      <c r="R4433" t="s">
        <v>14343</v>
      </c>
      <c r="S4433">
        <v>0.34</v>
      </c>
    </row>
    <row r="4434" spans="1:19">
      <c r="A4434" t="s">
        <v>16</v>
      </c>
      <c r="B4434" t="s">
        <v>17</v>
      </c>
      <c r="C4434" t="s">
        <v>18</v>
      </c>
      <c r="D4434" t="s">
        <v>19</v>
      </c>
      <c r="E4434" t="s">
        <v>2998</v>
      </c>
      <c r="F4434" t="s">
        <v>14905</v>
      </c>
      <c r="G4434" s="3" t="str">
        <f t="shared" si="76"/>
        <v>https://scholar.google.co.jp/scholar?as_vis=1&amp;q=Taraxacum+"exacutum"+self+compatibility&amp;btnG=</v>
      </c>
      <c r="H4434" t="s">
        <v>12883</v>
      </c>
      <c r="I4434" t="s">
        <v>23</v>
      </c>
      <c r="J4434" t="s">
        <v>23</v>
      </c>
      <c r="N4434" t="s">
        <v>14906</v>
      </c>
      <c r="O4434" t="s">
        <v>28</v>
      </c>
      <c r="Q4434" t="s">
        <v>19962</v>
      </c>
      <c r="R4434" t="s">
        <v>14347</v>
      </c>
      <c r="S4434">
        <v>0.4516</v>
      </c>
    </row>
    <row r="4435" spans="1:19">
      <c r="A4435" t="s">
        <v>16</v>
      </c>
      <c r="B4435" t="s">
        <v>17</v>
      </c>
      <c r="C4435" t="s">
        <v>18</v>
      </c>
      <c r="D4435" t="s">
        <v>19</v>
      </c>
      <c r="E4435" t="s">
        <v>2998</v>
      </c>
      <c r="F4435" t="s">
        <v>14731</v>
      </c>
      <c r="G4435" s="3" t="str">
        <f t="shared" si="76"/>
        <v>https://scholar.google.co.jp/scholar?as_vis=1&amp;q=Taraxacum+"faeroense"+self+compatibility&amp;btnG=</v>
      </c>
      <c r="H4435" t="s">
        <v>14732</v>
      </c>
      <c r="I4435" t="s">
        <v>23</v>
      </c>
      <c r="J4435" t="s">
        <v>23</v>
      </c>
      <c r="N4435" t="s">
        <v>14733</v>
      </c>
      <c r="O4435" t="s">
        <v>28</v>
      </c>
      <c r="Q4435" t="s">
        <v>19963</v>
      </c>
      <c r="R4435" t="s">
        <v>14351</v>
      </c>
      <c r="S4435">
        <v>1.3444</v>
      </c>
    </row>
    <row r="4436" spans="1:19">
      <c r="A4436" t="s">
        <v>16</v>
      </c>
      <c r="B4436" t="s">
        <v>17</v>
      </c>
      <c r="C4436" t="s">
        <v>18</v>
      </c>
      <c r="D4436" t="s">
        <v>19</v>
      </c>
      <c r="E4436" t="s">
        <v>2998</v>
      </c>
      <c r="F4436" t="s">
        <v>14902</v>
      </c>
      <c r="G4436" s="3" t="str">
        <f t="shared" si="76"/>
        <v>https://scholar.google.co.jp/scholar?as_vis=1&amp;q=Taraxacum+"fasciatum"+self+compatibility&amp;btnG=</v>
      </c>
      <c r="H4436" t="s">
        <v>10246</v>
      </c>
      <c r="I4436" t="s">
        <v>23</v>
      </c>
      <c r="J4436" t="s">
        <v>23</v>
      </c>
      <c r="N4436" t="s">
        <v>14903</v>
      </c>
      <c r="O4436" t="s">
        <v>28</v>
      </c>
      <c r="Q4436" t="s">
        <v>19964</v>
      </c>
      <c r="R4436" t="s">
        <v>14355</v>
      </c>
      <c r="S4436">
        <v>0.64280000000000004</v>
      </c>
    </row>
    <row r="4437" spans="1:19">
      <c r="A4437" t="s">
        <v>16</v>
      </c>
      <c r="B4437" t="s">
        <v>17</v>
      </c>
      <c r="C4437" t="s">
        <v>18</v>
      </c>
      <c r="D4437" t="s">
        <v>19</v>
      </c>
      <c r="E4437" t="s">
        <v>2998</v>
      </c>
      <c r="F4437" t="s">
        <v>14940</v>
      </c>
      <c r="G4437" s="3" t="str">
        <f t="shared" si="76"/>
        <v>https://scholar.google.co.jp/scholar?as_vis=1&amp;q=Taraxacum+"gelertii"+self+compatibility&amp;btnG=</v>
      </c>
      <c r="H4437" t="s">
        <v>11373</v>
      </c>
      <c r="I4437" t="s">
        <v>23</v>
      </c>
      <c r="J4437" t="s">
        <v>23</v>
      </c>
      <c r="N4437" t="s">
        <v>14941</v>
      </c>
      <c r="O4437" t="s">
        <v>28</v>
      </c>
      <c r="Q4437" t="s">
        <v>19965</v>
      </c>
      <c r="R4437" t="s">
        <v>14358</v>
      </c>
      <c r="S4437">
        <v>0.48399999999999999</v>
      </c>
    </row>
    <row r="4438" spans="1:19">
      <c r="A4438" t="s">
        <v>16</v>
      </c>
      <c r="B4438" t="s">
        <v>17</v>
      </c>
      <c r="C4438" t="s">
        <v>18</v>
      </c>
      <c r="D4438" t="s">
        <v>19</v>
      </c>
      <c r="E4438" t="s">
        <v>2998</v>
      </c>
      <c r="F4438" t="s">
        <v>12841</v>
      </c>
      <c r="G4438" s="3" t="str">
        <f t="shared" si="76"/>
        <v>https://scholar.google.co.jp/scholar?as_vis=1&amp;q=Taraxacum+"genargenteum"+self+compatibility&amp;btnG=</v>
      </c>
      <c r="H4438" t="s">
        <v>12842</v>
      </c>
      <c r="I4438" t="s">
        <v>23</v>
      </c>
      <c r="J4438" t="s">
        <v>23</v>
      </c>
      <c r="N4438" t="s">
        <v>12843</v>
      </c>
      <c r="O4438" t="s">
        <v>28</v>
      </c>
      <c r="Q4438" t="s">
        <v>19966</v>
      </c>
      <c r="R4438" t="s">
        <v>14361</v>
      </c>
      <c r="S4438">
        <v>0.49480000000000002</v>
      </c>
    </row>
    <row r="4439" spans="1:19">
      <c r="A4439" t="s">
        <v>16</v>
      </c>
      <c r="B4439" t="s">
        <v>17</v>
      </c>
      <c r="C4439" t="s">
        <v>18</v>
      </c>
      <c r="D4439" t="s">
        <v>19</v>
      </c>
      <c r="E4439" t="s">
        <v>2998</v>
      </c>
      <c r="F4439" t="s">
        <v>11353</v>
      </c>
      <c r="G4439" s="3" t="str">
        <f t="shared" si="76"/>
        <v>https://scholar.google.co.jp/scholar?as_vis=1&amp;q=Taraxacum+"gilliesii"+self+compatibility&amp;btnG=</v>
      </c>
      <c r="H4439" t="s">
        <v>454</v>
      </c>
      <c r="I4439" t="s">
        <v>23</v>
      </c>
      <c r="J4439" t="s">
        <v>23</v>
      </c>
      <c r="N4439" t="s">
        <v>11354</v>
      </c>
      <c r="O4439" t="s">
        <v>28</v>
      </c>
      <c r="Q4439" t="s">
        <v>19967</v>
      </c>
      <c r="R4439" t="s">
        <v>14364</v>
      </c>
      <c r="S4439">
        <v>0.42199999999999999</v>
      </c>
    </row>
    <row r="4440" spans="1:19">
      <c r="A4440" t="s">
        <v>16</v>
      </c>
      <c r="B4440" t="s">
        <v>17</v>
      </c>
      <c r="C4440" t="s">
        <v>18</v>
      </c>
      <c r="D4440" t="s">
        <v>19</v>
      </c>
      <c r="E4440" t="s">
        <v>2998</v>
      </c>
      <c r="F4440" t="s">
        <v>12845</v>
      </c>
      <c r="G4440" s="3" t="str">
        <f t="shared" si="76"/>
        <v>https://scholar.google.co.jp/scholar?as_vis=1&amp;q=Taraxacum+"hamatum"+self+compatibility&amp;btnG=</v>
      </c>
      <c r="H4440" t="s">
        <v>11373</v>
      </c>
      <c r="I4440" t="s">
        <v>23</v>
      </c>
      <c r="J4440" t="s">
        <v>23</v>
      </c>
      <c r="N4440" t="s">
        <v>12846</v>
      </c>
      <c r="O4440" t="s">
        <v>28</v>
      </c>
      <c r="Q4440" t="s">
        <v>19968</v>
      </c>
      <c r="R4440" t="s">
        <v>14367</v>
      </c>
      <c r="S4440">
        <v>0.69040000000000001</v>
      </c>
    </row>
    <row r="4441" spans="1:19">
      <c r="A4441" t="s">
        <v>16</v>
      </c>
      <c r="B4441" t="s">
        <v>17</v>
      </c>
      <c r="C4441" t="s">
        <v>18</v>
      </c>
      <c r="D4441" t="s">
        <v>19</v>
      </c>
      <c r="E4441" t="s">
        <v>2998</v>
      </c>
      <c r="F4441" t="s">
        <v>12848</v>
      </c>
      <c r="G4441" s="3" t="str">
        <f t="shared" si="76"/>
        <v>https://scholar.google.co.jp/scholar?as_vis=1&amp;q=Taraxacum+"holmboei"+self+compatibility&amp;btnG=</v>
      </c>
      <c r="H4441" t="s">
        <v>11346</v>
      </c>
      <c r="I4441" t="s">
        <v>23</v>
      </c>
      <c r="J4441" t="s">
        <v>23</v>
      </c>
      <c r="N4441" t="s">
        <v>12849</v>
      </c>
      <c r="O4441" t="s">
        <v>28</v>
      </c>
      <c r="Q4441" t="s">
        <v>19969</v>
      </c>
      <c r="R4441" t="s">
        <v>14372</v>
      </c>
      <c r="S4441">
        <v>0.21078430000000001</v>
      </c>
    </row>
    <row r="4442" spans="1:19">
      <c r="A4442" t="s">
        <v>16</v>
      </c>
      <c r="B4442" t="s">
        <v>17</v>
      </c>
      <c r="C4442" t="s">
        <v>18</v>
      </c>
      <c r="D4442" t="s">
        <v>19</v>
      </c>
      <c r="E4442" t="s">
        <v>2998</v>
      </c>
      <c r="F4442" t="s">
        <v>12851</v>
      </c>
      <c r="G4442" s="3" t="str">
        <f t="shared" si="76"/>
        <v>https://scholar.google.co.jp/scholar?as_vis=1&amp;q=Taraxacum+"horridifrons"+self+compatibility&amp;btnG=</v>
      </c>
      <c r="H4442" t="s">
        <v>12852</v>
      </c>
      <c r="I4442" t="s">
        <v>23</v>
      </c>
      <c r="J4442" t="s">
        <v>23</v>
      </c>
      <c r="N4442" t="s">
        <v>12853</v>
      </c>
      <c r="O4442" t="s">
        <v>28</v>
      </c>
      <c r="Q4442" t="s">
        <v>19970</v>
      </c>
      <c r="R4442" t="s">
        <v>14376</v>
      </c>
      <c r="S4442">
        <v>0.4089506</v>
      </c>
    </row>
    <row r="4443" spans="1:19">
      <c r="A4443" t="s">
        <v>16</v>
      </c>
      <c r="B4443" t="s">
        <v>17</v>
      </c>
      <c r="C4443" t="s">
        <v>18</v>
      </c>
      <c r="D4443" t="s">
        <v>19</v>
      </c>
      <c r="E4443" t="s">
        <v>2998</v>
      </c>
      <c r="F4443" t="s">
        <v>14556</v>
      </c>
      <c r="G4443" s="3" t="str">
        <f t="shared" si="76"/>
        <v>https://scholar.google.co.jp/scholar?as_vis=1&amp;q=Taraxacum+"hygrophilum"+self+compatibility&amp;btnG=</v>
      </c>
      <c r="H4443" t="s">
        <v>14557</v>
      </c>
      <c r="I4443" t="s">
        <v>23</v>
      </c>
      <c r="J4443" t="s">
        <v>23</v>
      </c>
      <c r="N4443" t="s">
        <v>14558</v>
      </c>
      <c r="O4443" t="s">
        <v>28</v>
      </c>
      <c r="Q4443" t="s">
        <v>19971</v>
      </c>
      <c r="R4443" t="s">
        <v>14378</v>
      </c>
      <c r="S4443">
        <v>0.72470000000000001</v>
      </c>
    </row>
    <row r="4444" spans="1:19">
      <c r="A4444" t="s">
        <v>16</v>
      </c>
      <c r="B4444" t="s">
        <v>17</v>
      </c>
      <c r="C4444" t="s">
        <v>18</v>
      </c>
      <c r="D4444" t="s">
        <v>19</v>
      </c>
      <c r="E4444" t="s">
        <v>2998</v>
      </c>
      <c r="F4444" t="s">
        <v>14896</v>
      </c>
      <c r="G4444" s="3" t="str">
        <f t="shared" si="76"/>
        <v>https://scholar.google.co.jp/scholar?as_vis=1&amp;q=Taraxacum+"inopinatum"+self+compatibility&amp;btnG=</v>
      </c>
      <c r="H4444" t="s">
        <v>11340</v>
      </c>
      <c r="I4444" t="s">
        <v>23</v>
      </c>
      <c r="J4444" t="s">
        <v>23</v>
      </c>
      <c r="N4444" t="s">
        <v>14897</v>
      </c>
      <c r="O4444" t="s">
        <v>28</v>
      </c>
      <c r="Q4444" t="s">
        <v>19972</v>
      </c>
      <c r="R4444" t="s">
        <v>14381</v>
      </c>
      <c r="S4444">
        <v>0.52</v>
      </c>
    </row>
    <row r="4445" spans="1:19">
      <c r="A4445" t="s">
        <v>16</v>
      </c>
      <c r="B4445" t="s">
        <v>17</v>
      </c>
      <c r="C4445" t="s">
        <v>18</v>
      </c>
      <c r="D4445" t="s">
        <v>19</v>
      </c>
      <c r="E4445" t="s">
        <v>2998</v>
      </c>
      <c r="F4445" t="s">
        <v>14908</v>
      </c>
      <c r="G4445" s="3" t="str">
        <f t="shared" si="76"/>
        <v>https://scholar.google.co.jp/scholar?as_vis=1&amp;q=Taraxacum+"intumescens"+self+compatibility&amp;btnG=</v>
      </c>
      <c r="H4445" t="s">
        <v>14540</v>
      </c>
      <c r="I4445" t="s">
        <v>23</v>
      </c>
      <c r="J4445" t="s">
        <v>23</v>
      </c>
      <c r="N4445" t="s">
        <v>14909</v>
      </c>
      <c r="O4445" t="s">
        <v>28</v>
      </c>
      <c r="Q4445" t="s">
        <v>19973</v>
      </c>
      <c r="R4445" t="s">
        <v>14383</v>
      </c>
      <c r="S4445">
        <v>0.36759999999999998</v>
      </c>
    </row>
    <row r="4446" spans="1:19">
      <c r="A4446" t="s">
        <v>16</v>
      </c>
      <c r="B4446" t="s">
        <v>17</v>
      </c>
      <c r="C4446" t="s">
        <v>18</v>
      </c>
      <c r="D4446" t="s">
        <v>19</v>
      </c>
      <c r="E4446" t="s">
        <v>2998</v>
      </c>
      <c r="F4446" t="s">
        <v>11356</v>
      </c>
      <c r="G4446" s="3" t="str">
        <f t="shared" si="76"/>
        <v>https://scholar.google.co.jp/scholar?as_vis=1&amp;q=Taraxacum+"kok-saghyz"+self+compatibility&amp;btnG=</v>
      </c>
      <c r="H4446" t="s">
        <v>11357</v>
      </c>
      <c r="I4446" t="s">
        <v>23</v>
      </c>
      <c r="J4446" t="s">
        <v>23</v>
      </c>
      <c r="N4446" t="s">
        <v>11358</v>
      </c>
      <c r="O4446" t="s">
        <v>28</v>
      </c>
      <c r="Q4446" t="s">
        <v>19974</v>
      </c>
      <c r="R4446" t="s">
        <v>14387</v>
      </c>
      <c r="S4446">
        <v>0.37769999999999998</v>
      </c>
    </row>
    <row r="4447" spans="1:19">
      <c r="A4447" t="s">
        <v>16</v>
      </c>
      <c r="B4447" t="s">
        <v>17</v>
      </c>
      <c r="C4447" t="s">
        <v>18</v>
      </c>
      <c r="D4447" t="s">
        <v>19</v>
      </c>
      <c r="E4447" t="s">
        <v>2998</v>
      </c>
      <c r="F4447" t="s">
        <v>14550</v>
      </c>
      <c r="G4447" s="3" t="str">
        <f t="shared" si="76"/>
        <v>https://scholar.google.co.jp/scholar?as_vis=1&amp;q=Taraxacum+"lamprophyllum"+self+compatibility&amp;btnG=</v>
      </c>
      <c r="H4447" t="s">
        <v>12863</v>
      </c>
      <c r="I4447" t="s">
        <v>23</v>
      </c>
      <c r="J4447" t="s">
        <v>23</v>
      </c>
      <c r="N4447" t="s">
        <v>14551</v>
      </c>
      <c r="O4447" t="s">
        <v>28</v>
      </c>
      <c r="Q4447" t="s">
        <v>19975</v>
      </c>
      <c r="R4447" t="s">
        <v>14390</v>
      </c>
      <c r="S4447">
        <v>0.63980000000000004</v>
      </c>
    </row>
    <row r="4448" spans="1:19">
      <c r="A4448" t="s">
        <v>16</v>
      </c>
      <c r="B4448" t="s">
        <v>17</v>
      </c>
      <c r="C4448" t="s">
        <v>18</v>
      </c>
      <c r="D4448" t="s">
        <v>19</v>
      </c>
      <c r="E4448" t="s">
        <v>2998</v>
      </c>
      <c r="F4448" t="s">
        <v>14931</v>
      </c>
      <c r="G4448" s="3" t="str">
        <f t="shared" si="76"/>
        <v>https://scholar.google.co.jp/scholar?as_vis=1&amp;q=Taraxacum+"lancastriense"+self+compatibility&amp;btnG=</v>
      </c>
      <c r="H4448" t="s">
        <v>11350</v>
      </c>
      <c r="I4448" t="s">
        <v>23</v>
      </c>
      <c r="J4448" t="s">
        <v>23</v>
      </c>
      <c r="N4448" t="s">
        <v>14932</v>
      </c>
      <c r="O4448" t="s">
        <v>28</v>
      </c>
      <c r="Q4448" t="s">
        <v>19976</v>
      </c>
      <c r="R4448" t="s">
        <v>14394</v>
      </c>
      <c r="S4448">
        <v>0.64545450000000004</v>
      </c>
    </row>
    <row r="4449" spans="1:19">
      <c r="A4449" t="s">
        <v>16</v>
      </c>
      <c r="B4449" t="s">
        <v>17</v>
      </c>
      <c r="C4449" t="s">
        <v>18</v>
      </c>
      <c r="D4449" t="s">
        <v>19</v>
      </c>
      <c r="E4449" t="s">
        <v>2998</v>
      </c>
      <c r="F4449" t="s">
        <v>12855</v>
      </c>
      <c r="G4449" s="3" t="str">
        <f t="shared" si="76"/>
        <v>https://scholar.google.co.jp/scholar?as_vis=1&amp;q=Taraxacum+"lancidens"+self+compatibility&amp;btnG=</v>
      </c>
      <c r="H4449" t="s">
        <v>12856</v>
      </c>
      <c r="I4449" t="s">
        <v>23</v>
      </c>
      <c r="J4449" t="s">
        <v>23</v>
      </c>
      <c r="N4449" t="s">
        <v>12857</v>
      </c>
      <c r="O4449" t="s">
        <v>28</v>
      </c>
      <c r="Q4449" t="s">
        <v>19977</v>
      </c>
      <c r="R4449" t="s">
        <v>14397</v>
      </c>
      <c r="S4449">
        <v>0.58787880000000003</v>
      </c>
    </row>
    <row r="4450" spans="1:19">
      <c r="A4450" t="s">
        <v>16</v>
      </c>
      <c r="B4450" t="s">
        <v>17</v>
      </c>
      <c r="C4450" t="s">
        <v>18</v>
      </c>
      <c r="D4450" t="s">
        <v>19</v>
      </c>
      <c r="E4450" t="s">
        <v>2998</v>
      </c>
      <c r="F4450" t="s">
        <v>14914</v>
      </c>
      <c r="G4450" s="3" t="str">
        <f t="shared" si="76"/>
        <v>https://scholar.google.co.jp/scholar?as_vis=1&amp;q=Taraxacum+"latisectum"+self+compatibility&amp;btnG=</v>
      </c>
      <c r="H4450" t="s">
        <v>11346</v>
      </c>
      <c r="I4450" t="s">
        <v>23</v>
      </c>
      <c r="J4450" t="s">
        <v>23</v>
      </c>
      <c r="N4450" t="s">
        <v>14915</v>
      </c>
      <c r="O4450" t="s">
        <v>28</v>
      </c>
      <c r="Q4450" t="s">
        <v>19978</v>
      </c>
      <c r="R4450" t="s">
        <v>14400</v>
      </c>
      <c r="S4450">
        <v>0.61519999999999997</v>
      </c>
    </row>
    <row r="4451" spans="1:19">
      <c r="A4451" t="s">
        <v>16</v>
      </c>
      <c r="B4451" t="s">
        <v>17</v>
      </c>
      <c r="C4451" t="s">
        <v>18</v>
      </c>
      <c r="D4451" t="s">
        <v>19</v>
      </c>
      <c r="E4451" t="s">
        <v>2998</v>
      </c>
      <c r="F4451" t="s">
        <v>6314</v>
      </c>
      <c r="G4451" s="3" t="str">
        <f t="shared" si="76"/>
        <v>https://scholar.google.co.jp/scholar?as_vis=1&amp;q=Taraxacum+"leucanthum"+self+compatibility&amp;btnG=</v>
      </c>
      <c r="H4451" t="s">
        <v>11360</v>
      </c>
      <c r="I4451" t="s">
        <v>23</v>
      </c>
      <c r="J4451" t="s">
        <v>23</v>
      </c>
      <c r="N4451" t="s">
        <v>11361</v>
      </c>
      <c r="O4451" t="s">
        <v>28</v>
      </c>
      <c r="Q4451" t="s">
        <v>19979</v>
      </c>
      <c r="R4451" t="s">
        <v>14402</v>
      </c>
      <c r="S4451">
        <v>1.3588</v>
      </c>
    </row>
    <row r="4452" spans="1:19">
      <c r="A4452" t="s">
        <v>16</v>
      </c>
      <c r="B4452" t="s">
        <v>17</v>
      </c>
      <c r="C4452" t="s">
        <v>18</v>
      </c>
      <c r="D4452" t="s">
        <v>19</v>
      </c>
      <c r="E4452" t="s">
        <v>2998</v>
      </c>
      <c r="F4452" t="s">
        <v>14911</v>
      </c>
      <c r="G4452" s="3" t="str">
        <f t="shared" si="76"/>
        <v>https://scholar.google.co.jp/scholar?as_vis=1&amp;q=Taraxacum+"lingulatum"+self+compatibility&amp;btnG=</v>
      </c>
      <c r="H4452" t="s">
        <v>12883</v>
      </c>
      <c r="I4452" t="s">
        <v>23</v>
      </c>
      <c r="J4452" t="s">
        <v>23</v>
      </c>
      <c r="N4452" t="s">
        <v>14912</v>
      </c>
      <c r="O4452" t="s">
        <v>28</v>
      </c>
      <c r="Q4452" t="s">
        <v>19980</v>
      </c>
      <c r="R4452" t="s">
        <v>14404</v>
      </c>
      <c r="S4452">
        <v>0.51959999999999995</v>
      </c>
    </row>
    <row r="4453" spans="1:19">
      <c r="A4453" t="s">
        <v>16</v>
      </c>
      <c r="B4453" t="s">
        <v>17</v>
      </c>
      <c r="C4453" t="s">
        <v>18</v>
      </c>
      <c r="D4453" t="s">
        <v>19</v>
      </c>
      <c r="E4453" t="s">
        <v>2998</v>
      </c>
      <c r="F4453" t="s">
        <v>12859</v>
      </c>
      <c r="G4453" s="3" t="str">
        <f t="shared" si="76"/>
        <v>https://scholar.google.co.jp/scholar?as_vis=1&amp;q=Taraxacum+"litvinovii"+self+compatibility&amp;btnG=</v>
      </c>
      <c r="H4453" t="s">
        <v>5619</v>
      </c>
      <c r="I4453" t="s">
        <v>23</v>
      </c>
      <c r="J4453" t="s">
        <v>23</v>
      </c>
      <c r="N4453" t="s">
        <v>12860</v>
      </c>
      <c r="O4453" t="s">
        <v>28</v>
      </c>
      <c r="Q4453" t="s">
        <v>19981</v>
      </c>
      <c r="R4453" t="s">
        <v>14407</v>
      </c>
      <c r="S4453">
        <v>0.58799999999999997</v>
      </c>
    </row>
    <row r="4454" spans="1:19">
      <c r="A4454" t="s">
        <v>16</v>
      </c>
      <c r="B4454" t="s">
        <v>17</v>
      </c>
      <c r="C4454" t="s">
        <v>18</v>
      </c>
      <c r="D4454" t="s">
        <v>19</v>
      </c>
      <c r="E4454" t="s">
        <v>2998</v>
      </c>
      <c r="F4454" t="s">
        <v>12862</v>
      </c>
      <c r="G4454" s="3" t="str">
        <f t="shared" si="76"/>
        <v>https://scholar.google.co.jp/scholar?as_vis=1&amp;q=Taraxacum+"lunare"+self+compatibility&amp;btnG=</v>
      </c>
      <c r="H4454" t="s">
        <v>12863</v>
      </c>
      <c r="I4454" t="s">
        <v>23</v>
      </c>
      <c r="J4454" t="s">
        <v>23</v>
      </c>
      <c r="N4454" t="s">
        <v>12864</v>
      </c>
      <c r="O4454" t="s">
        <v>28</v>
      </c>
      <c r="Q4454" t="s">
        <v>19982</v>
      </c>
      <c r="R4454" t="s">
        <v>14409</v>
      </c>
      <c r="S4454">
        <v>0.74239999999999995</v>
      </c>
    </row>
    <row r="4455" spans="1:19">
      <c r="A4455" t="s">
        <v>16</v>
      </c>
      <c r="B4455" t="s">
        <v>17</v>
      </c>
      <c r="C4455" t="s">
        <v>18</v>
      </c>
      <c r="D4455" t="s">
        <v>19</v>
      </c>
      <c r="E4455" t="s">
        <v>2998</v>
      </c>
      <c r="F4455" t="s">
        <v>14927</v>
      </c>
      <c r="G4455" s="3" t="str">
        <f t="shared" si="76"/>
        <v>https://scholar.google.co.jp/scholar?as_vis=1&amp;q=Taraxacum+"luteum"+self+compatibility&amp;btnG=</v>
      </c>
      <c r="H4455" t="s">
        <v>14928</v>
      </c>
      <c r="I4455" t="s">
        <v>23</v>
      </c>
      <c r="J4455" t="s">
        <v>23</v>
      </c>
      <c r="N4455" t="s">
        <v>14929</v>
      </c>
      <c r="O4455" t="s">
        <v>28</v>
      </c>
      <c r="Q4455" t="s">
        <v>19983</v>
      </c>
      <c r="R4455" t="s">
        <v>14411</v>
      </c>
      <c r="S4455">
        <v>0.49640000000000001</v>
      </c>
    </row>
    <row r="4456" spans="1:19">
      <c r="A4456" t="s">
        <v>16</v>
      </c>
      <c r="B4456" t="s">
        <v>17</v>
      </c>
      <c r="C4456" t="s">
        <v>18</v>
      </c>
      <c r="D4456" t="s">
        <v>19</v>
      </c>
      <c r="E4456" t="s">
        <v>2998</v>
      </c>
      <c r="F4456" t="s">
        <v>14866</v>
      </c>
      <c r="G4456" s="3" t="str">
        <f t="shared" si="76"/>
        <v>https://scholar.google.co.jp/scholar?as_vis=1&amp;q=Taraxacum+"macranthoides"+self+compatibility&amp;btnG=</v>
      </c>
      <c r="H4456" t="s">
        <v>14540</v>
      </c>
      <c r="I4456" t="s">
        <v>23</v>
      </c>
      <c r="J4456" t="s">
        <v>23</v>
      </c>
      <c r="N4456" t="s">
        <v>14867</v>
      </c>
      <c r="O4456" t="s">
        <v>28</v>
      </c>
      <c r="Q4456" t="s">
        <v>19984</v>
      </c>
      <c r="R4456" t="s">
        <v>14414</v>
      </c>
      <c r="S4456">
        <v>0.49954130000000002</v>
      </c>
    </row>
    <row r="4457" spans="1:19">
      <c r="A4457" t="s">
        <v>16</v>
      </c>
      <c r="B4457" t="s">
        <v>17</v>
      </c>
      <c r="C4457" t="s">
        <v>18</v>
      </c>
      <c r="D4457" t="s">
        <v>19</v>
      </c>
      <c r="E4457" t="s">
        <v>2998</v>
      </c>
      <c r="F4457" t="s">
        <v>12866</v>
      </c>
      <c r="G4457" s="3" t="str">
        <f t="shared" si="76"/>
        <v>https://scholar.google.co.jp/scholar?as_vis=1&amp;q=Taraxacum+"margettsii"+self+compatibility&amp;btnG=</v>
      </c>
      <c r="H4457" t="s">
        <v>11340</v>
      </c>
      <c r="I4457" t="s">
        <v>23</v>
      </c>
      <c r="J4457" t="s">
        <v>23</v>
      </c>
      <c r="N4457" t="s">
        <v>12867</v>
      </c>
      <c r="O4457" t="s">
        <v>28</v>
      </c>
      <c r="Q4457" t="s">
        <v>19985</v>
      </c>
      <c r="R4457" t="s">
        <v>14417</v>
      </c>
      <c r="S4457">
        <v>0.66110000000000002</v>
      </c>
    </row>
    <row r="4458" spans="1:19">
      <c r="A4458" t="s">
        <v>16</v>
      </c>
      <c r="B4458" t="s">
        <v>17</v>
      </c>
      <c r="C4458" t="s">
        <v>18</v>
      </c>
      <c r="D4458" t="s">
        <v>19</v>
      </c>
      <c r="E4458" t="s">
        <v>2998</v>
      </c>
      <c r="F4458" t="s">
        <v>12869</v>
      </c>
      <c r="G4458" s="3" t="str">
        <f t="shared" si="76"/>
        <v>https://scholar.google.co.jp/scholar?as_vis=1&amp;q=Taraxacum+"minimum"+self+compatibility&amp;btnG=</v>
      </c>
      <c r="H4458" t="s">
        <v>12870</v>
      </c>
      <c r="I4458" t="s">
        <v>23</v>
      </c>
      <c r="J4458" t="s">
        <v>23</v>
      </c>
      <c r="N4458" t="s">
        <v>12871</v>
      </c>
      <c r="O4458" t="s">
        <v>28</v>
      </c>
      <c r="Q4458" t="s">
        <v>19986</v>
      </c>
      <c r="R4458" t="s">
        <v>14420</v>
      </c>
      <c r="S4458">
        <v>0.72560000000000002</v>
      </c>
    </row>
    <row r="4459" spans="1:19">
      <c r="A4459" t="s">
        <v>16</v>
      </c>
      <c r="B4459" t="s">
        <v>17</v>
      </c>
      <c r="C4459" t="s">
        <v>18</v>
      </c>
      <c r="D4459" t="s">
        <v>19</v>
      </c>
      <c r="E4459" t="s">
        <v>2998</v>
      </c>
      <c r="F4459" t="s">
        <v>11363</v>
      </c>
      <c r="G4459" s="3" t="str">
        <f t="shared" si="76"/>
        <v>https://scholar.google.co.jp/scholar?as_vis=1&amp;q=Taraxacum+"naevosiforme"+self+compatibility&amp;btnG=</v>
      </c>
      <c r="H4459" t="s">
        <v>10246</v>
      </c>
      <c r="I4459" t="s">
        <v>23</v>
      </c>
      <c r="J4459" t="s">
        <v>23</v>
      </c>
      <c r="N4459" t="s">
        <v>11364</v>
      </c>
      <c r="O4459" t="s">
        <v>28</v>
      </c>
      <c r="Q4459" t="s">
        <v>19987</v>
      </c>
      <c r="R4459" t="s">
        <v>14422</v>
      </c>
      <c r="S4459">
        <v>0.65865459999999998</v>
      </c>
    </row>
    <row r="4460" spans="1:19">
      <c r="A4460" t="s">
        <v>16</v>
      </c>
      <c r="B4460" t="s">
        <v>17</v>
      </c>
      <c r="C4460" t="s">
        <v>18</v>
      </c>
      <c r="D4460" t="s">
        <v>19</v>
      </c>
      <c r="E4460" t="s">
        <v>2998</v>
      </c>
      <c r="F4460" t="s">
        <v>3006</v>
      </c>
      <c r="G4460" s="3" t="str">
        <f t="shared" si="76"/>
        <v>https://scholar.google.co.jp/scholar?as_vis=1&amp;q=Taraxacum+"officinale"+self+compatibility&amp;btnG=</v>
      </c>
      <c r="H4460" t="s">
        <v>3007</v>
      </c>
      <c r="I4460" t="s">
        <v>23</v>
      </c>
      <c r="J4460" t="s">
        <v>23</v>
      </c>
      <c r="L4460" t="s">
        <v>54</v>
      </c>
      <c r="N4460" t="s">
        <v>3008</v>
      </c>
      <c r="O4460" t="s">
        <v>26</v>
      </c>
      <c r="Q4460" t="s">
        <v>19988</v>
      </c>
      <c r="R4460" t="s">
        <v>14425</v>
      </c>
      <c r="S4460">
        <v>0.6</v>
      </c>
    </row>
    <row r="4461" spans="1:19">
      <c r="A4461" t="s">
        <v>16</v>
      </c>
      <c r="B4461" t="s">
        <v>17</v>
      </c>
      <c r="C4461" t="s">
        <v>18</v>
      </c>
      <c r="D4461" t="s">
        <v>19</v>
      </c>
      <c r="E4461" t="s">
        <v>2998</v>
      </c>
      <c r="F4461" t="s">
        <v>3010</v>
      </c>
      <c r="G4461" s="3" t="str">
        <f t="shared" si="76"/>
        <v>https://scholar.google.co.jp/scholar?as_vis=1&amp;q=Taraxacum+"officinale agg."+self+compatibility&amp;btnG=</v>
      </c>
      <c r="H4461" t="s">
        <v>22</v>
      </c>
      <c r="I4461" t="s">
        <v>23</v>
      </c>
      <c r="J4461" t="s">
        <v>23</v>
      </c>
      <c r="N4461" t="s">
        <v>3011</v>
      </c>
      <c r="O4461" t="s">
        <v>28</v>
      </c>
      <c r="Q4461" t="s">
        <v>19989</v>
      </c>
      <c r="R4461" t="s">
        <v>14427</v>
      </c>
      <c r="S4461">
        <v>0.7</v>
      </c>
    </row>
    <row r="4462" spans="1:19">
      <c r="A4462" t="s">
        <v>16</v>
      </c>
      <c r="B4462" t="s">
        <v>17</v>
      </c>
      <c r="C4462" t="s">
        <v>18</v>
      </c>
      <c r="D4462" t="s">
        <v>19</v>
      </c>
      <c r="E4462" t="s">
        <v>2998</v>
      </c>
      <c r="F4462" t="s">
        <v>12873</v>
      </c>
      <c r="G4462" s="3" t="str">
        <f t="shared" si="76"/>
        <v>https://scholar.google.co.jp/scholar?as_vis=1&amp;q=Taraxacum+"ostenfeldii"+self+compatibility&amp;btnG=</v>
      </c>
      <c r="H4462" t="s">
        <v>11373</v>
      </c>
      <c r="I4462" t="s">
        <v>23</v>
      </c>
      <c r="J4462" t="s">
        <v>23</v>
      </c>
      <c r="N4462" t="s">
        <v>12874</v>
      </c>
      <c r="O4462" t="s">
        <v>28</v>
      </c>
      <c r="Q4462" t="s">
        <v>19990</v>
      </c>
      <c r="R4462" t="s">
        <v>14430</v>
      </c>
      <c r="S4462">
        <v>0.71919999999999995</v>
      </c>
    </row>
    <row r="4463" spans="1:19">
      <c r="A4463" t="s">
        <v>16</v>
      </c>
      <c r="B4463" t="s">
        <v>17</v>
      </c>
      <c r="C4463" t="s">
        <v>18</v>
      </c>
      <c r="D4463" t="s">
        <v>19</v>
      </c>
      <c r="E4463" t="s">
        <v>2998</v>
      </c>
      <c r="F4463" t="s">
        <v>5045</v>
      </c>
      <c r="G4463" s="3" t="str">
        <f t="shared" si="76"/>
        <v>https://scholar.google.co.jp/scholar?as_vis=1&amp;q=Taraxacum+"palmeri"+self+compatibility&amp;btnG=</v>
      </c>
      <c r="H4463" t="s">
        <v>11366</v>
      </c>
      <c r="I4463" t="s">
        <v>23</v>
      </c>
      <c r="J4463" t="s">
        <v>23</v>
      </c>
      <c r="N4463" t="s">
        <v>11367</v>
      </c>
      <c r="O4463" t="s">
        <v>28</v>
      </c>
      <c r="Q4463" t="s">
        <v>19991</v>
      </c>
      <c r="R4463" t="s">
        <v>14434</v>
      </c>
      <c r="S4463">
        <v>1.1045</v>
      </c>
    </row>
    <row r="4464" spans="1:19">
      <c r="A4464" t="s">
        <v>16</v>
      </c>
      <c r="B4464" t="s">
        <v>17</v>
      </c>
      <c r="C4464" t="s">
        <v>18</v>
      </c>
      <c r="D4464" t="s">
        <v>19</v>
      </c>
      <c r="E4464" t="s">
        <v>2998</v>
      </c>
      <c r="F4464" t="s">
        <v>317</v>
      </c>
      <c r="G4464" s="3" t="str">
        <f t="shared" si="76"/>
        <v>https://scholar.google.co.jp/scholar?as_vis=1&amp;q=Taraxacum+"palustre"+self+compatibility&amp;btnG=</v>
      </c>
      <c r="H4464" t="s">
        <v>3013</v>
      </c>
      <c r="I4464" t="s">
        <v>23</v>
      </c>
      <c r="J4464" t="s">
        <v>23</v>
      </c>
      <c r="N4464" t="s">
        <v>3014</v>
      </c>
      <c r="O4464" t="s">
        <v>28</v>
      </c>
      <c r="Q4464" t="s">
        <v>19992</v>
      </c>
      <c r="R4464" t="s">
        <v>14437</v>
      </c>
      <c r="S4464">
        <v>0.69</v>
      </c>
    </row>
    <row r="4465" spans="1:19">
      <c r="A4465" t="s">
        <v>16</v>
      </c>
      <c r="B4465" t="s">
        <v>17</v>
      </c>
      <c r="C4465" t="s">
        <v>18</v>
      </c>
      <c r="D4465" t="s">
        <v>19</v>
      </c>
      <c r="E4465" t="s">
        <v>2998</v>
      </c>
      <c r="F4465" t="s">
        <v>14566</v>
      </c>
      <c r="G4465" s="3" t="str">
        <f t="shared" si="76"/>
        <v>https://scholar.google.co.jp/scholar?as_vis=1&amp;q=Taraxacum+"palustrisquameum"+self+compatibility&amp;btnG=</v>
      </c>
      <c r="H4465" t="s">
        <v>11350</v>
      </c>
      <c r="I4465" t="s">
        <v>23</v>
      </c>
      <c r="J4465" t="s">
        <v>23</v>
      </c>
      <c r="N4465" t="s">
        <v>14567</v>
      </c>
      <c r="O4465" t="s">
        <v>28</v>
      </c>
      <c r="Q4465" t="s">
        <v>19993</v>
      </c>
      <c r="R4465" t="s">
        <v>14442</v>
      </c>
      <c r="S4465">
        <v>0.67679999999999996</v>
      </c>
    </row>
    <row r="4466" spans="1:19">
      <c r="A4466" t="s">
        <v>16</v>
      </c>
      <c r="B4466" t="s">
        <v>17</v>
      </c>
      <c r="C4466" t="s">
        <v>18</v>
      </c>
      <c r="D4466" t="s">
        <v>19</v>
      </c>
      <c r="E4466" t="s">
        <v>2998</v>
      </c>
      <c r="F4466" t="s">
        <v>13132</v>
      </c>
      <c r="G4466" s="3" t="str">
        <f t="shared" si="76"/>
        <v>https://scholar.google.co.jp/scholar?as_vis=1&amp;q=Taraxacum+"pannulatum"+self+compatibility&amp;btnG=</v>
      </c>
      <c r="H4466" t="s">
        <v>10246</v>
      </c>
      <c r="I4466" t="s">
        <v>23</v>
      </c>
      <c r="J4466" t="s">
        <v>23</v>
      </c>
      <c r="N4466" t="s">
        <v>13133</v>
      </c>
      <c r="O4466" t="s">
        <v>28</v>
      </c>
      <c r="Q4466" t="s">
        <v>19994</v>
      </c>
      <c r="R4466" t="s">
        <v>14446</v>
      </c>
      <c r="S4466">
        <v>3.9037999999999999</v>
      </c>
    </row>
    <row r="4467" spans="1:19">
      <c r="A4467" t="s">
        <v>16</v>
      </c>
      <c r="B4467" t="s">
        <v>17</v>
      </c>
      <c r="C4467" t="s">
        <v>18</v>
      </c>
      <c r="D4467" t="s">
        <v>19</v>
      </c>
      <c r="E4467" t="s">
        <v>2998</v>
      </c>
      <c r="F4467" t="s">
        <v>11369</v>
      </c>
      <c r="G4467" s="3" t="str">
        <f t="shared" si="76"/>
        <v>https://scholar.google.co.jp/scholar?as_vis=1&amp;q=Taraxacum+"parnassicum"+self+compatibility&amp;btnG=</v>
      </c>
      <c r="H4467" t="s">
        <v>10246</v>
      </c>
      <c r="I4467" t="s">
        <v>23</v>
      </c>
      <c r="J4467" t="s">
        <v>23</v>
      </c>
      <c r="N4467" t="s">
        <v>11370</v>
      </c>
      <c r="O4467" t="s">
        <v>28</v>
      </c>
      <c r="Q4467" t="s">
        <v>19995</v>
      </c>
      <c r="R4467" t="s">
        <v>14449</v>
      </c>
      <c r="S4467">
        <v>0.33600000000000002</v>
      </c>
    </row>
    <row r="4468" spans="1:19">
      <c r="A4468" t="s">
        <v>16</v>
      </c>
      <c r="B4468" t="s">
        <v>17</v>
      </c>
      <c r="C4468" t="s">
        <v>18</v>
      </c>
      <c r="D4468" t="s">
        <v>19</v>
      </c>
      <c r="E4468" t="s">
        <v>2998</v>
      </c>
      <c r="F4468" t="s">
        <v>11372</v>
      </c>
      <c r="G4468" s="3" t="str">
        <f t="shared" si="76"/>
        <v>https://scholar.google.co.jp/scholar?as_vis=1&amp;q=Taraxacum+"platyglossum"+self+compatibility&amp;btnG=</v>
      </c>
      <c r="H4468" t="s">
        <v>11373</v>
      </c>
      <c r="I4468" t="s">
        <v>23</v>
      </c>
      <c r="J4468" t="s">
        <v>23</v>
      </c>
      <c r="N4468" t="s">
        <v>11374</v>
      </c>
      <c r="O4468" t="s">
        <v>28</v>
      </c>
      <c r="Q4468" t="s">
        <v>19996</v>
      </c>
      <c r="R4468" t="s">
        <v>14452</v>
      </c>
      <c r="S4468">
        <v>0.372859</v>
      </c>
    </row>
    <row r="4469" spans="1:19">
      <c r="A4469" t="s">
        <v>16</v>
      </c>
      <c r="B4469" t="s">
        <v>17</v>
      </c>
      <c r="C4469" t="s">
        <v>18</v>
      </c>
      <c r="D4469" t="s">
        <v>19</v>
      </c>
      <c r="E4469" t="s">
        <v>2998</v>
      </c>
      <c r="F4469" t="s">
        <v>12558</v>
      </c>
      <c r="G4469" s="3" t="str">
        <f t="shared" si="76"/>
        <v>https://scholar.google.co.jp/scholar?as_vis=1&amp;q=Taraxacum+"polyodon"+self+compatibility&amp;btnG=</v>
      </c>
      <c r="H4469" t="s">
        <v>10246</v>
      </c>
      <c r="I4469" t="s">
        <v>23</v>
      </c>
      <c r="J4469" t="s">
        <v>23</v>
      </c>
      <c r="N4469" t="s">
        <v>14917</v>
      </c>
      <c r="O4469" t="s">
        <v>28</v>
      </c>
      <c r="Q4469" t="s">
        <v>19997</v>
      </c>
      <c r="R4469" t="s">
        <v>14456</v>
      </c>
      <c r="S4469">
        <v>0.436</v>
      </c>
    </row>
    <row r="4470" spans="1:19">
      <c r="A4470" t="s">
        <v>16</v>
      </c>
      <c r="B4470" t="s">
        <v>17</v>
      </c>
      <c r="C4470" t="s">
        <v>18</v>
      </c>
      <c r="D4470" t="s">
        <v>19</v>
      </c>
      <c r="E4470" t="s">
        <v>2998</v>
      </c>
      <c r="F4470" t="s">
        <v>8659</v>
      </c>
      <c r="G4470" s="3" t="str">
        <f t="shared" si="76"/>
        <v>https://scholar.google.co.jp/scholar?as_vis=1&amp;q=Taraxacum+"praticola"+self+compatibility&amp;btnG=</v>
      </c>
      <c r="H4470" t="s">
        <v>5619</v>
      </c>
      <c r="I4470" t="s">
        <v>23</v>
      </c>
      <c r="J4470" t="s">
        <v>23</v>
      </c>
      <c r="N4470" t="s">
        <v>8660</v>
      </c>
      <c r="O4470" t="s">
        <v>28</v>
      </c>
      <c r="Q4470" t="s">
        <v>19998</v>
      </c>
      <c r="R4470" t="s">
        <v>14460</v>
      </c>
      <c r="S4470">
        <v>0.39600000000000002</v>
      </c>
    </row>
    <row r="4471" spans="1:19">
      <c r="A4471" t="s">
        <v>16</v>
      </c>
      <c r="B4471" t="s">
        <v>17</v>
      </c>
      <c r="C4471" t="s">
        <v>18</v>
      </c>
      <c r="D4471" t="s">
        <v>19</v>
      </c>
      <c r="E4471" t="s">
        <v>2998</v>
      </c>
      <c r="F4471" t="s">
        <v>11376</v>
      </c>
      <c r="G4471" s="3" t="str">
        <f t="shared" si="76"/>
        <v>https://scholar.google.co.jp/scholar?as_vis=1&amp;q=Taraxacum+"promontoriorum"+self+compatibility&amp;btnG=</v>
      </c>
      <c r="H4471" t="s">
        <v>11377</v>
      </c>
      <c r="I4471" t="s">
        <v>23</v>
      </c>
      <c r="J4471" t="s">
        <v>23</v>
      </c>
      <c r="N4471" t="s">
        <v>11378</v>
      </c>
      <c r="O4471" t="s">
        <v>28</v>
      </c>
      <c r="Q4471" t="s">
        <v>19999</v>
      </c>
      <c r="R4471" t="s">
        <v>14463</v>
      </c>
      <c r="S4471">
        <v>0.57279999999999998</v>
      </c>
    </row>
    <row r="4472" spans="1:19">
      <c r="A4472" t="s">
        <v>16</v>
      </c>
      <c r="B4472" t="s">
        <v>17</v>
      </c>
      <c r="C4472" t="s">
        <v>18</v>
      </c>
      <c r="D4472" t="s">
        <v>19</v>
      </c>
      <c r="E4472" t="s">
        <v>2998</v>
      </c>
      <c r="F4472" t="s">
        <v>12876</v>
      </c>
      <c r="G4472" s="3" t="str">
        <f t="shared" si="76"/>
        <v>https://scholar.google.co.jp/scholar?as_vis=1&amp;q=Taraxacum+"pseudohamatum"+self+compatibility&amp;btnG=</v>
      </c>
      <c r="H4472" t="s">
        <v>10246</v>
      </c>
      <c r="I4472" t="s">
        <v>23</v>
      </c>
      <c r="J4472" t="s">
        <v>23</v>
      </c>
      <c r="N4472" t="s">
        <v>12877</v>
      </c>
      <c r="O4472" t="s">
        <v>28</v>
      </c>
      <c r="Q4472" t="s">
        <v>20000</v>
      </c>
      <c r="R4472" t="s">
        <v>14467</v>
      </c>
      <c r="S4472">
        <v>0.4</v>
      </c>
    </row>
    <row r="4473" spans="1:19">
      <c r="A4473" t="s">
        <v>16</v>
      </c>
      <c r="B4473" t="s">
        <v>17</v>
      </c>
      <c r="C4473" t="s">
        <v>18</v>
      </c>
      <c r="D4473" t="s">
        <v>19</v>
      </c>
      <c r="E4473" t="s">
        <v>2998</v>
      </c>
      <c r="F4473" t="s">
        <v>12879</v>
      </c>
      <c r="G4473" s="3" t="str">
        <f t="shared" si="76"/>
        <v>https://scholar.google.co.jp/scholar?as_vis=1&amp;q=Taraxacum+"pseudolarssonii"+self+compatibility&amp;btnG=</v>
      </c>
      <c r="H4473" t="s">
        <v>11350</v>
      </c>
      <c r="I4473" t="s">
        <v>23</v>
      </c>
      <c r="J4473" t="s">
        <v>23</v>
      </c>
      <c r="N4473" t="s">
        <v>12880</v>
      </c>
      <c r="O4473" t="s">
        <v>28</v>
      </c>
      <c r="Q4473" t="s">
        <v>20001</v>
      </c>
      <c r="R4473" t="s">
        <v>14470</v>
      </c>
      <c r="S4473">
        <v>0.83765429999999996</v>
      </c>
    </row>
    <row r="4474" spans="1:19">
      <c r="A4474" t="s">
        <v>16</v>
      </c>
      <c r="B4474" t="s">
        <v>17</v>
      </c>
      <c r="C4474" t="s">
        <v>18</v>
      </c>
      <c r="D4474" t="s">
        <v>19</v>
      </c>
      <c r="E4474" t="s">
        <v>2998</v>
      </c>
      <c r="F4474" t="s">
        <v>12882</v>
      </c>
      <c r="G4474" s="3" t="str">
        <f t="shared" si="76"/>
        <v>https://scholar.google.co.jp/scholar?as_vis=1&amp;q=Taraxacum+"pulchrifolium"+self+compatibility&amp;btnG=</v>
      </c>
      <c r="H4474" t="s">
        <v>12883</v>
      </c>
      <c r="I4474" t="s">
        <v>23</v>
      </c>
      <c r="J4474" t="s">
        <v>23</v>
      </c>
      <c r="N4474" t="s">
        <v>12884</v>
      </c>
      <c r="O4474" t="s">
        <v>28</v>
      </c>
      <c r="Q4474" t="s">
        <v>20002</v>
      </c>
      <c r="R4474" t="s">
        <v>14473</v>
      </c>
      <c r="S4474">
        <v>0.65959999999999996</v>
      </c>
    </row>
    <row r="4475" spans="1:19">
      <c r="A4475" t="s">
        <v>16</v>
      </c>
      <c r="B4475" t="s">
        <v>17</v>
      </c>
      <c r="C4475" t="s">
        <v>18</v>
      </c>
      <c r="D4475" t="s">
        <v>19</v>
      </c>
      <c r="E4475" t="s">
        <v>2998</v>
      </c>
      <c r="F4475" t="s">
        <v>12886</v>
      </c>
      <c r="G4475" s="3" t="str">
        <f t="shared" si="76"/>
        <v>https://scholar.google.co.jp/scholar?as_vis=1&amp;q=Taraxacum+"quadrans"+self+compatibility&amp;btnG=</v>
      </c>
      <c r="H4475" t="s">
        <v>12887</v>
      </c>
      <c r="I4475" t="s">
        <v>23</v>
      </c>
      <c r="J4475" t="s">
        <v>23</v>
      </c>
      <c r="N4475" t="s">
        <v>12888</v>
      </c>
      <c r="O4475" t="s">
        <v>28</v>
      </c>
      <c r="Q4475" t="s">
        <v>20003</v>
      </c>
      <c r="R4475" t="s">
        <v>14475</v>
      </c>
      <c r="S4475">
        <v>1.0054544999999999</v>
      </c>
    </row>
    <row r="4476" spans="1:19">
      <c r="A4476" t="s">
        <v>16</v>
      </c>
      <c r="B4476" t="s">
        <v>17</v>
      </c>
      <c r="C4476" t="s">
        <v>18</v>
      </c>
      <c r="D4476" t="s">
        <v>19</v>
      </c>
      <c r="E4476" t="s">
        <v>2998</v>
      </c>
      <c r="F4476" t="s">
        <v>14885</v>
      </c>
      <c r="G4476" s="3" t="str">
        <f t="shared" si="76"/>
        <v>https://scholar.google.co.jp/scholar?as_vis=1&amp;q=Taraxacum+"ronae"+self+compatibility&amp;btnG=</v>
      </c>
      <c r="H4476" t="s">
        <v>14886</v>
      </c>
      <c r="I4476" t="s">
        <v>23</v>
      </c>
      <c r="J4476" t="s">
        <v>23</v>
      </c>
      <c r="N4476" t="s">
        <v>14887</v>
      </c>
      <c r="O4476" t="s">
        <v>28</v>
      </c>
      <c r="Q4476" t="s">
        <v>20004</v>
      </c>
      <c r="R4476" t="s">
        <v>14479</v>
      </c>
      <c r="S4476">
        <v>0.4884</v>
      </c>
    </row>
    <row r="4477" spans="1:19">
      <c r="A4477" t="s">
        <v>16</v>
      </c>
      <c r="B4477" t="s">
        <v>17</v>
      </c>
      <c r="C4477" t="s">
        <v>18</v>
      </c>
      <c r="D4477" t="s">
        <v>19</v>
      </c>
      <c r="E4477" t="s">
        <v>2998</v>
      </c>
      <c r="F4477" t="s">
        <v>3016</v>
      </c>
      <c r="G4477" s="3" t="str">
        <f t="shared" si="76"/>
        <v>https://scholar.google.co.jp/scholar?as_vis=1&amp;q=Taraxacum+"ruberulum"+self+compatibility&amp;btnG=</v>
      </c>
      <c r="H4477" t="s">
        <v>3017</v>
      </c>
      <c r="I4477" t="s">
        <v>23</v>
      </c>
      <c r="J4477" t="s">
        <v>23</v>
      </c>
      <c r="N4477" t="s">
        <v>3018</v>
      </c>
      <c r="O4477" t="s">
        <v>28</v>
      </c>
      <c r="Q4477" t="s">
        <v>20005</v>
      </c>
      <c r="R4477" t="s">
        <v>14482</v>
      </c>
      <c r="S4477">
        <v>0.39</v>
      </c>
    </row>
    <row r="4478" spans="1:19">
      <c r="A4478" t="s">
        <v>16</v>
      </c>
      <c r="B4478" t="s">
        <v>17</v>
      </c>
      <c r="C4478" t="s">
        <v>18</v>
      </c>
      <c r="D4478" t="s">
        <v>19</v>
      </c>
      <c r="E4478" t="s">
        <v>2998</v>
      </c>
      <c r="F4478" t="s">
        <v>4752</v>
      </c>
      <c r="G4478" s="3" t="str">
        <f t="shared" si="76"/>
        <v>https://scholar.google.co.jp/scholar?as_vis=1&amp;q=Taraxacum+"rubicundum"+self+compatibility&amp;btnG=</v>
      </c>
      <c r="H4478" t="s">
        <v>10246</v>
      </c>
      <c r="I4478" t="s">
        <v>23</v>
      </c>
      <c r="J4478" t="s">
        <v>23</v>
      </c>
      <c r="N4478" t="s">
        <v>14894</v>
      </c>
      <c r="O4478" t="s">
        <v>28</v>
      </c>
      <c r="Q4478" t="s">
        <v>20006</v>
      </c>
      <c r="R4478" t="s">
        <v>14485</v>
      </c>
      <c r="S4478">
        <v>0.316</v>
      </c>
    </row>
    <row r="4479" spans="1:19">
      <c r="A4479" t="s">
        <v>16</v>
      </c>
      <c r="B4479" t="s">
        <v>17</v>
      </c>
      <c r="C4479" t="s">
        <v>18</v>
      </c>
      <c r="D4479" t="s">
        <v>19</v>
      </c>
      <c r="E4479" t="s">
        <v>2998</v>
      </c>
      <c r="F4479" t="s">
        <v>12890</v>
      </c>
      <c r="G4479" s="3" t="str">
        <f t="shared" si="76"/>
        <v>https://scholar.google.co.jp/scholar?as_vis=1&amp;q=Taraxacum+"rufofructum"+self+compatibility&amp;btnG=</v>
      </c>
      <c r="H4479" t="s">
        <v>23</v>
      </c>
      <c r="I4479" t="s">
        <v>23</v>
      </c>
      <c r="J4479" t="s">
        <v>23</v>
      </c>
      <c r="N4479" t="s">
        <v>12891</v>
      </c>
      <c r="O4479" t="s">
        <v>28</v>
      </c>
      <c r="Q4479" t="s">
        <v>20007</v>
      </c>
      <c r="R4479" t="s">
        <v>14487</v>
      </c>
      <c r="S4479">
        <v>0.23566880000000001</v>
      </c>
    </row>
    <row r="4480" spans="1:19">
      <c r="A4480" t="s">
        <v>16</v>
      </c>
      <c r="B4480" t="s">
        <v>17</v>
      </c>
      <c r="C4480" t="s">
        <v>18</v>
      </c>
      <c r="D4480" t="s">
        <v>19</v>
      </c>
      <c r="E4480" t="s">
        <v>2998</v>
      </c>
      <c r="F4480" t="s">
        <v>11380</v>
      </c>
      <c r="G4480" s="3" t="str">
        <f t="shared" si="76"/>
        <v>https://scholar.google.co.jp/scholar?as_vis=1&amp;q=Taraxacum+"sagittipotens"+self+compatibility&amp;btnG=</v>
      </c>
      <c r="H4480" t="s">
        <v>11381</v>
      </c>
      <c r="I4480" t="s">
        <v>23</v>
      </c>
      <c r="J4480" t="s">
        <v>23</v>
      </c>
      <c r="N4480" t="s">
        <v>11382</v>
      </c>
      <c r="O4480" t="s">
        <v>28</v>
      </c>
      <c r="Q4480" t="s">
        <v>20008</v>
      </c>
      <c r="R4480" t="s">
        <v>14489</v>
      </c>
      <c r="S4480">
        <v>0.60780000000000001</v>
      </c>
    </row>
    <row r="4481" spans="1:19">
      <c r="A4481" t="s">
        <v>16</v>
      </c>
      <c r="B4481" t="s">
        <v>17</v>
      </c>
      <c r="C4481" t="s">
        <v>18</v>
      </c>
      <c r="D4481" t="s">
        <v>19</v>
      </c>
      <c r="E4481" t="s">
        <v>2998</v>
      </c>
      <c r="F4481" t="s">
        <v>12893</v>
      </c>
      <c r="G4481" s="3" t="str">
        <f t="shared" si="76"/>
        <v>https://scholar.google.co.jp/scholar?as_vis=1&amp;q=Taraxacum+"sahlinianum"+self+compatibility&amp;btnG=</v>
      </c>
      <c r="H4481" t="s">
        <v>12894</v>
      </c>
      <c r="I4481" t="s">
        <v>23</v>
      </c>
      <c r="J4481" t="s">
        <v>23</v>
      </c>
      <c r="N4481" t="s">
        <v>12895</v>
      </c>
      <c r="O4481" t="s">
        <v>28</v>
      </c>
      <c r="Q4481" t="s">
        <v>20009</v>
      </c>
      <c r="R4481" t="s">
        <v>14493</v>
      </c>
      <c r="S4481">
        <v>0.78059999999999996</v>
      </c>
    </row>
    <row r="4482" spans="1:19">
      <c r="A4482" t="s">
        <v>16</v>
      </c>
      <c r="B4482" t="s">
        <v>17</v>
      </c>
      <c r="C4482" t="s">
        <v>18</v>
      </c>
      <c r="D4482" t="s">
        <v>19</v>
      </c>
      <c r="E4482" t="s">
        <v>2998</v>
      </c>
      <c r="F4482" t="s">
        <v>8662</v>
      </c>
      <c r="G4482" s="3" t="str">
        <f t="shared" ref="G4482:G4545" si="77">HYPERLINK(Q4482)</f>
        <v>https://scholar.google.co.jp/scholar?as_vis=1&amp;q=Taraxacum+"sect. Ruderalia"+self+compatibility&amp;btnG=</v>
      </c>
      <c r="H4482" t="s">
        <v>23</v>
      </c>
      <c r="I4482" t="s">
        <v>23</v>
      </c>
      <c r="J4482" t="s">
        <v>23</v>
      </c>
      <c r="N4482" t="s">
        <v>8663</v>
      </c>
      <c r="O4482" t="s">
        <v>28</v>
      </c>
      <c r="Q4482" t="s">
        <v>20010</v>
      </c>
      <c r="R4482" t="s">
        <v>14496</v>
      </c>
      <c r="S4482">
        <v>0.68359999999999999</v>
      </c>
    </row>
    <row r="4483" spans="1:19">
      <c r="A4483" t="s">
        <v>16</v>
      </c>
      <c r="B4483" t="s">
        <v>17</v>
      </c>
      <c r="C4483" t="s">
        <v>18</v>
      </c>
      <c r="D4483" t="s">
        <v>19</v>
      </c>
      <c r="E4483" t="s">
        <v>2998</v>
      </c>
      <c r="F4483" t="s">
        <v>14560</v>
      </c>
      <c r="G4483" s="3" t="str">
        <f t="shared" si="77"/>
        <v>https://scholar.google.co.jp/scholar?as_vis=1&amp;q=Taraxacum+"sellandii"+self+compatibility&amp;btnG=</v>
      </c>
      <c r="H4483" t="s">
        <v>10246</v>
      </c>
      <c r="I4483" t="s">
        <v>23</v>
      </c>
      <c r="J4483" t="s">
        <v>23</v>
      </c>
      <c r="N4483" t="s">
        <v>14561</v>
      </c>
      <c r="O4483" t="s">
        <v>28</v>
      </c>
      <c r="Q4483" t="s">
        <v>20011</v>
      </c>
      <c r="R4483" t="s">
        <v>14500</v>
      </c>
      <c r="S4483">
        <v>0.64119999999999999</v>
      </c>
    </row>
    <row r="4484" spans="1:19">
      <c r="A4484" t="s">
        <v>16</v>
      </c>
      <c r="B4484" t="s">
        <v>17</v>
      </c>
      <c r="C4484" t="s">
        <v>18</v>
      </c>
      <c r="D4484" t="s">
        <v>19</v>
      </c>
      <c r="E4484" t="s">
        <v>2998</v>
      </c>
      <c r="F4484" t="s">
        <v>61</v>
      </c>
      <c r="G4484" s="3" t="str">
        <f t="shared" si="77"/>
        <v>https://scholar.google.co.jp/scholar?as_vis=1&amp;q=Taraxacum+"serotinum"+self+compatibility&amp;btnG=</v>
      </c>
      <c r="H4484" t="s">
        <v>2427</v>
      </c>
      <c r="I4484" t="s">
        <v>23</v>
      </c>
      <c r="J4484" t="s">
        <v>23</v>
      </c>
      <c r="N4484" t="s">
        <v>4060</v>
      </c>
      <c r="O4484" t="s">
        <v>28</v>
      </c>
      <c r="Q4484" t="s">
        <v>20012</v>
      </c>
      <c r="R4484" t="s">
        <v>14503</v>
      </c>
      <c r="S4484">
        <v>0.76100000000000001</v>
      </c>
    </row>
    <row r="4485" spans="1:19">
      <c r="A4485" t="s">
        <v>16</v>
      </c>
      <c r="B4485" t="s">
        <v>17</v>
      </c>
      <c r="C4485" t="s">
        <v>18</v>
      </c>
      <c r="D4485" t="s">
        <v>19</v>
      </c>
      <c r="E4485" t="s">
        <v>2998</v>
      </c>
      <c r="F4485" t="s">
        <v>1815</v>
      </c>
      <c r="G4485" s="3" t="str">
        <f t="shared" si="77"/>
        <v>https://scholar.google.co.jp/scholar?as_vis=1&amp;q=Taraxacum+"sinuatum"+self+compatibility&amp;btnG=</v>
      </c>
      <c r="H4485" t="s">
        <v>10246</v>
      </c>
      <c r="I4485" t="s">
        <v>23</v>
      </c>
      <c r="J4485" t="s">
        <v>23</v>
      </c>
      <c r="N4485" t="s">
        <v>12897</v>
      </c>
      <c r="O4485" t="s">
        <v>28</v>
      </c>
      <c r="Q4485" t="s">
        <v>20013</v>
      </c>
      <c r="R4485" t="s">
        <v>14506</v>
      </c>
      <c r="S4485">
        <v>0.59799999999999998</v>
      </c>
    </row>
    <row r="4486" spans="1:19">
      <c r="A4486" t="s">
        <v>16</v>
      </c>
      <c r="B4486" t="s">
        <v>17</v>
      </c>
      <c r="C4486" t="s">
        <v>18</v>
      </c>
      <c r="D4486" t="s">
        <v>19</v>
      </c>
      <c r="E4486" t="s">
        <v>2998</v>
      </c>
      <c r="F4486" t="s">
        <v>6334</v>
      </c>
      <c r="G4486" s="3" t="str">
        <f t="shared" si="77"/>
        <v>https://scholar.google.co.jp/scholar?as_vis=1&amp;q=Taraxacum+"sonchoides"+self+compatibility&amp;btnG=</v>
      </c>
      <c r="H4486" t="s">
        <v>14483</v>
      </c>
      <c r="I4486" t="s">
        <v>23</v>
      </c>
      <c r="J4486" t="s">
        <v>23</v>
      </c>
      <c r="N4486" t="s">
        <v>14484</v>
      </c>
      <c r="O4486" t="s">
        <v>28</v>
      </c>
      <c r="Q4486" t="s">
        <v>20014</v>
      </c>
      <c r="R4486" t="s">
        <v>14509</v>
      </c>
      <c r="S4486">
        <v>0.60519999999999996</v>
      </c>
    </row>
    <row r="4487" spans="1:19">
      <c r="A4487" t="s">
        <v>16</v>
      </c>
      <c r="B4487" t="s">
        <v>17</v>
      </c>
      <c r="C4487" t="s">
        <v>18</v>
      </c>
      <c r="D4487" t="s">
        <v>19</v>
      </c>
      <c r="E4487" t="s">
        <v>2998</v>
      </c>
      <c r="F4487" t="s">
        <v>14882</v>
      </c>
      <c r="G4487" s="3" t="str">
        <f t="shared" si="77"/>
        <v>https://scholar.google.co.jp/scholar?as_vis=1&amp;q=Taraxacum+"stenacrum"+self+compatibility&amp;btnG=</v>
      </c>
      <c r="H4487" t="s">
        <v>10246</v>
      </c>
      <c r="I4487" t="s">
        <v>23</v>
      </c>
      <c r="J4487" t="s">
        <v>23</v>
      </c>
      <c r="N4487" t="s">
        <v>14883</v>
      </c>
      <c r="O4487" t="s">
        <v>28</v>
      </c>
      <c r="Q4487" t="s">
        <v>20015</v>
      </c>
      <c r="R4487" t="s">
        <v>14512</v>
      </c>
      <c r="S4487">
        <v>0.4</v>
      </c>
    </row>
    <row r="4488" spans="1:19">
      <c r="A4488" t="s">
        <v>16</v>
      </c>
      <c r="B4488" t="s">
        <v>17</v>
      </c>
      <c r="C4488" t="s">
        <v>18</v>
      </c>
      <c r="D4488" t="s">
        <v>19</v>
      </c>
      <c r="E4488" t="s">
        <v>2998</v>
      </c>
      <c r="F4488" t="s">
        <v>14923</v>
      </c>
      <c r="G4488" s="3" t="str">
        <f t="shared" si="77"/>
        <v>https://scholar.google.co.jp/scholar?as_vis=1&amp;q=Taraxacum+"stenoglossum"+self+compatibility&amp;btnG=</v>
      </c>
      <c r="H4488" t="s">
        <v>14924</v>
      </c>
      <c r="I4488" t="s">
        <v>23</v>
      </c>
      <c r="J4488" t="s">
        <v>23</v>
      </c>
      <c r="N4488" t="s">
        <v>14925</v>
      </c>
      <c r="O4488" t="s">
        <v>28</v>
      </c>
      <c r="Q4488" t="s">
        <v>20016</v>
      </c>
      <c r="R4488" t="s">
        <v>14515</v>
      </c>
      <c r="S4488">
        <v>0.32319999999999999</v>
      </c>
    </row>
    <row r="4489" spans="1:19">
      <c r="A4489" t="s">
        <v>16</v>
      </c>
      <c r="B4489" t="s">
        <v>17</v>
      </c>
      <c r="C4489" t="s">
        <v>18</v>
      </c>
      <c r="D4489" t="s">
        <v>19</v>
      </c>
      <c r="E4489" t="s">
        <v>2998</v>
      </c>
      <c r="F4489" t="s">
        <v>9465</v>
      </c>
      <c r="G4489" s="3" t="str">
        <f t="shared" si="77"/>
        <v>https://scholar.google.co.jp/scholar?as_vis=1&amp;q=Taraxacum+"stevenii"+self+compatibility&amp;btnG=</v>
      </c>
      <c r="H4489" t="s">
        <v>10328</v>
      </c>
      <c r="I4489" t="s">
        <v>23</v>
      </c>
      <c r="J4489" t="s">
        <v>23</v>
      </c>
      <c r="N4489" t="s">
        <v>12899</v>
      </c>
      <c r="O4489" t="s">
        <v>28</v>
      </c>
      <c r="Q4489" t="s">
        <v>20017</v>
      </c>
      <c r="R4489" t="s">
        <v>14517</v>
      </c>
      <c r="S4489">
        <v>0.995</v>
      </c>
    </row>
    <row r="4490" spans="1:19">
      <c r="A4490" t="s">
        <v>16</v>
      </c>
      <c r="B4490" t="s">
        <v>17</v>
      </c>
      <c r="C4490" t="s">
        <v>18</v>
      </c>
      <c r="D4490" t="s">
        <v>19</v>
      </c>
      <c r="E4490" t="s">
        <v>2998</v>
      </c>
      <c r="F4490" t="s">
        <v>12901</v>
      </c>
      <c r="G4490" s="3" t="str">
        <f t="shared" si="77"/>
        <v>https://scholar.google.co.jp/scholar?as_vis=1&amp;q=Taraxacum+"stictophyllum"+self+compatibility&amp;btnG=</v>
      </c>
      <c r="H4490" t="s">
        <v>10246</v>
      </c>
      <c r="I4490" t="s">
        <v>23</v>
      </c>
      <c r="J4490" t="s">
        <v>23</v>
      </c>
      <c r="N4490" t="s">
        <v>12902</v>
      </c>
      <c r="O4490" t="s">
        <v>28</v>
      </c>
      <c r="Q4490" t="s">
        <v>20018</v>
      </c>
      <c r="R4490" t="s">
        <v>14522</v>
      </c>
      <c r="S4490">
        <v>0.61290319999999998</v>
      </c>
    </row>
    <row r="4491" spans="1:19">
      <c r="A4491" t="s">
        <v>16</v>
      </c>
      <c r="B4491" t="s">
        <v>17</v>
      </c>
      <c r="C4491" t="s">
        <v>18</v>
      </c>
      <c r="D4491" t="s">
        <v>19</v>
      </c>
      <c r="E4491" t="s">
        <v>2998</v>
      </c>
      <c r="F4491" t="s">
        <v>12904</v>
      </c>
      <c r="G4491" s="3" t="str">
        <f t="shared" si="77"/>
        <v>https://scholar.google.co.jp/scholar?as_vis=1&amp;q=Taraxacum+"subnaevosum"+self+compatibility&amp;btnG=</v>
      </c>
      <c r="H4491" t="s">
        <v>11350</v>
      </c>
      <c r="I4491" t="s">
        <v>23</v>
      </c>
      <c r="J4491" t="s">
        <v>23</v>
      </c>
      <c r="N4491" t="s">
        <v>12905</v>
      </c>
      <c r="O4491" t="s">
        <v>28</v>
      </c>
      <c r="Q4491" t="s">
        <v>20019</v>
      </c>
      <c r="R4491" t="s">
        <v>14525</v>
      </c>
      <c r="S4491">
        <v>0.30615379999999998</v>
      </c>
    </row>
    <row r="4492" spans="1:19">
      <c r="A4492" t="s">
        <v>16</v>
      </c>
      <c r="B4492" t="s">
        <v>17</v>
      </c>
      <c r="C4492" t="s">
        <v>18</v>
      </c>
      <c r="D4492" t="s">
        <v>19</v>
      </c>
      <c r="E4492" t="s">
        <v>2998</v>
      </c>
      <c r="F4492" t="s">
        <v>6274</v>
      </c>
      <c r="G4492" s="3" t="str">
        <f t="shared" si="77"/>
        <v>https://scholar.google.co.jp/scholar?as_vis=1&amp;q=Taraxacum+"syriacum"+self+compatibility&amp;btnG=</v>
      </c>
      <c r="H4492" t="s">
        <v>821</v>
      </c>
      <c r="I4492" t="s">
        <v>23</v>
      </c>
      <c r="J4492" t="s">
        <v>23</v>
      </c>
      <c r="N4492" t="s">
        <v>6275</v>
      </c>
      <c r="O4492" t="s">
        <v>28</v>
      </c>
      <c r="Q4492" t="s">
        <v>20020</v>
      </c>
      <c r="R4492" t="s">
        <v>14528</v>
      </c>
      <c r="S4492">
        <v>0.36080000000000001</v>
      </c>
    </row>
    <row r="4493" spans="1:19">
      <c r="A4493" t="s">
        <v>16</v>
      </c>
      <c r="B4493" t="s">
        <v>17</v>
      </c>
      <c r="C4493" t="s">
        <v>18</v>
      </c>
      <c r="D4493" t="s">
        <v>19</v>
      </c>
      <c r="E4493" t="s">
        <v>2998</v>
      </c>
      <c r="F4493" t="s">
        <v>14553</v>
      </c>
      <c r="G4493" s="3" t="str">
        <f t="shared" si="77"/>
        <v>https://scholar.google.co.jp/scholar?as_vis=1&amp;q=Taraxacum+"tamesense"+self+compatibility&amp;btnG=</v>
      </c>
      <c r="H4493" t="s">
        <v>11350</v>
      </c>
      <c r="I4493" t="s">
        <v>23</v>
      </c>
      <c r="J4493" t="s">
        <v>23</v>
      </c>
      <c r="N4493" t="s">
        <v>14554</v>
      </c>
      <c r="O4493" t="s">
        <v>28</v>
      </c>
      <c r="Q4493" t="s">
        <v>20021</v>
      </c>
      <c r="R4493" t="s">
        <v>14532</v>
      </c>
      <c r="S4493">
        <v>0.41220000000000001</v>
      </c>
    </row>
    <row r="4494" spans="1:19">
      <c r="A4494" t="s">
        <v>16</v>
      </c>
      <c r="B4494" t="s">
        <v>17</v>
      </c>
      <c r="C4494" t="s">
        <v>18</v>
      </c>
      <c r="D4494" t="s">
        <v>19</v>
      </c>
      <c r="E4494" t="s">
        <v>2998</v>
      </c>
      <c r="F4494" t="s">
        <v>12907</v>
      </c>
      <c r="G4494" s="3" t="str">
        <f t="shared" si="77"/>
        <v>https://scholar.google.co.jp/scholar?as_vis=1&amp;q=Taraxacum+"tanylepis"+self+compatibility&amp;btnG=</v>
      </c>
      <c r="H4494" t="s">
        <v>10246</v>
      </c>
      <c r="I4494" t="s">
        <v>23</v>
      </c>
      <c r="J4494" t="s">
        <v>23</v>
      </c>
      <c r="N4494" t="s">
        <v>12908</v>
      </c>
      <c r="O4494" t="s">
        <v>28</v>
      </c>
      <c r="Q4494" t="s">
        <v>20022</v>
      </c>
      <c r="R4494" t="s">
        <v>14535</v>
      </c>
      <c r="S4494">
        <v>0.31720999999999999</v>
      </c>
    </row>
    <row r="4495" spans="1:19">
      <c r="A4495" t="s">
        <v>16</v>
      </c>
      <c r="B4495" t="s">
        <v>17</v>
      </c>
      <c r="C4495" t="s">
        <v>18</v>
      </c>
      <c r="D4495" t="s">
        <v>19</v>
      </c>
      <c r="E4495" t="s">
        <v>2998</v>
      </c>
      <c r="F4495" t="s">
        <v>11384</v>
      </c>
      <c r="G4495" s="3" t="str">
        <f t="shared" si="77"/>
        <v>https://scholar.google.co.jp/scholar?as_vis=1&amp;q=Taraxacum+"tianschanicum"+self+compatibility&amp;btnG=</v>
      </c>
      <c r="H4495" t="s">
        <v>11385</v>
      </c>
      <c r="I4495" t="s">
        <v>23</v>
      </c>
      <c r="J4495" t="s">
        <v>23</v>
      </c>
      <c r="N4495" t="s">
        <v>11386</v>
      </c>
      <c r="O4495" t="s">
        <v>28</v>
      </c>
      <c r="Q4495" t="s">
        <v>20023</v>
      </c>
      <c r="R4495" t="s">
        <v>14538</v>
      </c>
      <c r="S4495">
        <v>1.4144000000000001</v>
      </c>
    </row>
    <row r="4496" spans="1:19">
      <c r="A4496" t="s">
        <v>16</v>
      </c>
      <c r="B4496" t="s">
        <v>17</v>
      </c>
      <c r="C4496" t="s">
        <v>18</v>
      </c>
      <c r="D4496" t="s">
        <v>19</v>
      </c>
      <c r="E4496" t="s">
        <v>2998</v>
      </c>
      <c r="F4496" t="s">
        <v>12910</v>
      </c>
      <c r="G4496" s="3" t="str">
        <f t="shared" si="77"/>
        <v>https://scholar.google.co.jp/scholar?as_vis=1&amp;q=Taraxacum+"unguilobum"+self+compatibility&amp;btnG=</v>
      </c>
      <c r="H4496" t="s">
        <v>10246</v>
      </c>
      <c r="I4496" t="s">
        <v>23</v>
      </c>
      <c r="J4496" t="s">
        <v>23</v>
      </c>
      <c r="N4496" t="s">
        <v>12911</v>
      </c>
      <c r="O4496" t="s">
        <v>28</v>
      </c>
      <c r="Q4496" t="s">
        <v>20024</v>
      </c>
      <c r="R4496" t="s">
        <v>14542</v>
      </c>
      <c r="S4496">
        <v>0.51439999999999997</v>
      </c>
    </row>
    <row r="4497" spans="1:19">
      <c r="A4497" t="s">
        <v>16</v>
      </c>
      <c r="B4497" t="s">
        <v>17</v>
      </c>
      <c r="C4497" t="s">
        <v>18</v>
      </c>
      <c r="D4497" t="s">
        <v>19</v>
      </c>
      <c r="E4497" t="s">
        <v>2998</v>
      </c>
      <c r="F4497" t="s">
        <v>1313</v>
      </c>
      <c r="G4497" s="3" t="str">
        <f t="shared" si="77"/>
        <v>https://scholar.google.co.jp/scholar?as_vis=1&amp;q=Taraxacum+"vulgare"+self+compatibility&amp;btnG=</v>
      </c>
      <c r="H4497" t="s">
        <v>3020</v>
      </c>
      <c r="I4497" t="s">
        <v>23</v>
      </c>
      <c r="J4497" t="s">
        <v>23</v>
      </c>
      <c r="N4497" t="s">
        <v>3021</v>
      </c>
      <c r="O4497" t="s">
        <v>28</v>
      </c>
      <c r="Q4497" t="s">
        <v>20025</v>
      </c>
      <c r="R4497" t="s">
        <v>14545</v>
      </c>
      <c r="S4497">
        <v>0.67</v>
      </c>
    </row>
    <row r="4498" spans="1:19">
      <c r="A4498" t="s">
        <v>16</v>
      </c>
      <c r="B4498" t="s">
        <v>17</v>
      </c>
      <c r="C4498" t="s">
        <v>18</v>
      </c>
      <c r="D4498" t="s">
        <v>19</v>
      </c>
      <c r="E4498" t="s">
        <v>2998</v>
      </c>
      <c r="F4498" t="s">
        <v>14728</v>
      </c>
      <c r="G4498" s="3" t="str">
        <f t="shared" si="77"/>
        <v>https://scholar.google.co.jp/scholar?as_vis=1&amp;q=Taraxacum+"xiphoideum"+self+compatibility&amp;btnG=</v>
      </c>
      <c r="H4498" t="s">
        <v>14540</v>
      </c>
      <c r="I4498" t="s">
        <v>23</v>
      </c>
      <c r="J4498" t="s">
        <v>23</v>
      </c>
      <c r="N4498" t="s">
        <v>14729</v>
      </c>
      <c r="O4498" t="s">
        <v>28</v>
      </c>
      <c r="Q4498" t="s">
        <v>20026</v>
      </c>
      <c r="R4498" t="s">
        <v>14549</v>
      </c>
      <c r="S4498">
        <v>0.83360000000000001</v>
      </c>
    </row>
    <row r="4499" spans="1:19">
      <c r="A4499" t="s">
        <v>16</v>
      </c>
      <c r="B4499" t="s">
        <v>17</v>
      </c>
      <c r="C4499" t="s">
        <v>18</v>
      </c>
      <c r="D4499" t="s">
        <v>19</v>
      </c>
      <c r="E4499" t="s">
        <v>3023</v>
      </c>
      <c r="F4499" t="s">
        <v>3024</v>
      </c>
      <c r="G4499" s="3" t="str">
        <f t="shared" si="77"/>
        <v>https://scholar.google.co.jp/scholar?as_vis=1&amp;q=Tarchonanthus+"camphoratus"+self+compatibility&amp;btnG=</v>
      </c>
      <c r="H4499" t="s">
        <v>22</v>
      </c>
      <c r="I4499" t="s">
        <v>23</v>
      </c>
      <c r="J4499" t="s">
        <v>23</v>
      </c>
      <c r="N4499" t="s">
        <v>3025</v>
      </c>
      <c r="O4499" t="s">
        <v>28</v>
      </c>
      <c r="Q4499" t="s">
        <v>20027</v>
      </c>
      <c r="R4499" t="s">
        <v>14552</v>
      </c>
      <c r="S4499">
        <v>2.6349999999999998</v>
      </c>
    </row>
    <row r="4500" spans="1:19">
      <c r="A4500" t="s">
        <v>16</v>
      </c>
      <c r="B4500" t="s">
        <v>17</v>
      </c>
      <c r="C4500" t="s">
        <v>18</v>
      </c>
      <c r="D4500" t="s">
        <v>19</v>
      </c>
      <c r="E4500" t="s">
        <v>3027</v>
      </c>
      <c r="F4500" t="s">
        <v>2786</v>
      </c>
      <c r="G4500" s="3" t="str">
        <f t="shared" si="77"/>
        <v>https://scholar.google.co.jp/scholar?as_vis=1&amp;q=Telekia+"speciosa"+self+compatibility&amp;btnG=</v>
      </c>
      <c r="H4500" t="s">
        <v>4062</v>
      </c>
      <c r="I4500" t="s">
        <v>23</v>
      </c>
      <c r="J4500" t="s">
        <v>23</v>
      </c>
      <c r="N4500" t="s">
        <v>4063</v>
      </c>
      <c r="O4500" t="s">
        <v>28</v>
      </c>
      <c r="Q4500" t="s">
        <v>20028</v>
      </c>
      <c r="R4500" t="s">
        <v>14555</v>
      </c>
      <c r="S4500">
        <v>0.5716</v>
      </c>
    </row>
    <row r="4501" spans="1:19">
      <c r="A4501" t="s">
        <v>16</v>
      </c>
      <c r="B4501" t="s">
        <v>17</v>
      </c>
      <c r="C4501" t="s">
        <v>18</v>
      </c>
      <c r="D4501" t="s">
        <v>19</v>
      </c>
      <c r="E4501" t="s">
        <v>3027</v>
      </c>
      <c r="F4501" t="s">
        <v>2923</v>
      </c>
      <c r="G4501" s="3" t="str">
        <f t="shared" si="77"/>
        <v>https://scholar.google.co.jp/scholar?as_vis=1&amp;q=Telekia+"speciosissima"+self+compatibility&amp;btnG=</v>
      </c>
      <c r="H4501" t="s">
        <v>104</v>
      </c>
      <c r="I4501" t="s">
        <v>23</v>
      </c>
      <c r="J4501" t="s">
        <v>23</v>
      </c>
      <c r="N4501" t="s">
        <v>3028</v>
      </c>
      <c r="O4501" t="s">
        <v>28</v>
      </c>
      <c r="Q4501" t="s">
        <v>20029</v>
      </c>
      <c r="R4501" t="s">
        <v>14559</v>
      </c>
      <c r="S4501">
        <v>0.54</v>
      </c>
    </row>
    <row r="4502" spans="1:19">
      <c r="A4502" t="s">
        <v>16</v>
      </c>
      <c r="B4502" t="s">
        <v>17</v>
      </c>
      <c r="C4502" t="s">
        <v>18</v>
      </c>
      <c r="D4502" t="s">
        <v>19</v>
      </c>
      <c r="E4502" t="s">
        <v>6277</v>
      </c>
      <c r="F4502" t="s">
        <v>14529</v>
      </c>
      <c r="G4502" s="3" t="str">
        <f t="shared" si="77"/>
        <v>https://scholar.google.co.jp/scholar?as_vis=1&amp;q=Tephroseris+"cladobotrys"+self+compatibility&amp;btnG=</v>
      </c>
      <c r="H4502" t="s">
        <v>14530</v>
      </c>
      <c r="I4502" t="s">
        <v>23</v>
      </c>
      <c r="J4502" t="s">
        <v>23</v>
      </c>
      <c r="N4502" t="s">
        <v>14531</v>
      </c>
      <c r="O4502" t="s">
        <v>28</v>
      </c>
      <c r="Q4502" t="s">
        <v>20030</v>
      </c>
      <c r="R4502" t="s">
        <v>14562</v>
      </c>
      <c r="S4502">
        <v>0.71319999999999995</v>
      </c>
    </row>
    <row r="4503" spans="1:19">
      <c r="A4503" t="s">
        <v>16</v>
      </c>
      <c r="B4503" t="s">
        <v>17</v>
      </c>
      <c r="C4503" t="s">
        <v>18</v>
      </c>
      <c r="D4503" t="s">
        <v>19</v>
      </c>
      <c r="E4503" t="s">
        <v>6277</v>
      </c>
      <c r="F4503" t="s">
        <v>2217</v>
      </c>
      <c r="G4503" s="3" t="str">
        <f t="shared" si="77"/>
        <v>https://scholar.google.co.jp/scholar?as_vis=1&amp;q=Tephroseris+"crispa"+self+compatibility&amp;btnG=</v>
      </c>
      <c r="H4503" t="s">
        <v>12913</v>
      </c>
      <c r="I4503" t="s">
        <v>23</v>
      </c>
      <c r="J4503" t="s">
        <v>23</v>
      </c>
      <c r="N4503" t="s">
        <v>12914</v>
      </c>
      <c r="O4503" t="s">
        <v>28</v>
      </c>
      <c r="Q4503" t="s">
        <v>20031</v>
      </c>
      <c r="R4503" t="s">
        <v>14565</v>
      </c>
      <c r="S4503">
        <v>0.496</v>
      </c>
    </row>
    <row r="4504" spans="1:19">
      <c r="A4504" t="s">
        <v>16</v>
      </c>
      <c r="B4504" t="s">
        <v>17</v>
      </c>
      <c r="C4504" t="s">
        <v>18</v>
      </c>
      <c r="D4504" t="s">
        <v>19</v>
      </c>
      <c r="E4504" t="s">
        <v>6277</v>
      </c>
      <c r="F4504" t="s">
        <v>14344</v>
      </c>
      <c r="G4504" s="3" t="str">
        <f t="shared" si="77"/>
        <v>https://scholar.google.co.jp/scholar?as_vis=1&amp;q=Tephroseris+"helenitis"+self+compatibility&amp;btnG=</v>
      </c>
      <c r="H4504" t="s">
        <v>2924</v>
      </c>
      <c r="I4504" t="s">
        <v>137</v>
      </c>
      <c r="J4504" t="s">
        <v>14345</v>
      </c>
      <c r="N4504" t="s">
        <v>14346</v>
      </c>
      <c r="O4504" t="s">
        <v>28</v>
      </c>
      <c r="Q4504" t="s">
        <v>20032</v>
      </c>
      <c r="R4504" t="s">
        <v>14568</v>
      </c>
      <c r="S4504">
        <v>0.78239999999999998</v>
      </c>
    </row>
    <row r="4505" spans="1:19">
      <c r="A4505" t="s">
        <v>16</v>
      </c>
      <c r="B4505" t="s">
        <v>17</v>
      </c>
      <c r="C4505" t="s">
        <v>18</v>
      </c>
      <c r="D4505" t="s">
        <v>19</v>
      </c>
      <c r="E4505" t="s">
        <v>6277</v>
      </c>
      <c r="F4505" t="s">
        <v>364</v>
      </c>
      <c r="G4505" s="3" t="str">
        <f t="shared" si="77"/>
        <v>https://scholar.google.co.jp/scholar?as_vis=1&amp;q=Tephroseris+"integrifolia"+self+compatibility&amp;btnG=</v>
      </c>
      <c r="H4505" t="s">
        <v>1365</v>
      </c>
      <c r="I4505" t="s">
        <v>137</v>
      </c>
      <c r="J4505" t="s">
        <v>364</v>
      </c>
      <c r="L4505" t="s">
        <v>24</v>
      </c>
      <c r="N4505" t="s">
        <v>11388</v>
      </c>
      <c r="O4505" t="s">
        <v>26</v>
      </c>
      <c r="Q4505" t="s">
        <v>20033</v>
      </c>
      <c r="R4505" t="s">
        <v>14571</v>
      </c>
      <c r="S4505">
        <v>0.57699999999999996</v>
      </c>
    </row>
    <row r="4506" spans="1:19">
      <c r="A4506" t="s">
        <v>16</v>
      </c>
      <c r="B4506" t="s">
        <v>17</v>
      </c>
      <c r="C4506" t="s">
        <v>18</v>
      </c>
      <c r="D4506" t="s">
        <v>19</v>
      </c>
      <c r="E4506" t="s">
        <v>6277</v>
      </c>
      <c r="F4506" t="s">
        <v>364</v>
      </c>
      <c r="G4506" s="3" t="str">
        <f t="shared" si="77"/>
        <v>https://scholar.google.co.jp/scholar?as_vis=1&amp;q=Tephroseris+"integrifolia"+self+compatibility&amp;btnG=</v>
      </c>
      <c r="H4506" t="s">
        <v>1365</v>
      </c>
      <c r="I4506" t="s">
        <v>137</v>
      </c>
      <c r="J4506" t="s">
        <v>7999</v>
      </c>
      <c r="L4506" t="s">
        <v>24</v>
      </c>
      <c r="N4506" t="s">
        <v>12916</v>
      </c>
      <c r="O4506" t="s">
        <v>26</v>
      </c>
      <c r="Q4506" t="s">
        <v>20033</v>
      </c>
      <c r="R4506" t="s">
        <v>14574</v>
      </c>
      <c r="S4506">
        <v>0.44280000000000003</v>
      </c>
    </row>
    <row r="4507" spans="1:19">
      <c r="A4507" t="s">
        <v>16</v>
      </c>
      <c r="B4507" t="s">
        <v>17</v>
      </c>
      <c r="C4507" t="s">
        <v>18</v>
      </c>
      <c r="D4507" t="s">
        <v>19</v>
      </c>
      <c r="E4507" t="s">
        <v>6277</v>
      </c>
      <c r="F4507" t="s">
        <v>364</v>
      </c>
      <c r="G4507" s="3" t="str">
        <f t="shared" si="77"/>
        <v>https://scholar.google.co.jp/scholar?as_vis=1&amp;q=Tephroseris+"integrifolia"+self+compatibility&amp;btnG=</v>
      </c>
      <c r="H4507" t="s">
        <v>1365</v>
      </c>
      <c r="I4507" t="s">
        <v>137</v>
      </c>
      <c r="J4507" t="s">
        <v>3256</v>
      </c>
      <c r="L4507" t="s">
        <v>24</v>
      </c>
      <c r="N4507" t="s">
        <v>14631</v>
      </c>
      <c r="O4507" t="s">
        <v>26</v>
      </c>
      <c r="Q4507" t="s">
        <v>20033</v>
      </c>
      <c r="R4507" t="s">
        <v>14577</v>
      </c>
      <c r="S4507">
        <v>0.82799999999999996</v>
      </c>
    </row>
    <row r="4508" spans="1:19">
      <c r="A4508" t="s">
        <v>16</v>
      </c>
      <c r="B4508" t="s">
        <v>17</v>
      </c>
      <c r="C4508" t="s">
        <v>18</v>
      </c>
      <c r="D4508" t="s">
        <v>19</v>
      </c>
      <c r="E4508" t="s">
        <v>6277</v>
      </c>
      <c r="F4508" t="s">
        <v>12918</v>
      </c>
      <c r="G4508" s="3" t="str">
        <f t="shared" si="77"/>
        <v>https://scholar.google.co.jp/scholar?as_vis=1&amp;q=Tephroseris+"italica"+self+compatibility&amp;btnG=</v>
      </c>
      <c r="H4508" t="s">
        <v>9294</v>
      </c>
      <c r="I4508" t="s">
        <v>23</v>
      </c>
      <c r="J4508" t="s">
        <v>23</v>
      </c>
      <c r="N4508" t="s">
        <v>12919</v>
      </c>
      <c r="O4508" t="s">
        <v>28</v>
      </c>
      <c r="Q4508" t="s">
        <v>20034</v>
      </c>
      <c r="R4508" t="s">
        <v>14579</v>
      </c>
      <c r="S4508">
        <v>0.96879999999999999</v>
      </c>
    </row>
    <row r="4509" spans="1:19">
      <c r="A4509" t="s">
        <v>16</v>
      </c>
      <c r="B4509" t="s">
        <v>17</v>
      </c>
      <c r="C4509" t="s">
        <v>18</v>
      </c>
      <c r="D4509" t="s">
        <v>19</v>
      </c>
      <c r="E4509" t="s">
        <v>6277</v>
      </c>
      <c r="F4509" t="s">
        <v>6278</v>
      </c>
      <c r="G4509" s="3" t="str">
        <f t="shared" si="77"/>
        <v>https://scholar.google.co.jp/scholar?as_vis=1&amp;q=Tephroseris+"karjaginii"+self+compatibility&amp;btnG=</v>
      </c>
      <c r="H4509" t="s">
        <v>6279</v>
      </c>
      <c r="I4509" t="s">
        <v>23</v>
      </c>
      <c r="J4509" t="s">
        <v>23</v>
      </c>
      <c r="N4509" t="s">
        <v>6280</v>
      </c>
      <c r="O4509" t="s">
        <v>28</v>
      </c>
      <c r="Q4509" t="s">
        <v>20035</v>
      </c>
      <c r="R4509" t="s">
        <v>14584</v>
      </c>
      <c r="S4509">
        <v>0.81059599999999998</v>
      </c>
    </row>
    <row r="4510" spans="1:19">
      <c r="A4510" t="s">
        <v>16</v>
      </c>
      <c r="B4510" t="s">
        <v>17</v>
      </c>
      <c r="C4510" t="s">
        <v>18</v>
      </c>
      <c r="D4510" t="s">
        <v>19</v>
      </c>
      <c r="E4510" t="s">
        <v>6277</v>
      </c>
      <c r="F4510" t="s">
        <v>3103</v>
      </c>
      <c r="G4510" s="3" t="str">
        <f t="shared" si="77"/>
        <v>https://scholar.google.co.jp/scholar?as_vis=1&amp;q=Tephroseris+"longifolia"+self+compatibility&amp;btnG=</v>
      </c>
      <c r="H4510" t="s">
        <v>14352</v>
      </c>
      <c r="I4510" t="s">
        <v>137</v>
      </c>
      <c r="J4510" t="s">
        <v>14353</v>
      </c>
      <c r="L4510" t="s">
        <v>24</v>
      </c>
      <c r="N4510" t="s">
        <v>14354</v>
      </c>
      <c r="O4510" t="s">
        <v>26</v>
      </c>
      <c r="Q4510" t="s">
        <v>20036</v>
      </c>
      <c r="R4510" t="s">
        <v>14588</v>
      </c>
      <c r="S4510">
        <v>0.79239999999999999</v>
      </c>
    </row>
    <row r="4511" spans="1:19">
      <c r="A4511" t="s">
        <v>16</v>
      </c>
      <c r="B4511" t="s">
        <v>17</v>
      </c>
      <c r="C4511" t="s">
        <v>18</v>
      </c>
      <c r="D4511" t="s">
        <v>19</v>
      </c>
      <c r="E4511" t="s">
        <v>6277</v>
      </c>
      <c r="F4511" t="s">
        <v>3103</v>
      </c>
      <c r="G4511" s="3" t="str">
        <f t="shared" si="77"/>
        <v>https://scholar.google.co.jp/scholar?as_vis=1&amp;q=Tephroseris+"longifolia"+self+compatibility&amp;btnG=</v>
      </c>
      <c r="H4511" t="s">
        <v>14468</v>
      </c>
      <c r="I4511" t="s">
        <v>23</v>
      </c>
      <c r="J4511" t="s">
        <v>23</v>
      </c>
      <c r="L4511" t="s">
        <v>24</v>
      </c>
      <c r="N4511" t="s">
        <v>14469</v>
      </c>
      <c r="O4511" t="s">
        <v>26</v>
      </c>
      <c r="Q4511" t="s">
        <v>20036</v>
      </c>
      <c r="R4511" t="s">
        <v>14592</v>
      </c>
      <c r="S4511">
        <v>0.34399999999999997</v>
      </c>
    </row>
    <row r="4512" spans="1:19">
      <c r="A4512" t="s">
        <v>16</v>
      </c>
      <c r="B4512" t="s">
        <v>17</v>
      </c>
      <c r="C4512" t="s">
        <v>18</v>
      </c>
      <c r="D4512" t="s">
        <v>19</v>
      </c>
      <c r="E4512" t="s">
        <v>8665</v>
      </c>
      <c r="F4512" t="s">
        <v>8666</v>
      </c>
      <c r="G4512" s="3" t="str">
        <f t="shared" si="77"/>
        <v>https://scholar.google.co.jp/scholar?as_vis=1&amp;q=Tetrachyron+"brandegeei"+self+compatibility&amp;btnG=</v>
      </c>
      <c r="H4512" t="s">
        <v>8667</v>
      </c>
      <c r="I4512" t="s">
        <v>23</v>
      </c>
      <c r="J4512" t="s">
        <v>23</v>
      </c>
      <c r="N4512" t="s">
        <v>8668</v>
      </c>
      <c r="O4512" t="s">
        <v>28</v>
      </c>
      <c r="Q4512" t="s">
        <v>20037</v>
      </c>
      <c r="R4512" t="s">
        <v>14594</v>
      </c>
      <c r="S4512">
        <v>1.6524000000000001</v>
      </c>
    </row>
    <row r="4513" spans="1:19">
      <c r="A4513" t="s">
        <v>16</v>
      </c>
      <c r="B4513" t="s">
        <v>17</v>
      </c>
      <c r="C4513" t="s">
        <v>18</v>
      </c>
      <c r="D4513" t="s">
        <v>19</v>
      </c>
      <c r="E4513" t="s">
        <v>3030</v>
      </c>
      <c r="F4513" t="s">
        <v>1050</v>
      </c>
      <c r="G4513" s="3" t="str">
        <f t="shared" si="77"/>
        <v>https://scholar.google.co.jp/scholar?as_vis=1&amp;q=Tetradymia+"axillaris"+self+compatibility&amp;btnG=</v>
      </c>
      <c r="H4513" t="s">
        <v>3031</v>
      </c>
      <c r="I4513" t="s">
        <v>23</v>
      </c>
      <c r="J4513" t="s">
        <v>23</v>
      </c>
      <c r="N4513" t="s">
        <v>3032</v>
      </c>
      <c r="O4513" t="s">
        <v>28</v>
      </c>
      <c r="Q4513" t="s">
        <v>20038</v>
      </c>
      <c r="R4513" t="s">
        <v>14597</v>
      </c>
      <c r="S4513">
        <v>2.89</v>
      </c>
    </row>
    <row r="4514" spans="1:19">
      <c r="A4514" t="s">
        <v>16</v>
      </c>
      <c r="B4514" t="s">
        <v>17</v>
      </c>
      <c r="C4514" t="s">
        <v>18</v>
      </c>
      <c r="D4514" t="s">
        <v>19</v>
      </c>
      <c r="E4514" t="s">
        <v>3030</v>
      </c>
      <c r="F4514" t="s">
        <v>1050</v>
      </c>
      <c r="G4514" s="3" t="str">
        <f t="shared" si="77"/>
        <v>https://scholar.google.co.jp/scholar?as_vis=1&amp;q=Tetradymia+"axillaris"+self+compatibility&amp;btnG=</v>
      </c>
      <c r="H4514" t="s">
        <v>23</v>
      </c>
      <c r="I4514" t="s">
        <v>31</v>
      </c>
      <c r="J4514" t="s">
        <v>3034</v>
      </c>
      <c r="N4514" t="s">
        <v>3035</v>
      </c>
      <c r="O4514" t="s">
        <v>28</v>
      </c>
      <c r="Q4514" t="s">
        <v>20038</v>
      </c>
      <c r="R4514" t="s">
        <v>14600</v>
      </c>
      <c r="S4514">
        <v>4.194</v>
      </c>
    </row>
    <row r="4515" spans="1:19">
      <c r="A4515" t="s">
        <v>16</v>
      </c>
      <c r="B4515" t="s">
        <v>17</v>
      </c>
      <c r="C4515" t="s">
        <v>18</v>
      </c>
      <c r="D4515" t="s">
        <v>19</v>
      </c>
      <c r="E4515" t="s">
        <v>3030</v>
      </c>
      <c r="F4515" t="s">
        <v>280</v>
      </c>
      <c r="G4515" s="3" t="str">
        <f t="shared" si="77"/>
        <v>https://scholar.google.co.jp/scholar?as_vis=1&amp;q=Tetradymia+"canescens"+self+compatibility&amp;btnG=</v>
      </c>
      <c r="H4515" t="s">
        <v>104</v>
      </c>
      <c r="I4515" t="s">
        <v>23</v>
      </c>
      <c r="J4515" t="s">
        <v>23</v>
      </c>
      <c r="N4515" t="s">
        <v>3037</v>
      </c>
      <c r="O4515" t="s">
        <v>28</v>
      </c>
      <c r="Q4515" t="s">
        <v>20039</v>
      </c>
      <c r="R4515" t="s">
        <v>14604</v>
      </c>
      <c r="S4515">
        <v>8.0088000000000008</v>
      </c>
    </row>
    <row r="4516" spans="1:19">
      <c r="A4516" t="s">
        <v>16</v>
      </c>
      <c r="B4516" t="s">
        <v>17</v>
      </c>
      <c r="C4516" t="s">
        <v>18</v>
      </c>
      <c r="D4516" t="s">
        <v>19</v>
      </c>
      <c r="E4516" t="s">
        <v>3030</v>
      </c>
      <c r="F4516" t="s">
        <v>1163</v>
      </c>
      <c r="G4516" s="3" t="str">
        <f t="shared" si="77"/>
        <v>https://scholar.google.co.jp/scholar?as_vis=1&amp;q=Tetradymia+"glabrata"+self+compatibility&amp;btnG=</v>
      </c>
      <c r="H4516" t="s">
        <v>281</v>
      </c>
      <c r="I4516" t="s">
        <v>23</v>
      </c>
      <c r="J4516" t="s">
        <v>23</v>
      </c>
      <c r="N4516" t="s">
        <v>6312</v>
      </c>
      <c r="O4516" t="s">
        <v>28</v>
      </c>
      <c r="Q4516" t="s">
        <v>20040</v>
      </c>
      <c r="R4516" t="s">
        <v>14607</v>
      </c>
      <c r="S4516">
        <v>3.0127999999999999</v>
      </c>
    </row>
    <row r="4517" spans="1:19">
      <c r="A4517" t="s">
        <v>16</v>
      </c>
      <c r="B4517" t="s">
        <v>17</v>
      </c>
      <c r="C4517" t="s">
        <v>18</v>
      </c>
      <c r="D4517" t="s">
        <v>19</v>
      </c>
      <c r="E4517" t="s">
        <v>3030</v>
      </c>
      <c r="F4517" t="s">
        <v>536</v>
      </c>
      <c r="G4517" s="3" t="str">
        <f t="shared" si="77"/>
        <v>https://scholar.google.co.jp/scholar?as_vis=1&amp;q=Tetradymia+"nuttallii"+self+compatibility&amp;btnG=</v>
      </c>
      <c r="H4517" t="s">
        <v>281</v>
      </c>
      <c r="I4517" t="s">
        <v>23</v>
      </c>
      <c r="J4517" t="s">
        <v>23</v>
      </c>
      <c r="N4517" t="s">
        <v>8670</v>
      </c>
      <c r="O4517" t="s">
        <v>28</v>
      </c>
      <c r="Q4517" t="s">
        <v>20041</v>
      </c>
      <c r="R4517" t="s">
        <v>14611</v>
      </c>
      <c r="S4517">
        <v>6.5557376999999999</v>
      </c>
    </row>
    <row r="4518" spans="1:19">
      <c r="A4518" t="s">
        <v>16</v>
      </c>
      <c r="B4518" t="s">
        <v>17</v>
      </c>
      <c r="C4518" t="s">
        <v>18</v>
      </c>
      <c r="D4518" t="s">
        <v>19</v>
      </c>
      <c r="E4518" t="s">
        <v>3030</v>
      </c>
      <c r="F4518" t="s">
        <v>1858</v>
      </c>
      <c r="G4518" s="3" t="str">
        <f t="shared" si="77"/>
        <v>https://scholar.google.co.jp/scholar?as_vis=1&amp;q=Tetradymia+"spinosa"+self+compatibility&amp;btnG=</v>
      </c>
      <c r="H4518" t="s">
        <v>454</v>
      </c>
      <c r="I4518" t="s">
        <v>23</v>
      </c>
      <c r="J4518" t="s">
        <v>23</v>
      </c>
      <c r="N4518" t="s">
        <v>6310</v>
      </c>
      <c r="O4518" t="s">
        <v>28</v>
      </c>
      <c r="Q4518" t="s">
        <v>20042</v>
      </c>
      <c r="R4518" t="s">
        <v>14614</v>
      </c>
      <c r="S4518">
        <v>4.0928000000000004</v>
      </c>
    </row>
    <row r="4519" spans="1:19">
      <c r="A4519" t="s">
        <v>16</v>
      </c>
      <c r="B4519" t="s">
        <v>17</v>
      </c>
      <c r="C4519" t="s">
        <v>18</v>
      </c>
      <c r="D4519" t="s">
        <v>19</v>
      </c>
      <c r="E4519" t="s">
        <v>3030</v>
      </c>
      <c r="F4519" t="s">
        <v>6306</v>
      </c>
      <c r="G4519" s="3" t="str">
        <f t="shared" si="77"/>
        <v>https://scholar.google.co.jp/scholar?as_vis=1&amp;q=Tetradymia+"tetrameres"+self+compatibility&amp;btnG=</v>
      </c>
      <c r="H4519" t="s">
        <v>6307</v>
      </c>
      <c r="I4519" t="s">
        <v>23</v>
      </c>
      <c r="J4519" t="s">
        <v>23</v>
      </c>
      <c r="N4519" t="s">
        <v>6308</v>
      </c>
      <c r="O4519" t="s">
        <v>28</v>
      </c>
      <c r="Q4519" t="s">
        <v>20043</v>
      </c>
      <c r="R4519" t="s">
        <v>14616</v>
      </c>
      <c r="S4519">
        <v>7.0628000000000002</v>
      </c>
    </row>
    <row r="4520" spans="1:19">
      <c r="A4520" t="s">
        <v>16</v>
      </c>
      <c r="B4520" t="s">
        <v>17</v>
      </c>
      <c r="C4520" t="s">
        <v>18</v>
      </c>
      <c r="D4520" t="s">
        <v>19</v>
      </c>
      <c r="E4520" t="s">
        <v>3039</v>
      </c>
      <c r="F4520" t="s">
        <v>3253</v>
      </c>
      <c r="G4520" s="3" t="str">
        <f t="shared" si="77"/>
        <v>https://scholar.google.co.jp/scholar?as_vis=1&amp;q=Tetragonotheca+"ludoviciana"+self+compatibility&amp;btnG=</v>
      </c>
      <c r="H4520" t="s">
        <v>11390</v>
      </c>
      <c r="I4520" t="s">
        <v>23</v>
      </c>
      <c r="J4520" t="s">
        <v>23</v>
      </c>
      <c r="N4520" t="s">
        <v>11391</v>
      </c>
      <c r="O4520" t="s">
        <v>28</v>
      </c>
      <c r="Q4520" t="s">
        <v>20044</v>
      </c>
      <c r="R4520" t="s">
        <v>14619</v>
      </c>
      <c r="S4520">
        <v>9.2859999999999996</v>
      </c>
    </row>
    <row r="4521" spans="1:19">
      <c r="A4521" t="s">
        <v>16</v>
      </c>
      <c r="B4521" t="s">
        <v>17</v>
      </c>
      <c r="C4521" t="s">
        <v>18</v>
      </c>
      <c r="D4521" t="s">
        <v>19</v>
      </c>
      <c r="E4521" t="s">
        <v>3039</v>
      </c>
      <c r="F4521" t="s">
        <v>419</v>
      </c>
      <c r="G4521" s="3" t="str">
        <f t="shared" si="77"/>
        <v>https://scholar.google.co.jp/scholar?as_vis=1&amp;q=Tetragonotheca+"texana"+self+compatibility&amp;btnG=</v>
      </c>
      <c r="H4521" t="s">
        <v>3040</v>
      </c>
      <c r="I4521" t="s">
        <v>23</v>
      </c>
      <c r="J4521" t="s">
        <v>23</v>
      </c>
      <c r="N4521" t="s">
        <v>3041</v>
      </c>
      <c r="O4521" t="s">
        <v>28</v>
      </c>
      <c r="Q4521" t="s">
        <v>20045</v>
      </c>
      <c r="R4521" t="s">
        <v>14623</v>
      </c>
      <c r="S4521">
        <v>2.2000000000000002</v>
      </c>
    </row>
    <row r="4522" spans="1:19">
      <c r="A4522" t="s">
        <v>16</v>
      </c>
      <c r="B4522" t="s">
        <v>17</v>
      </c>
      <c r="C4522" t="s">
        <v>18</v>
      </c>
      <c r="D4522" t="s">
        <v>19</v>
      </c>
      <c r="E4522" t="s">
        <v>3043</v>
      </c>
      <c r="F4522" t="s">
        <v>6303</v>
      </c>
      <c r="G4522" s="3" t="str">
        <f t="shared" si="77"/>
        <v>https://scholar.google.co.jp/scholar?as_vis=1&amp;q=Tetraneuris+"ivesiana"+self+compatibility&amp;btnG=</v>
      </c>
      <c r="H4522" t="s">
        <v>120</v>
      </c>
      <c r="I4522" t="s">
        <v>23</v>
      </c>
      <c r="J4522" t="s">
        <v>23</v>
      </c>
      <c r="N4522" t="s">
        <v>6304</v>
      </c>
      <c r="O4522" t="s">
        <v>28</v>
      </c>
      <c r="Q4522" t="s">
        <v>20046</v>
      </c>
      <c r="R4522" t="s">
        <v>14627</v>
      </c>
      <c r="S4522">
        <v>1.2936000000000001</v>
      </c>
    </row>
    <row r="4523" spans="1:19">
      <c r="A4523" t="s">
        <v>16</v>
      </c>
      <c r="B4523" t="s">
        <v>17</v>
      </c>
      <c r="C4523" t="s">
        <v>18</v>
      </c>
      <c r="D4523" t="s">
        <v>19</v>
      </c>
      <c r="E4523" t="s">
        <v>3043</v>
      </c>
      <c r="F4523" t="s">
        <v>3044</v>
      </c>
      <c r="G4523" s="3" t="str">
        <f t="shared" si="77"/>
        <v>https://scholar.google.co.jp/scholar?as_vis=1&amp;q=Tetraneuris+"linearifolia"+self+compatibility&amp;btnG=</v>
      </c>
      <c r="H4523" t="s">
        <v>71</v>
      </c>
      <c r="I4523" t="s">
        <v>23</v>
      </c>
      <c r="J4523" t="s">
        <v>23</v>
      </c>
      <c r="N4523" t="s">
        <v>3045</v>
      </c>
      <c r="O4523" t="s">
        <v>28</v>
      </c>
      <c r="Q4523" t="s">
        <v>20047</v>
      </c>
      <c r="R4523" t="s">
        <v>14630</v>
      </c>
      <c r="S4523">
        <v>0.26172000000000001</v>
      </c>
    </row>
    <row r="4524" spans="1:19">
      <c r="A4524" t="s">
        <v>16</v>
      </c>
      <c r="B4524" t="s">
        <v>17</v>
      </c>
      <c r="C4524" t="s">
        <v>18</v>
      </c>
      <c r="D4524" t="s">
        <v>19</v>
      </c>
      <c r="E4524" t="s">
        <v>3043</v>
      </c>
      <c r="F4524" t="s">
        <v>6300</v>
      </c>
      <c r="G4524" s="3" t="str">
        <f t="shared" si="77"/>
        <v>https://scholar.google.co.jp/scholar?as_vis=1&amp;q=Tetraneuris+"scaposa"+self+compatibility&amp;btnG=</v>
      </c>
      <c r="H4524" t="s">
        <v>120</v>
      </c>
      <c r="I4524" t="s">
        <v>31</v>
      </c>
      <c r="J4524" t="s">
        <v>6300</v>
      </c>
      <c r="N4524" t="s">
        <v>6301</v>
      </c>
      <c r="O4524" t="s">
        <v>28</v>
      </c>
      <c r="Q4524" t="s">
        <v>20048</v>
      </c>
      <c r="R4524" t="s">
        <v>14632</v>
      </c>
      <c r="S4524">
        <v>0.72560000000000002</v>
      </c>
    </row>
    <row r="4525" spans="1:19">
      <c r="A4525" t="s">
        <v>16</v>
      </c>
      <c r="B4525" t="s">
        <v>17</v>
      </c>
      <c r="C4525" t="s">
        <v>18</v>
      </c>
      <c r="D4525" t="s">
        <v>19</v>
      </c>
      <c r="E4525" t="s">
        <v>3047</v>
      </c>
      <c r="F4525" t="s">
        <v>564</v>
      </c>
      <c r="G4525" s="3" t="str">
        <f t="shared" si="77"/>
        <v>https://scholar.google.co.jp/scholar?as_vis=1&amp;q=Thelesperma+"ambiguum"+self+compatibility&amp;btnG=</v>
      </c>
      <c r="H4525" t="s">
        <v>438</v>
      </c>
      <c r="I4525" t="s">
        <v>23</v>
      </c>
      <c r="J4525" t="s">
        <v>23</v>
      </c>
      <c r="N4525" t="s">
        <v>3048</v>
      </c>
      <c r="O4525" t="s">
        <v>28</v>
      </c>
      <c r="Q4525" t="s">
        <v>20049</v>
      </c>
      <c r="R4525" t="s">
        <v>14635</v>
      </c>
      <c r="S4525">
        <v>2.5</v>
      </c>
    </row>
    <row r="4526" spans="1:19">
      <c r="A4526" t="s">
        <v>16</v>
      </c>
      <c r="B4526" t="s">
        <v>17</v>
      </c>
      <c r="C4526" t="s">
        <v>18</v>
      </c>
      <c r="D4526" t="s">
        <v>19</v>
      </c>
      <c r="E4526" t="s">
        <v>3047</v>
      </c>
      <c r="F4526" t="s">
        <v>580</v>
      </c>
      <c r="G4526" s="3" t="str">
        <f t="shared" si="77"/>
        <v>https://scholar.google.co.jp/scholar?as_vis=1&amp;q=Thelesperma+"filifolium"+self+compatibility&amp;btnG=</v>
      </c>
      <c r="H4526" t="s">
        <v>438</v>
      </c>
      <c r="I4526" t="s">
        <v>23</v>
      </c>
      <c r="J4526" t="s">
        <v>23</v>
      </c>
      <c r="N4526" t="s">
        <v>6250</v>
      </c>
      <c r="O4526" t="s">
        <v>28</v>
      </c>
      <c r="Q4526" t="s">
        <v>20050</v>
      </c>
      <c r="R4526" t="s">
        <v>14639</v>
      </c>
      <c r="S4526">
        <v>2.2195999999999998</v>
      </c>
    </row>
    <row r="4527" spans="1:19">
      <c r="A4527" t="s">
        <v>16</v>
      </c>
      <c r="B4527" t="s">
        <v>17</v>
      </c>
      <c r="C4527" t="s">
        <v>18</v>
      </c>
      <c r="D4527" t="s">
        <v>19</v>
      </c>
      <c r="E4527" t="s">
        <v>3047</v>
      </c>
      <c r="F4527" t="s">
        <v>3050</v>
      </c>
      <c r="G4527" s="3" t="str">
        <f t="shared" si="77"/>
        <v>https://scholar.google.co.jp/scholar?as_vis=1&amp;q=Thelesperma+"longipes"+self+compatibility&amp;btnG=</v>
      </c>
      <c r="H4527" t="s">
        <v>438</v>
      </c>
      <c r="I4527" t="s">
        <v>23</v>
      </c>
      <c r="J4527" t="s">
        <v>23</v>
      </c>
      <c r="N4527" t="s">
        <v>3051</v>
      </c>
      <c r="O4527" t="s">
        <v>28</v>
      </c>
      <c r="Q4527" t="s">
        <v>20051</v>
      </c>
      <c r="R4527" t="s">
        <v>14643</v>
      </c>
      <c r="S4527">
        <v>0.78720000000000001</v>
      </c>
    </row>
    <row r="4528" spans="1:19">
      <c r="A4528" t="s">
        <v>16</v>
      </c>
      <c r="B4528" t="s">
        <v>17</v>
      </c>
      <c r="C4528" t="s">
        <v>18</v>
      </c>
      <c r="D4528" t="s">
        <v>19</v>
      </c>
      <c r="E4528" t="s">
        <v>3047</v>
      </c>
      <c r="F4528" t="s">
        <v>3053</v>
      </c>
      <c r="G4528" s="3" t="str">
        <f t="shared" si="77"/>
        <v>https://scholar.google.co.jp/scholar?as_vis=1&amp;q=Thelesperma+"megapotamicum"+self+compatibility&amp;btnG=</v>
      </c>
      <c r="H4528" t="s">
        <v>3054</v>
      </c>
      <c r="I4528" t="s">
        <v>23</v>
      </c>
      <c r="J4528" t="s">
        <v>23</v>
      </c>
      <c r="N4528" t="s">
        <v>3055</v>
      </c>
      <c r="O4528" t="s">
        <v>28</v>
      </c>
      <c r="Q4528" t="s">
        <v>20052</v>
      </c>
      <c r="R4528" t="s">
        <v>14646</v>
      </c>
      <c r="S4528">
        <v>2.8</v>
      </c>
    </row>
    <row r="4529" spans="1:19">
      <c r="A4529" t="s">
        <v>16</v>
      </c>
      <c r="B4529" t="s">
        <v>17</v>
      </c>
      <c r="C4529" t="s">
        <v>18</v>
      </c>
      <c r="D4529" t="s">
        <v>19</v>
      </c>
      <c r="E4529" t="s">
        <v>3047</v>
      </c>
      <c r="F4529" t="s">
        <v>6247</v>
      </c>
      <c r="G4529" s="3" t="str">
        <f t="shared" si="77"/>
        <v>https://scholar.google.co.jp/scholar?as_vis=1&amp;q=Thelesperma+"simplicifolium"+self+compatibility&amp;btnG=</v>
      </c>
      <c r="H4529" t="s">
        <v>438</v>
      </c>
      <c r="I4529" t="s">
        <v>23</v>
      </c>
      <c r="J4529" t="s">
        <v>23</v>
      </c>
      <c r="N4529" t="s">
        <v>6248</v>
      </c>
      <c r="O4529" t="s">
        <v>28</v>
      </c>
      <c r="Q4529" t="s">
        <v>20053</v>
      </c>
      <c r="R4529" t="s">
        <v>14650</v>
      </c>
      <c r="S4529">
        <v>2.1320000000000001</v>
      </c>
    </row>
    <row r="4530" spans="1:19">
      <c r="A4530" t="s">
        <v>16</v>
      </c>
      <c r="B4530" t="s">
        <v>17</v>
      </c>
      <c r="C4530" t="s">
        <v>18</v>
      </c>
      <c r="D4530" t="s">
        <v>19</v>
      </c>
      <c r="E4530" t="s">
        <v>3057</v>
      </c>
      <c r="F4530" t="s">
        <v>3586</v>
      </c>
      <c r="G4530" s="3" t="str">
        <f t="shared" si="77"/>
        <v>https://scholar.google.co.jp/scholar?as_vis=1&amp;q=Thymophylla+"acerosa"+self+compatibility&amp;btnG=</v>
      </c>
      <c r="H4530" t="s">
        <v>6244</v>
      </c>
      <c r="I4530" t="s">
        <v>23</v>
      </c>
      <c r="J4530" t="s">
        <v>23</v>
      </c>
      <c r="N4530" t="s">
        <v>6245</v>
      </c>
      <c r="O4530" t="s">
        <v>28</v>
      </c>
      <c r="Q4530" t="s">
        <v>20054</v>
      </c>
      <c r="R4530" t="s">
        <v>14652</v>
      </c>
      <c r="S4530">
        <v>0.31</v>
      </c>
    </row>
    <row r="4531" spans="1:19">
      <c r="A4531" t="s">
        <v>16</v>
      </c>
      <c r="B4531" t="s">
        <v>17</v>
      </c>
      <c r="C4531" t="s">
        <v>18</v>
      </c>
      <c r="D4531" t="s">
        <v>19</v>
      </c>
      <c r="E4531" t="s">
        <v>3057</v>
      </c>
      <c r="F4531" t="s">
        <v>3058</v>
      </c>
      <c r="G4531" s="3" t="str">
        <f t="shared" si="77"/>
        <v>https://scholar.google.co.jp/scholar?as_vis=1&amp;q=Thymophylla+"pentachaeta"+self+compatibility&amp;btnG=</v>
      </c>
      <c r="H4531" t="s">
        <v>3059</v>
      </c>
      <c r="I4531" t="s">
        <v>23</v>
      </c>
      <c r="J4531" t="s">
        <v>23</v>
      </c>
      <c r="N4531" t="s">
        <v>3060</v>
      </c>
      <c r="O4531" t="s">
        <v>28</v>
      </c>
      <c r="Q4531" t="s">
        <v>20055</v>
      </c>
      <c r="R4531" t="s">
        <v>14655</v>
      </c>
      <c r="S4531">
        <v>0.14199999999999999</v>
      </c>
    </row>
    <row r="4532" spans="1:19">
      <c r="A4532" t="s">
        <v>16</v>
      </c>
      <c r="B4532" t="s">
        <v>17</v>
      </c>
      <c r="C4532" t="s">
        <v>18</v>
      </c>
      <c r="D4532" t="s">
        <v>19</v>
      </c>
      <c r="E4532" t="s">
        <v>3057</v>
      </c>
      <c r="F4532" t="s">
        <v>3058</v>
      </c>
      <c r="G4532" s="3" t="str">
        <f t="shared" si="77"/>
        <v>https://scholar.google.co.jp/scholar?as_vis=1&amp;q=Thymophylla+"pentachaeta"+self+compatibility&amp;btnG=</v>
      </c>
      <c r="H4532" t="s">
        <v>3059</v>
      </c>
      <c r="I4532" t="s">
        <v>31</v>
      </c>
      <c r="J4532" t="s">
        <v>2522</v>
      </c>
      <c r="N4532" t="s">
        <v>8672</v>
      </c>
      <c r="O4532" t="s">
        <v>28</v>
      </c>
      <c r="Q4532" t="s">
        <v>20055</v>
      </c>
      <c r="R4532" t="s">
        <v>14659</v>
      </c>
      <c r="S4532">
        <v>0.1234</v>
      </c>
    </row>
    <row r="4533" spans="1:19">
      <c r="A4533" t="s">
        <v>16</v>
      </c>
      <c r="B4533" t="s">
        <v>17</v>
      </c>
      <c r="C4533" t="s">
        <v>18</v>
      </c>
      <c r="D4533" t="s">
        <v>19</v>
      </c>
      <c r="E4533" t="s">
        <v>3057</v>
      </c>
      <c r="F4533" t="s">
        <v>3058</v>
      </c>
      <c r="G4533" s="3" t="str">
        <f t="shared" si="77"/>
        <v>https://scholar.google.co.jp/scholar?as_vis=1&amp;q=Thymophylla+"pentachaeta"+self+compatibility&amp;btnG=</v>
      </c>
      <c r="H4533" t="s">
        <v>9519</v>
      </c>
      <c r="I4533" t="s">
        <v>31</v>
      </c>
      <c r="J4533" t="s">
        <v>8526</v>
      </c>
      <c r="N4533" t="s">
        <v>11393</v>
      </c>
      <c r="O4533" t="s">
        <v>28</v>
      </c>
      <c r="Q4533" t="s">
        <v>20055</v>
      </c>
      <c r="R4533" t="s">
        <v>14662</v>
      </c>
      <c r="S4533">
        <v>0.16139999999999999</v>
      </c>
    </row>
    <row r="4534" spans="1:19">
      <c r="A4534" t="s">
        <v>16</v>
      </c>
      <c r="B4534" t="s">
        <v>17</v>
      </c>
      <c r="C4534" t="s">
        <v>18</v>
      </c>
      <c r="D4534" t="s">
        <v>19</v>
      </c>
      <c r="E4534" t="s">
        <v>3057</v>
      </c>
      <c r="F4534" t="s">
        <v>3062</v>
      </c>
      <c r="G4534" s="3" t="str">
        <f t="shared" si="77"/>
        <v>https://scholar.google.co.jp/scholar?as_vis=1&amp;q=Thymophylla+"setifolia"+self+compatibility&amp;btnG=</v>
      </c>
      <c r="H4534" t="s">
        <v>2880</v>
      </c>
      <c r="I4534" t="s">
        <v>23</v>
      </c>
      <c r="J4534" t="s">
        <v>23</v>
      </c>
      <c r="N4534" t="s">
        <v>3063</v>
      </c>
      <c r="O4534" t="s">
        <v>28</v>
      </c>
      <c r="Q4534" t="s">
        <v>20056</v>
      </c>
      <c r="R4534" t="s">
        <v>14664</v>
      </c>
      <c r="S4534">
        <v>0.373</v>
      </c>
    </row>
    <row r="4535" spans="1:19">
      <c r="A4535" t="s">
        <v>16</v>
      </c>
      <c r="B4535" t="s">
        <v>17</v>
      </c>
      <c r="C4535" t="s">
        <v>18</v>
      </c>
      <c r="D4535" t="s">
        <v>19</v>
      </c>
      <c r="E4535" t="s">
        <v>3057</v>
      </c>
      <c r="F4535" t="s">
        <v>9063</v>
      </c>
      <c r="G4535" s="3" t="str">
        <f t="shared" si="77"/>
        <v>https://scholar.google.co.jp/scholar?as_vis=1&amp;q=Thymophylla+"tenuiloba"+self+compatibility&amp;btnG=</v>
      </c>
      <c r="H4535" t="s">
        <v>3059</v>
      </c>
      <c r="I4535" t="s">
        <v>23</v>
      </c>
      <c r="J4535" t="s">
        <v>23</v>
      </c>
      <c r="N4535" t="s">
        <v>11395</v>
      </c>
      <c r="O4535" t="s">
        <v>28</v>
      </c>
      <c r="Q4535" t="s">
        <v>20057</v>
      </c>
      <c r="R4535" t="s">
        <v>14667</v>
      </c>
      <c r="S4535">
        <v>0.17960000000000001</v>
      </c>
    </row>
    <row r="4536" spans="1:19">
      <c r="A4536" t="s">
        <v>16</v>
      </c>
      <c r="B4536" t="s">
        <v>17</v>
      </c>
      <c r="C4536" t="s">
        <v>18</v>
      </c>
      <c r="D4536" t="s">
        <v>19</v>
      </c>
      <c r="E4536" t="s">
        <v>3065</v>
      </c>
      <c r="F4536" t="s">
        <v>2687</v>
      </c>
      <c r="G4536" s="3" t="str">
        <f t="shared" si="77"/>
        <v>https://scholar.google.co.jp/scholar?as_vis=1&amp;q=Tithonia+"calva"+self+compatibility&amp;btnG=</v>
      </c>
      <c r="H4536" t="s">
        <v>44</v>
      </c>
      <c r="I4536" t="s">
        <v>23</v>
      </c>
      <c r="J4536" t="s">
        <v>23</v>
      </c>
      <c r="N4536" t="s">
        <v>3066</v>
      </c>
      <c r="O4536" t="s">
        <v>28</v>
      </c>
      <c r="Q4536" t="s">
        <v>20058</v>
      </c>
      <c r="R4536" t="s">
        <v>14670</v>
      </c>
      <c r="S4536">
        <v>2.2999999999999998</v>
      </c>
    </row>
    <row r="4537" spans="1:19">
      <c r="A4537" t="s">
        <v>16</v>
      </c>
      <c r="B4537" t="s">
        <v>17</v>
      </c>
      <c r="C4537" t="s">
        <v>18</v>
      </c>
      <c r="D4537" t="s">
        <v>19</v>
      </c>
      <c r="E4537" t="s">
        <v>3065</v>
      </c>
      <c r="F4537" t="s">
        <v>3068</v>
      </c>
      <c r="G4537" s="3" t="str">
        <f t="shared" si="77"/>
        <v>https://scholar.google.co.jp/scholar?as_vis=1&amp;q=Tithonia+"diversifolia"+self+compatibility&amp;btnG=</v>
      </c>
      <c r="H4537" t="s">
        <v>3069</v>
      </c>
      <c r="I4537" t="s">
        <v>23</v>
      </c>
      <c r="J4537" t="s">
        <v>23</v>
      </c>
      <c r="N4537" t="s">
        <v>3070</v>
      </c>
      <c r="O4537" t="s">
        <v>28</v>
      </c>
      <c r="Q4537" t="s">
        <v>20059</v>
      </c>
      <c r="R4537" t="s">
        <v>14672</v>
      </c>
      <c r="S4537">
        <v>4.1768000000000001</v>
      </c>
    </row>
    <row r="4538" spans="1:19">
      <c r="A4538" t="s">
        <v>16</v>
      </c>
      <c r="B4538" t="s">
        <v>17</v>
      </c>
      <c r="C4538" t="s">
        <v>18</v>
      </c>
      <c r="D4538" t="s">
        <v>19</v>
      </c>
      <c r="E4538" t="s">
        <v>3065</v>
      </c>
      <c r="F4538" t="s">
        <v>3072</v>
      </c>
      <c r="G4538" s="3" t="str">
        <f t="shared" si="77"/>
        <v>https://scholar.google.co.jp/scholar?as_vis=1&amp;q=Tithonia+"rotundifolia"+self+compatibility&amp;btnG=</v>
      </c>
      <c r="H4538" t="s">
        <v>2070</v>
      </c>
      <c r="I4538" t="s">
        <v>23</v>
      </c>
      <c r="J4538" t="s">
        <v>23</v>
      </c>
      <c r="N4538" t="s">
        <v>3073</v>
      </c>
      <c r="O4538" t="s">
        <v>28</v>
      </c>
      <c r="Q4538" t="s">
        <v>20060</v>
      </c>
      <c r="R4538" t="s">
        <v>14674</v>
      </c>
      <c r="S4538">
        <v>9.2260000000000009</v>
      </c>
    </row>
    <row r="4539" spans="1:19">
      <c r="A4539" t="s">
        <v>16</v>
      </c>
      <c r="B4539" t="s">
        <v>17</v>
      </c>
      <c r="C4539" t="s">
        <v>18</v>
      </c>
      <c r="D4539" t="s">
        <v>19</v>
      </c>
      <c r="E4539" t="s">
        <v>3065</v>
      </c>
      <c r="F4539" t="s">
        <v>2786</v>
      </c>
      <c r="G4539" s="3" t="str">
        <f t="shared" si="77"/>
        <v>https://scholar.google.co.jp/scholar?as_vis=1&amp;q=Tithonia+"speciosa"+self+compatibility&amp;btnG=</v>
      </c>
      <c r="H4539" t="s">
        <v>3075</v>
      </c>
      <c r="I4539" t="s">
        <v>23</v>
      </c>
      <c r="J4539" t="s">
        <v>23</v>
      </c>
      <c r="N4539" t="s">
        <v>3076</v>
      </c>
      <c r="O4539" t="s">
        <v>28</v>
      </c>
      <c r="Q4539" t="s">
        <v>20061</v>
      </c>
      <c r="R4539" t="s">
        <v>14676</v>
      </c>
      <c r="S4539">
        <v>9.5</v>
      </c>
    </row>
    <row r="4540" spans="1:19">
      <c r="A4540" t="s">
        <v>16</v>
      </c>
      <c r="B4540" t="s">
        <v>17</v>
      </c>
      <c r="C4540" t="s">
        <v>18</v>
      </c>
      <c r="D4540" t="s">
        <v>19</v>
      </c>
      <c r="E4540" t="s">
        <v>3065</v>
      </c>
      <c r="F4540" t="s">
        <v>3078</v>
      </c>
      <c r="G4540" s="3" t="str">
        <f t="shared" si="77"/>
        <v>https://scholar.google.co.jp/scholar?as_vis=1&amp;q=Tithonia+"thurberi"+self+compatibility&amp;btnG=</v>
      </c>
      <c r="H4540" t="s">
        <v>438</v>
      </c>
      <c r="I4540" t="s">
        <v>23</v>
      </c>
      <c r="J4540" t="s">
        <v>23</v>
      </c>
      <c r="N4540" t="s">
        <v>3079</v>
      </c>
      <c r="O4540" t="s">
        <v>28</v>
      </c>
      <c r="Q4540" t="s">
        <v>20062</v>
      </c>
      <c r="R4540" t="s">
        <v>14679</v>
      </c>
      <c r="S4540">
        <v>10.7</v>
      </c>
    </row>
    <row r="4541" spans="1:19">
      <c r="A4541" t="s">
        <v>16</v>
      </c>
      <c r="B4541" t="s">
        <v>17</v>
      </c>
      <c r="C4541" t="s">
        <v>18</v>
      </c>
      <c r="D4541" t="s">
        <v>19</v>
      </c>
      <c r="E4541" t="s">
        <v>3065</v>
      </c>
      <c r="F4541" t="s">
        <v>471</v>
      </c>
      <c r="G4541" s="3" t="str">
        <f t="shared" si="77"/>
        <v>https://scholar.google.co.jp/scholar?as_vis=1&amp;q=Tithonia+"tubiformis"+self+compatibility&amp;btnG=</v>
      </c>
      <c r="H4541" t="s">
        <v>3081</v>
      </c>
      <c r="I4541" t="s">
        <v>23</v>
      </c>
      <c r="J4541" t="s">
        <v>23</v>
      </c>
      <c r="N4541" t="s">
        <v>3082</v>
      </c>
      <c r="O4541" t="s">
        <v>28</v>
      </c>
      <c r="Q4541" t="s">
        <v>20063</v>
      </c>
      <c r="R4541" t="s">
        <v>14681</v>
      </c>
      <c r="S4541">
        <v>7.8</v>
      </c>
    </row>
    <row r="4542" spans="1:19">
      <c r="A4542" t="s">
        <v>16</v>
      </c>
      <c r="B4542" t="s">
        <v>17</v>
      </c>
      <c r="C4542" t="s">
        <v>18</v>
      </c>
      <c r="D4542" t="s">
        <v>19</v>
      </c>
      <c r="E4542" t="s">
        <v>3084</v>
      </c>
      <c r="F4542" t="s">
        <v>3085</v>
      </c>
      <c r="G4542" s="3" t="str">
        <f t="shared" si="77"/>
        <v>https://scholar.google.co.jp/scholar?as_vis=1&amp;q=Tolpis+"barbata"+self+compatibility&amp;btnG=</v>
      </c>
      <c r="H4542" t="s">
        <v>1918</v>
      </c>
      <c r="I4542" t="s">
        <v>23</v>
      </c>
      <c r="J4542" t="s">
        <v>23</v>
      </c>
      <c r="L4542" t="s">
        <v>54</v>
      </c>
      <c r="N4542" t="s">
        <v>3086</v>
      </c>
      <c r="O4542" t="s">
        <v>26</v>
      </c>
      <c r="Q4542" t="s">
        <v>20064</v>
      </c>
      <c r="R4542" t="s">
        <v>14684</v>
      </c>
      <c r="S4542">
        <v>0.12</v>
      </c>
    </row>
    <row r="4543" spans="1:19">
      <c r="A4543" t="s">
        <v>16</v>
      </c>
      <c r="B4543" t="s">
        <v>17</v>
      </c>
      <c r="C4543" t="s">
        <v>18</v>
      </c>
      <c r="D4543" t="s">
        <v>19</v>
      </c>
      <c r="E4543" t="s">
        <v>3084</v>
      </c>
      <c r="F4543" t="s">
        <v>11397</v>
      </c>
      <c r="G4543" s="3" t="str">
        <f t="shared" si="77"/>
        <v>https://scholar.google.co.jp/scholar?as_vis=1&amp;q=Tolpis+"crassiuscula"+self+compatibility&amp;btnG=</v>
      </c>
      <c r="H4543" t="s">
        <v>11398</v>
      </c>
      <c r="I4543" t="s">
        <v>23</v>
      </c>
      <c r="J4543" t="s">
        <v>23</v>
      </c>
      <c r="L4543" t="s">
        <v>24</v>
      </c>
      <c r="N4543" t="s">
        <v>11399</v>
      </c>
      <c r="O4543" t="s">
        <v>26</v>
      </c>
      <c r="Q4543" t="s">
        <v>20065</v>
      </c>
      <c r="R4543" t="s">
        <v>14686</v>
      </c>
      <c r="S4543">
        <v>0.2720379</v>
      </c>
    </row>
    <row r="4544" spans="1:19">
      <c r="A4544" t="s">
        <v>16</v>
      </c>
      <c r="B4544" t="s">
        <v>17</v>
      </c>
      <c r="C4544" t="s">
        <v>18</v>
      </c>
      <c r="D4544" t="s">
        <v>19</v>
      </c>
      <c r="E4544" t="s">
        <v>3084</v>
      </c>
      <c r="F4544" t="s">
        <v>12921</v>
      </c>
      <c r="G4544" s="3" t="str">
        <f t="shared" si="77"/>
        <v>https://scholar.google.co.jp/scholar?as_vis=1&amp;q=Tolpis+"staticifolia"+self+compatibility&amp;btnG=</v>
      </c>
      <c r="H4544" t="s">
        <v>12922</v>
      </c>
      <c r="I4544" t="s">
        <v>23</v>
      </c>
      <c r="J4544" t="s">
        <v>23</v>
      </c>
      <c r="N4544" t="s">
        <v>12923</v>
      </c>
      <c r="O4544" t="s">
        <v>28</v>
      </c>
      <c r="Q4544" t="s">
        <v>20066</v>
      </c>
      <c r="R4544" t="s">
        <v>14689</v>
      </c>
      <c r="S4544">
        <v>0.35199999999999998</v>
      </c>
    </row>
    <row r="4545" spans="1:19">
      <c r="A4545" t="s">
        <v>16</v>
      </c>
      <c r="B4545" t="s">
        <v>17</v>
      </c>
      <c r="C4545" t="s">
        <v>18</v>
      </c>
      <c r="D4545" t="s">
        <v>19</v>
      </c>
      <c r="E4545" t="s">
        <v>3091</v>
      </c>
      <c r="F4545" t="s">
        <v>6265</v>
      </c>
      <c r="G4545" s="3" t="str">
        <f t="shared" si="77"/>
        <v>https://scholar.google.co.jp/scholar?as_vis=1&amp;q=Townsendia+"exscapa"+self+compatibility&amp;btnG=</v>
      </c>
      <c r="H4545" t="s">
        <v>6266</v>
      </c>
      <c r="I4545" t="s">
        <v>23</v>
      </c>
      <c r="J4545" t="s">
        <v>23</v>
      </c>
      <c r="N4545" t="s">
        <v>6267</v>
      </c>
      <c r="O4545" t="s">
        <v>28</v>
      </c>
      <c r="Q4545" t="s">
        <v>20067</v>
      </c>
      <c r="R4545" t="s">
        <v>14693</v>
      </c>
      <c r="S4545">
        <v>1.25888</v>
      </c>
    </row>
    <row r="4546" spans="1:19">
      <c r="A4546" t="s">
        <v>16</v>
      </c>
      <c r="B4546" t="s">
        <v>17</v>
      </c>
      <c r="C4546" t="s">
        <v>18</v>
      </c>
      <c r="D4546" t="s">
        <v>19</v>
      </c>
      <c r="E4546" t="s">
        <v>3091</v>
      </c>
      <c r="F4546" t="s">
        <v>3092</v>
      </c>
      <c r="G4546" s="3" t="str">
        <f t="shared" ref="G4546:G4609" si="78">HYPERLINK(Q4546)</f>
        <v>https://scholar.google.co.jp/scholar?as_vis=1&amp;q=Townsendia+"florifer"+self+compatibility&amp;btnG=</v>
      </c>
      <c r="H4546" t="s">
        <v>3093</v>
      </c>
      <c r="I4546" t="s">
        <v>23</v>
      </c>
      <c r="J4546" t="s">
        <v>23</v>
      </c>
      <c r="L4546" t="s">
        <v>24</v>
      </c>
      <c r="N4546" t="s">
        <v>3094</v>
      </c>
      <c r="O4546" t="s">
        <v>26</v>
      </c>
      <c r="Q4546" t="s">
        <v>20068</v>
      </c>
      <c r="R4546" t="s">
        <v>14696</v>
      </c>
      <c r="S4546">
        <v>1.0755999999999999</v>
      </c>
    </row>
    <row r="4547" spans="1:19">
      <c r="A4547" t="s">
        <v>16</v>
      </c>
      <c r="B4547" t="s">
        <v>17</v>
      </c>
      <c r="C4547" t="s">
        <v>18</v>
      </c>
      <c r="D4547" t="s">
        <v>19</v>
      </c>
      <c r="E4547" t="s">
        <v>3091</v>
      </c>
      <c r="F4547" t="s">
        <v>3127</v>
      </c>
      <c r="G4547" s="3" t="str">
        <f t="shared" si="78"/>
        <v>https://scholar.google.co.jp/scholar?as_vis=1&amp;q=Townsendia+"montana"+self+compatibility&amp;btnG=</v>
      </c>
      <c r="H4547" t="s">
        <v>23</v>
      </c>
      <c r="I4547" t="s">
        <v>31</v>
      </c>
      <c r="J4547" t="s">
        <v>3127</v>
      </c>
      <c r="L4547" t="s">
        <v>24</v>
      </c>
      <c r="N4547" t="s">
        <v>6269</v>
      </c>
      <c r="O4547" t="s">
        <v>26</v>
      </c>
      <c r="Q4547" t="s">
        <v>20069</v>
      </c>
      <c r="R4547" t="s">
        <v>14699</v>
      </c>
      <c r="S4547">
        <v>0.56440000000000001</v>
      </c>
    </row>
    <row r="4548" spans="1:19">
      <c r="A4548" t="s">
        <v>16</v>
      </c>
      <c r="B4548" t="s">
        <v>17</v>
      </c>
      <c r="C4548" t="s">
        <v>18</v>
      </c>
      <c r="D4548" t="s">
        <v>19</v>
      </c>
      <c r="E4548" t="s">
        <v>3107</v>
      </c>
      <c r="F4548" t="s">
        <v>3108</v>
      </c>
      <c r="G4548" s="3" t="str">
        <f t="shared" si="78"/>
        <v>https://scholar.google.co.jp/scholar?as_vis=1&amp;q=Tragopogon+"buphthalmoides"+self+compatibility&amp;btnG=</v>
      </c>
      <c r="H4548" t="s">
        <v>821</v>
      </c>
      <c r="I4548" t="s">
        <v>23</v>
      </c>
      <c r="J4548" t="s">
        <v>23</v>
      </c>
      <c r="N4548" t="s">
        <v>3109</v>
      </c>
      <c r="O4548" t="s">
        <v>28</v>
      </c>
      <c r="Q4548" t="s">
        <v>20070</v>
      </c>
      <c r="R4548" t="s">
        <v>14702</v>
      </c>
      <c r="S4548">
        <v>18.04</v>
      </c>
    </row>
    <row r="4549" spans="1:19">
      <c r="A4549" t="s">
        <v>16</v>
      </c>
      <c r="B4549" t="s">
        <v>17</v>
      </c>
      <c r="C4549" t="s">
        <v>18</v>
      </c>
      <c r="D4549" t="s">
        <v>19</v>
      </c>
      <c r="E4549" t="s">
        <v>3107</v>
      </c>
      <c r="F4549" t="s">
        <v>6256</v>
      </c>
      <c r="G4549" s="3" t="str">
        <f t="shared" si="78"/>
        <v>https://scholar.google.co.jp/scholar?as_vis=1&amp;q=Tragopogon+"capitatus"+self+compatibility&amp;btnG=</v>
      </c>
      <c r="H4549" t="s">
        <v>6257</v>
      </c>
      <c r="I4549" t="s">
        <v>23</v>
      </c>
      <c r="J4549" t="s">
        <v>23</v>
      </c>
      <c r="N4549" t="s">
        <v>6258</v>
      </c>
      <c r="O4549" t="s">
        <v>28</v>
      </c>
      <c r="Q4549" t="s">
        <v>20071</v>
      </c>
      <c r="R4549" t="s">
        <v>14704</v>
      </c>
      <c r="S4549">
        <v>8.4499999999999993</v>
      </c>
    </row>
    <row r="4550" spans="1:19">
      <c r="A4550" t="s">
        <v>16</v>
      </c>
      <c r="B4550" t="s">
        <v>17</v>
      </c>
      <c r="C4550" t="s">
        <v>18</v>
      </c>
      <c r="D4550" t="s">
        <v>19</v>
      </c>
      <c r="E4550" t="s">
        <v>3107</v>
      </c>
      <c r="F4550" t="s">
        <v>6260</v>
      </c>
      <c r="G4550" s="3" t="str">
        <f t="shared" si="78"/>
        <v>https://scholar.google.co.jp/scholar?as_vis=1&amp;q=Tragopogon+"coelesyriacus"+self+compatibility&amp;btnG=</v>
      </c>
      <c r="H4550" t="s">
        <v>821</v>
      </c>
      <c r="I4550" t="s">
        <v>23</v>
      </c>
      <c r="J4550" t="s">
        <v>23</v>
      </c>
      <c r="N4550" t="s">
        <v>6261</v>
      </c>
      <c r="O4550" t="s">
        <v>28</v>
      </c>
      <c r="Q4550" t="s">
        <v>20072</v>
      </c>
      <c r="R4550" t="s">
        <v>14707</v>
      </c>
      <c r="S4550">
        <v>10.486000000000001</v>
      </c>
    </row>
    <row r="4551" spans="1:19">
      <c r="A4551" t="s">
        <v>16</v>
      </c>
      <c r="B4551" t="s">
        <v>17</v>
      </c>
      <c r="C4551" t="s">
        <v>18</v>
      </c>
      <c r="D4551" t="s">
        <v>19</v>
      </c>
      <c r="E4551" t="s">
        <v>3107</v>
      </c>
      <c r="F4551" t="s">
        <v>4066</v>
      </c>
      <c r="G4551" s="3" t="str">
        <f t="shared" si="78"/>
        <v>https://scholar.google.co.jp/scholar?as_vis=1&amp;q=Tragopogon+"collinus"+self+compatibility&amp;btnG=</v>
      </c>
      <c r="H4551" t="s">
        <v>104</v>
      </c>
      <c r="I4551" t="s">
        <v>23</v>
      </c>
      <c r="J4551" t="s">
        <v>23</v>
      </c>
      <c r="N4551" t="s">
        <v>11401</v>
      </c>
      <c r="O4551" t="s">
        <v>28</v>
      </c>
      <c r="Q4551" t="s">
        <v>20073</v>
      </c>
      <c r="R4551" t="s">
        <v>14711</v>
      </c>
      <c r="S4551">
        <v>18.483561600000002</v>
      </c>
    </row>
    <row r="4552" spans="1:19">
      <c r="A4552" t="s">
        <v>16</v>
      </c>
      <c r="B4552" t="s">
        <v>17</v>
      </c>
      <c r="C4552" t="s">
        <v>18</v>
      </c>
      <c r="D4552" t="s">
        <v>19</v>
      </c>
      <c r="E4552" t="s">
        <v>3107</v>
      </c>
      <c r="F4552" t="s">
        <v>11403</v>
      </c>
      <c r="G4552" s="3" t="str">
        <f t="shared" si="78"/>
        <v>https://scholar.google.co.jp/scholar?as_vis=1&amp;q=Tragopogon+"coloratus"+self+compatibility&amp;btnG=</v>
      </c>
      <c r="H4552" t="s">
        <v>1758</v>
      </c>
      <c r="I4552" t="s">
        <v>23</v>
      </c>
      <c r="J4552" t="s">
        <v>23</v>
      </c>
      <c r="N4552" t="s">
        <v>11404</v>
      </c>
      <c r="O4552" t="s">
        <v>28</v>
      </c>
      <c r="Q4552" t="s">
        <v>20074</v>
      </c>
      <c r="R4552" t="s">
        <v>14714</v>
      </c>
      <c r="S4552">
        <v>12.117647099999999</v>
      </c>
    </row>
    <row r="4553" spans="1:19">
      <c r="A4553" t="s">
        <v>16</v>
      </c>
      <c r="B4553" t="s">
        <v>17</v>
      </c>
      <c r="C4553" t="s">
        <v>18</v>
      </c>
      <c r="D4553" t="s">
        <v>19</v>
      </c>
      <c r="E4553" t="s">
        <v>3107</v>
      </c>
      <c r="F4553" t="s">
        <v>12925</v>
      </c>
      <c r="G4553" s="3" t="str">
        <f t="shared" si="78"/>
        <v>https://scholar.google.co.jp/scholar?as_vis=1&amp;q=Tragopogon+"crocifolius"+self+compatibility&amp;btnG=</v>
      </c>
      <c r="H4553" t="s">
        <v>22</v>
      </c>
      <c r="I4553" t="s">
        <v>23</v>
      </c>
      <c r="J4553" t="s">
        <v>23</v>
      </c>
      <c r="N4553" t="s">
        <v>12926</v>
      </c>
      <c r="O4553" t="s">
        <v>28</v>
      </c>
      <c r="Q4553" t="s">
        <v>20075</v>
      </c>
      <c r="R4553" t="s">
        <v>14717</v>
      </c>
      <c r="S4553">
        <v>8.6315630999999993</v>
      </c>
    </row>
    <row r="4554" spans="1:19">
      <c r="A4554" t="s">
        <v>16</v>
      </c>
      <c r="B4554" t="s">
        <v>17</v>
      </c>
      <c r="C4554" t="s">
        <v>18</v>
      </c>
      <c r="D4554" t="s">
        <v>19</v>
      </c>
      <c r="E4554" t="s">
        <v>3107</v>
      </c>
      <c r="F4554" t="s">
        <v>3111</v>
      </c>
      <c r="G4554" s="3" t="str">
        <f t="shared" si="78"/>
        <v>https://scholar.google.co.jp/scholar?as_vis=1&amp;q=Tragopogon+"dubius"+self+compatibility&amp;btnG=</v>
      </c>
      <c r="H4554" t="s">
        <v>3112</v>
      </c>
      <c r="I4554" t="s">
        <v>23</v>
      </c>
      <c r="J4554" t="s">
        <v>23</v>
      </c>
      <c r="L4554" t="s">
        <v>54</v>
      </c>
      <c r="N4554" t="s">
        <v>3113</v>
      </c>
      <c r="O4554" t="s">
        <v>26</v>
      </c>
      <c r="Q4554" t="s">
        <v>20076</v>
      </c>
      <c r="R4554" t="s">
        <v>14719</v>
      </c>
      <c r="S4554">
        <v>9</v>
      </c>
    </row>
    <row r="4555" spans="1:19">
      <c r="A4555" t="s">
        <v>16</v>
      </c>
      <c r="B4555" t="s">
        <v>17</v>
      </c>
      <c r="C4555" t="s">
        <v>18</v>
      </c>
      <c r="D4555" t="s">
        <v>19</v>
      </c>
      <c r="E4555" t="s">
        <v>3107</v>
      </c>
      <c r="F4555" t="s">
        <v>3903</v>
      </c>
      <c r="G4555" s="3" t="str">
        <f t="shared" si="78"/>
        <v>https://scholar.google.co.jp/scholar?as_vis=1&amp;q=Tragopogon+"filifolius"+self+compatibility&amp;btnG=</v>
      </c>
      <c r="H4555" t="s">
        <v>821</v>
      </c>
      <c r="I4555" t="s">
        <v>23</v>
      </c>
      <c r="J4555" t="s">
        <v>23</v>
      </c>
      <c r="N4555" t="s">
        <v>11406</v>
      </c>
      <c r="O4555" t="s">
        <v>28</v>
      </c>
      <c r="Q4555" t="s">
        <v>20077</v>
      </c>
      <c r="R4555" t="s">
        <v>14722</v>
      </c>
      <c r="S4555">
        <v>9.4508475000000001</v>
      </c>
    </row>
    <row r="4556" spans="1:19">
      <c r="A4556" t="s">
        <v>16</v>
      </c>
      <c r="B4556" t="s">
        <v>17</v>
      </c>
      <c r="C4556" t="s">
        <v>18</v>
      </c>
      <c r="D4556" t="s">
        <v>19</v>
      </c>
      <c r="E4556" t="s">
        <v>3107</v>
      </c>
      <c r="F4556" t="s">
        <v>11408</v>
      </c>
      <c r="G4556" s="3" t="str">
        <f t="shared" si="78"/>
        <v>https://scholar.google.co.jp/scholar?as_vis=1&amp;q=Tragopogon+"graminifolius"+self+compatibility&amp;btnG=</v>
      </c>
      <c r="H4556" t="s">
        <v>104</v>
      </c>
      <c r="I4556" t="s">
        <v>23</v>
      </c>
      <c r="J4556" t="s">
        <v>23</v>
      </c>
      <c r="N4556" t="s">
        <v>11409</v>
      </c>
      <c r="O4556" t="s">
        <v>28</v>
      </c>
      <c r="Q4556" t="s">
        <v>20078</v>
      </c>
      <c r="R4556" t="s">
        <v>14725</v>
      </c>
      <c r="S4556">
        <v>2.8784945999999998</v>
      </c>
    </row>
    <row r="4557" spans="1:19">
      <c r="A4557" t="s">
        <v>16</v>
      </c>
      <c r="B4557" t="s">
        <v>17</v>
      </c>
      <c r="C4557" t="s">
        <v>18</v>
      </c>
      <c r="D4557" t="s">
        <v>19</v>
      </c>
      <c r="E4557" t="s">
        <v>3107</v>
      </c>
      <c r="F4557" t="s">
        <v>12928</v>
      </c>
      <c r="G4557" s="3" t="str">
        <f t="shared" si="78"/>
        <v>https://scholar.google.co.jp/scholar?as_vis=1&amp;q=Tragopogon+"kemulariae"+self+compatibility&amp;btnG=</v>
      </c>
      <c r="H4557" t="s">
        <v>12929</v>
      </c>
      <c r="I4557" t="s">
        <v>23</v>
      </c>
      <c r="J4557" t="s">
        <v>23</v>
      </c>
      <c r="N4557" t="s">
        <v>12930</v>
      </c>
      <c r="O4557" t="s">
        <v>28</v>
      </c>
      <c r="Q4557" t="s">
        <v>20079</v>
      </c>
      <c r="R4557" t="s">
        <v>14727</v>
      </c>
      <c r="S4557">
        <v>8.48</v>
      </c>
    </row>
    <row r="4558" spans="1:19">
      <c r="A4558" t="s">
        <v>16</v>
      </c>
      <c r="B4558" t="s">
        <v>17</v>
      </c>
      <c r="C4558" t="s">
        <v>18</v>
      </c>
      <c r="D4558" t="s">
        <v>19</v>
      </c>
      <c r="E4558" t="s">
        <v>3107</v>
      </c>
      <c r="F4558" t="s">
        <v>10931</v>
      </c>
      <c r="G4558" s="3" t="str">
        <f t="shared" si="78"/>
        <v>https://scholar.google.co.jp/scholar?as_vis=1&amp;q=Tragopogon+"ketzkhovelii"+self+compatibility&amp;btnG=</v>
      </c>
      <c r="H4558" t="s">
        <v>12929</v>
      </c>
      <c r="I4558" t="s">
        <v>23</v>
      </c>
      <c r="J4558" t="s">
        <v>23</v>
      </c>
      <c r="N4558" t="s">
        <v>14488</v>
      </c>
      <c r="O4558" t="s">
        <v>28</v>
      </c>
      <c r="Q4558" t="s">
        <v>20080</v>
      </c>
      <c r="R4558" t="s">
        <v>14730</v>
      </c>
      <c r="S4558">
        <v>8.68</v>
      </c>
    </row>
    <row r="4559" spans="1:19">
      <c r="A4559" t="s">
        <v>16</v>
      </c>
      <c r="B4559" t="s">
        <v>17</v>
      </c>
      <c r="C4559" t="s">
        <v>18</v>
      </c>
      <c r="D4559" t="s">
        <v>19</v>
      </c>
      <c r="E4559" t="s">
        <v>3107</v>
      </c>
      <c r="F4559" t="s">
        <v>1582</v>
      </c>
      <c r="G4559" s="3" t="str">
        <f t="shared" si="78"/>
        <v>https://scholar.google.co.jp/scholar?as_vis=1&amp;q=Tragopogon+"major"+self+compatibility&amp;btnG=</v>
      </c>
      <c r="H4559" t="s">
        <v>1120</v>
      </c>
      <c r="I4559" t="s">
        <v>23</v>
      </c>
      <c r="J4559" t="s">
        <v>23</v>
      </c>
      <c r="N4559" t="s">
        <v>3115</v>
      </c>
      <c r="O4559" t="s">
        <v>28</v>
      </c>
      <c r="Q4559" t="s">
        <v>20081</v>
      </c>
      <c r="R4559" t="s">
        <v>14734</v>
      </c>
      <c r="S4559">
        <v>17.7</v>
      </c>
    </row>
    <row r="4560" spans="1:19">
      <c r="A4560" t="s">
        <v>16</v>
      </c>
      <c r="B4560" t="s">
        <v>17</v>
      </c>
      <c r="C4560" t="s">
        <v>18</v>
      </c>
      <c r="D4560" t="s">
        <v>19</v>
      </c>
      <c r="E4560" t="s">
        <v>3107</v>
      </c>
      <c r="F4560" t="s">
        <v>14504</v>
      </c>
      <c r="G4560" s="3" t="str">
        <f t="shared" si="78"/>
        <v>https://scholar.google.co.jp/scholar?as_vis=1&amp;q=Tragopogon+"makaschwilii"+self+compatibility&amp;btnG=</v>
      </c>
      <c r="H4560" t="s">
        <v>12929</v>
      </c>
      <c r="I4560" t="s">
        <v>23</v>
      </c>
      <c r="J4560" t="s">
        <v>23</v>
      </c>
      <c r="N4560" t="s">
        <v>14505</v>
      </c>
      <c r="O4560" t="s">
        <v>28</v>
      </c>
      <c r="Q4560" t="s">
        <v>20082</v>
      </c>
      <c r="R4560" t="s">
        <v>14738</v>
      </c>
      <c r="S4560">
        <v>15.3308</v>
      </c>
    </row>
    <row r="4561" spans="1:19">
      <c r="A4561" t="s">
        <v>16</v>
      </c>
      <c r="B4561" t="s">
        <v>17</v>
      </c>
      <c r="C4561" t="s">
        <v>18</v>
      </c>
      <c r="D4561" t="s">
        <v>19</v>
      </c>
      <c r="E4561" t="s">
        <v>3107</v>
      </c>
      <c r="F4561" t="s">
        <v>12932</v>
      </c>
      <c r="G4561" s="3" t="str">
        <f t="shared" si="78"/>
        <v>https://scholar.google.co.jp/scholar?as_vis=1&amp;q=Tragopogon+"marginatus"+self+compatibility&amp;btnG=</v>
      </c>
      <c r="H4561" t="s">
        <v>9437</v>
      </c>
      <c r="I4561" t="s">
        <v>23</v>
      </c>
      <c r="J4561" t="s">
        <v>23</v>
      </c>
      <c r="N4561" t="s">
        <v>12933</v>
      </c>
      <c r="O4561" t="s">
        <v>28</v>
      </c>
      <c r="Q4561" t="s">
        <v>20083</v>
      </c>
      <c r="R4561" t="s">
        <v>14741</v>
      </c>
      <c r="S4561">
        <v>2.2599999999999998</v>
      </c>
    </row>
    <row r="4562" spans="1:19">
      <c r="A4562" t="s">
        <v>16</v>
      </c>
      <c r="B4562" t="s">
        <v>17</v>
      </c>
      <c r="C4562" t="s">
        <v>18</v>
      </c>
      <c r="D4562" t="s">
        <v>19</v>
      </c>
      <c r="E4562" t="s">
        <v>3107</v>
      </c>
      <c r="F4562" t="s">
        <v>10811</v>
      </c>
      <c r="G4562" s="3" t="str">
        <f t="shared" si="78"/>
        <v>https://scholar.google.co.jp/scholar?as_vis=1&amp;q=Tragopogon+"meskheticus"+self+compatibility&amp;btnG=</v>
      </c>
      <c r="H4562" t="s">
        <v>12929</v>
      </c>
      <c r="I4562" t="s">
        <v>23</v>
      </c>
      <c r="J4562" t="s">
        <v>23</v>
      </c>
      <c r="N4562" t="s">
        <v>12935</v>
      </c>
      <c r="O4562" t="s">
        <v>28</v>
      </c>
      <c r="Q4562" t="s">
        <v>20084</v>
      </c>
      <c r="R4562" t="s">
        <v>14744</v>
      </c>
      <c r="S4562">
        <v>3.8584000000000001</v>
      </c>
    </row>
    <row r="4563" spans="1:19">
      <c r="A4563" t="s">
        <v>16</v>
      </c>
      <c r="B4563" t="s">
        <v>17</v>
      </c>
      <c r="C4563" t="s">
        <v>18</v>
      </c>
      <c r="D4563" t="s">
        <v>19</v>
      </c>
      <c r="E4563" t="s">
        <v>3107</v>
      </c>
      <c r="F4563" t="s">
        <v>3117</v>
      </c>
      <c r="G4563" s="3" t="str">
        <f t="shared" si="78"/>
        <v>https://scholar.google.co.jp/scholar?as_vis=1&amp;q=Tragopogon+"porrifolius"+self+compatibility&amp;btnG=</v>
      </c>
      <c r="H4563" t="s">
        <v>22</v>
      </c>
      <c r="I4563" t="s">
        <v>23</v>
      </c>
      <c r="J4563" t="s">
        <v>23</v>
      </c>
      <c r="L4563" t="s">
        <v>54</v>
      </c>
      <c r="N4563" t="s">
        <v>3118</v>
      </c>
      <c r="O4563" t="s">
        <v>26</v>
      </c>
      <c r="Q4563" t="s">
        <v>20085</v>
      </c>
      <c r="R4563" t="s">
        <v>14748</v>
      </c>
      <c r="S4563">
        <v>13.3</v>
      </c>
    </row>
    <row r="4564" spans="1:19">
      <c r="A4564" t="s">
        <v>16</v>
      </c>
      <c r="B4564" t="s">
        <v>17</v>
      </c>
      <c r="C4564" t="s">
        <v>18</v>
      </c>
      <c r="D4564" t="s">
        <v>19</v>
      </c>
      <c r="E4564" t="s">
        <v>3107</v>
      </c>
      <c r="F4564" t="s">
        <v>3117</v>
      </c>
      <c r="G4564" s="3" t="str">
        <f t="shared" si="78"/>
        <v>https://scholar.google.co.jp/scholar?as_vis=1&amp;q=Tragopogon+"porrifolius"+self+compatibility&amp;btnG=</v>
      </c>
      <c r="H4564" t="s">
        <v>22</v>
      </c>
      <c r="I4564" t="s">
        <v>137</v>
      </c>
      <c r="J4564" t="s">
        <v>12937</v>
      </c>
      <c r="L4564" t="s">
        <v>54</v>
      </c>
      <c r="N4564" t="s">
        <v>12938</v>
      </c>
      <c r="O4564" t="s">
        <v>26</v>
      </c>
      <c r="Q4564" t="s">
        <v>20085</v>
      </c>
      <c r="R4564" t="s">
        <v>14752</v>
      </c>
      <c r="S4564">
        <v>12.411199999999999</v>
      </c>
    </row>
    <row r="4565" spans="1:19">
      <c r="A4565" t="s">
        <v>16</v>
      </c>
      <c r="B4565" t="s">
        <v>17</v>
      </c>
      <c r="C4565" t="s">
        <v>18</v>
      </c>
      <c r="D4565" t="s">
        <v>19</v>
      </c>
      <c r="E4565" t="s">
        <v>3107</v>
      </c>
      <c r="F4565" t="s">
        <v>3120</v>
      </c>
      <c r="G4565" s="3" t="str">
        <f t="shared" si="78"/>
        <v>https://scholar.google.co.jp/scholar?as_vis=1&amp;q=Tragopogon+"pratensis"+self+compatibility&amp;btnG=</v>
      </c>
      <c r="H4565" t="s">
        <v>22</v>
      </c>
      <c r="I4565" t="s">
        <v>23</v>
      </c>
      <c r="J4565" t="s">
        <v>23</v>
      </c>
      <c r="L4565" t="s">
        <v>54</v>
      </c>
      <c r="N4565" t="s">
        <v>3121</v>
      </c>
      <c r="O4565" t="s">
        <v>26</v>
      </c>
      <c r="Q4565" t="s">
        <v>20086</v>
      </c>
      <c r="R4565" t="s">
        <v>14755</v>
      </c>
      <c r="S4565">
        <v>5.3</v>
      </c>
    </row>
    <row r="4566" spans="1:19">
      <c r="A4566" t="s">
        <v>16</v>
      </c>
      <c r="B4566" t="s">
        <v>17</v>
      </c>
      <c r="C4566" t="s">
        <v>18</v>
      </c>
      <c r="D4566" t="s">
        <v>19</v>
      </c>
      <c r="E4566" t="s">
        <v>3107</v>
      </c>
      <c r="F4566" t="s">
        <v>3120</v>
      </c>
      <c r="G4566" s="3" t="str">
        <f t="shared" si="78"/>
        <v>https://scholar.google.co.jp/scholar?as_vis=1&amp;q=Tragopogon+"pratensis"+self+compatibility&amp;btnG=</v>
      </c>
      <c r="H4566" t="s">
        <v>23</v>
      </c>
      <c r="I4566" t="s">
        <v>137</v>
      </c>
      <c r="J4566" t="s">
        <v>1139</v>
      </c>
      <c r="L4566" t="s">
        <v>54</v>
      </c>
      <c r="N4566" t="s">
        <v>3123</v>
      </c>
      <c r="O4566" t="s">
        <v>26</v>
      </c>
      <c r="Q4566" t="s">
        <v>20086</v>
      </c>
      <c r="R4566" t="s">
        <v>14759</v>
      </c>
      <c r="S4566">
        <v>8.1240000000000006</v>
      </c>
    </row>
    <row r="4567" spans="1:19">
      <c r="A4567" t="s">
        <v>16</v>
      </c>
      <c r="B4567" t="s">
        <v>17</v>
      </c>
      <c r="C4567" t="s">
        <v>18</v>
      </c>
      <c r="D4567" t="s">
        <v>19</v>
      </c>
      <c r="E4567" t="s">
        <v>3107</v>
      </c>
      <c r="F4567" t="s">
        <v>3120</v>
      </c>
      <c r="G4567" s="3" t="str">
        <f t="shared" si="78"/>
        <v>https://scholar.google.co.jp/scholar?as_vis=1&amp;q=Tragopogon+"pratensis"+self+compatibility&amp;btnG=</v>
      </c>
      <c r="H4567" t="s">
        <v>23</v>
      </c>
      <c r="I4567" t="s">
        <v>137</v>
      </c>
      <c r="J4567" t="s">
        <v>2576</v>
      </c>
      <c r="L4567" t="s">
        <v>54</v>
      </c>
      <c r="N4567" t="s">
        <v>6263</v>
      </c>
      <c r="O4567" t="s">
        <v>26</v>
      </c>
      <c r="Q4567" t="s">
        <v>20086</v>
      </c>
      <c r="R4567" t="s">
        <v>14762</v>
      </c>
      <c r="S4567">
        <v>6.1280000000000001</v>
      </c>
    </row>
    <row r="4568" spans="1:19">
      <c r="A4568" t="s">
        <v>16</v>
      </c>
      <c r="B4568" t="s">
        <v>17</v>
      </c>
      <c r="C4568" t="s">
        <v>18</v>
      </c>
      <c r="D4568" t="s">
        <v>19</v>
      </c>
      <c r="E4568" t="s">
        <v>3107</v>
      </c>
      <c r="F4568" t="s">
        <v>11411</v>
      </c>
      <c r="G4568" s="3" t="str">
        <f t="shared" si="78"/>
        <v>https://scholar.google.co.jp/scholar?as_vis=1&amp;q=Tragopogon+"pterodes"+self+compatibility&amp;btnG=</v>
      </c>
      <c r="H4568" t="s">
        <v>11412</v>
      </c>
      <c r="I4568" t="s">
        <v>23</v>
      </c>
      <c r="J4568" t="s">
        <v>23</v>
      </c>
      <c r="N4568" t="s">
        <v>11413</v>
      </c>
      <c r="O4568" t="s">
        <v>28</v>
      </c>
      <c r="Q4568" t="s">
        <v>20087</v>
      </c>
      <c r="R4568" t="s">
        <v>14765</v>
      </c>
      <c r="S4568">
        <v>8.4560283999999992</v>
      </c>
    </row>
    <row r="4569" spans="1:19">
      <c r="A4569" t="s">
        <v>16</v>
      </c>
      <c r="B4569" t="s">
        <v>17</v>
      </c>
      <c r="C4569" t="s">
        <v>18</v>
      </c>
      <c r="D4569" t="s">
        <v>19</v>
      </c>
      <c r="E4569" t="s">
        <v>3107</v>
      </c>
      <c r="F4569" t="s">
        <v>1576</v>
      </c>
      <c r="G4569" s="3" t="str">
        <f t="shared" si="78"/>
        <v>https://scholar.google.co.jp/scholar?as_vis=1&amp;q=Tragopogon+"pusillus"+self+compatibility&amp;btnG=</v>
      </c>
      <c r="H4569" t="s">
        <v>3830</v>
      </c>
      <c r="I4569" t="s">
        <v>23</v>
      </c>
      <c r="J4569" t="s">
        <v>23</v>
      </c>
      <c r="N4569" t="s">
        <v>12940</v>
      </c>
      <c r="O4569" t="s">
        <v>28</v>
      </c>
      <c r="Q4569" t="s">
        <v>20088</v>
      </c>
      <c r="R4569" t="s">
        <v>14768</v>
      </c>
      <c r="S4569">
        <v>5.6327999999999996</v>
      </c>
    </row>
    <row r="4570" spans="1:19">
      <c r="A4570" t="s">
        <v>16</v>
      </c>
      <c r="B4570" t="s">
        <v>17</v>
      </c>
      <c r="C4570" t="s">
        <v>18</v>
      </c>
      <c r="D4570" t="s">
        <v>19</v>
      </c>
      <c r="E4570" t="s">
        <v>3107</v>
      </c>
      <c r="F4570" t="s">
        <v>11415</v>
      </c>
      <c r="G4570" s="3" t="str">
        <f t="shared" si="78"/>
        <v>https://scholar.google.co.jp/scholar?as_vis=1&amp;q=Tragopogon+"reticulatus"+self+compatibility&amp;btnG=</v>
      </c>
      <c r="H4570" t="s">
        <v>11416</v>
      </c>
      <c r="I4570" t="s">
        <v>23</v>
      </c>
      <c r="J4570" t="s">
        <v>23</v>
      </c>
      <c r="N4570" t="s">
        <v>11417</v>
      </c>
      <c r="O4570" t="s">
        <v>28</v>
      </c>
      <c r="Q4570" t="s">
        <v>20089</v>
      </c>
      <c r="R4570" t="s">
        <v>14772</v>
      </c>
      <c r="S4570">
        <v>11.3</v>
      </c>
    </row>
    <row r="4571" spans="1:19">
      <c r="A4571" t="s">
        <v>16</v>
      </c>
      <c r="B4571" t="s">
        <v>17</v>
      </c>
      <c r="C4571" t="s">
        <v>18</v>
      </c>
      <c r="D4571" t="s">
        <v>19</v>
      </c>
      <c r="E4571" t="s">
        <v>3107</v>
      </c>
      <c r="F4571" t="s">
        <v>11419</v>
      </c>
      <c r="G4571" s="3" t="str">
        <f t="shared" si="78"/>
        <v>https://scholar.google.co.jp/scholar?as_vis=1&amp;q=Tragopogon+"ruber"+self+compatibility&amp;btnG=</v>
      </c>
      <c r="H4571" t="s">
        <v>11420</v>
      </c>
      <c r="I4571" t="s">
        <v>23</v>
      </c>
      <c r="J4571" t="s">
        <v>23</v>
      </c>
      <c r="N4571" t="s">
        <v>11421</v>
      </c>
      <c r="O4571" t="s">
        <v>28</v>
      </c>
      <c r="Q4571" t="s">
        <v>20090</v>
      </c>
      <c r="R4571" t="s">
        <v>14775</v>
      </c>
      <c r="S4571">
        <v>21.3812</v>
      </c>
    </row>
    <row r="4572" spans="1:19">
      <c r="A4572" t="s">
        <v>16</v>
      </c>
      <c r="B4572" t="s">
        <v>17</v>
      </c>
      <c r="C4572" t="s">
        <v>18</v>
      </c>
      <c r="D4572" t="s">
        <v>19</v>
      </c>
      <c r="E4572" t="s">
        <v>3107</v>
      </c>
      <c r="F4572" t="s">
        <v>11423</v>
      </c>
      <c r="G4572" s="3" t="str">
        <f t="shared" si="78"/>
        <v>https://scholar.google.co.jp/scholar?as_vis=1&amp;q=Tragopogon+"serotinus"+self+compatibility&amp;btnG=</v>
      </c>
      <c r="H4572" t="s">
        <v>7019</v>
      </c>
      <c r="I4572" t="s">
        <v>23</v>
      </c>
      <c r="J4572" t="s">
        <v>23</v>
      </c>
      <c r="N4572" t="s">
        <v>11424</v>
      </c>
      <c r="O4572" t="s">
        <v>28</v>
      </c>
      <c r="Q4572" t="s">
        <v>20091</v>
      </c>
      <c r="R4572" t="s">
        <v>14778</v>
      </c>
      <c r="S4572">
        <v>3.6</v>
      </c>
    </row>
    <row r="4573" spans="1:19">
      <c r="A4573" t="s">
        <v>16</v>
      </c>
      <c r="B4573" t="s">
        <v>17</v>
      </c>
      <c r="C4573" t="s">
        <v>18</v>
      </c>
      <c r="D4573" t="s">
        <v>19</v>
      </c>
      <c r="E4573" t="s">
        <v>3107</v>
      </c>
      <c r="F4573" t="s">
        <v>560</v>
      </c>
      <c r="G4573" s="3" t="str">
        <f t="shared" si="78"/>
        <v>https://scholar.google.co.jp/scholar?as_vis=1&amp;q=Tragopogon+"tuberosus"+self+compatibility&amp;btnG=</v>
      </c>
      <c r="H4573" t="s">
        <v>8674</v>
      </c>
      <c r="I4573" t="s">
        <v>23</v>
      </c>
      <c r="J4573" t="s">
        <v>23</v>
      </c>
      <c r="N4573" t="s">
        <v>8675</v>
      </c>
      <c r="O4573" t="s">
        <v>28</v>
      </c>
      <c r="Q4573" t="s">
        <v>20092</v>
      </c>
      <c r="R4573" t="s">
        <v>14781</v>
      </c>
      <c r="S4573">
        <v>8.1950000000000003</v>
      </c>
    </row>
    <row r="4574" spans="1:19">
      <c r="A4574" t="s">
        <v>16</v>
      </c>
      <c r="B4574" t="s">
        <v>17</v>
      </c>
      <c r="C4574" t="s">
        <v>18</v>
      </c>
      <c r="D4574" t="s">
        <v>19</v>
      </c>
      <c r="E4574" t="s">
        <v>6252</v>
      </c>
      <c r="F4574" t="s">
        <v>6253</v>
      </c>
      <c r="G4574" s="3" t="str">
        <f t="shared" si="78"/>
        <v>https://scholar.google.co.jp/scholar?as_vis=1&amp;q=Traversia+"baccharoides"+self+compatibility&amp;btnG=</v>
      </c>
      <c r="H4574" t="s">
        <v>1696</v>
      </c>
      <c r="I4574" t="s">
        <v>23</v>
      </c>
      <c r="J4574" t="s">
        <v>23</v>
      </c>
      <c r="N4574" t="s">
        <v>6254</v>
      </c>
      <c r="O4574" t="s">
        <v>28</v>
      </c>
      <c r="Q4574" t="s">
        <v>20093</v>
      </c>
      <c r="R4574" t="s">
        <v>14784</v>
      </c>
      <c r="S4574">
        <v>0.98719999999999997</v>
      </c>
    </row>
    <row r="4575" spans="1:19">
      <c r="A4575" t="s">
        <v>16</v>
      </c>
      <c r="B4575" t="s">
        <v>17</v>
      </c>
      <c r="C4575" t="s">
        <v>18</v>
      </c>
      <c r="D4575" t="s">
        <v>19</v>
      </c>
      <c r="E4575" t="s">
        <v>8677</v>
      </c>
      <c r="F4575" t="s">
        <v>12942</v>
      </c>
      <c r="G4575" s="3" t="str">
        <f t="shared" si="78"/>
        <v>https://scholar.google.co.jp/scholar?as_vis=1&amp;q=Trichanthemis+"glabriflora"+self+compatibility&amp;btnG=</v>
      </c>
      <c r="H4575" t="s">
        <v>12943</v>
      </c>
      <c r="I4575" t="s">
        <v>23</v>
      </c>
      <c r="J4575" t="s">
        <v>23</v>
      </c>
      <c r="N4575" t="s">
        <v>12944</v>
      </c>
      <c r="O4575" t="s">
        <v>28</v>
      </c>
      <c r="Q4575" t="s">
        <v>20094</v>
      </c>
      <c r="R4575" t="s">
        <v>14787</v>
      </c>
      <c r="S4575">
        <v>0.34160000000000001</v>
      </c>
    </row>
    <row r="4576" spans="1:19">
      <c r="A4576" t="s">
        <v>16</v>
      </c>
      <c r="B4576" t="s">
        <v>17</v>
      </c>
      <c r="C4576" t="s">
        <v>18</v>
      </c>
      <c r="D4576" t="s">
        <v>19</v>
      </c>
      <c r="E4576" t="s">
        <v>8677</v>
      </c>
      <c r="F4576" t="s">
        <v>11426</v>
      </c>
      <c r="G4576" s="3" t="str">
        <f t="shared" si="78"/>
        <v>https://scholar.google.co.jp/scholar?as_vis=1&amp;q=Trichanthemis+"karataviensis"+self+compatibility&amp;btnG=</v>
      </c>
      <c r="H4576" t="s">
        <v>9635</v>
      </c>
      <c r="I4576" t="s">
        <v>23</v>
      </c>
      <c r="J4576" t="s">
        <v>23</v>
      </c>
      <c r="N4576" t="s">
        <v>11427</v>
      </c>
      <c r="O4576" t="s">
        <v>28</v>
      </c>
      <c r="Q4576" t="s">
        <v>20095</v>
      </c>
      <c r="R4576" t="s">
        <v>14790</v>
      </c>
      <c r="S4576">
        <v>1.2811999999999999</v>
      </c>
    </row>
    <row r="4577" spans="1:19">
      <c r="A4577" t="s">
        <v>16</v>
      </c>
      <c r="B4577" t="s">
        <v>17</v>
      </c>
      <c r="C4577" t="s">
        <v>18</v>
      </c>
      <c r="D4577" t="s">
        <v>19</v>
      </c>
      <c r="E4577" t="s">
        <v>8677</v>
      </c>
      <c r="F4577" t="s">
        <v>11429</v>
      </c>
      <c r="G4577" s="3" t="str">
        <f t="shared" si="78"/>
        <v>https://scholar.google.co.jp/scholar?as_vis=1&amp;q=Trichanthemis+"litwinowii"+self+compatibility&amp;btnG=</v>
      </c>
      <c r="H4577" t="s">
        <v>11430</v>
      </c>
      <c r="I4577" t="s">
        <v>23</v>
      </c>
      <c r="J4577" t="s">
        <v>23</v>
      </c>
      <c r="N4577" t="s">
        <v>11431</v>
      </c>
      <c r="O4577" t="s">
        <v>28</v>
      </c>
      <c r="Q4577" t="s">
        <v>20096</v>
      </c>
      <c r="R4577" t="s">
        <v>14793</v>
      </c>
      <c r="S4577">
        <v>0.58960000000000001</v>
      </c>
    </row>
    <row r="4578" spans="1:19">
      <c r="A4578" t="s">
        <v>16</v>
      </c>
      <c r="B4578" t="s">
        <v>17</v>
      </c>
      <c r="C4578" t="s">
        <v>18</v>
      </c>
      <c r="D4578" t="s">
        <v>19</v>
      </c>
      <c r="E4578" t="s">
        <v>8677</v>
      </c>
      <c r="F4578" t="s">
        <v>8678</v>
      </c>
      <c r="G4578" s="3" t="str">
        <f t="shared" si="78"/>
        <v>https://scholar.google.co.jp/scholar?as_vis=1&amp;q=Trichanthemis+"paradoxos"+self+compatibility&amp;btnG=</v>
      </c>
      <c r="H4578" t="s">
        <v>8679</v>
      </c>
      <c r="I4578" t="s">
        <v>23</v>
      </c>
      <c r="J4578" t="s">
        <v>23</v>
      </c>
      <c r="N4578" t="s">
        <v>8680</v>
      </c>
      <c r="O4578" t="s">
        <v>28</v>
      </c>
      <c r="Q4578" t="s">
        <v>20097</v>
      </c>
      <c r="R4578" t="s">
        <v>14796</v>
      </c>
      <c r="S4578">
        <v>0.61380000000000001</v>
      </c>
    </row>
    <row r="4579" spans="1:19">
      <c r="A4579" t="s">
        <v>16</v>
      </c>
      <c r="B4579" t="s">
        <v>17</v>
      </c>
      <c r="C4579" t="s">
        <v>18</v>
      </c>
      <c r="D4579" t="s">
        <v>19</v>
      </c>
      <c r="E4579" t="s">
        <v>6112</v>
      </c>
      <c r="F4579" t="s">
        <v>6113</v>
      </c>
      <c r="G4579" s="3" t="str">
        <f t="shared" si="78"/>
        <v>https://scholar.google.co.jp/scholar?as_vis=1&amp;q=Trichanthodium+"baracchianum"+self+compatibility&amp;btnG=</v>
      </c>
      <c r="H4579" t="s">
        <v>6114</v>
      </c>
      <c r="I4579" t="s">
        <v>23</v>
      </c>
      <c r="J4579" t="s">
        <v>23</v>
      </c>
      <c r="N4579" t="s">
        <v>6115</v>
      </c>
      <c r="O4579" t="s">
        <v>28</v>
      </c>
      <c r="Q4579" t="s">
        <v>20098</v>
      </c>
      <c r="R4579" t="s">
        <v>14799</v>
      </c>
      <c r="S4579">
        <v>0.16109999999999999</v>
      </c>
    </row>
    <row r="4580" spans="1:19">
      <c r="A4580" t="s">
        <v>16</v>
      </c>
      <c r="B4580" t="s">
        <v>17</v>
      </c>
      <c r="C4580" t="s">
        <v>18</v>
      </c>
      <c r="D4580" t="s">
        <v>19</v>
      </c>
      <c r="E4580" t="s">
        <v>6112</v>
      </c>
      <c r="F4580" t="s">
        <v>11433</v>
      </c>
      <c r="G4580" s="3" t="str">
        <f t="shared" si="78"/>
        <v>https://scholar.google.co.jp/scholar?as_vis=1&amp;q=Trichanthodium+"skirrophorum"+self+compatibility&amp;btnG=</v>
      </c>
      <c r="H4580" t="s">
        <v>11434</v>
      </c>
      <c r="I4580" t="s">
        <v>23</v>
      </c>
      <c r="J4580" t="s">
        <v>23</v>
      </c>
      <c r="N4580" t="s">
        <v>11435</v>
      </c>
      <c r="O4580" t="s">
        <v>28</v>
      </c>
      <c r="Q4580" t="s">
        <v>20099</v>
      </c>
      <c r="R4580" t="s">
        <v>14802</v>
      </c>
      <c r="S4580">
        <v>8.1199999999999994E-2</v>
      </c>
    </row>
    <row r="4581" spans="1:19">
      <c r="A4581" t="s">
        <v>16</v>
      </c>
      <c r="B4581" t="s">
        <v>17</v>
      </c>
      <c r="C4581" t="s">
        <v>18</v>
      </c>
      <c r="D4581" t="s">
        <v>19</v>
      </c>
      <c r="E4581" t="s">
        <v>6117</v>
      </c>
      <c r="F4581" t="s">
        <v>1781</v>
      </c>
      <c r="G4581" s="3" t="str">
        <f t="shared" si="78"/>
        <v>https://scholar.google.co.jp/scholar?as_vis=1&amp;q=Trichocline+"caulescens"+self+compatibility&amp;btnG=</v>
      </c>
      <c r="H4581" t="s">
        <v>442</v>
      </c>
      <c r="I4581" t="s">
        <v>23</v>
      </c>
      <c r="J4581" t="s">
        <v>23</v>
      </c>
      <c r="N4581" t="s">
        <v>6118</v>
      </c>
      <c r="O4581" t="s">
        <v>28</v>
      </c>
      <c r="Q4581" t="s">
        <v>20100</v>
      </c>
      <c r="R4581" t="s">
        <v>14805</v>
      </c>
      <c r="S4581">
        <v>2.5956000000000001</v>
      </c>
    </row>
    <row r="4582" spans="1:19">
      <c r="A4582" t="s">
        <v>16</v>
      </c>
      <c r="B4582" t="s">
        <v>17</v>
      </c>
      <c r="C4582" t="s">
        <v>18</v>
      </c>
      <c r="D4582" t="s">
        <v>19</v>
      </c>
      <c r="E4582" t="s">
        <v>3135</v>
      </c>
      <c r="F4582" t="s">
        <v>5548</v>
      </c>
      <c r="G4582" s="3" t="str">
        <f t="shared" si="78"/>
        <v>https://scholar.google.co.jp/scholar?as_vis=1&amp;q=Tridax+"candidissima"+self+compatibility&amp;btnG=</v>
      </c>
      <c r="H4582" t="s">
        <v>438</v>
      </c>
      <c r="I4582" t="s">
        <v>23</v>
      </c>
      <c r="J4582" t="s">
        <v>23</v>
      </c>
      <c r="N4582" t="s">
        <v>13130</v>
      </c>
      <c r="O4582" t="s">
        <v>28</v>
      </c>
      <c r="Q4582" t="s">
        <v>20101</v>
      </c>
      <c r="R4582" t="s">
        <v>14808</v>
      </c>
      <c r="S4582">
        <v>1.4456</v>
      </c>
    </row>
    <row r="4583" spans="1:19">
      <c r="A4583" t="s">
        <v>16</v>
      </c>
      <c r="B4583" t="s">
        <v>17</v>
      </c>
      <c r="C4583" t="s">
        <v>18</v>
      </c>
      <c r="D4583" t="s">
        <v>19</v>
      </c>
      <c r="E4583" t="s">
        <v>3135</v>
      </c>
      <c r="F4583" t="s">
        <v>2945</v>
      </c>
      <c r="G4583" s="3" t="str">
        <f t="shared" si="78"/>
        <v>https://scholar.google.co.jp/scholar?as_vis=1&amp;q=Tridax+"coronopifolia"+self+compatibility&amp;btnG=</v>
      </c>
      <c r="H4583" t="s">
        <v>3136</v>
      </c>
      <c r="I4583" t="s">
        <v>23</v>
      </c>
      <c r="J4583" t="s">
        <v>23</v>
      </c>
      <c r="N4583" t="s">
        <v>3137</v>
      </c>
      <c r="O4583" t="s">
        <v>28</v>
      </c>
      <c r="Q4583" t="s">
        <v>20102</v>
      </c>
      <c r="R4583" t="s">
        <v>14811</v>
      </c>
      <c r="S4583">
        <v>0.65500000000000003</v>
      </c>
    </row>
    <row r="4584" spans="1:19">
      <c r="A4584" t="s">
        <v>16</v>
      </c>
      <c r="B4584" t="s">
        <v>17</v>
      </c>
      <c r="C4584" t="s">
        <v>18</v>
      </c>
      <c r="D4584" t="s">
        <v>19</v>
      </c>
      <c r="E4584" t="s">
        <v>3135</v>
      </c>
      <c r="F4584" t="s">
        <v>3139</v>
      </c>
      <c r="G4584" s="3" t="str">
        <f t="shared" si="78"/>
        <v>https://scholar.google.co.jp/scholar?as_vis=1&amp;q=Tridax+"mexicana"+self+compatibility&amp;btnG=</v>
      </c>
      <c r="H4584" t="s">
        <v>199</v>
      </c>
      <c r="I4584" t="s">
        <v>23</v>
      </c>
      <c r="J4584" t="s">
        <v>23</v>
      </c>
      <c r="N4584" t="s">
        <v>3140</v>
      </c>
      <c r="O4584" t="s">
        <v>28</v>
      </c>
      <c r="Q4584" t="s">
        <v>20103</v>
      </c>
      <c r="R4584" t="s">
        <v>14814</v>
      </c>
      <c r="S4584">
        <v>0.36620000000000003</v>
      </c>
    </row>
    <row r="4585" spans="1:19">
      <c r="A4585" t="s">
        <v>16</v>
      </c>
      <c r="B4585" t="s">
        <v>17</v>
      </c>
      <c r="C4585" t="s">
        <v>18</v>
      </c>
      <c r="D4585" t="s">
        <v>19</v>
      </c>
      <c r="E4585" t="s">
        <v>3135</v>
      </c>
      <c r="F4585" t="s">
        <v>2363</v>
      </c>
      <c r="G4585" s="3" t="str">
        <f t="shared" si="78"/>
        <v>https://scholar.google.co.jp/scholar?as_vis=1&amp;q=Tridax+"procumbens"+self+compatibility&amp;btnG=</v>
      </c>
      <c r="H4585" t="s">
        <v>22</v>
      </c>
      <c r="I4585" t="s">
        <v>23</v>
      </c>
      <c r="J4585" t="s">
        <v>23</v>
      </c>
      <c r="L4585" t="s">
        <v>54</v>
      </c>
      <c r="N4585" t="s">
        <v>3142</v>
      </c>
      <c r="O4585" t="s">
        <v>26</v>
      </c>
      <c r="Q4585" t="s">
        <v>20104</v>
      </c>
      <c r="R4585" t="s">
        <v>14817</v>
      </c>
      <c r="S4585">
        <v>0.68</v>
      </c>
    </row>
    <row r="4586" spans="1:19">
      <c r="A4586" t="s">
        <v>16</v>
      </c>
      <c r="B4586" t="s">
        <v>17</v>
      </c>
      <c r="C4586" t="s">
        <v>18</v>
      </c>
      <c r="D4586" t="s">
        <v>19</v>
      </c>
      <c r="E4586" t="s">
        <v>3144</v>
      </c>
      <c r="F4586" t="s">
        <v>6105</v>
      </c>
      <c r="G4586" s="3" t="str">
        <f t="shared" si="78"/>
        <v>https://scholar.google.co.jp/scholar?as_vis=1&amp;q=Tripleurospermum+"caucasicum"+self+compatibility&amp;btnG=</v>
      </c>
      <c r="H4586" t="s">
        <v>6106</v>
      </c>
      <c r="I4586" t="s">
        <v>23</v>
      </c>
      <c r="J4586" t="s">
        <v>23</v>
      </c>
      <c r="N4586" t="s">
        <v>6107</v>
      </c>
      <c r="O4586" t="s">
        <v>28</v>
      </c>
      <c r="Q4586" t="s">
        <v>20105</v>
      </c>
      <c r="R4586" t="s">
        <v>14820</v>
      </c>
      <c r="S4586">
        <v>0.59279999999999999</v>
      </c>
    </row>
    <row r="4587" spans="1:19">
      <c r="A4587" t="s">
        <v>16</v>
      </c>
      <c r="B4587" t="s">
        <v>17</v>
      </c>
      <c r="C4587" t="s">
        <v>18</v>
      </c>
      <c r="D4587" t="s">
        <v>19</v>
      </c>
      <c r="E4587" t="s">
        <v>3144</v>
      </c>
      <c r="F4587" t="s">
        <v>11437</v>
      </c>
      <c r="G4587" s="3" t="str">
        <f t="shared" si="78"/>
        <v>https://scholar.google.co.jp/scholar?as_vis=1&amp;q=Tripleurospermum+"elongatum"+self+compatibility&amp;btnG=</v>
      </c>
      <c r="H4587" t="s">
        <v>8483</v>
      </c>
      <c r="I4587" t="s">
        <v>23</v>
      </c>
      <c r="J4587" t="s">
        <v>23</v>
      </c>
      <c r="N4587" t="s">
        <v>11438</v>
      </c>
      <c r="O4587" t="s">
        <v>28</v>
      </c>
      <c r="Q4587" t="s">
        <v>20106</v>
      </c>
      <c r="R4587" t="s">
        <v>14824</v>
      </c>
      <c r="S4587">
        <v>0.46556890000000001</v>
      </c>
    </row>
    <row r="4588" spans="1:19">
      <c r="A4588" t="s">
        <v>16</v>
      </c>
      <c r="B4588" t="s">
        <v>17</v>
      </c>
      <c r="C4588" t="s">
        <v>18</v>
      </c>
      <c r="D4588" t="s">
        <v>19</v>
      </c>
      <c r="E4588" t="s">
        <v>3144</v>
      </c>
      <c r="F4588" t="s">
        <v>3145</v>
      </c>
      <c r="G4588" s="3" t="str">
        <f t="shared" si="78"/>
        <v>https://scholar.google.co.jp/scholar?as_vis=1&amp;q=Tripleurospermum+"inodorum"+self+compatibility&amp;btnG=</v>
      </c>
      <c r="H4588" t="s">
        <v>3146</v>
      </c>
      <c r="I4588" t="s">
        <v>23</v>
      </c>
      <c r="J4588" t="s">
        <v>23</v>
      </c>
      <c r="N4588" t="s">
        <v>3147</v>
      </c>
      <c r="O4588" t="s">
        <v>28</v>
      </c>
      <c r="Q4588" t="s">
        <v>20107</v>
      </c>
      <c r="R4588" t="s">
        <v>14826</v>
      </c>
      <c r="S4588">
        <v>0.37419999999999998</v>
      </c>
    </row>
    <row r="4589" spans="1:19">
      <c r="A4589" t="s">
        <v>16</v>
      </c>
      <c r="B4589" t="s">
        <v>17</v>
      </c>
      <c r="C4589" t="s">
        <v>18</v>
      </c>
      <c r="D4589" t="s">
        <v>19</v>
      </c>
      <c r="E4589" t="s">
        <v>3144</v>
      </c>
      <c r="F4589" t="s">
        <v>3149</v>
      </c>
      <c r="G4589" s="3" t="str">
        <f t="shared" si="78"/>
        <v>https://scholar.google.co.jp/scholar?as_vis=1&amp;q=Tripleurospermum+"maritimum"+self+compatibility&amp;btnG=</v>
      </c>
      <c r="H4589" t="s">
        <v>3150</v>
      </c>
      <c r="I4589" t="s">
        <v>23</v>
      </c>
      <c r="J4589" t="s">
        <v>23</v>
      </c>
      <c r="N4589" t="s">
        <v>3151</v>
      </c>
      <c r="O4589" t="s">
        <v>28</v>
      </c>
      <c r="Q4589" t="s">
        <v>20108</v>
      </c>
      <c r="R4589" t="s">
        <v>14830</v>
      </c>
      <c r="S4589">
        <v>0.42</v>
      </c>
    </row>
    <row r="4590" spans="1:19">
      <c r="A4590" t="s">
        <v>16</v>
      </c>
      <c r="B4590" t="s">
        <v>17</v>
      </c>
      <c r="C4590" t="s">
        <v>18</v>
      </c>
      <c r="D4590" t="s">
        <v>19</v>
      </c>
      <c r="E4590" t="s">
        <v>3144</v>
      </c>
      <c r="F4590" t="s">
        <v>3149</v>
      </c>
      <c r="G4590" s="3" t="str">
        <f t="shared" si="78"/>
        <v>https://scholar.google.co.jp/scholar?as_vis=1&amp;q=Tripleurospermum+"maritimum"+self+compatibility&amp;btnG=</v>
      </c>
      <c r="H4590" t="s">
        <v>23</v>
      </c>
      <c r="I4590" t="s">
        <v>137</v>
      </c>
      <c r="J4590" t="s">
        <v>6109</v>
      </c>
      <c r="N4590" t="s">
        <v>6110</v>
      </c>
      <c r="O4590" t="s">
        <v>28</v>
      </c>
      <c r="Q4590" t="s">
        <v>20108</v>
      </c>
      <c r="R4590" t="s">
        <v>14833</v>
      </c>
      <c r="S4590">
        <v>0.23039999999999999</v>
      </c>
    </row>
    <row r="4591" spans="1:19">
      <c r="A4591" t="s">
        <v>16</v>
      </c>
      <c r="B4591" t="s">
        <v>17</v>
      </c>
      <c r="C4591" t="s">
        <v>18</v>
      </c>
      <c r="D4591" t="s">
        <v>19</v>
      </c>
      <c r="E4591" t="s">
        <v>3144</v>
      </c>
      <c r="F4591" t="s">
        <v>3149</v>
      </c>
      <c r="G4591" s="3" t="str">
        <f t="shared" si="78"/>
        <v>https://scholar.google.co.jp/scholar?as_vis=1&amp;q=Tripleurospermum+"maritimum"+self+compatibility&amp;btnG=</v>
      </c>
      <c r="H4591" t="s">
        <v>23</v>
      </c>
      <c r="I4591" t="s">
        <v>137</v>
      </c>
      <c r="J4591" t="s">
        <v>12513</v>
      </c>
      <c r="N4591" t="s">
        <v>14857</v>
      </c>
      <c r="O4591" t="s">
        <v>28</v>
      </c>
      <c r="Q4591" t="s">
        <v>20108</v>
      </c>
      <c r="R4591" t="s">
        <v>14836</v>
      </c>
      <c r="S4591">
        <v>0.38719999999999999</v>
      </c>
    </row>
    <row r="4592" spans="1:19">
      <c r="A4592" t="s">
        <v>16</v>
      </c>
      <c r="B4592" t="s">
        <v>17</v>
      </c>
      <c r="C4592" t="s">
        <v>18</v>
      </c>
      <c r="D4592" t="s">
        <v>19</v>
      </c>
      <c r="E4592" t="s">
        <v>3144</v>
      </c>
      <c r="F4592" t="s">
        <v>11325</v>
      </c>
      <c r="G4592" s="3" t="str">
        <f t="shared" si="78"/>
        <v>https://scholar.google.co.jp/scholar?as_vis=1&amp;q=Tripleurospermum+"sevanense"+self+compatibility&amp;btnG=</v>
      </c>
      <c r="H4592" t="s">
        <v>14237</v>
      </c>
      <c r="I4592" t="s">
        <v>23</v>
      </c>
      <c r="J4592" t="s">
        <v>23</v>
      </c>
      <c r="N4592" t="s">
        <v>14486</v>
      </c>
      <c r="O4592" t="s">
        <v>28</v>
      </c>
      <c r="Q4592" t="s">
        <v>20109</v>
      </c>
      <c r="R4592" t="s">
        <v>14839</v>
      </c>
      <c r="S4592">
        <v>0.3296</v>
      </c>
    </row>
    <row r="4593" spans="1:19">
      <c r="A4593" t="s">
        <v>16</v>
      </c>
      <c r="B4593" t="s">
        <v>17</v>
      </c>
      <c r="C4593" t="s">
        <v>18</v>
      </c>
      <c r="D4593" t="s">
        <v>19</v>
      </c>
      <c r="E4593" t="s">
        <v>3144</v>
      </c>
      <c r="F4593" t="s">
        <v>14236</v>
      </c>
      <c r="G4593" s="3" t="str">
        <f t="shared" si="78"/>
        <v>https://scholar.google.co.jp/scholar?as_vis=1&amp;q=Tripleurospermum+"transcaucasicum"+self+compatibility&amp;btnG=</v>
      </c>
      <c r="H4593" t="s">
        <v>14237</v>
      </c>
      <c r="I4593" t="s">
        <v>23</v>
      </c>
      <c r="J4593" t="s">
        <v>23</v>
      </c>
      <c r="N4593" t="s">
        <v>14238</v>
      </c>
      <c r="O4593" t="s">
        <v>28</v>
      </c>
      <c r="Q4593" t="s">
        <v>20110</v>
      </c>
      <c r="R4593" t="s">
        <v>14842</v>
      </c>
      <c r="S4593">
        <v>0.37080000000000002</v>
      </c>
    </row>
    <row r="4594" spans="1:19">
      <c r="A4594" t="s">
        <v>16</v>
      </c>
      <c r="B4594" t="s">
        <v>17</v>
      </c>
      <c r="C4594" t="s">
        <v>18</v>
      </c>
      <c r="D4594" t="s">
        <v>19</v>
      </c>
      <c r="E4594" t="s">
        <v>13120</v>
      </c>
      <c r="F4594" t="s">
        <v>13121</v>
      </c>
      <c r="G4594" s="3" t="str">
        <f t="shared" si="78"/>
        <v>https://scholar.google.co.jp/scholar?as_vis=1&amp;q=Tripolium+"pannonicum"+self+compatibility&amp;btnG=</v>
      </c>
      <c r="H4594" t="s">
        <v>13122</v>
      </c>
      <c r="I4594" t="s">
        <v>137</v>
      </c>
      <c r="J4594" t="s">
        <v>3989</v>
      </c>
      <c r="N4594" t="s">
        <v>13123</v>
      </c>
      <c r="O4594" t="s">
        <v>28</v>
      </c>
      <c r="Q4594" t="s">
        <v>20111</v>
      </c>
      <c r="R4594" t="s">
        <v>14844</v>
      </c>
      <c r="S4594">
        <v>1.0914999999999999</v>
      </c>
    </row>
    <row r="4595" spans="1:19">
      <c r="A4595" t="s">
        <v>16</v>
      </c>
      <c r="B4595" t="s">
        <v>17</v>
      </c>
      <c r="C4595" t="s">
        <v>18</v>
      </c>
      <c r="D4595" t="s">
        <v>19</v>
      </c>
      <c r="E4595" t="s">
        <v>13120</v>
      </c>
      <c r="F4595" t="s">
        <v>13121</v>
      </c>
      <c r="G4595" s="3" t="str">
        <f t="shared" si="78"/>
        <v>https://scholar.google.co.jp/scholar?as_vis=1&amp;q=Tripolium+"pannonicum"+self+compatibility&amp;btnG=</v>
      </c>
      <c r="H4595" t="s">
        <v>13122</v>
      </c>
      <c r="I4595" t="s">
        <v>23</v>
      </c>
      <c r="J4595" t="s">
        <v>23</v>
      </c>
      <c r="N4595" t="s">
        <v>13125</v>
      </c>
      <c r="O4595" t="s">
        <v>28</v>
      </c>
      <c r="Q4595" t="s">
        <v>20111</v>
      </c>
      <c r="R4595" t="s">
        <v>14848</v>
      </c>
      <c r="S4595">
        <v>0.62</v>
      </c>
    </row>
    <row r="4596" spans="1:19">
      <c r="A4596" t="s">
        <v>16</v>
      </c>
      <c r="B4596" t="s">
        <v>17</v>
      </c>
      <c r="C4596" t="s">
        <v>18</v>
      </c>
      <c r="D4596" t="s">
        <v>19</v>
      </c>
      <c r="E4596" t="s">
        <v>8682</v>
      </c>
      <c r="F4596" t="s">
        <v>8683</v>
      </c>
      <c r="G4596" s="3" t="str">
        <f t="shared" si="78"/>
        <v>https://scholar.google.co.jp/scholar?as_vis=1&amp;q=Tripteris+"angolensis"+self+compatibility&amp;btnG=</v>
      </c>
      <c r="H4596" t="s">
        <v>8684</v>
      </c>
      <c r="I4596" t="s">
        <v>23</v>
      </c>
      <c r="J4596" t="s">
        <v>23</v>
      </c>
      <c r="N4596" t="s">
        <v>8685</v>
      </c>
      <c r="O4596" t="s">
        <v>28</v>
      </c>
      <c r="Q4596" t="s">
        <v>20112</v>
      </c>
      <c r="R4596" t="s">
        <v>14851</v>
      </c>
      <c r="S4596">
        <v>12.577199999999999</v>
      </c>
    </row>
    <row r="4597" spans="1:19">
      <c r="A4597" t="s">
        <v>16</v>
      </c>
      <c r="B4597" t="s">
        <v>17</v>
      </c>
      <c r="C4597" t="s">
        <v>18</v>
      </c>
      <c r="D4597" t="s">
        <v>19</v>
      </c>
      <c r="E4597" t="s">
        <v>8682</v>
      </c>
      <c r="F4597" t="s">
        <v>14677</v>
      </c>
      <c r="G4597" s="3" t="str">
        <f t="shared" si="78"/>
        <v>https://scholar.google.co.jp/scholar?as_vis=1&amp;q=Tripteris+"calcicola"+self+compatibility&amp;btnG=</v>
      </c>
      <c r="H4597" t="s">
        <v>14657</v>
      </c>
      <c r="I4597" t="s">
        <v>23</v>
      </c>
      <c r="J4597" t="s">
        <v>23</v>
      </c>
      <c r="N4597" t="s">
        <v>14678</v>
      </c>
      <c r="O4597" t="s">
        <v>28</v>
      </c>
      <c r="Q4597" t="s">
        <v>20113</v>
      </c>
      <c r="R4597" t="s">
        <v>14853</v>
      </c>
      <c r="S4597">
        <v>10.888</v>
      </c>
    </row>
    <row r="4598" spans="1:19">
      <c r="A4598" t="s">
        <v>16</v>
      </c>
      <c r="B4598" t="s">
        <v>17</v>
      </c>
      <c r="C4598" t="s">
        <v>18</v>
      </c>
      <c r="D4598" t="s">
        <v>19</v>
      </c>
      <c r="E4598" t="s">
        <v>8682</v>
      </c>
      <c r="F4598" t="s">
        <v>8213</v>
      </c>
      <c r="G4598" s="3" t="str">
        <f t="shared" si="78"/>
        <v>https://scholar.google.co.jp/scholar?as_vis=1&amp;q=Tripteris+"crassifolia"+self+compatibility&amp;btnG=</v>
      </c>
      <c r="H4598" t="s">
        <v>2237</v>
      </c>
      <c r="I4598" t="s">
        <v>23</v>
      </c>
      <c r="J4598" t="s">
        <v>23</v>
      </c>
      <c r="N4598" t="s">
        <v>12946</v>
      </c>
      <c r="O4598" t="s">
        <v>28</v>
      </c>
      <c r="Q4598" t="s">
        <v>20114</v>
      </c>
      <c r="R4598" t="s">
        <v>14856</v>
      </c>
      <c r="S4598">
        <v>3.0295999999999998</v>
      </c>
    </row>
    <row r="4599" spans="1:19">
      <c r="A4599" t="s">
        <v>16</v>
      </c>
      <c r="B4599" t="s">
        <v>17</v>
      </c>
      <c r="C4599" t="s">
        <v>18</v>
      </c>
      <c r="D4599" t="s">
        <v>19</v>
      </c>
      <c r="E4599" t="s">
        <v>8682</v>
      </c>
      <c r="F4599" t="s">
        <v>9638</v>
      </c>
      <c r="G4599" s="3" t="str">
        <f t="shared" si="78"/>
        <v>https://scholar.google.co.jp/scholar?as_vis=1&amp;q=Tripteris+"microcarpa"+self+compatibility&amp;btnG=</v>
      </c>
      <c r="H4599" t="s">
        <v>100</v>
      </c>
      <c r="I4599" t="s">
        <v>137</v>
      </c>
      <c r="J4599" t="s">
        <v>9638</v>
      </c>
      <c r="N4599" t="s">
        <v>11440</v>
      </c>
      <c r="O4599" t="s">
        <v>28</v>
      </c>
      <c r="Q4599" t="s">
        <v>20115</v>
      </c>
      <c r="R4599" t="s">
        <v>14858</v>
      </c>
      <c r="S4599">
        <v>2.6976</v>
      </c>
    </row>
    <row r="4600" spans="1:19">
      <c r="A4600" t="s">
        <v>16</v>
      </c>
      <c r="B4600" t="s">
        <v>17</v>
      </c>
      <c r="C4600" t="s">
        <v>18</v>
      </c>
      <c r="D4600" t="s">
        <v>19</v>
      </c>
      <c r="E4600" t="s">
        <v>8682</v>
      </c>
      <c r="F4600" t="s">
        <v>2106</v>
      </c>
      <c r="G4600" s="3" t="str">
        <f t="shared" si="78"/>
        <v>https://scholar.google.co.jp/scholar?as_vis=1&amp;q=Tripteris+"monocephala"+self+compatibility&amp;btnG=</v>
      </c>
      <c r="H4600" t="s">
        <v>11442</v>
      </c>
      <c r="I4600" t="s">
        <v>23</v>
      </c>
      <c r="J4600" t="s">
        <v>23</v>
      </c>
      <c r="N4600" t="s">
        <v>11443</v>
      </c>
      <c r="O4600" t="s">
        <v>28</v>
      </c>
      <c r="Q4600" t="s">
        <v>20116</v>
      </c>
      <c r="R4600" t="s">
        <v>14861</v>
      </c>
      <c r="S4600">
        <v>21.037344399999999</v>
      </c>
    </row>
    <row r="4601" spans="1:19">
      <c r="A4601" t="s">
        <v>16</v>
      </c>
      <c r="B4601" t="s">
        <v>17</v>
      </c>
      <c r="C4601" t="s">
        <v>18</v>
      </c>
      <c r="D4601" t="s">
        <v>19</v>
      </c>
      <c r="E4601" t="s">
        <v>8682</v>
      </c>
      <c r="F4601" t="s">
        <v>8687</v>
      </c>
      <c r="G4601" s="3" t="str">
        <f t="shared" si="78"/>
        <v>https://scholar.google.co.jp/scholar?as_vis=1&amp;q=Tripteris+"nervosa"+self+compatibility&amp;btnG=</v>
      </c>
      <c r="H4601" t="s">
        <v>8304</v>
      </c>
      <c r="I4601" t="s">
        <v>23</v>
      </c>
      <c r="J4601" t="s">
        <v>23</v>
      </c>
      <c r="N4601" t="s">
        <v>8688</v>
      </c>
      <c r="O4601" t="s">
        <v>28</v>
      </c>
      <c r="Q4601" t="s">
        <v>20117</v>
      </c>
      <c r="R4601" t="s">
        <v>14865</v>
      </c>
      <c r="S4601">
        <v>17.3476</v>
      </c>
    </row>
    <row r="4602" spans="1:19">
      <c r="A4602" t="s">
        <v>16</v>
      </c>
      <c r="B4602" t="s">
        <v>17</v>
      </c>
      <c r="C4602" t="s">
        <v>18</v>
      </c>
      <c r="D4602" t="s">
        <v>19</v>
      </c>
      <c r="E4602" t="s">
        <v>8682</v>
      </c>
      <c r="F4602" t="s">
        <v>3838</v>
      </c>
      <c r="G4602" s="3" t="str">
        <f t="shared" si="78"/>
        <v>https://scholar.google.co.jp/scholar?as_vis=1&amp;q=Tripteris+"oppositifolia"+self+compatibility&amp;btnG=</v>
      </c>
      <c r="H4602" t="s">
        <v>8690</v>
      </c>
      <c r="I4602" t="s">
        <v>23</v>
      </c>
      <c r="J4602" t="s">
        <v>23</v>
      </c>
      <c r="N4602" t="s">
        <v>8691</v>
      </c>
      <c r="O4602" t="s">
        <v>28</v>
      </c>
      <c r="Q4602" t="s">
        <v>20118</v>
      </c>
      <c r="R4602" t="s">
        <v>14868</v>
      </c>
      <c r="S4602">
        <v>16.777999999999999</v>
      </c>
    </row>
    <row r="4603" spans="1:19">
      <c r="A4603" t="s">
        <v>16</v>
      </c>
      <c r="B4603" t="s">
        <v>17</v>
      </c>
      <c r="C4603" t="s">
        <v>18</v>
      </c>
      <c r="D4603" t="s">
        <v>19</v>
      </c>
      <c r="E4603" t="s">
        <v>8682</v>
      </c>
      <c r="F4603" t="s">
        <v>4598</v>
      </c>
      <c r="G4603" s="3" t="str">
        <f t="shared" si="78"/>
        <v>https://scholar.google.co.jp/scholar?as_vis=1&amp;q=Tripteris+"polycephala"+self+compatibility&amp;btnG=</v>
      </c>
      <c r="H4603" t="s">
        <v>104</v>
      </c>
      <c r="I4603" t="s">
        <v>23</v>
      </c>
      <c r="J4603" t="s">
        <v>23</v>
      </c>
      <c r="N4603" t="s">
        <v>8693</v>
      </c>
      <c r="O4603" t="s">
        <v>28</v>
      </c>
      <c r="Q4603" t="s">
        <v>20119</v>
      </c>
      <c r="R4603" t="s">
        <v>14871</v>
      </c>
      <c r="S4603">
        <v>2.2507999999999999</v>
      </c>
    </row>
    <row r="4604" spans="1:19">
      <c r="A4604" t="s">
        <v>16</v>
      </c>
      <c r="B4604" t="s">
        <v>17</v>
      </c>
      <c r="C4604" t="s">
        <v>18</v>
      </c>
      <c r="D4604" t="s">
        <v>19</v>
      </c>
      <c r="E4604" t="s">
        <v>8682</v>
      </c>
      <c r="F4604" t="s">
        <v>1976</v>
      </c>
      <c r="G4604" s="3" t="str">
        <f t="shared" si="78"/>
        <v>https://scholar.google.co.jp/scholar?as_vis=1&amp;q=Tripteris+"sinuata"+self+compatibility&amp;btnG=</v>
      </c>
      <c r="H4604" t="s">
        <v>104</v>
      </c>
      <c r="I4604" t="s">
        <v>23</v>
      </c>
      <c r="J4604" t="s">
        <v>23</v>
      </c>
      <c r="N4604" t="s">
        <v>8695</v>
      </c>
      <c r="O4604" t="s">
        <v>28</v>
      </c>
      <c r="Q4604" t="s">
        <v>20120</v>
      </c>
      <c r="R4604" t="s">
        <v>14874</v>
      </c>
      <c r="S4604">
        <v>13.856</v>
      </c>
    </row>
    <row r="4605" spans="1:19">
      <c r="A4605" t="s">
        <v>16</v>
      </c>
      <c r="B4605" t="s">
        <v>17</v>
      </c>
      <c r="C4605" t="s">
        <v>18</v>
      </c>
      <c r="D4605" t="s">
        <v>19</v>
      </c>
      <c r="E4605" t="s">
        <v>8682</v>
      </c>
      <c r="F4605" t="s">
        <v>8697</v>
      </c>
      <c r="G4605" s="3" t="str">
        <f t="shared" si="78"/>
        <v>https://scholar.google.co.jp/scholar?as_vis=1&amp;q=Tripteris+"vaillantii"+self+compatibility&amp;btnG=</v>
      </c>
      <c r="H4605" t="s">
        <v>8698</v>
      </c>
      <c r="I4605" t="s">
        <v>23</v>
      </c>
      <c r="J4605" t="s">
        <v>23</v>
      </c>
      <c r="N4605" t="s">
        <v>8699</v>
      </c>
      <c r="O4605" t="s">
        <v>28</v>
      </c>
      <c r="Q4605" t="s">
        <v>20121</v>
      </c>
      <c r="R4605" t="s">
        <v>14876</v>
      </c>
      <c r="S4605">
        <v>9.4315999999999995</v>
      </c>
    </row>
    <row r="4606" spans="1:19">
      <c r="A4606" t="s">
        <v>16</v>
      </c>
      <c r="B4606" t="s">
        <v>17</v>
      </c>
      <c r="C4606" t="s">
        <v>18</v>
      </c>
      <c r="D4606" t="s">
        <v>19</v>
      </c>
      <c r="E4606" t="s">
        <v>3153</v>
      </c>
      <c r="F4606" t="s">
        <v>3154</v>
      </c>
      <c r="G4606" s="3" t="str">
        <f t="shared" si="78"/>
        <v>https://scholar.google.co.jp/scholar?as_vis=1&amp;q=Triptilion+"gibbosum"+self+compatibility&amp;btnG=</v>
      </c>
      <c r="H4606" t="s">
        <v>2456</v>
      </c>
      <c r="I4606" t="s">
        <v>23</v>
      </c>
      <c r="J4606" t="s">
        <v>23</v>
      </c>
      <c r="N4606" t="s">
        <v>3155</v>
      </c>
      <c r="O4606" t="s">
        <v>28</v>
      </c>
      <c r="Q4606" t="s">
        <v>20122</v>
      </c>
      <c r="R4606" t="s">
        <v>14878</v>
      </c>
      <c r="S4606">
        <v>0.2636</v>
      </c>
    </row>
    <row r="4607" spans="1:19">
      <c r="A4607" t="s">
        <v>16</v>
      </c>
      <c r="B4607" t="s">
        <v>17</v>
      </c>
      <c r="C4607" t="s">
        <v>18</v>
      </c>
      <c r="D4607" t="s">
        <v>19</v>
      </c>
      <c r="E4607" t="s">
        <v>3157</v>
      </c>
      <c r="F4607" t="s">
        <v>3158</v>
      </c>
      <c r="G4607" s="3" t="str">
        <f t="shared" si="78"/>
        <v>https://scholar.google.co.jp/scholar?as_vis=1&amp;q=Triptilodiscus+"pygmaeus"+self+compatibility&amp;btnG=</v>
      </c>
      <c r="H4607" t="s">
        <v>565</v>
      </c>
      <c r="I4607" t="s">
        <v>23</v>
      </c>
      <c r="J4607" t="s">
        <v>23</v>
      </c>
      <c r="N4607" t="s">
        <v>3159</v>
      </c>
      <c r="O4607" t="s">
        <v>28</v>
      </c>
      <c r="Q4607" t="s">
        <v>20123</v>
      </c>
      <c r="R4607" t="s">
        <v>14881</v>
      </c>
      <c r="S4607">
        <v>9.0999999999999998E-2</v>
      </c>
    </row>
    <row r="4608" spans="1:19">
      <c r="A4608" t="s">
        <v>16</v>
      </c>
      <c r="B4608" t="s">
        <v>17</v>
      </c>
      <c r="C4608" t="s">
        <v>18</v>
      </c>
      <c r="D4608" t="s">
        <v>19</v>
      </c>
      <c r="E4608" t="s">
        <v>3172</v>
      </c>
      <c r="F4608" t="s">
        <v>381</v>
      </c>
      <c r="G4608" s="3" t="str">
        <f t="shared" si="78"/>
        <v>https://scholar.google.co.jp/scholar?as_vis=1&amp;q=Trixis+"angustifolia"+self+compatibility&amp;btnG=</v>
      </c>
      <c r="H4608" t="s">
        <v>104</v>
      </c>
      <c r="I4608" t="s">
        <v>23</v>
      </c>
      <c r="J4608" t="s">
        <v>23</v>
      </c>
      <c r="N4608" t="s">
        <v>11445</v>
      </c>
      <c r="O4608" t="s">
        <v>28</v>
      </c>
      <c r="Q4608" t="s">
        <v>20124</v>
      </c>
      <c r="R4608" t="s">
        <v>14884</v>
      </c>
      <c r="S4608">
        <v>1.9654</v>
      </c>
    </row>
    <row r="4609" spans="1:19">
      <c r="A4609" t="s">
        <v>16</v>
      </c>
      <c r="B4609" t="s">
        <v>17</v>
      </c>
      <c r="C4609" t="s">
        <v>18</v>
      </c>
      <c r="D4609" t="s">
        <v>19</v>
      </c>
      <c r="E4609" t="s">
        <v>3172</v>
      </c>
      <c r="F4609" t="s">
        <v>8701</v>
      </c>
      <c r="G4609" s="3" t="str">
        <f t="shared" si="78"/>
        <v>https://scholar.google.co.jp/scholar?as_vis=1&amp;q=Trixis+"cacalioides"+self+compatibility&amp;btnG=</v>
      </c>
      <c r="H4609" t="s">
        <v>8702</v>
      </c>
      <c r="I4609" t="s">
        <v>23</v>
      </c>
      <c r="J4609" t="s">
        <v>23</v>
      </c>
      <c r="N4609" t="s">
        <v>8703</v>
      </c>
      <c r="O4609" t="s">
        <v>28</v>
      </c>
      <c r="Q4609" t="s">
        <v>20125</v>
      </c>
      <c r="R4609" t="s">
        <v>14888</v>
      </c>
      <c r="S4609">
        <v>1.8324</v>
      </c>
    </row>
    <row r="4610" spans="1:19">
      <c r="A4610" t="s">
        <v>16</v>
      </c>
      <c r="B4610" t="s">
        <v>17</v>
      </c>
      <c r="C4610" t="s">
        <v>18</v>
      </c>
      <c r="D4610" t="s">
        <v>19</v>
      </c>
      <c r="E4610" t="s">
        <v>3172</v>
      </c>
      <c r="F4610" t="s">
        <v>171</v>
      </c>
      <c r="G4610" s="3" t="str">
        <f t="shared" ref="G4610:G4673" si="79">HYPERLINK(Q4610)</f>
        <v>https://scholar.google.co.jp/scholar?as_vis=1&amp;q=Trixis+"californica"+self+compatibility&amp;btnG=</v>
      </c>
      <c r="H4610" t="s">
        <v>1436</v>
      </c>
      <c r="I4610" t="s">
        <v>23</v>
      </c>
      <c r="J4610" t="s">
        <v>23</v>
      </c>
      <c r="N4610" t="s">
        <v>3173</v>
      </c>
      <c r="O4610" t="s">
        <v>28</v>
      </c>
      <c r="Q4610" t="s">
        <v>20126</v>
      </c>
      <c r="R4610" t="s">
        <v>14890</v>
      </c>
      <c r="S4610">
        <v>1.21</v>
      </c>
    </row>
    <row r="4611" spans="1:19">
      <c r="A4611" t="s">
        <v>16</v>
      </c>
      <c r="B4611" t="s">
        <v>17</v>
      </c>
      <c r="C4611" t="s">
        <v>18</v>
      </c>
      <c r="D4611" t="s">
        <v>19</v>
      </c>
      <c r="E4611" t="s">
        <v>3172</v>
      </c>
      <c r="F4611" t="s">
        <v>3175</v>
      </c>
      <c r="G4611" s="3" t="str">
        <f t="shared" si="79"/>
        <v>https://scholar.google.co.jp/scholar?as_vis=1&amp;q=Trixis+"haenkei"+self+compatibility&amp;btnG=</v>
      </c>
      <c r="H4611" t="s">
        <v>44</v>
      </c>
      <c r="I4611" t="s">
        <v>23</v>
      </c>
      <c r="J4611" t="s">
        <v>23</v>
      </c>
      <c r="N4611" t="s">
        <v>3176</v>
      </c>
      <c r="O4611" t="s">
        <v>28</v>
      </c>
      <c r="Q4611" t="s">
        <v>20127</v>
      </c>
      <c r="R4611" t="s">
        <v>14893</v>
      </c>
      <c r="S4611">
        <v>1.3884000000000001</v>
      </c>
    </row>
    <row r="4612" spans="1:19">
      <c r="A4612" t="s">
        <v>16</v>
      </c>
      <c r="B4612" t="s">
        <v>17</v>
      </c>
      <c r="C4612" t="s">
        <v>18</v>
      </c>
      <c r="D4612" t="s">
        <v>19</v>
      </c>
      <c r="E4612" t="s">
        <v>3172</v>
      </c>
      <c r="F4612" t="s">
        <v>3178</v>
      </c>
      <c r="G4612" s="3" t="str">
        <f t="shared" si="79"/>
        <v>https://scholar.google.co.jp/scholar?as_vis=1&amp;q=Trixis+"inula"+self+compatibility&amp;btnG=</v>
      </c>
      <c r="H4612" t="s">
        <v>3179</v>
      </c>
      <c r="I4612" t="s">
        <v>23</v>
      </c>
      <c r="J4612" t="s">
        <v>23</v>
      </c>
      <c r="N4612" t="s">
        <v>3180</v>
      </c>
      <c r="O4612" t="s">
        <v>28</v>
      </c>
      <c r="Q4612" t="s">
        <v>20128</v>
      </c>
      <c r="R4612" t="s">
        <v>14895</v>
      </c>
      <c r="S4612">
        <v>1.042</v>
      </c>
    </row>
    <row r="4613" spans="1:19">
      <c r="A4613" t="s">
        <v>16</v>
      </c>
      <c r="B4613" t="s">
        <v>17</v>
      </c>
      <c r="C4613" t="s">
        <v>18</v>
      </c>
      <c r="D4613" t="s">
        <v>19</v>
      </c>
      <c r="E4613" t="s">
        <v>3172</v>
      </c>
      <c r="F4613" t="s">
        <v>202</v>
      </c>
      <c r="G4613" s="3" t="str">
        <f t="shared" si="79"/>
        <v>https://scholar.google.co.jp/scholar?as_vis=1&amp;q=Trixis+"pringlei"+self+compatibility&amp;btnG=</v>
      </c>
      <c r="H4613" t="s">
        <v>347</v>
      </c>
      <c r="I4613" t="s">
        <v>23</v>
      </c>
      <c r="J4613" t="s">
        <v>23</v>
      </c>
      <c r="N4613" t="s">
        <v>13118</v>
      </c>
      <c r="O4613" t="s">
        <v>28</v>
      </c>
      <c r="Q4613" t="s">
        <v>20129</v>
      </c>
      <c r="R4613" t="s">
        <v>14898</v>
      </c>
      <c r="S4613">
        <v>1.4456</v>
      </c>
    </row>
    <row r="4614" spans="1:19">
      <c r="A4614" t="s">
        <v>16</v>
      </c>
      <c r="B4614" t="s">
        <v>17</v>
      </c>
      <c r="C4614" t="s">
        <v>18</v>
      </c>
      <c r="D4614" t="s">
        <v>19</v>
      </c>
      <c r="E4614" t="s">
        <v>3172</v>
      </c>
      <c r="F4614" t="s">
        <v>3182</v>
      </c>
      <c r="G4614" s="3" t="str">
        <f t="shared" si="79"/>
        <v>https://scholar.google.co.jp/scholar?as_vis=1&amp;q=Trixis+"radialis"+self+compatibility&amp;btnG=</v>
      </c>
      <c r="H4614" t="s">
        <v>3183</v>
      </c>
      <c r="I4614" t="s">
        <v>23</v>
      </c>
      <c r="J4614" t="s">
        <v>23</v>
      </c>
      <c r="N4614" t="s">
        <v>3184</v>
      </c>
      <c r="O4614" t="s">
        <v>28</v>
      </c>
      <c r="Q4614" t="s">
        <v>20130</v>
      </c>
      <c r="R4614" t="s">
        <v>14901</v>
      </c>
      <c r="S4614">
        <v>0.6</v>
      </c>
    </row>
    <row r="4615" spans="1:19">
      <c r="A4615" t="s">
        <v>16</v>
      </c>
      <c r="B4615" t="s">
        <v>17</v>
      </c>
      <c r="C4615" t="s">
        <v>18</v>
      </c>
      <c r="D4615" t="s">
        <v>19</v>
      </c>
      <c r="E4615" t="s">
        <v>3172</v>
      </c>
      <c r="F4615" t="s">
        <v>11447</v>
      </c>
      <c r="G4615" s="3" t="str">
        <f t="shared" si="79"/>
        <v>https://scholar.google.co.jp/scholar?as_vis=1&amp;q=Trixis+"vauthieri"+self+compatibility&amp;btnG=</v>
      </c>
      <c r="H4615" t="s">
        <v>104</v>
      </c>
      <c r="I4615" t="s">
        <v>23</v>
      </c>
      <c r="J4615" t="s">
        <v>23</v>
      </c>
      <c r="N4615" t="s">
        <v>11448</v>
      </c>
      <c r="O4615" t="s">
        <v>28</v>
      </c>
      <c r="Q4615" t="s">
        <v>20131</v>
      </c>
      <c r="R4615" t="s">
        <v>14904</v>
      </c>
      <c r="S4615">
        <v>1.1719999999999999</v>
      </c>
    </row>
    <row r="4616" spans="1:19">
      <c r="A4616" t="s">
        <v>16</v>
      </c>
      <c r="B4616" t="s">
        <v>17</v>
      </c>
      <c r="C4616" t="s">
        <v>18</v>
      </c>
      <c r="D4616" t="s">
        <v>19</v>
      </c>
      <c r="E4616" t="s">
        <v>3196</v>
      </c>
      <c r="F4616" t="s">
        <v>3197</v>
      </c>
      <c r="G4616" s="3" t="str">
        <f t="shared" si="79"/>
        <v>https://scholar.google.co.jp/scholar?as_vis=1&amp;q=Tussilago+"farfara"+self+compatibility&amp;btnG=</v>
      </c>
      <c r="H4616" t="s">
        <v>22</v>
      </c>
      <c r="I4616" t="s">
        <v>23</v>
      </c>
      <c r="J4616" t="s">
        <v>23</v>
      </c>
      <c r="N4616" t="s">
        <v>3198</v>
      </c>
      <c r="O4616" t="s">
        <v>28</v>
      </c>
      <c r="Q4616" t="s">
        <v>20132</v>
      </c>
      <c r="R4616" t="s">
        <v>14907</v>
      </c>
      <c r="S4616">
        <v>0.4</v>
      </c>
    </row>
    <row r="4617" spans="1:19">
      <c r="A4617" t="s">
        <v>16</v>
      </c>
      <c r="B4617" t="s">
        <v>17</v>
      </c>
      <c r="C4617" t="s">
        <v>18</v>
      </c>
      <c r="D4617" t="s">
        <v>19</v>
      </c>
      <c r="E4617" t="s">
        <v>14208</v>
      </c>
      <c r="F4617" t="s">
        <v>14209</v>
      </c>
      <c r="G4617" s="3" t="str">
        <f t="shared" si="79"/>
        <v>https://scholar.google.co.jp/scholar?as_vis=1&amp;q=Tyrimnus+"leucographus"+self+compatibility&amp;btnG=</v>
      </c>
      <c r="H4617" t="s">
        <v>928</v>
      </c>
      <c r="I4617" t="s">
        <v>23</v>
      </c>
      <c r="J4617" t="s">
        <v>23</v>
      </c>
      <c r="N4617" t="s">
        <v>14210</v>
      </c>
      <c r="O4617" t="s">
        <v>28</v>
      </c>
      <c r="Q4617" t="s">
        <v>20133</v>
      </c>
      <c r="R4617" t="s">
        <v>14910</v>
      </c>
      <c r="S4617">
        <v>4.6713725000000004</v>
      </c>
    </row>
    <row r="4618" spans="1:19">
      <c r="A4618" t="s">
        <v>16</v>
      </c>
      <c r="B4618" t="s">
        <v>17</v>
      </c>
      <c r="C4618" t="s">
        <v>18</v>
      </c>
      <c r="D4618" t="s">
        <v>19</v>
      </c>
      <c r="E4618" t="s">
        <v>13113</v>
      </c>
      <c r="F4618" t="s">
        <v>13114</v>
      </c>
      <c r="G4618" s="3" t="str">
        <f t="shared" si="79"/>
        <v>https://scholar.google.co.jp/scholar?as_vis=1&amp;q=Uechtritzia+"kokanica"+self+compatibility&amp;btnG=</v>
      </c>
      <c r="H4618" t="s">
        <v>13115</v>
      </c>
      <c r="I4618" t="s">
        <v>23</v>
      </c>
      <c r="J4618" t="s">
        <v>23</v>
      </c>
      <c r="N4618" t="s">
        <v>13116</v>
      </c>
      <c r="O4618" t="s">
        <v>28</v>
      </c>
      <c r="Q4618" t="s">
        <v>20134</v>
      </c>
      <c r="R4618" t="s">
        <v>14913</v>
      </c>
      <c r="S4618">
        <v>12.12</v>
      </c>
    </row>
    <row r="4619" spans="1:19">
      <c r="A4619" t="s">
        <v>16</v>
      </c>
      <c r="B4619" t="s">
        <v>17</v>
      </c>
      <c r="C4619" t="s">
        <v>18</v>
      </c>
      <c r="D4619" t="s">
        <v>19</v>
      </c>
      <c r="E4619" t="s">
        <v>13699</v>
      </c>
      <c r="F4619" t="s">
        <v>13700</v>
      </c>
      <c r="G4619" s="3" t="str">
        <f t="shared" si="79"/>
        <v>https://scholar.google.co.jp/scholar?as_vis=1&amp;q=Ugamia+"angrenica"+self+compatibility&amp;btnG=</v>
      </c>
      <c r="H4619" t="s">
        <v>11430</v>
      </c>
      <c r="I4619" t="s">
        <v>23</v>
      </c>
      <c r="J4619" t="s">
        <v>23</v>
      </c>
      <c r="N4619" t="s">
        <v>13701</v>
      </c>
      <c r="O4619" t="s">
        <v>28</v>
      </c>
      <c r="Q4619" t="s">
        <v>20135</v>
      </c>
      <c r="R4619" t="s">
        <v>14916</v>
      </c>
      <c r="S4619">
        <v>1.1584071</v>
      </c>
    </row>
    <row r="4620" spans="1:19">
      <c r="A4620" t="s">
        <v>16</v>
      </c>
      <c r="B4620" t="s">
        <v>17</v>
      </c>
      <c r="C4620" t="s">
        <v>18</v>
      </c>
      <c r="D4620" t="s">
        <v>19</v>
      </c>
      <c r="E4620" t="s">
        <v>6124</v>
      </c>
      <c r="F4620" t="s">
        <v>6125</v>
      </c>
      <c r="G4620" s="3" t="str">
        <f t="shared" si="79"/>
        <v>https://scholar.google.co.jp/scholar?as_vis=1&amp;q=Uropappus+"lindleyi"+self+compatibility&amp;btnG=</v>
      </c>
      <c r="H4620" t="s">
        <v>172</v>
      </c>
      <c r="I4620" t="s">
        <v>23</v>
      </c>
      <c r="J4620" t="s">
        <v>23</v>
      </c>
      <c r="L4620" t="s">
        <v>54</v>
      </c>
      <c r="N4620" t="s">
        <v>6126</v>
      </c>
      <c r="O4620" t="s">
        <v>26</v>
      </c>
      <c r="Q4620" t="s">
        <v>20136</v>
      </c>
      <c r="R4620" t="s">
        <v>14918</v>
      </c>
      <c r="S4620">
        <v>1.5303</v>
      </c>
    </row>
    <row r="4621" spans="1:19">
      <c r="A4621" t="s">
        <v>16</v>
      </c>
      <c r="B4621" t="s">
        <v>17</v>
      </c>
      <c r="C4621" t="s">
        <v>18</v>
      </c>
      <c r="D4621" t="s">
        <v>19</v>
      </c>
      <c r="E4621" t="s">
        <v>3224</v>
      </c>
      <c r="F4621" t="s">
        <v>3225</v>
      </c>
      <c r="G4621" s="3" t="str">
        <f t="shared" si="79"/>
        <v>https://scholar.google.co.jp/scholar?as_vis=1&amp;q=Urospermum+"dalechampii"+self+compatibility&amp;btnG=</v>
      </c>
      <c r="H4621" t="s">
        <v>3226</v>
      </c>
      <c r="I4621" t="s">
        <v>23</v>
      </c>
      <c r="J4621" t="s">
        <v>23</v>
      </c>
      <c r="N4621" t="s">
        <v>3227</v>
      </c>
      <c r="O4621" t="s">
        <v>28</v>
      </c>
      <c r="Q4621" t="s">
        <v>20137</v>
      </c>
      <c r="R4621" t="s">
        <v>14922</v>
      </c>
      <c r="S4621">
        <v>1.6419999999999999</v>
      </c>
    </row>
    <row r="4622" spans="1:19">
      <c r="A4622" t="s">
        <v>16</v>
      </c>
      <c r="B4622" t="s">
        <v>17</v>
      </c>
      <c r="C4622" t="s">
        <v>18</v>
      </c>
      <c r="D4622" t="s">
        <v>19</v>
      </c>
      <c r="E4622" t="s">
        <v>3224</v>
      </c>
      <c r="F4622" t="s">
        <v>3229</v>
      </c>
      <c r="G4622" s="3" t="str">
        <f t="shared" si="79"/>
        <v>https://scholar.google.co.jp/scholar?as_vis=1&amp;q=Urospermum+"picroides"+self+compatibility&amp;btnG=</v>
      </c>
      <c r="H4622" t="s">
        <v>3230</v>
      </c>
      <c r="I4622" t="s">
        <v>23</v>
      </c>
      <c r="J4622" t="s">
        <v>23</v>
      </c>
      <c r="N4622" t="s">
        <v>3231</v>
      </c>
      <c r="O4622" t="s">
        <v>28</v>
      </c>
      <c r="Q4622" t="s">
        <v>20138</v>
      </c>
      <c r="R4622" t="s">
        <v>14926</v>
      </c>
      <c r="S4622">
        <v>1.6</v>
      </c>
    </row>
    <row r="4623" spans="1:19">
      <c r="A4623" t="s">
        <v>16</v>
      </c>
      <c r="B4623" t="s">
        <v>17</v>
      </c>
      <c r="C4623" t="s">
        <v>18</v>
      </c>
      <c r="D4623" t="s">
        <v>19</v>
      </c>
      <c r="E4623" t="s">
        <v>3233</v>
      </c>
      <c r="F4623" t="s">
        <v>2281</v>
      </c>
      <c r="G4623" s="3" t="str">
        <f t="shared" si="79"/>
        <v>https://scholar.google.co.jp/scholar?as_vis=1&amp;q=Ursinia+"anthemoides"+self+compatibility&amp;btnG=</v>
      </c>
      <c r="H4623" t="s">
        <v>3234</v>
      </c>
      <c r="I4623" t="s">
        <v>23</v>
      </c>
      <c r="J4623" t="s">
        <v>23</v>
      </c>
      <c r="L4623" t="s">
        <v>54</v>
      </c>
      <c r="N4623" t="s">
        <v>3235</v>
      </c>
      <c r="O4623" t="s">
        <v>26</v>
      </c>
      <c r="Q4623" t="s">
        <v>20139</v>
      </c>
      <c r="R4623" t="s">
        <v>14930</v>
      </c>
      <c r="S4623">
        <v>20.3</v>
      </c>
    </row>
    <row r="4624" spans="1:19">
      <c r="A4624" t="s">
        <v>16</v>
      </c>
      <c r="B4624" t="s">
        <v>17</v>
      </c>
      <c r="C4624" t="s">
        <v>18</v>
      </c>
      <c r="D4624" t="s">
        <v>19</v>
      </c>
      <c r="E4624" t="s">
        <v>3233</v>
      </c>
      <c r="F4624" t="s">
        <v>3237</v>
      </c>
      <c r="G4624" s="3" t="str">
        <f t="shared" si="79"/>
        <v>https://scholar.google.co.jp/scholar?as_vis=1&amp;q=Ursinia+"cakilefolia"+self+compatibility&amp;btnG=</v>
      </c>
      <c r="H4624" t="s">
        <v>104</v>
      </c>
      <c r="I4624" t="s">
        <v>23</v>
      </c>
      <c r="J4624" t="s">
        <v>23</v>
      </c>
      <c r="L4624" t="s">
        <v>24</v>
      </c>
      <c r="N4624" t="s">
        <v>3238</v>
      </c>
      <c r="O4624" t="s">
        <v>26</v>
      </c>
      <c r="Q4624" t="s">
        <v>20140</v>
      </c>
      <c r="R4624" t="s">
        <v>14933</v>
      </c>
      <c r="S4624">
        <v>1.1000000000000001</v>
      </c>
    </row>
    <row r="4625" spans="1:19">
      <c r="A4625" t="s">
        <v>16</v>
      </c>
      <c r="B4625" t="s">
        <v>17</v>
      </c>
      <c r="C4625" t="s">
        <v>18</v>
      </c>
      <c r="D4625" t="s">
        <v>19</v>
      </c>
      <c r="E4625" t="s">
        <v>3233</v>
      </c>
      <c r="F4625" t="s">
        <v>5319</v>
      </c>
      <c r="G4625" s="3" t="str">
        <f t="shared" si="79"/>
        <v>https://scholar.google.co.jp/scholar?as_vis=1&amp;q=Ursinia+"discolor"+self+compatibility&amp;btnG=</v>
      </c>
      <c r="H4625" t="s">
        <v>13110</v>
      </c>
      <c r="I4625" t="s">
        <v>23</v>
      </c>
      <c r="J4625" t="s">
        <v>23</v>
      </c>
      <c r="N4625" t="s">
        <v>13111</v>
      </c>
      <c r="O4625" t="s">
        <v>28</v>
      </c>
      <c r="Q4625" t="s">
        <v>20141</v>
      </c>
      <c r="R4625" t="s">
        <v>14937</v>
      </c>
      <c r="S4625">
        <v>0.49689660000000002</v>
      </c>
    </row>
    <row r="4626" spans="1:19">
      <c r="A4626" t="s">
        <v>16</v>
      </c>
      <c r="B4626" t="s">
        <v>17</v>
      </c>
      <c r="C4626" t="s">
        <v>18</v>
      </c>
      <c r="D4626" t="s">
        <v>19</v>
      </c>
      <c r="E4626" t="s">
        <v>3233</v>
      </c>
      <c r="F4626" t="s">
        <v>1289</v>
      </c>
      <c r="G4626" s="3" t="str">
        <f t="shared" si="79"/>
        <v>https://scholar.google.co.jp/scholar?as_vis=1&amp;q=Ursinia+"nana"+self+compatibility&amp;btnG=</v>
      </c>
      <c r="H4626" t="s">
        <v>104</v>
      </c>
      <c r="I4626" t="s">
        <v>137</v>
      </c>
      <c r="J4626" t="s">
        <v>3829</v>
      </c>
      <c r="L4626" t="s">
        <v>54</v>
      </c>
      <c r="N4626" t="s">
        <v>11450</v>
      </c>
      <c r="O4626" t="s">
        <v>26</v>
      </c>
      <c r="Q4626" t="s">
        <v>20142</v>
      </c>
      <c r="R4626" t="s">
        <v>14939</v>
      </c>
      <c r="S4626">
        <v>1.8064</v>
      </c>
    </row>
    <row r="4627" spans="1:19">
      <c r="A4627" t="s">
        <v>16</v>
      </c>
      <c r="B4627" t="s">
        <v>17</v>
      </c>
      <c r="C4627" t="s">
        <v>18</v>
      </c>
      <c r="D4627" t="s">
        <v>19</v>
      </c>
      <c r="E4627" t="s">
        <v>3233</v>
      </c>
      <c r="F4627" t="s">
        <v>1289</v>
      </c>
      <c r="G4627" s="3" t="str">
        <f t="shared" si="79"/>
        <v>https://scholar.google.co.jp/scholar?as_vis=1&amp;q=Ursinia+"nana"+self+compatibility&amp;btnG=</v>
      </c>
      <c r="H4627" t="s">
        <v>104</v>
      </c>
      <c r="I4627" t="s">
        <v>23</v>
      </c>
      <c r="J4627" t="s">
        <v>23</v>
      </c>
      <c r="L4627" t="s">
        <v>54</v>
      </c>
      <c r="N4627" t="s">
        <v>13714</v>
      </c>
      <c r="O4627" t="s">
        <v>26</v>
      </c>
      <c r="Q4627" t="s">
        <v>20142</v>
      </c>
      <c r="R4627" t="s">
        <v>14942</v>
      </c>
      <c r="S4627">
        <v>1.89</v>
      </c>
    </row>
    <row r="4628" spans="1:19">
      <c r="A4628" t="s">
        <v>16</v>
      </c>
      <c r="B4628" t="s">
        <v>17</v>
      </c>
      <c r="C4628" t="s">
        <v>18</v>
      </c>
      <c r="D4628" t="s">
        <v>19</v>
      </c>
      <c r="E4628" t="s">
        <v>3233</v>
      </c>
      <c r="F4628" t="s">
        <v>3240</v>
      </c>
      <c r="G4628" s="3" t="str">
        <f t="shared" si="79"/>
        <v>https://scholar.google.co.jp/scholar?as_vis=1&amp;q=Ursinia+"paleacea"+self+compatibility&amp;btnG=</v>
      </c>
      <c r="H4628" t="s">
        <v>585</v>
      </c>
      <c r="I4628" t="s">
        <v>23</v>
      </c>
      <c r="J4628" t="s">
        <v>23</v>
      </c>
      <c r="N4628" t="s">
        <v>3241</v>
      </c>
      <c r="O4628" t="s">
        <v>28</v>
      </c>
      <c r="Q4628" t="s">
        <v>20143</v>
      </c>
      <c r="R4628" t="s">
        <v>14945</v>
      </c>
      <c r="S4628">
        <v>1.57</v>
      </c>
    </row>
    <row r="4629" spans="1:19">
      <c r="A4629" t="s">
        <v>16</v>
      </c>
      <c r="B4629" t="s">
        <v>17</v>
      </c>
      <c r="C4629" t="s">
        <v>18</v>
      </c>
      <c r="D4629" t="s">
        <v>19</v>
      </c>
      <c r="E4629" t="s">
        <v>3233</v>
      </c>
      <c r="F4629" t="s">
        <v>1349</v>
      </c>
      <c r="G4629" s="3" t="str">
        <f t="shared" si="79"/>
        <v>https://scholar.google.co.jp/scholar?as_vis=1&amp;q=Ursinia+"punctata"+self+compatibility&amp;btnG=</v>
      </c>
      <c r="H4629" t="s">
        <v>4480</v>
      </c>
      <c r="I4629" t="s">
        <v>23</v>
      </c>
      <c r="J4629" t="s">
        <v>23</v>
      </c>
      <c r="N4629" t="s">
        <v>6122</v>
      </c>
      <c r="O4629" t="s">
        <v>28</v>
      </c>
      <c r="Q4629" t="s">
        <v>20144</v>
      </c>
      <c r="R4629" t="s">
        <v>14948</v>
      </c>
      <c r="S4629">
        <v>3.7069999999999999</v>
      </c>
    </row>
    <row r="4630" spans="1:19">
      <c r="A4630" t="s">
        <v>16</v>
      </c>
      <c r="B4630" t="s">
        <v>17</v>
      </c>
      <c r="C4630" t="s">
        <v>18</v>
      </c>
      <c r="D4630" t="s">
        <v>19</v>
      </c>
      <c r="E4630" t="s">
        <v>3233</v>
      </c>
      <c r="F4630" t="s">
        <v>2025</v>
      </c>
      <c r="G4630" s="3" t="str">
        <f t="shared" si="79"/>
        <v>https://scholar.google.co.jp/scholar?as_vis=1&amp;q=Ursinia+"sericea"+self+compatibility&amp;btnG=</v>
      </c>
      <c r="H4630" t="s">
        <v>4480</v>
      </c>
      <c r="I4630" t="s">
        <v>23</v>
      </c>
      <c r="J4630" t="s">
        <v>23</v>
      </c>
      <c r="N4630" t="s">
        <v>6120</v>
      </c>
      <c r="O4630" t="s">
        <v>28</v>
      </c>
      <c r="Q4630" t="s">
        <v>20145</v>
      </c>
      <c r="R4630" t="s">
        <v>14952</v>
      </c>
      <c r="S4630">
        <v>1.1215999999999999</v>
      </c>
    </row>
    <row r="4631" spans="1:19">
      <c r="A4631" t="s">
        <v>16</v>
      </c>
      <c r="B4631" t="s">
        <v>17</v>
      </c>
      <c r="C4631" t="s">
        <v>18</v>
      </c>
      <c r="D4631" t="s">
        <v>19</v>
      </c>
      <c r="E4631" t="s">
        <v>3233</v>
      </c>
      <c r="F4631" t="s">
        <v>2786</v>
      </c>
      <c r="G4631" s="3" t="str">
        <f t="shared" si="79"/>
        <v>https://scholar.google.co.jp/scholar?as_vis=1&amp;q=Ursinia+"speciosa"+self+compatibility&amp;btnG=</v>
      </c>
      <c r="H4631" t="s">
        <v>104</v>
      </c>
      <c r="I4631" t="s">
        <v>23</v>
      </c>
      <c r="J4631" t="s">
        <v>23</v>
      </c>
      <c r="N4631" t="s">
        <v>3243</v>
      </c>
      <c r="O4631" t="s">
        <v>28</v>
      </c>
      <c r="Q4631" t="s">
        <v>20146</v>
      </c>
      <c r="R4631" t="s">
        <v>14955</v>
      </c>
      <c r="S4631">
        <v>1.6</v>
      </c>
    </row>
    <row r="4632" spans="1:19">
      <c r="A4632" t="s">
        <v>16</v>
      </c>
      <c r="B4632" t="s">
        <v>17</v>
      </c>
      <c r="C4632" t="s">
        <v>18</v>
      </c>
      <c r="D4632" t="s">
        <v>19</v>
      </c>
      <c r="E4632" t="s">
        <v>3233</v>
      </c>
      <c r="F4632" t="s">
        <v>3245</v>
      </c>
      <c r="G4632" s="3" t="str">
        <f t="shared" si="79"/>
        <v>https://scholar.google.co.jp/scholar?as_vis=1&amp;q=Ursinia+"tenuifolia"+self+compatibility&amp;btnG=</v>
      </c>
      <c r="H4632" t="s">
        <v>3234</v>
      </c>
      <c r="I4632" t="s">
        <v>23</v>
      </c>
      <c r="J4632" t="s">
        <v>23</v>
      </c>
      <c r="N4632" t="s">
        <v>3246</v>
      </c>
      <c r="O4632" t="s">
        <v>28</v>
      </c>
      <c r="Q4632" t="s">
        <v>20147</v>
      </c>
      <c r="R4632" t="s">
        <v>14958</v>
      </c>
      <c r="S4632">
        <v>0.54</v>
      </c>
    </row>
    <row r="4633" spans="1:19">
      <c r="A4633" t="s">
        <v>16</v>
      </c>
      <c r="B4633" t="s">
        <v>17</v>
      </c>
      <c r="C4633" t="s">
        <v>18</v>
      </c>
      <c r="D4633" t="s">
        <v>19</v>
      </c>
      <c r="E4633" t="s">
        <v>3233</v>
      </c>
      <c r="F4633" t="s">
        <v>3245</v>
      </c>
      <c r="G4633" s="3" t="str">
        <f t="shared" si="79"/>
        <v>https://scholar.google.co.jp/scholar?as_vis=1&amp;q=Ursinia+"tenuifolia"+self+compatibility&amp;btnG=</v>
      </c>
      <c r="H4633" t="s">
        <v>2427</v>
      </c>
      <c r="I4633" t="s">
        <v>137</v>
      </c>
      <c r="J4633" t="s">
        <v>3245</v>
      </c>
      <c r="N4633" t="s">
        <v>6035</v>
      </c>
      <c r="O4633" t="s">
        <v>28</v>
      </c>
      <c r="Q4633" t="s">
        <v>20147</v>
      </c>
      <c r="R4633" t="s">
        <v>14961</v>
      </c>
      <c r="S4633">
        <v>1.1856</v>
      </c>
    </row>
    <row r="4634" spans="1:19">
      <c r="A4634" t="s">
        <v>16</v>
      </c>
      <c r="B4634" t="s">
        <v>17</v>
      </c>
      <c r="C4634" t="s">
        <v>18</v>
      </c>
      <c r="D4634" t="s">
        <v>19</v>
      </c>
      <c r="E4634" t="s">
        <v>3233</v>
      </c>
      <c r="F4634" t="s">
        <v>9063</v>
      </c>
      <c r="G4634" s="3" t="str">
        <f t="shared" si="79"/>
        <v>https://scholar.google.co.jp/scholar?as_vis=1&amp;q=Ursinia+"tenuiloba"+self+compatibility&amp;btnG=</v>
      </c>
      <c r="H4634" t="s">
        <v>104</v>
      </c>
      <c r="I4634" t="s">
        <v>23</v>
      </c>
      <c r="J4634" t="s">
        <v>23</v>
      </c>
      <c r="N4634" t="s">
        <v>14663</v>
      </c>
      <c r="O4634" t="s">
        <v>28</v>
      </c>
      <c r="Q4634" t="s">
        <v>20148</v>
      </c>
      <c r="R4634" t="s">
        <v>14964</v>
      </c>
      <c r="S4634">
        <v>1.7</v>
      </c>
    </row>
    <row r="4635" spans="1:19">
      <c r="A4635" t="s">
        <v>16</v>
      </c>
      <c r="B4635" t="s">
        <v>17</v>
      </c>
      <c r="C4635" t="s">
        <v>18</v>
      </c>
      <c r="D4635" t="s">
        <v>19</v>
      </c>
      <c r="E4635" t="s">
        <v>6001</v>
      </c>
      <c r="F4635" t="s">
        <v>6002</v>
      </c>
      <c r="G4635" s="3" t="str">
        <f t="shared" si="79"/>
        <v>https://scholar.google.co.jp/scholar?as_vis=1&amp;q=Vanclevea+"stylosa"+self+compatibility&amp;btnG=</v>
      </c>
      <c r="H4635" t="s">
        <v>120</v>
      </c>
      <c r="I4635" t="s">
        <v>23</v>
      </c>
      <c r="J4635" t="s">
        <v>23</v>
      </c>
      <c r="N4635" t="s">
        <v>6003</v>
      </c>
      <c r="O4635" t="s">
        <v>28</v>
      </c>
      <c r="Q4635" t="s">
        <v>20149</v>
      </c>
      <c r="R4635" t="s">
        <v>14967</v>
      </c>
      <c r="S4635">
        <v>2.1067999999999998</v>
      </c>
    </row>
    <row r="4636" spans="1:19">
      <c r="A4636" t="s">
        <v>16</v>
      </c>
      <c r="B4636" t="s">
        <v>17</v>
      </c>
      <c r="C4636" t="s">
        <v>18</v>
      </c>
      <c r="D4636" t="s">
        <v>19</v>
      </c>
      <c r="E4636" t="s">
        <v>8705</v>
      </c>
      <c r="F4636" t="s">
        <v>419</v>
      </c>
      <c r="G4636" s="3" t="str">
        <f t="shared" si="79"/>
        <v>https://scholar.google.co.jp/scholar?as_vis=1&amp;q=Varilla+"texana"+self+compatibility&amp;btnG=</v>
      </c>
      <c r="H4636" t="s">
        <v>438</v>
      </c>
      <c r="I4636" t="s">
        <v>23</v>
      </c>
      <c r="J4636" t="s">
        <v>23</v>
      </c>
      <c r="N4636" t="s">
        <v>8706</v>
      </c>
      <c r="O4636" t="s">
        <v>28</v>
      </c>
      <c r="Q4636" t="s">
        <v>20150</v>
      </c>
      <c r="R4636" t="s">
        <v>14969</v>
      </c>
      <c r="S4636">
        <v>0.33600000000000002</v>
      </c>
    </row>
    <row r="4637" spans="1:19">
      <c r="A4637" t="s">
        <v>16</v>
      </c>
      <c r="B4637" t="s">
        <v>17</v>
      </c>
      <c r="C4637" t="s">
        <v>18</v>
      </c>
      <c r="D4637" t="s">
        <v>19</v>
      </c>
      <c r="E4637" t="s">
        <v>5994</v>
      </c>
      <c r="F4637" t="s">
        <v>5125</v>
      </c>
      <c r="G4637" s="3" t="str">
        <f t="shared" si="79"/>
        <v>https://scholar.google.co.jp/scholar?as_vis=1&amp;q=Vellereophyton+"dealbatum"+self+compatibility&amp;btnG=</v>
      </c>
      <c r="H4637" t="s">
        <v>5995</v>
      </c>
      <c r="I4637" t="s">
        <v>23</v>
      </c>
      <c r="J4637" t="s">
        <v>23</v>
      </c>
      <c r="N4637" t="s">
        <v>5996</v>
      </c>
      <c r="O4637" t="s">
        <v>28</v>
      </c>
      <c r="Q4637" t="s">
        <v>20151</v>
      </c>
      <c r="R4637" t="s">
        <v>14972</v>
      </c>
      <c r="S4637">
        <v>2.8333299999999999E-2</v>
      </c>
    </row>
    <row r="4638" spans="1:19">
      <c r="A4638" t="s">
        <v>16</v>
      </c>
      <c r="B4638" t="s">
        <v>17</v>
      </c>
      <c r="C4638" t="s">
        <v>18</v>
      </c>
      <c r="D4638" t="s">
        <v>19</v>
      </c>
      <c r="E4638" t="s">
        <v>3287</v>
      </c>
      <c r="F4638" t="s">
        <v>3288</v>
      </c>
      <c r="G4638" s="3" t="str">
        <f t="shared" si="79"/>
        <v>https://scholar.google.co.jp/scholar?as_vis=1&amp;q=Venegasia+"carpesioides"+self+compatibility&amp;btnG=</v>
      </c>
      <c r="H4638" t="s">
        <v>104</v>
      </c>
      <c r="I4638" t="s">
        <v>23</v>
      </c>
      <c r="J4638" t="s">
        <v>23</v>
      </c>
      <c r="N4638" t="s">
        <v>3289</v>
      </c>
      <c r="O4638" t="s">
        <v>28</v>
      </c>
      <c r="Q4638" t="s">
        <v>20152</v>
      </c>
      <c r="R4638" t="s">
        <v>14976</v>
      </c>
      <c r="S4638">
        <v>1.1080000000000001</v>
      </c>
    </row>
    <row r="4639" spans="1:19">
      <c r="A4639" t="s">
        <v>16</v>
      </c>
      <c r="B4639" t="s">
        <v>17</v>
      </c>
      <c r="C4639" t="s">
        <v>18</v>
      </c>
      <c r="D4639" t="s">
        <v>19</v>
      </c>
      <c r="E4639" t="s">
        <v>3308</v>
      </c>
      <c r="F4639" t="s">
        <v>5975</v>
      </c>
      <c r="G4639" s="3" t="str">
        <f t="shared" si="79"/>
        <v>https://scholar.google.co.jp/scholar?as_vis=1&amp;q=Verbesina+"alternifolia"+self+compatibility&amp;btnG=</v>
      </c>
      <c r="H4639" t="s">
        <v>5976</v>
      </c>
      <c r="I4639" t="s">
        <v>23</v>
      </c>
      <c r="J4639" t="s">
        <v>23</v>
      </c>
      <c r="N4639" t="s">
        <v>5977</v>
      </c>
      <c r="O4639" t="s">
        <v>28</v>
      </c>
      <c r="Q4639" t="s">
        <v>20153</v>
      </c>
      <c r="R4639" t="s">
        <v>14980</v>
      </c>
      <c r="S4639">
        <v>4.1798000000000002</v>
      </c>
    </row>
    <row r="4640" spans="1:19">
      <c r="A4640" t="s">
        <v>16</v>
      </c>
      <c r="B4640" t="s">
        <v>17</v>
      </c>
      <c r="C4640" t="s">
        <v>18</v>
      </c>
      <c r="D4640" t="s">
        <v>19</v>
      </c>
      <c r="E4640" t="s">
        <v>3308</v>
      </c>
      <c r="F4640" t="s">
        <v>381</v>
      </c>
      <c r="G4640" s="3" t="str">
        <f t="shared" si="79"/>
        <v>https://scholar.google.co.jp/scholar?as_vis=1&amp;q=Verbesina+"angustifolia"+self+compatibility&amp;btnG=</v>
      </c>
      <c r="H4640" t="s">
        <v>3309</v>
      </c>
      <c r="I4640" t="s">
        <v>23</v>
      </c>
      <c r="J4640" t="s">
        <v>23</v>
      </c>
      <c r="N4640" t="s">
        <v>3310</v>
      </c>
      <c r="O4640" t="s">
        <v>28</v>
      </c>
      <c r="Q4640" t="s">
        <v>20154</v>
      </c>
      <c r="R4640" t="s">
        <v>14983</v>
      </c>
      <c r="S4640">
        <v>1.4272</v>
      </c>
    </row>
    <row r="4641" spans="1:19">
      <c r="A4641" t="s">
        <v>16</v>
      </c>
      <c r="B4641" t="s">
        <v>17</v>
      </c>
      <c r="C4641" t="s">
        <v>18</v>
      </c>
      <c r="D4641" t="s">
        <v>19</v>
      </c>
      <c r="E4641" t="s">
        <v>3308</v>
      </c>
      <c r="F4641" t="s">
        <v>3312</v>
      </c>
      <c r="G4641" s="3" t="str">
        <f t="shared" si="79"/>
        <v>https://scholar.google.co.jp/scholar?as_vis=1&amp;q=Verbesina+"caracasana"+self+compatibility&amp;btnG=</v>
      </c>
      <c r="H4641" t="s">
        <v>347</v>
      </c>
      <c r="I4641" t="s">
        <v>23</v>
      </c>
      <c r="J4641" t="s">
        <v>23</v>
      </c>
      <c r="N4641" t="s">
        <v>3313</v>
      </c>
      <c r="O4641" t="s">
        <v>28</v>
      </c>
      <c r="Q4641" t="s">
        <v>20155</v>
      </c>
      <c r="R4641" t="s">
        <v>14986</v>
      </c>
      <c r="S4641">
        <v>0.04</v>
      </c>
    </row>
    <row r="4642" spans="1:19">
      <c r="A4642" t="s">
        <v>16</v>
      </c>
      <c r="B4642" t="s">
        <v>17</v>
      </c>
      <c r="C4642" t="s">
        <v>18</v>
      </c>
      <c r="D4642" t="s">
        <v>19</v>
      </c>
      <c r="E4642" t="s">
        <v>3308</v>
      </c>
      <c r="F4642" t="s">
        <v>3315</v>
      </c>
      <c r="G4642" s="3" t="str">
        <f t="shared" si="79"/>
        <v>https://scholar.google.co.jp/scholar?as_vis=1&amp;q=Verbesina+"chilapana"+self+compatibility&amp;btnG=</v>
      </c>
      <c r="H4642" t="s">
        <v>3316</v>
      </c>
      <c r="I4642" t="s">
        <v>23</v>
      </c>
      <c r="J4642" t="s">
        <v>23</v>
      </c>
      <c r="N4642" t="s">
        <v>3317</v>
      </c>
      <c r="O4642" t="s">
        <v>28</v>
      </c>
      <c r="Q4642" t="s">
        <v>20156</v>
      </c>
      <c r="R4642" t="s">
        <v>14989</v>
      </c>
      <c r="S4642">
        <v>0.79239999999999999</v>
      </c>
    </row>
    <row r="4643" spans="1:19">
      <c r="A4643" t="s">
        <v>16</v>
      </c>
      <c r="B4643" t="s">
        <v>17</v>
      </c>
      <c r="C4643" t="s">
        <v>18</v>
      </c>
      <c r="D4643" t="s">
        <v>19</v>
      </c>
      <c r="E4643" t="s">
        <v>3308</v>
      </c>
      <c r="F4643" t="s">
        <v>3319</v>
      </c>
      <c r="G4643" s="3" t="str">
        <f t="shared" si="79"/>
        <v>https://scholar.google.co.jp/scholar?as_vis=1&amp;q=Verbesina+"encelioides"+self+compatibility&amp;btnG=</v>
      </c>
      <c r="H4643" t="s">
        <v>3320</v>
      </c>
      <c r="I4643" t="s">
        <v>23</v>
      </c>
      <c r="J4643" t="s">
        <v>23</v>
      </c>
      <c r="N4643" t="s">
        <v>3321</v>
      </c>
      <c r="O4643" t="s">
        <v>28</v>
      </c>
      <c r="Q4643" t="s">
        <v>20157</v>
      </c>
      <c r="R4643" t="s">
        <v>14992</v>
      </c>
      <c r="S4643">
        <v>2</v>
      </c>
    </row>
    <row r="4644" spans="1:19">
      <c r="A4644" t="s">
        <v>16</v>
      </c>
      <c r="B4644" t="s">
        <v>17</v>
      </c>
      <c r="C4644" t="s">
        <v>18</v>
      </c>
      <c r="D4644" t="s">
        <v>19</v>
      </c>
      <c r="E4644" t="s">
        <v>3308</v>
      </c>
      <c r="F4644" t="s">
        <v>3319</v>
      </c>
      <c r="G4644" s="3" t="str">
        <f t="shared" si="79"/>
        <v>https://scholar.google.co.jp/scholar?as_vis=1&amp;q=Verbesina+"encelioides"+self+compatibility&amp;btnG=</v>
      </c>
      <c r="H4644" t="s">
        <v>23</v>
      </c>
      <c r="I4644" t="s">
        <v>31</v>
      </c>
      <c r="J4644" t="s">
        <v>3323</v>
      </c>
      <c r="N4644" t="s">
        <v>3324</v>
      </c>
      <c r="O4644" t="s">
        <v>28</v>
      </c>
      <c r="Q4644" t="s">
        <v>20157</v>
      </c>
      <c r="R4644" t="s">
        <v>14995</v>
      </c>
      <c r="S4644">
        <v>2</v>
      </c>
    </row>
    <row r="4645" spans="1:19">
      <c r="A4645" t="s">
        <v>16</v>
      </c>
      <c r="B4645" t="s">
        <v>17</v>
      </c>
      <c r="C4645" t="s">
        <v>18</v>
      </c>
      <c r="D4645" t="s">
        <v>19</v>
      </c>
      <c r="E4645" t="s">
        <v>3308</v>
      </c>
      <c r="F4645" t="s">
        <v>5979</v>
      </c>
      <c r="G4645" s="3" t="str">
        <f t="shared" si="79"/>
        <v>https://scholar.google.co.jp/scholar?as_vis=1&amp;q=Verbesina+"gracilipes"+self+compatibility&amp;btnG=</v>
      </c>
      <c r="H4645" t="s">
        <v>5980</v>
      </c>
      <c r="I4645" t="s">
        <v>23</v>
      </c>
      <c r="J4645" t="s">
        <v>23</v>
      </c>
      <c r="N4645" t="s">
        <v>5981</v>
      </c>
      <c r="O4645" t="s">
        <v>28</v>
      </c>
      <c r="Q4645" t="s">
        <v>20158</v>
      </c>
      <c r="R4645" t="s">
        <v>14999</v>
      </c>
      <c r="S4645">
        <v>10.912000000000001</v>
      </c>
    </row>
    <row r="4646" spans="1:19">
      <c r="A4646" t="s">
        <v>16</v>
      </c>
      <c r="B4646" t="s">
        <v>17</v>
      </c>
      <c r="C4646" t="s">
        <v>18</v>
      </c>
      <c r="D4646" t="s">
        <v>19</v>
      </c>
      <c r="E4646" t="s">
        <v>3308</v>
      </c>
      <c r="F4646" t="s">
        <v>8708</v>
      </c>
      <c r="G4646" s="3" t="str">
        <f t="shared" si="79"/>
        <v>https://scholar.google.co.jp/scholar?as_vis=1&amp;q=Verbesina+"greenmanii"+self+compatibility&amp;btnG=</v>
      </c>
      <c r="H4646" t="s">
        <v>8709</v>
      </c>
      <c r="I4646" t="s">
        <v>23</v>
      </c>
      <c r="J4646" t="s">
        <v>23</v>
      </c>
      <c r="N4646" t="s">
        <v>8710</v>
      </c>
      <c r="O4646" t="s">
        <v>28</v>
      </c>
      <c r="Q4646" t="s">
        <v>20159</v>
      </c>
      <c r="R4646" t="s">
        <v>15003</v>
      </c>
      <c r="S4646">
        <v>0.89400000000000002</v>
      </c>
    </row>
    <row r="4647" spans="1:19">
      <c r="A4647" t="s">
        <v>16</v>
      </c>
      <c r="B4647" t="s">
        <v>17</v>
      </c>
      <c r="C4647" t="s">
        <v>18</v>
      </c>
      <c r="D4647" t="s">
        <v>19</v>
      </c>
      <c r="E4647" t="s">
        <v>3308</v>
      </c>
      <c r="F4647" t="s">
        <v>629</v>
      </c>
      <c r="G4647" s="3" t="str">
        <f t="shared" si="79"/>
        <v>https://scholar.google.co.jp/scholar?as_vis=1&amp;q=Verbesina+"helianthoides"+self+compatibility&amp;btnG=</v>
      </c>
      <c r="H4647" t="s">
        <v>62</v>
      </c>
      <c r="I4647" t="s">
        <v>23</v>
      </c>
      <c r="J4647" t="s">
        <v>23</v>
      </c>
      <c r="L4647" t="s">
        <v>24</v>
      </c>
      <c r="N4647" t="s">
        <v>11452</v>
      </c>
      <c r="O4647" t="s">
        <v>26</v>
      </c>
      <c r="Q4647" t="s">
        <v>20160</v>
      </c>
      <c r="R4647" t="s">
        <v>15006</v>
      </c>
      <c r="S4647">
        <v>3.5543999999999998</v>
      </c>
    </row>
    <row r="4648" spans="1:19">
      <c r="A4648" t="s">
        <v>16</v>
      </c>
      <c r="B4648" t="s">
        <v>17</v>
      </c>
      <c r="C4648" t="s">
        <v>18</v>
      </c>
      <c r="D4648" t="s">
        <v>19</v>
      </c>
      <c r="E4648" t="s">
        <v>3308</v>
      </c>
      <c r="F4648" t="s">
        <v>3326</v>
      </c>
      <c r="G4648" s="3" t="str">
        <f t="shared" si="79"/>
        <v>https://scholar.google.co.jp/scholar?as_vis=1&amp;q=Verbesina+"klattii"+self+compatibility&amp;btnG=</v>
      </c>
      <c r="H4648" t="s">
        <v>347</v>
      </c>
      <c r="I4648" t="s">
        <v>23</v>
      </c>
      <c r="J4648" t="s">
        <v>23</v>
      </c>
      <c r="N4648" t="s">
        <v>3327</v>
      </c>
      <c r="O4648" t="s">
        <v>28</v>
      </c>
      <c r="Q4648" t="s">
        <v>20161</v>
      </c>
      <c r="R4648" t="s">
        <v>15010</v>
      </c>
      <c r="S4648">
        <v>3.7736000000000001</v>
      </c>
    </row>
    <row r="4649" spans="1:19">
      <c r="A4649" t="s">
        <v>16</v>
      </c>
      <c r="B4649" t="s">
        <v>17</v>
      </c>
      <c r="C4649" t="s">
        <v>18</v>
      </c>
      <c r="D4649" t="s">
        <v>19</v>
      </c>
      <c r="E4649" t="s">
        <v>3308</v>
      </c>
      <c r="F4649" t="s">
        <v>5983</v>
      </c>
      <c r="G4649" s="3" t="str">
        <f t="shared" si="79"/>
        <v>https://scholar.google.co.jp/scholar?as_vis=1&amp;q=Verbesina+"leptochaeta"+self+compatibility&amp;btnG=</v>
      </c>
      <c r="H4649" t="s">
        <v>438</v>
      </c>
      <c r="I4649" t="s">
        <v>23</v>
      </c>
      <c r="J4649" t="s">
        <v>23</v>
      </c>
      <c r="N4649" t="s">
        <v>5984</v>
      </c>
      <c r="O4649" t="s">
        <v>28</v>
      </c>
      <c r="Q4649" t="s">
        <v>20162</v>
      </c>
      <c r="R4649" t="s">
        <v>15013</v>
      </c>
      <c r="S4649">
        <v>1.9276</v>
      </c>
    </row>
    <row r="4650" spans="1:19">
      <c r="A4650" t="s">
        <v>16</v>
      </c>
      <c r="B4650" t="s">
        <v>17</v>
      </c>
      <c r="C4650" t="s">
        <v>18</v>
      </c>
      <c r="D4650" t="s">
        <v>19</v>
      </c>
      <c r="E4650" t="s">
        <v>3308</v>
      </c>
      <c r="F4650" t="s">
        <v>3050</v>
      </c>
      <c r="G4650" s="3" t="str">
        <f t="shared" si="79"/>
        <v>https://scholar.google.co.jp/scholar?as_vis=1&amp;q=Verbesina+"longipes"+self+compatibility&amp;btnG=</v>
      </c>
      <c r="H4650" t="s">
        <v>2483</v>
      </c>
      <c r="I4650" t="s">
        <v>23</v>
      </c>
      <c r="J4650" t="s">
        <v>23</v>
      </c>
      <c r="N4650" t="s">
        <v>8712</v>
      </c>
      <c r="O4650" t="s">
        <v>28</v>
      </c>
      <c r="Q4650" t="s">
        <v>20163</v>
      </c>
      <c r="R4650" t="s">
        <v>15015</v>
      </c>
      <c r="S4650">
        <v>3.54</v>
      </c>
    </row>
    <row r="4651" spans="1:19">
      <c r="A4651" t="s">
        <v>16</v>
      </c>
      <c r="B4651" t="s">
        <v>17</v>
      </c>
      <c r="C4651" t="s">
        <v>18</v>
      </c>
      <c r="D4651" t="s">
        <v>19</v>
      </c>
      <c r="E4651" t="s">
        <v>3308</v>
      </c>
      <c r="F4651" t="s">
        <v>3779</v>
      </c>
      <c r="G4651" s="3" t="str">
        <f t="shared" si="79"/>
        <v>https://scholar.google.co.jp/scholar?as_vis=1&amp;q=Verbesina+"macrophylla"+self+compatibility&amp;btnG=</v>
      </c>
      <c r="H4651" t="s">
        <v>3616</v>
      </c>
      <c r="I4651" t="s">
        <v>23</v>
      </c>
      <c r="J4651" t="s">
        <v>23</v>
      </c>
      <c r="N4651" t="s">
        <v>5986</v>
      </c>
      <c r="O4651" t="s">
        <v>28</v>
      </c>
      <c r="Q4651" t="s">
        <v>20164</v>
      </c>
      <c r="R4651" t="s">
        <v>15018</v>
      </c>
      <c r="S4651">
        <v>0.5</v>
      </c>
    </row>
    <row r="4652" spans="1:19">
      <c r="A4652" t="s">
        <v>16</v>
      </c>
      <c r="B4652" t="s">
        <v>17</v>
      </c>
      <c r="C4652" t="s">
        <v>18</v>
      </c>
      <c r="D4652" t="s">
        <v>19</v>
      </c>
      <c r="E4652" t="s">
        <v>3308</v>
      </c>
      <c r="F4652" t="s">
        <v>3329</v>
      </c>
      <c r="G4652" s="3" t="str">
        <f t="shared" si="79"/>
        <v>https://scholar.google.co.jp/scholar?as_vis=1&amp;q=Verbesina+"myriocephala"+self+compatibility&amp;btnG=</v>
      </c>
      <c r="H4652" t="s">
        <v>2603</v>
      </c>
      <c r="I4652" t="s">
        <v>23</v>
      </c>
      <c r="J4652" t="s">
        <v>23</v>
      </c>
      <c r="N4652" t="s">
        <v>3330</v>
      </c>
      <c r="O4652" t="s">
        <v>28</v>
      </c>
      <c r="Q4652" t="s">
        <v>20165</v>
      </c>
      <c r="R4652" t="s">
        <v>15022</v>
      </c>
      <c r="S4652">
        <v>4</v>
      </c>
    </row>
    <row r="4653" spans="1:19">
      <c r="A4653" t="s">
        <v>16</v>
      </c>
      <c r="B4653" t="s">
        <v>17</v>
      </c>
      <c r="C4653" t="s">
        <v>18</v>
      </c>
      <c r="D4653" t="s">
        <v>19</v>
      </c>
      <c r="E4653" t="s">
        <v>3308</v>
      </c>
      <c r="F4653" t="s">
        <v>5988</v>
      </c>
      <c r="G4653" s="3" t="str">
        <f t="shared" si="79"/>
        <v>https://scholar.google.co.jp/scholar?as_vis=1&amp;q=Verbesina+"neotenoriensis"+self+compatibility&amp;btnG=</v>
      </c>
      <c r="H4653" t="s">
        <v>3316</v>
      </c>
      <c r="I4653" t="s">
        <v>23</v>
      </c>
      <c r="J4653" t="s">
        <v>23</v>
      </c>
      <c r="N4653" t="s">
        <v>5989</v>
      </c>
      <c r="O4653" t="s">
        <v>28</v>
      </c>
      <c r="Q4653" t="s">
        <v>20166</v>
      </c>
      <c r="R4653" t="s">
        <v>15024</v>
      </c>
      <c r="S4653">
        <v>1.2218</v>
      </c>
    </row>
    <row r="4654" spans="1:19">
      <c r="A4654" t="s">
        <v>16</v>
      </c>
      <c r="B4654" t="s">
        <v>17</v>
      </c>
      <c r="C4654" t="s">
        <v>18</v>
      </c>
      <c r="D4654" t="s">
        <v>19</v>
      </c>
      <c r="E4654" t="s">
        <v>3308</v>
      </c>
      <c r="F4654" t="s">
        <v>539</v>
      </c>
      <c r="G4654" s="3" t="str">
        <f t="shared" si="79"/>
        <v>https://scholar.google.co.jp/scholar?as_vis=1&amp;q=Verbesina+"occidentalis"+self+compatibility&amp;btnG=</v>
      </c>
      <c r="H4654" t="s">
        <v>8714</v>
      </c>
      <c r="I4654" t="s">
        <v>23</v>
      </c>
      <c r="J4654" t="s">
        <v>23</v>
      </c>
      <c r="N4654" t="s">
        <v>8715</v>
      </c>
      <c r="O4654" t="s">
        <v>28</v>
      </c>
      <c r="Q4654" t="s">
        <v>20167</v>
      </c>
      <c r="R4654" t="s">
        <v>15028</v>
      </c>
      <c r="S4654">
        <v>3.4251999999999998</v>
      </c>
    </row>
    <row r="4655" spans="1:19">
      <c r="A4655" t="s">
        <v>16</v>
      </c>
      <c r="B4655" t="s">
        <v>17</v>
      </c>
      <c r="C4655" t="s">
        <v>18</v>
      </c>
      <c r="D4655" t="s">
        <v>19</v>
      </c>
      <c r="E4655" t="s">
        <v>3308</v>
      </c>
      <c r="F4655" t="s">
        <v>3332</v>
      </c>
      <c r="G4655" s="3" t="str">
        <f t="shared" si="79"/>
        <v>https://scholar.google.co.jp/scholar?as_vis=1&amp;q=Verbesina+"olsenii"+self+compatibility&amp;btnG=</v>
      </c>
      <c r="H4655" t="s">
        <v>3316</v>
      </c>
      <c r="I4655" t="s">
        <v>23</v>
      </c>
      <c r="J4655" t="s">
        <v>23</v>
      </c>
      <c r="N4655" t="s">
        <v>3333</v>
      </c>
      <c r="O4655" t="s">
        <v>28</v>
      </c>
      <c r="Q4655" t="s">
        <v>20168</v>
      </c>
      <c r="R4655" t="s">
        <v>15030</v>
      </c>
      <c r="S4655">
        <v>0.34699999999999998</v>
      </c>
    </row>
    <row r="4656" spans="1:19">
      <c r="A4656" t="s">
        <v>16</v>
      </c>
      <c r="B4656" t="s">
        <v>17</v>
      </c>
      <c r="C4656" t="s">
        <v>18</v>
      </c>
      <c r="D4656" t="s">
        <v>19</v>
      </c>
      <c r="E4656" t="s">
        <v>3308</v>
      </c>
      <c r="F4656" t="s">
        <v>8717</v>
      </c>
      <c r="G4656" s="3" t="str">
        <f t="shared" si="79"/>
        <v>https://scholar.google.co.jp/scholar?as_vis=1&amp;q=Verbesina+"oreophila"+self+compatibility&amp;btnG=</v>
      </c>
      <c r="H4656" t="s">
        <v>8718</v>
      </c>
      <c r="I4656" t="s">
        <v>23</v>
      </c>
      <c r="J4656" t="s">
        <v>23</v>
      </c>
      <c r="N4656" t="s">
        <v>8719</v>
      </c>
      <c r="O4656" t="s">
        <v>28</v>
      </c>
      <c r="Q4656" t="s">
        <v>20169</v>
      </c>
      <c r="R4656" t="s">
        <v>15032</v>
      </c>
      <c r="S4656">
        <v>1.952</v>
      </c>
    </row>
    <row r="4657" spans="1:19">
      <c r="A4657" t="s">
        <v>16</v>
      </c>
      <c r="B4657" t="s">
        <v>17</v>
      </c>
      <c r="C4657" t="s">
        <v>18</v>
      </c>
      <c r="D4657" t="s">
        <v>19</v>
      </c>
      <c r="E4657" t="s">
        <v>3308</v>
      </c>
      <c r="F4657" t="s">
        <v>11454</v>
      </c>
      <c r="G4657" s="3" t="str">
        <f t="shared" si="79"/>
        <v>https://scholar.google.co.jp/scholar?as_vis=1&amp;q=Verbesina+"pedunculosa"+self+compatibility&amp;btnG=</v>
      </c>
      <c r="H4657" t="s">
        <v>11455</v>
      </c>
      <c r="I4657" t="s">
        <v>23</v>
      </c>
      <c r="J4657" t="s">
        <v>23</v>
      </c>
      <c r="N4657" t="s">
        <v>11456</v>
      </c>
      <c r="O4657" t="s">
        <v>28</v>
      </c>
      <c r="Q4657" t="s">
        <v>20170</v>
      </c>
      <c r="R4657" t="s">
        <v>15036</v>
      </c>
      <c r="S4657">
        <v>3.8852000000000002</v>
      </c>
    </row>
    <row r="4658" spans="1:19">
      <c r="A4658" t="s">
        <v>16</v>
      </c>
      <c r="B4658" t="s">
        <v>17</v>
      </c>
      <c r="C4658" t="s">
        <v>18</v>
      </c>
      <c r="D4658" t="s">
        <v>19</v>
      </c>
      <c r="E4658" t="s">
        <v>3308</v>
      </c>
      <c r="F4658" t="s">
        <v>233</v>
      </c>
      <c r="G4658" s="3" t="str">
        <f t="shared" si="79"/>
        <v>https://scholar.google.co.jp/scholar?as_vis=1&amp;q=Verbesina+"pinnatifida"+self+compatibility&amp;btnG=</v>
      </c>
      <c r="H4658" t="s">
        <v>8721</v>
      </c>
      <c r="I4658" t="s">
        <v>23</v>
      </c>
      <c r="J4658" t="s">
        <v>23</v>
      </c>
      <c r="N4658" t="s">
        <v>8722</v>
      </c>
      <c r="O4658" t="s">
        <v>28</v>
      </c>
      <c r="Q4658" t="s">
        <v>20171</v>
      </c>
      <c r="R4658" t="s">
        <v>15040</v>
      </c>
      <c r="S4658">
        <v>0.54</v>
      </c>
    </row>
    <row r="4659" spans="1:19">
      <c r="A4659" t="s">
        <v>16</v>
      </c>
      <c r="B4659" t="s">
        <v>17</v>
      </c>
      <c r="C4659" t="s">
        <v>18</v>
      </c>
      <c r="D4659" t="s">
        <v>19</v>
      </c>
      <c r="E4659" t="s">
        <v>3308</v>
      </c>
      <c r="F4659" t="s">
        <v>8724</v>
      </c>
      <c r="G4659" s="3" t="str">
        <f t="shared" si="79"/>
        <v>https://scholar.google.co.jp/scholar?as_vis=1&amp;q=Verbesina+"potosina"+self+compatibility&amp;btnG=</v>
      </c>
      <c r="H4659" t="s">
        <v>5980</v>
      </c>
      <c r="I4659" t="s">
        <v>23</v>
      </c>
      <c r="J4659" t="s">
        <v>23</v>
      </c>
      <c r="N4659" t="s">
        <v>8725</v>
      </c>
      <c r="O4659" t="s">
        <v>28</v>
      </c>
      <c r="Q4659" t="s">
        <v>20172</v>
      </c>
      <c r="R4659" t="s">
        <v>15043</v>
      </c>
      <c r="S4659">
        <v>0.874</v>
      </c>
    </row>
    <row r="4660" spans="1:19">
      <c r="A4660" t="s">
        <v>16</v>
      </c>
      <c r="B4660" t="s">
        <v>17</v>
      </c>
      <c r="C4660" t="s">
        <v>18</v>
      </c>
      <c r="D4660" t="s">
        <v>19</v>
      </c>
      <c r="E4660" t="s">
        <v>3308</v>
      </c>
      <c r="F4660" t="s">
        <v>8727</v>
      </c>
      <c r="G4660" s="3" t="str">
        <f t="shared" si="79"/>
        <v>https://scholar.google.co.jp/scholar?as_vis=1&amp;q=Verbesina+"robinsonii"+self+compatibility&amp;btnG=</v>
      </c>
      <c r="H4660" t="s">
        <v>8728</v>
      </c>
      <c r="I4660" t="s">
        <v>23</v>
      </c>
      <c r="J4660" t="s">
        <v>23</v>
      </c>
      <c r="N4660" t="s">
        <v>8729</v>
      </c>
      <c r="O4660" t="s">
        <v>28</v>
      </c>
      <c r="Q4660" t="s">
        <v>20173</v>
      </c>
      <c r="R4660" t="s">
        <v>15046</v>
      </c>
      <c r="S4660">
        <v>0.65900000000000003</v>
      </c>
    </row>
    <row r="4661" spans="1:19">
      <c r="A4661" t="s">
        <v>16</v>
      </c>
      <c r="B4661" t="s">
        <v>17</v>
      </c>
      <c r="C4661" t="s">
        <v>18</v>
      </c>
      <c r="D4661" t="s">
        <v>19</v>
      </c>
      <c r="E4661" t="s">
        <v>3308</v>
      </c>
      <c r="F4661" t="s">
        <v>3335</v>
      </c>
      <c r="G4661" s="3" t="str">
        <f t="shared" si="79"/>
        <v>https://scholar.google.co.jp/scholar?as_vis=1&amp;q=Verbesina+"rothrockii"+self+compatibility&amp;btnG=</v>
      </c>
      <c r="H4661" t="s">
        <v>347</v>
      </c>
      <c r="I4661" t="s">
        <v>23</v>
      </c>
      <c r="J4661" t="s">
        <v>23</v>
      </c>
      <c r="N4661" t="s">
        <v>3336</v>
      </c>
      <c r="O4661" t="s">
        <v>28</v>
      </c>
      <c r="Q4661" t="s">
        <v>20174</v>
      </c>
      <c r="R4661" t="s">
        <v>15049</v>
      </c>
      <c r="S4661">
        <v>2.4</v>
      </c>
    </row>
    <row r="4662" spans="1:19">
      <c r="A4662" t="s">
        <v>16</v>
      </c>
      <c r="B4662" t="s">
        <v>17</v>
      </c>
      <c r="C4662" t="s">
        <v>18</v>
      </c>
      <c r="D4662" t="s">
        <v>19</v>
      </c>
      <c r="E4662" t="s">
        <v>3308</v>
      </c>
      <c r="F4662" t="s">
        <v>5991</v>
      </c>
      <c r="G4662" s="3" t="str">
        <f t="shared" si="79"/>
        <v>https://scholar.google.co.jp/scholar?as_vis=1&amp;q=Verbesina+"saubinetia"+self+compatibility&amp;btnG=</v>
      </c>
      <c r="H4662" t="s">
        <v>1235</v>
      </c>
      <c r="I4662" t="s">
        <v>23</v>
      </c>
      <c r="J4662" t="s">
        <v>23</v>
      </c>
      <c r="N4662" t="s">
        <v>5992</v>
      </c>
      <c r="O4662" t="s">
        <v>28</v>
      </c>
      <c r="Q4662" t="s">
        <v>20175</v>
      </c>
      <c r="R4662" t="s">
        <v>15052</v>
      </c>
      <c r="S4662">
        <v>7.8410000000000002</v>
      </c>
    </row>
    <row r="4663" spans="1:19">
      <c r="A4663" t="s">
        <v>16</v>
      </c>
      <c r="B4663" t="s">
        <v>17</v>
      </c>
      <c r="C4663" t="s">
        <v>18</v>
      </c>
      <c r="D4663" t="s">
        <v>19</v>
      </c>
      <c r="E4663" t="s">
        <v>3308</v>
      </c>
      <c r="F4663" t="s">
        <v>2602</v>
      </c>
      <c r="G4663" s="3" t="str">
        <f t="shared" si="79"/>
        <v>https://scholar.google.co.jp/scholar?as_vis=1&amp;q=Verbesina+"schaffneri"+self+compatibility&amp;btnG=</v>
      </c>
      <c r="H4663" t="s">
        <v>347</v>
      </c>
      <c r="I4663" t="s">
        <v>23</v>
      </c>
      <c r="J4663" t="s">
        <v>23</v>
      </c>
      <c r="N4663" t="s">
        <v>8731</v>
      </c>
      <c r="O4663" t="s">
        <v>28</v>
      </c>
      <c r="Q4663" t="s">
        <v>20176</v>
      </c>
      <c r="R4663" t="s">
        <v>15054</v>
      </c>
      <c r="S4663">
        <v>3.5472000000000001</v>
      </c>
    </row>
    <row r="4664" spans="1:19">
      <c r="A4664" t="s">
        <v>16</v>
      </c>
      <c r="B4664" t="s">
        <v>17</v>
      </c>
      <c r="C4664" t="s">
        <v>18</v>
      </c>
      <c r="D4664" t="s">
        <v>19</v>
      </c>
      <c r="E4664" t="s">
        <v>3308</v>
      </c>
      <c r="F4664" t="s">
        <v>2667</v>
      </c>
      <c r="G4664" s="3" t="str">
        <f t="shared" si="79"/>
        <v>https://scholar.google.co.jp/scholar?as_vis=1&amp;q=Verbesina+"serrata"+self+compatibility&amp;btnG=</v>
      </c>
      <c r="H4664" t="s">
        <v>252</v>
      </c>
      <c r="I4664" t="s">
        <v>23</v>
      </c>
      <c r="J4664" t="s">
        <v>23</v>
      </c>
      <c r="N4664" t="s">
        <v>3338</v>
      </c>
      <c r="O4664" t="s">
        <v>28</v>
      </c>
      <c r="Q4664" t="s">
        <v>20177</v>
      </c>
      <c r="R4664" t="s">
        <v>15057</v>
      </c>
      <c r="S4664">
        <v>3.2</v>
      </c>
    </row>
    <row r="4665" spans="1:19">
      <c r="A4665" t="s">
        <v>16</v>
      </c>
      <c r="B4665" t="s">
        <v>17</v>
      </c>
      <c r="C4665" t="s">
        <v>18</v>
      </c>
      <c r="D4665" t="s">
        <v>19</v>
      </c>
      <c r="E4665" t="s">
        <v>3308</v>
      </c>
      <c r="F4665" t="s">
        <v>2667</v>
      </c>
      <c r="G4665" s="3" t="str">
        <f t="shared" si="79"/>
        <v>https://scholar.google.co.jp/scholar?as_vis=1&amp;q=Verbesina+"serrata"+self+compatibility&amp;btnG=</v>
      </c>
      <c r="H4665" t="s">
        <v>23</v>
      </c>
      <c r="I4665" t="s">
        <v>31</v>
      </c>
      <c r="J4665" t="s">
        <v>202</v>
      </c>
      <c r="N4665" t="s">
        <v>3340</v>
      </c>
      <c r="O4665" t="s">
        <v>28</v>
      </c>
      <c r="Q4665" t="s">
        <v>20177</v>
      </c>
      <c r="R4665" t="s">
        <v>15060</v>
      </c>
      <c r="S4665">
        <v>2.5</v>
      </c>
    </row>
    <row r="4666" spans="1:19">
      <c r="A4666" t="s">
        <v>16</v>
      </c>
      <c r="B4666" t="s">
        <v>17</v>
      </c>
      <c r="C4666" t="s">
        <v>18</v>
      </c>
      <c r="D4666" t="s">
        <v>19</v>
      </c>
      <c r="E4666" t="s">
        <v>3308</v>
      </c>
      <c r="F4666" t="s">
        <v>3130</v>
      </c>
      <c r="G4666" s="3" t="str">
        <f t="shared" si="79"/>
        <v>https://scholar.google.co.jp/scholar?as_vis=1&amp;q=Verbesina+"sororia"+self+compatibility&amp;btnG=</v>
      </c>
      <c r="H4666" t="s">
        <v>438</v>
      </c>
      <c r="I4666" t="s">
        <v>23</v>
      </c>
      <c r="J4666" t="s">
        <v>23</v>
      </c>
      <c r="N4666" t="s">
        <v>11458</v>
      </c>
      <c r="O4666" t="s">
        <v>28</v>
      </c>
      <c r="Q4666" t="s">
        <v>20178</v>
      </c>
      <c r="R4666" t="s">
        <v>15062</v>
      </c>
      <c r="S4666">
        <v>1.6803999999999999</v>
      </c>
    </row>
    <row r="4667" spans="1:19">
      <c r="A4667" t="s">
        <v>16</v>
      </c>
      <c r="B4667" t="s">
        <v>17</v>
      </c>
      <c r="C4667" t="s">
        <v>18</v>
      </c>
      <c r="D4667" t="s">
        <v>19</v>
      </c>
      <c r="E4667" t="s">
        <v>3308</v>
      </c>
      <c r="F4667" t="s">
        <v>1902</v>
      </c>
      <c r="G4667" s="3" t="str">
        <f t="shared" si="79"/>
        <v>https://scholar.google.co.jp/scholar?as_vis=1&amp;q=Verbesina+"sphaerocephala"+self+compatibility&amp;btnG=</v>
      </c>
      <c r="H4667" t="s">
        <v>438</v>
      </c>
      <c r="I4667" t="s">
        <v>23</v>
      </c>
      <c r="J4667" t="s">
        <v>23</v>
      </c>
      <c r="N4667" t="s">
        <v>3345</v>
      </c>
      <c r="O4667" t="s">
        <v>28</v>
      </c>
      <c r="Q4667" t="s">
        <v>20179</v>
      </c>
      <c r="R4667" t="s">
        <v>15065</v>
      </c>
      <c r="S4667">
        <v>2.0244</v>
      </c>
    </row>
    <row r="4668" spans="1:19">
      <c r="A4668" t="s">
        <v>16</v>
      </c>
      <c r="B4668" t="s">
        <v>17</v>
      </c>
      <c r="C4668" t="s">
        <v>18</v>
      </c>
      <c r="D4668" t="s">
        <v>19</v>
      </c>
      <c r="E4668" t="s">
        <v>3308</v>
      </c>
      <c r="F4668" t="s">
        <v>922</v>
      </c>
      <c r="G4668" s="3" t="str">
        <f t="shared" si="79"/>
        <v>https://scholar.google.co.jp/scholar?as_vis=1&amp;q=Verbesina+"virgata"+self+compatibility&amp;btnG=</v>
      </c>
      <c r="H4668" t="s">
        <v>252</v>
      </c>
      <c r="I4668" t="s">
        <v>23</v>
      </c>
      <c r="J4668" t="s">
        <v>23</v>
      </c>
      <c r="L4668" t="s">
        <v>54</v>
      </c>
      <c r="N4668" t="s">
        <v>11460</v>
      </c>
      <c r="O4668" t="s">
        <v>26</v>
      </c>
      <c r="Q4668" t="s">
        <v>20180</v>
      </c>
      <c r="R4668" t="s">
        <v>15067</v>
      </c>
      <c r="S4668">
        <v>0.90680000000000005</v>
      </c>
    </row>
    <row r="4669" spans="1:19">
      <c r="A4669" t="s">
        <v>16</v>
      </c>
      <c r="B4669" t="s">
        <v>17</v>
      </c>
      <c r="C4669" t="s">
        <v>18</v>
      </c>
      <c r="D4669" t="s">
        <v>19</v>
      </c>
      <c r="E4669" t="s">
        <v>3308</v>
      </c>
      <c r="F4669" t="s">
        <v>1085</v>
      </c>
      <c r="G4669" s="3" t="str">
        <f t="shared" si="79"/>
        <v>https://scholar.google.co.jp/scholar?as_vis=1&amp;q=Verbesina+"virginica"+self+compatibility&amp;btnG=</v>
      </c>
      <c r="H4669" t="s">
        <v>252</v>
      </c>
      <c r="I4669" t="s">
        <v>23</v>
      </c>
      <c r="J4669" t="s">
        <v>23</v>
      </c>
      <c r="N4669" t="s">
        <v>3347</v>
      </c>
      <c r="O4669" t="s">
        <v>28</v>
      </c>
      <c r="Q4669" t="s">
        <v>20181</v>
      </c>
      <c r="R4669" t="s">
        <v>15070</v>
      </c>
      <c r="S4669">
        <v>2.1846000000000001</v>
      </c>
    </row>
    <row r="4670" spans="1:19">
      <c r="A4670" t="s">
        <v>16</v>
      </c>
      <c r="B4670" t="s">
        <v>17</v>
      </c>
      <c r="C4670" t="s">
        <v>18</v>
      </c>
      <c r="D4670" t="s">
        <v>19</v>
      </c>
      <c r="E4670" t="s">
        <v>3349</v>
      </c>
      <c r="F4670" t="s">
        <v>690</v>
      </c>
      <c r="G4670" s="3" t="str">
        <f t="shared" si="79"/>
        <v>https://scholar.google.co.jp/scholar?as_vis=1&amp;q=Vernonia+"acaulis"+self+compatibility&amp;btnG=</v>
      </c>
      <c r="H4670" t="s">
        <v>8733</v>
      </c>
      <c r="I4670" t="s">
        <v>23</v>
      </c>
      <c r="J4670" t="s">
        <v>23</v>
      </c>
      <c r="N4670" t="s">
        <v>8734</v>
      </c>
      <c r="O4670" t="s">
        <v>28</v>
      </c>
      <c r="Q4670" t="s">
        <v>20182</v>
      </c>
      <c r="R4670" t="s">
        <v>15072</v>
      </c>
      <c r="S4670">
        <v>1.3535999999999999</v>
      </c>
    </row>
    <row r="4671" spans="1:19">
      <c r="A4671" t="s">
        <v>16</v>
      </c>
      <c r="B4671" t="s">
        <v>17</v>
      </c>
      <c r="C4671" t="s">
        <v>18</v>
      </c>
      <c r="D4671" t="s">
        <v>19</v>
      </c>
      <c r="E4671" t="s">
        <v>3349</v>
      </c>
      <c r="F4671" t="s">
        <v>3350</v>
      </c>
      <c r="G4671" s="3" t="str">
        <f t="shared" si="79"/>
        <v>https://scholar.google.co.jp/scholar?as_vis=1&amp;q=Vernonia+"adoensis"+self+compatibility&amp;btnG=</v>
      </c>
      <c r="H4671" t="s">
        <v>3351</v>
      </c>
      <c r="I4671" t="s">
        <v>23</v>
      </c>
      <c r="J4671" t="s">
        <v>23</v>
      </c>
      <c r="N4671" t="s">
        <v>3352</v>
      </c>
      <c r="O4671" t="s">
        <v>28</v>
      </c>
      <c r="Q4671" t="s">
        <v>20183</v>
      </c>
      <c r="R4671" t="s">
        <v>15074</v>
      </c>
      <c r="S4671">
        <v>3.5</v>
      </c>
    </row>
    <row r="4672" spans="1:19">
      <c r="A4672" t="s">
        <v>16</v>
      </c>
      <c r="B4672" t="s">
        <v>17</v>
      </c>
      <c r="C4672" t="s">
        <v>18</v>
      </c>
      <c r="D4672" t="s">
        <v>19</v>
      </c>
      <c r="E4672" t="s">
        <v>3349</v>
      </c>
      <c r="F4672" t="s">
        <v>3350</v>
      </c>
      <c r="G4672" s="3" t="str">
        <f t="shared" si="79"/>
        <v>https://scholar.google.co.jp/scholar?as_vis=1&amp;q=Vernonia+"adoensis"+self+compatibility&amp;btnG=</v>
      </c>
      <c r="H4672" t="s">
        <v>23</v>
      </c>
      <c r="I4672" t="s">
        <v>31</v>
      </c>
      <c r="J4672" t="s">
        <v>6005</v>
      </c>
      <c r="N4672" t="s">
        <v>6006</v>
      </c>
      <c r="O4672" t="s">
        <v>28</v>
      </c>
      <c r="Q4672" t="s">
        <v>20183</v>
      </c>
      <c r="R4672" t="s">
        <v>15076</v>
      </c>
      <c r="S4672">
        <v>3.1596000000000002</v>
      </c>
    </row>
    <row r="4673" spans="1:19">
      <c r="A4673" t="s">
        <v>16</v>
      </c>
      <c r="B4673" t="s">
        <v>17</v>
      </c>
      <c r="C4673" t="s">
        <v>18</v>
      </c>
      <c r="D4673" t="s">
        <v>19</v>
      </c>
      <c r="E4673" t="s">
        <v>3349</v>
      </c>
      <c r="F4673" t="s">
        <v>3354</v>
      </c>
      <c r="G4673" s="3" t="str">
        <f t="shared" si="79"/>
        <v>https://scholar.google.co.jp/scholar?as_vis=1&amp;q=Vernonia+"aemulans"+self+compatibility&amp;btnG=</v>
      </c>
      <c r="H4673" t="s">
        <v>3355</v>
      </c>
      <c r="I4673" t="s">
        <v>23</v>
      </c>
      <c r="J4673" t="s">
        <v>23</v>
      </c>
      <c r="N4673" t="s">
        <v>3356</v>
      </c>
      <c r="O4673" t="s">
        <v>28</v>
      </c>
      <c r="Q4673" t="s">
        <v>20184</v>
      </c>
      <c r="R4673" t="s">
        <v>15079</v>
      </c>
      <c r="S4673">
        <v>0.41</v>
      </c>
    </row>
    <row r="4674" spans="1:19">
      <c r="A4674" t="s">
        <v>16</v>
      </c>
      <c r="B4674" t="s">
        <v>17</v>
      </c>
      <c r="C4674" t="s">
        <v>18</v>
      </c>
      <c r="D4674" t="s">
        <v>19</v>
      </c>
      <c r="E4674" t="s">
        <v>3349</v>
      </c>
      <c r="F4674" t="s">
        <v>8736</v>
      </c>
      <c r="G4674" s="3" t="str">
        <f t="shared" ref="G4674:G4737" si="80">HYPERLINK(Q4674)</f>
        <v>https://scholar.google.co.jp/scholar?as_vis=1&amp;q=Vernonia+"alamanii"+self+compatibility&amp;btnG=</v>
      </c>
      <c r="H4674" t="s">
        <v>104</v>
      </c>
      <c r="I4674" t="s">
        <v>23</v>
      </c>
      <c r="J4674" t="s">
        <v>23</v>
      </c>
      <c r="N4674" t="s">
        <v>8737</v>
      </c>
      <c r="O4674" t="s">
        <v>28</v>
      </c>
      <c r="Q4674" t="s">
        <v>20185</v>
      </c>
      <c r="R4674" t="s">
        <v>15082</v>
      </c>
      <c r="S4674">
        <v>1.6175999999999999</v>
      </c>
    </row>
    <row r="4675" spans="1:19">
      <c r="A4675" t="s">
        <v>16</v>
      </c>
      <c r="B4675" t="s">
        <v>17</v>
      </c>
      <c r="C4675" t="s">
        <v>18</v>
      </c>
      <c r="D4675" t="s">
        <v>19</v>
      </c>
      <c r="E4675" t="s">
        <v>3349</v>
      </c>
      <c r="F4675" t="s">
        <v>11462</v>
      </c>
      <c r="G4675" s="3" t="str">
        <f t="shared" si="80"/>
        <v>https://scholar.google.co.jp/scholar?as_vis=1&amp;q=Vernonia+"albocinerascens"+self+compatibility&amp;btnG=</v>
      </c>
      <c r="H4675" t="s">
        <v>5757</v>
      </c>
      <c r="I4675" t="s">
        <v>23</v>
      </c>
      <c r="J4675" t="s">
        <v>23</v>
      </c>
      <c r="N4675" t="s">
        <v>11463</v>
      </c>
      <c r="O4675" t="s">
        <v>28</v>
      </c>
      <c r="Q4675" t="s">
        <v>20186</v>
      </c>
      <c r="R4675" t="s">
        <v>15085</v>
      </c>
      <c r="S4675">
        <v>1.6592</v>
      </c>
    </row>
    <row r="4676" spans="1:19">
      <c r="A4676" t="s">
        <v>16</v>
      </c>
      <c r="B4676" t="s">
        <v>17</v>
      </c>
      <c r="C4676" t="s">
        <v>18</v>
      </c>
      <c r="D4676" t="s">
        <v>19</v>
      </c>
      <c r="E4676" t="s">
        <v>3349</v>
      </c>
      <c r="F4676" t="s">
        <v>2719</v>
      </c>
      <c r="G4676" s="3" t="str">
        <f t="shared" si="80"/>
        <v>https://scholar.google.co.jp/scholar?as_vis=1&amp;q=Vernonia+"altissima"+self+compatibility&amp;btnG=</v>
      </c>
      <c r="H4676" t="s">
        <v>172</v>
      </c>
      <c r="I4676" t="s">
        <v>23</v>
      </c>
      <c r="J4676" t="s">
        <v>23</v>
      </c>
      <c r="N4676" t="s">
        <v>3358</v>
      </c>
      <c r="O4676" t="s">
        <v>28</v>
      </c>
      <c r="Q4676" t="s">
        <v>20187</v>
      </c>
      <c r="R4676" t="s">
        <v>15087</v>
      </c>
      <c r="S4676">
        <v>0.9</v>
      </c>
    </row>
    <row r="4677" spans="1:19">
      <c r="A4677" t="s">
        <v>16</v>
      </c>
      <c r="B4677" t="s">
        <v>17</v>
      </c>
      <c r="C4677" t="s">
        <v>18</v>
      </c>
      <c r="D4677" t="s">
        <v>19</v>
      </c>
      <c r="E4677" t="s">
        <v>3349</v>
      </c>
      <c r="F4677" t="s">
        <v>6101</v>
      </c>
      <c r="G4677" s="3" t="str">
        <f t="shared" si="80"/>
        <v>https://scholar.google.co.jp/scholar?as_vis=1&amp;q=Vernonia+"ambigua"+self+compatibility&amp;btnG=</v>
      </c>
      <c r="H4677" t="s">
        <v>6102</v>
      </c>
      <c r="I4677" t="s">
        <v>23</v>
      </c>
      <c r="J4677" t="s">
        <v>23</v>
      </c>
      <c r="N4677" t="s">
        <v>6103</v>
      </c>
      <c r="O4677" t="s">
        <v>28</v>
      </c>
      <c r="Q4677" t="s">
        <v>20188</v>
      </c>
      <c r="R4677" t="s">
        <v>15090</v>
      </c>
      <c r="S4677">
        <v>0.91020000000000001</v>
      </c>
    </row>
    <row r="4678" spans="1:19">
      <c r="A4678" t="s">
        <v>16</v>
      </c>
      <c r="B4678" t="s">
        <v>17</v>
      </c>
      <c r="C4678" t="s">
        <v>18</v>
      </c>
      <c r="D4678" t="s">
        <v>19</v>
      </c>
      <c r="E4678" t="s">
        <v>3349</v>
      </c>
      <c r="F4678" t="s">
        <v>3360</v>
      </c>
      <c r="G4678" s="3" t="str">
        <f t="shared" si="80"/>
        <v>https://scholar.google.co.jp/scholar?as_vis=1&amp;q=Vernonia+"amygdalina"+self+compatibility&amp;btnG=</v>
      </c>
      <c r="H4678" t="s">
        <v>3260</v>
      </c>
      <c r="I4678" t="s">
        <v>23</v>
      </c>
      <c r="J4678" t="s">
        <v>23</v>
      </c>
      <c r="N4678" t="s">
        <v>3361</v>
      </c>
      <c r="O4678" t="s">
        <v>28</v>
      </c>
      <c r="Q4678" t="s">
        <v>20189</v>
      </c>
      <c r="R4678" t="s">
        <v>15092</v>
      </c>
      <c r="S4678">
        <v>0.68</v>
      </c>
    </row>
    <row r="4679" spans="1:19">
      <c r="A4679" t="s">
        <v>16</v>
      </c>
      <c r="B4679" t="s">
        <v>17</v>
      </c>
      <c r="C4679" t="s">
        <v>18</v>
      </c>
      <c r="D4679" t="s">
        <v>19</v>
      </c>
      <c r="E4679" t="s">
        <v>3349</v>
      </c>
      <c r="F4679" t="s">
        <v>3363</v>
      </c>
      <c r="G4679" s="3" t="str">
        <f t="shared" si="80"/>
        <v>https://scholar.google.co.jp/scholar?as_vis=1&amp;q=Vernonia+"anthelmintica"+self+compatibility&amp;btnG=</v>
      </c>
      <c r="H4679" t="s">
        <v>589</v>
      </c>
      <c r="I4679" t="s">
        <v>23</v>
      </c>
      <c r="J4679" t="s">
        <v>23</v>
      </c>
      <c r="N4679" t="s">
        <v>3364</v>
      </c>
      <c r="O4679" t="s">
        <v>28</v>
      </c>
      <c r="Q4679" t="s">
        <v>20190</v>
      </c>
      <c r="R4679" t="s">
        <v>15094</v>
      </c>
      <c r="S4679">
        <v>4.3</v>
      </c>
    </row>
    <row r="4680" spans="1:19">
      <c r="A4680" t="s">
        <v>16</v>
      </c>
      <c r="B4680" t="s">
        <v>17</v>
      </c>
      <c r="C4680" t="s">
        <v>18</v>
      </c>
      <c r="D4680" t="s">
        <v>19</v>
      </c>
      <c r="E4680" t="s">
        <v>3349</v>
      </c>
      <c r="F4680" t="s">
        <v>11465</v>
      </c>
      <c r="G4680" s="3" t="str">
        <f t="shared" si="80"/>
        <v>https://scholar.google.co.jp/scholar?as_vis=1&amp;q=Vernonia+"arabica"+self+compatibility&amp;btnG=</v>
      </c>
      <c r="H4680" t="s">
        <v>11466</v>
      </c>
      <c r="I4680" t="s">
        <v>23</v>
      </c>
      <c r="J4680" t="s">
        <v>23</v>
      </c>
      <c r="N4680" t="s">
        <v>11467</v>
      </c>
      <c r="O4680" t="s">
        <v>28</v>
      </c>
      <c r="Q4680" t="s">
        <v>20191</v>
      </c>
      <c r="R4680" t="s">
        <v>15096</v>
      </c>
      <c r="S4680">
        <v>0.33</v>
      </c>
    </row>
    <row r="4681" spans="1:19">
      <c r="A4681" t="s">
        <v>16</v>
      </c>
      <c r="B4681" t="s">
        <v>17</v>
      </c>
      <c r="C4681" t="s">
        <v>18</v>
      </c>
      <c r="D4681" t="s">
        <v>19</v>
      </c>
      <c r="E4681" t="s">
        <v>3349</v>
      </c>
      <c r="F4681" t="s">
        <v>1595</v>
      </c>
      <c r="G4681" s="3" t="str">
        <f t="shared" si="80"/>
        <v>https://scholar.google.co.jp/scholar?as_vis=1&amp;q=Vernonia+"arborescens"+self+compatibility&amp;btnG=</v>
      </c>
      <c r="H4681" t="s">
        <v>11469</v>
      </c>
      <c r="I4681" t="s">
        <v>23</v>
      </c>
      <c r="J4681" t="s">
        <v>23</v>
      </c>
      <c r="N4681" t="s">
        <v>11470</v>
      </c>
      <c r="O4681" t="s">
        <v>28</v>
      </c>
      <c r="Q4681" t="s">
        <v>20192</v>
      </c>
      <c r="R4681" t="s">
        <v>15100</v>
      </c>
      <c r="S4681">
        <v>0.2084</v>
      </c>
    </row>
    <row r="4682" spans="1:19">
      <c r="A4682" t="s">
        <v>16</v>
      </c>
      <c r="B4682" t="s">
        <v>17</v>
      </c>
      <c r="C4682" t="s">
        <v>18</v>
      </c>
      <c r="D4682" t="s">
        <v>19</v>
      </c>
      <c r="E4682" t="s">
        <v>3349</v>
      </c>
      <c r="F4682" t="s">
        <v>5998</v>
      </c>
      <c r="G4682" s="3" t="str">
        <f t="shared" si="80"/>
        <v>https://scholar.google.co.jp/scholar?as_vis=1&amp;q=Vernonia+"arkansana"+self+compatibility&amp;btnG=</v>
      </c>
      <c r="H4682" t="s">
        <v>104</v>
      </c>
      <c r="I4682" t="s">
        <v>23</v>
      </c>
      <c r="J4682" t="s">
        <v>23</v>
      </c>
      <c r="N4682" t="s">
        <v>5999</v>
      </c>
      <c r="O4682" t="s">
        <v>28</v>
      </c>
      <c r="Q4682" t="s">
        <v>20193</v>
      </c>
      <c r="R4682" t="s">
        <v>15102</v>
      </c>
      <c r="S4682">
        <v>1.3872</v>
      </c>
    </row>
    <row r="4683" spans="1:19">
      <c r="A4683" t="s">
        <v>16</v>
      </c>
      <c r="B4683" t="s">
        <v>17</v>
      </c>
      <c r="C4683" t="s">
        <v>18</v>
      </c>
      <c r="D4683" t="s">
        <v>19</v>
      </c>
      <c r="E4683" t="s">
        <v>3349</v>
      </c>
      <c r="F4683" t="s">
        <v>3366</v>
      </c>
      <c r="G4683" s="3" t="str">
        <f t="shared" si="80"/>
        <v>https://scholar.google.co.jp/scholar?as_vis=1&amp;q=Vernonia+"auriculifera"+self+compatibility&amp;btnG=</v>
      </c>
      <c r="H4683" t="s">
        <v>3367</v>
      </c>
      <c r="I4683" t="s">
        <v>23</v>
      </c>
      <c r="J4683" t="s">
        <v>23</v>
      </c>
      <c r="N4683" t="s">
        <v>3368</v>
      </c>
      <c r="O4683" t="s">
        <v>28</v>
      </c>
      <c r="Q4683" t="s">
        <v>20194</v>
      </c>
      <c r="R4683" t="s">
        <v>15105</v>
      </c>
      <c r="S4683">
        <v>2.8668</v>
      </c>
    </row>
    <row r="4684" spans="1:19">
      <c r="A4684" t="s">
        <v>16</v>
      </c>
      <c r="B4684" t="s">
        <v>17</v>
      </c>
      <c r="C4684" t="s">
        <v>18</v>
      </c>
      <c r="D4684" t="s">
        <v>19</v>
      </c>
      <c r="E4684" t="s">
        <v>3349</v>
      </c>
      <c r="F4684" t="s">
        <v>3373</v>
      </c>
      <c r="G4684" s="3" t="str">
        <f t="shared" si="80"/>
        <v>https://scholar.google.co.jp/scholar?as_vis=1&amp;q=Vernonia+"baldwini"+self+compatibility&amp;btnG=</v>
      </c>
      <c r="H4684" t="s">
        <v>234</v>
      </c>
      <c r="I4684" t="s">
        <v>23</v>
      </c>
      <c r="J4684" t="s">
        <v>23</v>
      </c>
      <c r="N4684" t="s">
        <v>3374</v>
      </c>
      <c r="O4684" t="s">
        <v>28</v>
      </c>
      <c r="Q4684" t="s">
        <v>20195</v>
      </c>
      <c r="R4684" t="s">
        <v>15107</v>
      </c>
      <c r="S4684">
        <v>1</v>
      </c>
    </row>
    <row r="4685" spans="1:19">
      <c r="A4685" t="s">
        <v>16</v>
      </c>
      <c r="B4685" t="s">
        <v>17</v>
      </c>
      <c r="C4685" t="s">
        <v>18</v>
      </c>
      <c r="D4685" t="s">
        <v>19</v>
      </c>
      <c r="E4685" t="s">
        <v>3349</v>
      </c>
      <c r="F4685" t="s">
        <v>6037</v>
      </c>
      <c r="G4685" s="3" t="str">
        <f t="shared" si="80"/>
        <v>https://scholar.google.co.jp/scholar?as_vis=1&amp;q=Vernonia+"baldwinii"+self+compatibility&amp;btnG=</v>
      </c>
      <c r="H4685" t="s">
        <v>234</v>
      </c>
      <c r="I4685" t="s">
        <v>23</v>
      </c>
      <c r="J4685" t="s">
        <v>23</v>
      </c>
      <c r="N4685" t="s">
        <v>6038</v>
      </c>
      <c r="O4685" t="s">
        <v>28</v>
      </c>
      <c r="Q4685" t="s">
        <v>20196</v>
      </c>
      <c r="R4685" t="s">
        <v>15111</v>
      </c>
      <c r="S4685">
        <v>1.3004</v>
      </c>
    </row>
    <row r="4686" spans="1:19">
      <c r="A4686" t="s">
        <v>16</v>
      </c>
      <c r="B4686" t="s">
        <v>17</v>
      </c>
      <c r="C4686" t="s">
        <v>18</v>
      </c>
      <c r="D4686" t="s">
        <v>19</v>
      </c>
      <c r="E4686" t="s">
        <v>3349</v>
      </c>
      <c r="F4686" t="s">
        <v>6040</v>
      </c>
      <c r="G4686" s="3" t="str">
        <f t="shared" si="80"/>
        <v>https://scholar.google.co.jp/scholar?as_vis=1&amp;q=Vernonia+"bellinghamii"+self+compatibility&amp;btnG=</v>
      </c>
      <c r="H4686" t="s">
        <v>625</v>
      </c>
      <c r="I4686" t="s">
        <v>23</v>
      </c>
      <c r="J4686" t="s">
        <v>23</v>
      </c>
      <c r="N4686" t="s">
        <v>6041</v>
      </c>
      <c r="O4686" t="s">
        <v>28</v>
      </c>
      <c r="Q4686" t="s">
        <v>20197</v>
      </c>
      <c r="R4686" t="s">
        <v>15114</v>
      </c>
      <c r="S4686">
        <v>1.1175999999999999</v>
      </c>
    </row>
    <row r="4687" spans="1:19">
      <c r="A4687" t="s">
        <v>16</v>
      </c>
      <c r="B4687" t="s">
        <v>17</v>
      </c>
      <c r="C4687" t="s">
        <v>18</v>
      </c>
      <c r="D4687" t="s">
        <v>19</v>
      </c>
      <c r="E4687" t="s">
        <v>3349</v>
      </c>
      <c r="F4687" t="s">
        <v>8739</v>
      </c>
      <c r="G4687" s="3" t="str">
        <f t="shared" si="80"/>
        <v>https://scholar.google.co.jp/scholar?as_vis=1&amp;q=Vernonia+"biafae"+self+compatibility&amp;btnG=</v>
      </c>
      <c r="H4687" t="s">
        <v>4541</v>
      </c>
      <c r="I4687" t="s">
        <v>23</v>
      </c>
      <c r="J4687" t="s">
        <v>23</v>
      </c>
      <c r="N4687" t="s">
        <v>8740</v>
      </c>
      <c r="O4687" t="s">
        <v>28</v>
      </c>
      <c r="Q4687" t="s">
        <v>20198</v>
      </c>
      <c r="R4687" t="s">
        <v>15117</v>
      </c>
      <c r="S4687">
        <v>0.3196</v>
      </c>
    </row>
    <row r="4688" spans="1:19">
      <c r="A4688" t="s">
        <v>16</v>
      </c>
      <c r="B4688" t="s">
        <v>17</v>
      </c>
      <c r="C4688" t="s">
        <v>18</v>
      </c>
      <c r="D4688" t="s">
        <v>19</v>
      </c>
      <c r="E4688" t="s">
        <v>3349</v>
      </c>
      <c r="F4688" t="s">
        <v>11472</v>
      </c>
      <c r="G4688" s="3" t="str">
        <f t="shared" si="80"/>
        <v>https://scholar.google.co.jp/scholar?as_vis=1&amp;q=Vernonia+"bojeri"+self+compatibility&amp;btnG=</v>
      </c>
      <c r="H4688" t="s">
        <v>92</v>
      </c>
      <c r="I4688" t="s">
        <v>23</v>
      </c>
      <c r="J4688" t="s">
        <v>23</v>
      </c>
      <c r="N4688" t="s">
        <v>11473</v>
      </c>
      <c r="O4688" t="s">
        <v>28</v>
      </c>
      <c r="Q4688" t="s">
        <v>20199</v>
      </c>
      <c r="R4688" t="s">
        <v>15120</v>
      </c>
      <c r="S4688">
        <v>0.88403900000000002</v>
      </c>
    </row>
    <row r="4689" spans="1:19">
      <c r="A4689" t="s">
        <v>16</v>
      </c>
      <c r="B4689" t="s">
        <v>17</v>
      </c>
      <c r="C4689" t="s">
        <v>18</v>
      </c>
      <c r="D4689" t="s">
        <v>19</v>
      </c>
      <c r="E4689" t="s">
        <v>3349</v>
      </c>
      <c r="F4689" t="s">
        <v>3376</v>
      </c>
      <c r="G4689" s="3" t="str">
        <f t="shared" si="80"/>
        <v>https://scholar.google.co.jp/scholar?as_vis=1&amp;q=Vernonia+"bolivarensis"+self+compatibility&amp;btnG=</v>
      </c>
      <c r="H4689" t="s">
        <v>3377</v>
      </c>
      <c r="I4689" t="s">
        <v>23</v>
      </c>
      <c r="J4689" t="s">
        <v>23</v>
      </c>
      <c r="N4689" t="s">
        <v>3378</v>
      </c>
      <c r="O4689" t="s">
        <v>28</v>
      </c>
      <c r="Q4689" t="s">
        <v>20200</v>
      </c>
      <c r="R4689" t="s">
        <v>15122</v>
      </c>
      <c r="S4689">
        <v>0.09</v>
      </c>
    </row>
    <row r="4690" spans="1:19">
      <c r="A4690" t="s">
        <v>16</v>
      </c>
      <c r="B4690" t="s">
        <v>17</v>
      </c>
      <c r="C4690" t="s">
        <v>18</v>
      </c>
      <c r="D4690" t="s">
        <v>19</v>
      </c>
      <c r="E4690" t="s">
        <v>3349</v>
      </c>
      <c r="F4690" t="s">
        <v>14435</v>
      </c>
      <c r="G4690" s="3" t="str">
        <f t="shared" si="80"/>
        <v>https://scholar.google.co.jp/scholar?as_vis=1&amp;q=Vernonia+"borinquensis"+self+compatibility&amp;btnG=</v>
      </c>
      <c r="H4690" t="s">
        <v>8709</v>
      </c>
      <c r="I4690" t="s">
        <v>23</v>
      </c>
      <c r="J4690" t="s">
        <v>23</v>
      </c>
      <c r="N4690" t="s">
        <v>14436</v>
      </c>
      <c r="O4690" t="s">
        <v>28</v>
      </c>
      <c r="Q4690" t="s">
        <v>20201</v>
      </c>
      <c r="R4690" t="s">
        <v>15125</v>
      </c>
      <c r="S4690">
        <v>0.252</v>
      </c>
    </row>
    <row r="4691" spans="1:19">
      <c r="A4691" t="s">
        <v>16</v>
      </c>
      <c r="B4691" t="s">
        <v>17</v>
      </c>
      <c r="C4691" t="s">
        <v>18</v>
      </c>
      <c r="D4691" t="s">
        <v>19</v>
      </c>
      <c r="E4691" t="s">
        <v>3349</v>
      </c>
      <c r="F4691" t="s">
        <v>6043</v>
      </c>
      <c r="G4691" s="3" t="str">
        <f t="shared" si="80"/>
        <v>https://scholar.google.co.jp/scholar?as_vis=1&amp;q=Vernonia+"brachycalyx"+self+compatibility&amp;btnG=</v>
      </c>
      <c r="H4691" t="s">
        <v>6044</v>
      </c>
      <c r="I4691" t="s">
        <v>23</v>
      </c>
      <c r="J4691" t="s">
        <v>23</v>
      </c>
      <c r="N4691" t="s">
        <v>6045</v>
      </c>
      <c r="O4691" t="s">
        <v>28</v>
      </c>
      <c r="Q4691" t="s">
        <v>20202</v>
      </c>
      <c r="R4691" t="s">
        <v>15127</v>
      </c>
      <c r="S4691">
        <v>0.45400000000000001</v>
      </c>
    </row>
    <row r="4692" spans="1:19">
      <c r="A4692" t="s">
        <v>16</v>
      </c>
      <c r="B4692" t="s">
        <v>17</v>
      </c>
      <c r="C4692" t="s">
        <v>18</v>
      </c>
      <c r="D4692" t="s">
        <v>19</v>
      </c>
      <c r="E4692" t="s">
        <v>3349</v>
      </c>
      <c r="F4692" t="s">
        <v>3380</v>
      </c>
      <c r="G4692" s="3" t="str">
        <f t="shared" si="80"/>
        <v>https://scholar.google.co.jp/scholar?as_vis=1&amp;q=Vernonia+"brasiliana"+self+compatibility&amp;btnG=</v>
      </c>
      <c r="H4692" t="s">
        <v>1682</v>
      </c>
      <c r="I4692" t="s">
        <v>23</v>
      </c>
      <c r="J4692" t="s">
        <v>23</v>
      </c>
      <c r="N4692" t="s">
        <v>3381</v>
      </c>
      <c r="O4692" t="s">
        <v>28</v>
      </c>
      <c r="Q4692" t="s">
        <v>20203</v>
      </c>
      <c r="R4692" t="s">
        <v>15129</v>
      </c>
      <c r="S4692">
        <v>0.04</v>
      </c>
    </row>
    <row r="4693" spans="1:19">
      <c r="A4693" t="s">
        <v>16</v>
      </c>
      <c r="B4693" t="s">
        <v>17</v>
      </c>
      <c r="C4693" t="s">
        <v>18</v>
      </c>
      <c r="D4693" t="s">
        <v>19</v>
      </c>
      <c r="E4693" t="s">
        <v>3349</v>
      </c>
      <c r="F4693" t="s">
        <v>356</v>
      </c>
      <c r="G4693" s="3" t="str">
        <f t="shared" si="80"/>
        <v>https://scholar.google.co.jp/scholar?as_vis=1&amp;q=Vernonia+"camporum"+self+compatibility&amp;btnG=</v>
      </c>
      <c r="H4693" t="s">
        <v>12948</v>
      </c>
      <c r="I4693" t="s">
        <v>23</v>
      </c>
      <c r="J4693" t="s">
        <v>23</v>
      </c>
      <c r="N4693" t="s">
        <v>12949</v>
      </c>
      <c r="O4693" t="s">
        <v>28</v>
      </c>
      <c r="Q4693" t="s">
        <v>20204</v>
      </c>
      <c r="R4693" t="s">
        <v>15131</v>
      </c>
      <c r="S4693">
        <v>0.18440000000000001</v>
      </c>
    </row>
    <row r="4694" spans="1:19">
      <c r="A4694" t="s">
        <v>16</v>
      </c>
      <c r="B4694" t="s">
        <v>17</v>
      </c>
      <c r="C4694" t="s">
        <v>18</v>
      </c>
      <c r="D4694" t="s">
        <v>19</v>
      </c>
      <c r="E4694" t="s">
        <v>3349</v>
      </c>
      <c r="F4694" t="s">
        <v>1466</v>
      </c>
      <c r="G4694" s="3" t="str">
        <f t="shared" si="80"/>
        <v>https://scholar.google.co.jp/scholar?as_vis=1&amp;q=Vernonia+"capensis"+self+compatibility&amp;btnG=</v>
      </c>
      <c r="H4694" t="s">
        <v>12951</v>
      </c>
      <c r="I4694" t="s">
        <v>23</v>
      </c>
      <c r="J4694" t="s">
        <v>23</v>
      </c>
      <c r="N4694" t="s">
        <v>12952</v>
      </c>
      <c r="O4694" t="s">
        <v>28</v>
      </c>
      <c r="Q4694" t="s">
        <v>20205</v>
      </c>
      <c r="R4694" t="s">
        <v>15134</v>
      </c>
      <c r="S4694">
        <v>0.4244</v>
      </c>
    </row>
    <row r="4695" spans="1:19">
      <c r="A4695" t="s">
        <v>16</v>
      </c>
      <c r="B4695" t="s">
        <v>17</v>
      </c>
      <c r="C4695" t="s">
        <v>18</v>
      </c>
      <c r="D4695" t="s">
        <v>19</v>
      </c>
      <c r="E4695" t="s">
        <v>3349</v>
      </c>
      <c r="F4695" t="s">
        <v>6047</v>
      </c>
      <c r="G4695" s="3" t="str">
        <f t="shared" si="80"/>
        <v>https://scholar.google.co.jp/scholar?as_vis=1&amp;q=Vernonia+"cephalophora"+self+compatibility&amp;btnG=</v>
      </c>
      <c r="H4695" t="s">
        <v>4757</v>
      </c>
      <c r="I4695" t="s">
        <v>23</v>
      </c>
      <c r="J4695" t="s">
        <v>23</v>
      </c>
      <c r="N4695" t="s">
        <v>6048</v>
      </c>
      <c r="O4695" t="s">
        <v>28</v>
      </c>
      <c r="Q4695" t="s">
        <v>20206</v>
      </c>
      <c r="R4695" t="s">
        <v>15136</v>
      </c>
      <c r="S4695">
        <v>2.8319999999999999</v>
      </c>
    </row>
    <row r="4696" spans="1:19">
      <c r="A4696" t="s">
        <v>16</v>
      </c>
      <c r="B4696" t="s">
        <v>17</v>
      </c>
      <c r="C4696" t="s">
        <v>18</v>
      </c>
      <c r="D4696" t="s">
        <v>19</v>
      </c>
      <c r="E4696" t="s">
        <v>3349</v>
      </c>
      <c r="F4696" t="s">
        <v>11475</v>
      </c>
      <c r="G4696" s="3" t="str">
        <f t="shared" si="80"/>
        <v>https://scholar.google.co.jp/scholar?as_vis=1&amp;q=Vernonia+"chloropappa"+self+compatibility&amp;btnG=</v>
      </c>
      <c r="H4696" t="s">
        <v>608</v>
      </c>
      <c r="I4696" t="s">
        <v>23</v>
      </c>
      <c r="J4696" t="s">
        <v>23</v>
      </c>
      <c r="N4696" t="s">
        <v>11476</v>
      </c>
      <c r="O4696" t="s">
        <v>28</v>
      </c>
      <c r="Q4696" t="s">
        <v>20207</v>
      </c>
      <c r="R4696" t="s">
        <v>15139</v>
      </c>
      <c r="S4696">
        <v>0.32919999999999999</v>
      </c>
    </row>
    <row r="4697" spans="1:19">
      <c r="A4697" t="s">
        <v>16</v>
      </c>
      <c r="B4697" t="s">
        <v>17</v>
      </c>
      <c r="C4697" t="s">
        <v>18</v>
      </c>
      <c r="D4697" t="s">
        <v>19</v>
      </c>
      <c r="E4697" t="s">
        <v>3349</v>
      </c>
      <c r="F4697" t="s">
        <v>5681</v>
      </c>
      <c r="G4697" s="3" t="str">
        <f t="shared" si="80"/>
        <v>https://scholar.google.co.jp/scholar?as_vis=1&amp;q=Vernonia+"cinerascens"+self+compatibility&amp;btnG=</v>
      </c>
      <c r="H4697" t="s">
        <v>3826</v>
      </c>
      <c r="I4697" t="s">
        <v>23</v>
      </c>
      <c r="J4697" t="s">
        <v>23</v>
      </c>
      <c r="N4697" t="s">
        <v>6050</v>
      </c>
      <c r="O4697" t="s">
        <v>28</v>
      </c>
      <c r="Q4697" t="s">
        <v>20208</v>
      </c>
      <c r="R4697" t="s">
        <v>15141</v>
      </c>
      <c r="S4697">
        <v>0.49370000000000003</v>
      </c>
    </row>
    <row r="4698" spans="1:19">
      <c r="A4698" t="s">
        <v>16</v>
      </c>
      <c r="B4698" t="s">
        <v>17</v>
      </c>
      <c r="C4698" t="s">
        <v>18</v>
      </c>
      <c r="D4698" t="s">
        <v>19</v>
      </c>
      <c r="E4698" t="s">
        <v>3349</v>
      </c>
      <c r="F4698" t="s">
        <v>3383</v>
      </c>
      <c r="G4698" s="3" t="str">
        <f t="shared" si="80"/>
        <v>https://scholar.google.co.jp/scholar?as_vis=1&amp;q=Vernonia+"cinerea"+self+compatibility&amp;btnG=</v>
      </c>
      <c r="H4698" t="s">
        <v>2209</v>
      </c>
      <c r="I4698" t="s">
        <v>23</v>
      </c>
      <c r="J4698" t="s">
        <v>23</v>
      </c>
      <c r="N4698" t="s">
        <v>3384</v>
      </c>
      <c r="O4698" t="s">
        <v>28</v>
      </c>
      <c r="Q4698" t="s">
        <v>20209</v>
      </c>
      <c r="R4698" t="s">
        <v>15145</v>
      </c>
      <c r="S4698">
        <v>0.13</v>
      </c>
    </row>
    <row r="4699" spans="1:19">
      <c r="A4699" t="s">
        <v>16</v>
      </c>
      <c r="B4699" t="s">
        <v>17</v>
      </c>
      <c r="C4699" t="s">
        <v>18</v>
      </c>
      <c r="D4699" t="s">
        <v>19</v>
      </c>
      <c r="E4699" t="s">
        <v>3349</v>
      </c>
      <c r="F4699" t="s">
        <v>3386</v>
      </c>
      <c r="G4699" s="3" t="str">
        <f t="shared" si="80"/>
        <v>https://scholar.google.co.jp/scholar?as_vis=1&amp;q=Vernonia+"colorata"+self+compatibility&amp;btnG=</v>
      </c>
      <c r="H4699" t="s">
        <v>3387</v>
      </c>
      <c r="I4699" t="s">
        <v>23</v>
      </c>
      <c r="J4699" t="s">
        <v>23</v>
      </c>
      <c r="N4699" t="s">
        <v>3388</v>
      </c>
      <c r="O4699" t="s">
        <v>28</v>
      </c>
      <c r="Q4699" t="s">
        <v>20210</v>
      </c>
      <c r="R4699" t="s">
        <v>15147</v>
      </c>
      <c r="S4699">
        <v>1.4001999999999999</v>
      </c>
    </row>
    <row r="4700" spans="1:19">
      <c r="A4700" t="s">
        <v>16</v>
      </c>
      <c r="B4700" t="s">
        <v>17</v>
      </c>
      <c r="C4700" t="s">
        <v>18</v>
      </c>
      <c r="D4700" t="s">
        <v>19</v>
      </c>
      <c r="E4700" t="s">
        <v>3349</v>
      </c>
      <c r="F4700" t="s">
        <v>3386</v>
      </c>
      <c r="G4700" s="3" t="str">
        <f t="shared" si="80"/>
        <v>https://scholar.google.co.jp/scholar?as_vis=1&amp;q=Vernonia+"colorata"+self+compatibility&amp;btnG=</v>
      </c>
      <c r="H4700" t="s">
        <v>3387</v>
      </c>
      <c r="I4700" t="s">
        <v>137</v>
      </c>
      <c r="J4700" t="s">
        <v>2709</v>
      </c>
      <c r="N4700" t="s">
        <v>8742</v>
      </c>
      <c r="O4700" t="s">
        <v>28</v>
      </c>
      <c r="Q4700" t="s">
        <v>20210</v>
      </c>
      <c r="R4700" t="s">
        <v>15150</v>
      </c>
      <c r="S4700">
        <v>0.93600000000000005</v>
      </c>
    </row>
    <row r="4701" spans="1:19">
      <c r="A4701" t="s">
        <v>16</v>
      </c>
      <c r="B4701" t="s">
        <v>17</v>
      </c>
      <c r="C4701" t="s">
        <v>18</v>
      </c>
      <c r="D4701" t="s">
        <v>19</v>
      </c>
      <c r="E4701" t="s">
        <v>3349</v>
      </c>
      <c r="F4701" t="s">
        <v>14330</v>
      </c>
      <c r="G4701" s="3" t="str">
        <f t="shared" si="80"/>
        <v>https://scholar.google.co.jp/scholar?as_vis=1&amp;q=Vernonia+"decaryana"+self+compatibility&amp;btnG=</v>
      </c>
      <c r="H4701" t="s">
        <v>6012</v>
      </c>
      <c r="I4701" t="s">
        <v>23</v>
      </c>
      <c r="J4701" t="s">
        <v>23</v>
      </c>
      <c r="N4701" t="s">
        <v>14331</v>
      </c>
      <c r="O4701" t="s">
        <v>28</v>
      </c>
      <c r="Q4701" t="s">
        <v>20211</v>
      </c>
      <c r="R4701" t="s">
        <v>15153</v>
      </c>
      <c r="S4701">
        <v>0.62480000000000002</v>
      </c>
    </row>
    <row r="4702" spans="1:19">
      <c r="A4702" t="s">
        <v>16</v>
      </c>
      <c r="B4702" t="s">
        <v>17</v>
      </c>
      <c r="C4702" t="s">
        <v>18</v>
      </c>
      <c r="D4702" t="s">
        <v>19</v>
      </c>
      <c r="E4702" t="s">
        <v>3349</v>
      </c>
      <c r="F4702" t="s">
        <v>6052</v>
      </c>
      <c r="G4702" s="3" t="str">
        <f t="shared" si="80"/>
        <v>https://scholar.google.co.jp/scholar?as_vis=1&amp;q=Vernonia+"delapsa"+self+compatibility&amp;btnG=</v>
      </c>
      <c r="H4702" t="s">
        <v>608</v>
      </c>
      <c r="I4702" t="s">
        <v>23</v>
      </c>
      <c r="J4702" t="s">
        <v>23</v>
      </c>
      <c r="N4702" t="s">
        <v>6053</v>
      </c>
      <c r="O4702" t="s">
        <v>28</v>
      </c>
      <c r="Q4702" t="s">
        <v>20212</v>
      </c>
      <c r="R4702" t="s">
        <v>15157</v>
      </c>
      <c r="S4702">
        <v>0.55000000000000004</v>
      </c>
    </row>
    <row r="4703" spans="1:19">
      <c r="A4703" t="s">
        <v>16</v>
      </c>
      <c r="B4703" t="s">
        <v>17</v>
      </c>
      <c r="C4703" t="s">
        <v>18</v>
      </c>
      <c r="D4703" t="s">
        <v>19</v>
      </c>
      <c r="E4703" t="s">
        <v>3349</v>
      </c>
      <c r="F4703" t="s">
        <v>3390</v>
      </c>
      <c r="G4703" s="3" t="str">
        <f t="shared" si="80"/>
        <v>https://scholar.google.co.jp/scholar?as_vis=1&amp;q=Vernonia+"deppeana"+self+compatibility&amp;btnG=</v>
      </c>
      <c r="H4703" t="s">
        <v>92</v>
      </c>
      <c r="I4703" t="s">
        <v>23</v>
      </c>
      <c r="J4703" t="s">
        <v>23</v>
      </c>
      <c r="N4703" t="s">
        <v>3391</v>
      </c>
      <c r="O4703" t="s">
        <v>28</v>
      </c>
      <c r="Q4703" t="s">
        <v>20213</v>
      </c>
      <c r="R4703" t="s">
        <v>15159</v>
      </c>
      <c r="S4703">
        <v>0.31</v>
      </c>
    </row>
    <row r="4704" spans="1:19">
      <c r="A4704" t="s">
        <v>16</v>
      </c>
      <c r="B4704" t="s">
        <v>17</v>
      </c>
      <c r="C4704" t="s">
        <v>18</v>
      </c>
      <c r="D4704" t="s">
        <v>19</v>
      </c>
      <c r="E4704" t="s">
        <v>3349</v>
      </c>
      <c r="F4704" t="s">
        <v>3068</v>
      </c>
      <c r="G4704" s="3" t="str">
        <f t="shared" si="80"/>
        <v>https://scholar.google.co.jp/scholar?as_vis=1&amp;q=Vernonia+"diversifolia"+self+compatibility&amp;btnG=</v>
      </c>
      <c r="H4704" t="s">
        <v>13107</v>
      </c>
      <c r="I4704" t="s">
        <v>23</v>
      </c>
      <c r="J4704" t="s">
        <v>23</v>
      </c>
      <c r="N4704" t="s">
        <v>13108</v>
      </c>
      <c r="O4704" t="s">
        <v>28</v>
      </c>
      <c r="Q4704" t="s">
        <v>20214</v>
      </c>
      <c r="R4704" t="s">
        <v>15161</v>
      </c>
      <c r="S4704">
        <v>0.31080000000000002</v>
      </c>
    </row>
    <row r="4705" spans="1:19">
      <c r="A4705" t="s">
        <v>16</v>
      </c>
      <c r="B4705" t="s">
        <v>17</v>
      </c>
      <c r="C4705" t="s">
        <v>18</v>
      </c>
      <c r="D4705" t="s">
        <v>19</v>
      </c>
      <c r="E4705" t="s">
        <v>3349</v>
      </c>
      <c r="F4705" t="s">
        <v>8744</v>
      </c>
      <c r="G4705" s="3" t="str">
        <f t="shared" si="80"/>
        <v>https://scholar.google.co.jp/scholar?as_vis=1&amp;q=Vernonia+"elegantissima"+self+compatibility&amp;btnG=</v>
      </c>
      <c r="H4705" t="s">
        <v>8745</v>
      </c>
      <c r="I4705" t="s">
        <v>23</v>
      </c>
      <c r="J4705" t="s">
        <v>23</v>
      </c>
      <c r="N4705" t="s">
        <v>8746</v>
      </c>
      <c r="O4705" t="s">
        <v>28</v>
      </c>
      <c r="Q4705" t="s">
        <v>20215</v>
      </c>
      <c r="R4705" t="s">
        <v>15163</v>
      </c>
      <c r="S4705">
        <v>0.1908</v>
      </c>
    </row>
    <row r="4706" spans="1:19">
      <c r="A4706" t="s">
        <v>16</v>
      </c>
      <c r="B4706" t="s">
        <v>17</v>
      </c>
      <c r="C4706" t="s">
        <v>18</v>
      </c>
      <c r="D4706" t="s">
        <v>19</v>
      </c>
      <c r="E4706" t="s">
        <v>3349</v>
      </c>
      <c r="F4706" t="s">
        <v>6055</v>
      </c>
      <c r="G4706" s="3" t="str">
        <f t="shared" si="80"/>
        <v>https://scholar.google.co.jp/scholar?as_vis=1&amp;q=Vernonia+"exsertiflora"+self+compatibility&amp;btnG=</v>
      </c>
      <c r="H4706" t="s">
        <v>608</v>
      </c>
      <c r="I4706" t="s">
        <v>31</v>
      </c>
      <c r="J4706" t="s">
        <v>6055</v>
      </c>
      <c r="N4706" t="s">
        <v>6056</v>
      </c>
      <c r="O4706" t="s">
        <v>28</v>
      </c>
      <c r="Q4706" t="s">
        <v>20216</v>
      </c>
      <c r="R4706" t="s">
        <v>15165</v>
      </c>
      <c r="S4706">
        <v>1.238</v>
      </c>
    </row>
    <row r="4707" spans="1:19">
      <c r="A4707" t="s">
        <v>16</v>
      </c>
      <c r="B4707" t="s">
        <v>17</v>
      </c>
      <c r="C4707" t="s">
        <v>18</v>
      </c>
      <c r="D4707" t="s">
        <v>19</v>
      </c>
      <c r="E4707" t="s">
        <v>3349</v>
      </c>
      <c r="F4707" t="s">
        <v>670</v>
      </c>
      <c r="G4707" s="3" t="str">
        <f t="shared" si="80"/>
        <v>https://scholar.google.co.jp/scholar?as_vis=1&amp;q=Vernonia+"fasciculata"+self+compatibility&amp;btnG=</v>
      </c>
      <c r="H4707" t="s">
        <v>62</v>
      </c>
      <c r="I4707" t="s">
        <v>23</v>
      </c>
      <c r="J4707" t="s">
        <v>23</v>
      </c>
      <c r="N4707" t="s">
        <v>3393</v>
      </c>
      <c r="O4707" t="s">
        <v>28</v>
      </c>
      <c r="Q4707" t="s">
        <v>20217</v>
      </c>
      <c r="R4707" t="s">
        <v>15170</v>
      </c>
      <c r="S4707">
        <v>1.5</v>
      </c>
    </row>
    <row r="4708" spans="1:19">
      <c r="A4708" t="s">
        <v>16</v>
      </c>
      <c r="B4708" t="s">
        <v>17</v>
      </c>
      <c r="C4708" t="s">
        <v>18</v>
      </c>
      <c r="D4708" t="s">
        <v>19</v>
      </c>
      <c r="E4708" t="s">
        <v>3349</v>
      </c>
      <c r="F4708" t="s">
        <v>3395</v>
      </c>
      <c r="G4708" s="3" t="str">
        <f t="shared" si="80"/>
        <v>https://scholar.google.co.jp/scholar?as_vis=1&amp;q=Vernonia+"fastigiata"+self+compatibility&amp;btnG=</v>
      </c>
      <c r="H4708" t="s">
        <v>3396</v>
      </c>
      <c r="I4708" t="s">
        <v>23</v>
      </c>
      <c r="J4708" t="s">
        <v>23</v>
      </c>
      <c r="N4708" t="s">
        <v>3397</v>
      </c>
      <c r="O4708" t="s">
        <v>28</v>
      </c>
      <c r="Q4708" t="s">
        <v>20218</v>
      </c>
      <c r="R4708" t="s">
        <v>15172</v>
      </c>
      <c r="S4708">
        <v>1.853</v>
      </c>
    </row>
    <row r="4709" spans="1:19">
      <c r="A4709" t="s">
        <v>16</v>
      </c>
      <c r="B4709" t="s">
        <v>17</v>
      </c>
      <c r="C4709" t="s">
        <v>18</v>
      </c>
      <c r="D4709" t="s">
        <v>19</v>
      </c>
      <c r="E4709" t="s">
        <v>3349</v>
      </c>
      <c r="F4709" t="s">
        <v>6058</v>
      </c>
      <c r="G4709" s="3" t="str">
        <f t="shared" si="80"/>
        <v>https://scholar.google.co.jp/scholar?as_vis=1&amp;q=Vernonia+"fractiflexa"+self+compatibility&amp;btnG=</v>
      </c>
      <c r="H4709" t="s">
        <v>4338</v>
      </c>
      <c r="I4709" t="s">
        <v>23</v>
      </c>
      <c r="J4709" t="s">
        <v>23</v>
      </c>
      <c r="N4709" t="s">
        <v>6059</v>
      </c>
      <c r="O4709" t="s">
        <v>28</v>
      </c>
      <c r="Q4709" t="s">
        <v>20219</v>
      </c>
      <c r="R4709" t="s">
        <v>15174</v>
      </c>
      <c r="S4709">
        <v>1.944</v>
      </c>
    </row>
    <row r="4710" spans="1:19">
      <c r="A4710" t="s">
        <v>16</v>
      </c>
      <c r="B4710" t="s">
        <v>17</v>
      </c>
      <c r="C4710" t="s">
        <v>18</v>
      </c>
      <c r="D4710" t="s">
        <v>19</v>
      </c>
      <c r="E4710" t="s">
        <v>3349</v>
      </c>
      <c r="F4710" t="s">
        <v>3403</v>
      </c>
      <c r="G4710" s="3" t="str">
        <f t="shared" si="80"/>
        <v>https://scholar.google.co.jp/scholar?as_vis=1&amp;q=Vernonia+"galamensis"+self+compatibility&amp;btnG=</v>
      </c>
      <c r="H4710" t="s">
        <v>23</v>
      </c>
      <c r="I4710" t="s">
        <v>137</v>
      </c>
      <c r="J4710" t="s">
        <v>3404</v>
      </c>
      <c r="N4710" t="s">
        <v>3405</v>
      </c>
      <c r="O4710" t="s">
        <v>28</v>
      </c>
      <c r="Q4710" t="s">
        <v>20220</v>
      </c>
      <c r="R4710" t="s">
        <v>15176</v>
      </c>
      <c r="S4710">
        <v>3.8460000000000001</v>
      </c>
    </row>
    <row r="4711" spans="1:19">
      <c r="A4711" t="s">
        <v>16</v>
      </c>
      <c r="B4711" t="s">
        <v>17</v>
      </c>
      <c r="C4711" t="s">
        <v>18</v>
      </c>
      <c r="D4711" t="s">
        <v>19</v>
      </c>
      <c r="E4711" t="s">
        <v>3349</v>
      </c>
      <c r="F4711" t="s">
        <v>3403</v>
      </c>
      <c r="G4711" s="3" t="str">
        <f t="shared" si="80"/>
        <v>https://scholar.google.co.jp/scholar?as_vis=1&amp;q=Vernonia+"galamensis"+self+compatibility&amp;btnG=</v>
      </c>
      <c r="H4711" t="s">
        <v>92</v>
      </c>
      <c r="I4711" t="s">
        <v>23</v>
      </c>
      <c r="J4711" t="s">
        <v>23</v>
      </c>
      <c r="N4711" t="s">
        <v>6061</v>
      </c>
      <c r="O4711" t="s">
        <v>28</v>
      </c>
      <c r="Q4711" t="s">
        <v>20220</v>
      </c>
      <c r="R4711" t="s">
        <v>15178</v>
      </c>
      <c r="S4711">
        <v>2.0390000000000001</v>
      </c>
    </row>
    <row r="4712" spans="1:19">
      <c r="A4712" t="s">
        <v>16</v>
      </c>
      <c r="B4712" t="s">
        <v>17</v>
      </c>
      <c r="C4712" t="s">
        <v>18</v>
      </c>
      <c r="D4712" t="s">
        <v>19</v>
      </c>
      <c r="E4712" t="s">
        <v>3349</v>
      </c>
      <c r="F4712" t="s">
        <v>3403</v>
      </c>
      <c r="G4712" s="3" t="str">
        <f t="shared" si="80"/>
        <v>https://scholar.google.co.jp/scholar?as_vis=1&amp;q=Vernonia+"galamensis"+self+compatibility&amp;btnG=</v>
      </c>
      <c r="H4712" t="s">
        <v>23</v>
      </c>
      <c r="I4712" t="s">
        <v>137</v>
      </c>
      <c r="J4712" t="s">
        <v>6063</v>
      </c>
      <c r="N4712" t="s">
        <v>6064</v>
      </c>
      <c r="O4712" t="s">
        <v>28</v>
      </c>
      <c r="Q4712" t="s">
        <v>20220</v>
      </c>
      <c r="R4712" t="s">
        <v>15182</v>
      </c>
      <c r="S4712">
        <v>3.5760000000000001</v>
      </c>
    </row>
    <row r="4713" spans="1:19">
      <c r="A4713" t="s">
        <v>16</v>
      </c>
      <c r="B4713" t="s">
        <v>17</v>
      </c>
      <c r="C4713" t="s">
        <v>18</v>
      </c>
      <c r="D4713" t="s">
        <v>19</v>
      </c>
      <c r="E4713" t="s">
        <v>3349</v>
      </c>
      <c r="F4713" t="s">
        <v>3403</v>
      </c>
      <c r="G4713" s="3" t="str">
        <f t="shared" si="80"/>
        <v>https://scholar.google.co.jp/scholar?as_vis=1&amp;q=Vernonia+"galamensis"+self+compatibility&amp;btnG=</v>
      </c>
      <c r="H4713" t="s">
        <v>8748</v>
      </c>
      <c r="I4713" t="s">
        <v>137</v>
      </c>
      <c r="J4713" t="s">
        <v>8749</v>
      </c>
      <c r="N4713" t="s">
        <v>8750</v>
      </c>
      <c r="O4713" t="s">
        <v>28</v>
      </c>
      <c r="Q4713" t="s">
        <v>20220</v>
      </c>
      <c r="R4713" t="s">
        <v>15184</v>
      </c>
      <c r="S4713">
        <v>5.5359600000000002</v>
      </c>
    </row>
    <row r="4714" spans="1:19">
      <c r="A4714" t="s">
        <v>16</v>
      </c>
      <c r="B4714" t="s">
        <v>17</v>
      </c>
      <c r="C4714" t="s">
        <v>18</v>
      </c>
      <c r="D4714" t="s">
        <v>19</v>
      </c>
      <c r="E4714" t="s">
        <v>3349</v>
      </c>
      <c r="F4714" t="s">
        <v>3403</v>
      </c>
      <c r="G4714" s="3" t="str">
        <f t="shared" si="80"/>
        <v>https://scholar.google.co.jp/scholar?as_vis=1&amp;q=Vernonia+"galamensis"+self+compatibility&amp;btnG=</v>
      </c>
      <c r="H4714" t="s">
        <v>8748</v>
      </c>
      <c r="I4714" t="s">
        <v>137</v>
      </c>
      <c r="J4714" t="s">
        <v>3403</v>
      </c>
      <c r="N4714" t="s">
        <v>8752</v>
      </c>
      <c r="O4714" t="s">
        <v>28</v>
      </c>
      <c r="Q4714" t="s">
        <v>20220</v>
      </c>
      <c r="R4714" t="s">
        <v>15186</v>
      </c>
      <c r="S4714">
        <v>2.95</v>
      </c>
    </row>
    <row r="4715" spans="1:19">
      <c r="A4715" t="s">
        <v>16</v>
      </c>
      <c r="B4715" t="s">
        <v>17</v>
      </c>
      <c r="C4715" t="s">
        <v>18</v>
      </c>
      <c r="D4715" t="s">
        <v>19</v>
      </c>
      <c r="E4715" t="s">
        <v>3349</v>
      </c>
      <c r="F4715" t="s">
        <v>7084</v>
      </c>
      <c r="G4715" s="3" t="str">
        <f t="shared" si="80"/>
        <v>https://scholar.google.co.jp/scholar?as_vis=1&amp;q=Vernonia+"gerrardii"+self+compatibility&amp;btnG=</v>
      </c>
      <c r="H4715" t="s">
        <v>100</v>
      </c>
      <c r="I4715" t="s">
        <v>23</v>
      </c>
      <c r="J4715" t="s">
        <v>23</v>
      </c>
      <c r="N4715" t="s">
        <v>11478</v>
      </c>
      <c r="O4715" t="s">
        <v>28</v>
      </c>
      <c r="Q4715" t="s">
        <v>20221</v>
      </c>
      <c r="R4715" t="s">
        <v>15188</v>
      </c>
      <c r="S4715">
        <v>1.4545455</v>
      </c>
    </row>
    <row r="4716" spans="1:19">
      <c r="A4716" t="s">
        <v>16</v>
      </c>
      <c r="B4716" t="s">
        <v>17</v>
      </c>
      <c r="C4716" t="s">
        <v>18</v>
      </c>
      <c r="D4716" t="s">
        <v>19</v>
      </c>
      <c r="E4716" t="s">
        <v>3349</v>
      </c>
      <c r="F4716" t="s">
        <v>2734</v>
      </c>
      <c r="G4716" s="3" t="str">
        <f t="shared" si="80"/>
        <v>https://scholar.google.co.jp/scholar?as_vis=1&amp;q=Vernonia+"gigantea"+self+compatibility&amp;btnG=</v>
      </c>
      <c r="H4716" t="s">
        <v>8754</v>
      </c>
      <c r="I4716" t="s">
        <v>23</v>
      </c>
      <c r="J4716" t="s">
        <v>23</v>
      </c>
      <c r="N4716" t="s">
        <v>8755</v>
      </c>
      <c r="O4716" t="s">
        <v>28</v>
      </c>
      <c r="Q4716" t="s">
        <v>20222</v>
      </c>
      <c r="R4716" t="s">
        <v>15192</v>
      </c>
      <c r="S4716">
        <v>0.99560000000000004</v>
      </c>
    </row>
    <row r="4717" spans="1:19">
      <c r="A4717" t="s">
        <v>16</v>
      </c>
      <c r="B4717" t="s">
        <v>17</v>
      </c>
      <c r="C4717" t="s">
        <v>18</v>
      </c>
      <c r="D4717" t="s">
        <v>19</v>
      </c>
      <c r="E4717" t="s">
        <v>3349</v>
      </c>
      <c r="F4717" t="s">
        <v>969</v>
      </c>
      <c r="G4717" s="3" t="str">
        <f t="shared" si="80"/>
        <v>https://scholar.google.co.jp/scholar?as_vis=1&amp;q=Vernonia+"glabra"+self+compatibility&amp;btnG=</v>
      </c>
      <c r="H4717" t="s">
        <v>6032</v>
      </c>
      <c r="I4717" t="s">
        <v>31</v>
      </c>
      <c r="J4717" t="s">
        <v>969</v>
      </c>
      <c r="N4717" t="s">
        <v>6033</v>
      </c>
      <c r="O4717" t="s">
        <v>28</v>
      </c>
      <c r="Q4717" t="s">
        <v>20223</v>
      </c>
      <c r="R4717" t="s">
        <v>15195</v>
      </c>
      <c r="S4717">
        <v>3.3191000000000002</v>
      </c>
    </row>
    <row r="4718" spans="1:19">
      <c r="A4718" t="s">
        <v>16</v>
      </c>
      <c r="B4718" t="s">
        <v>17</v>
      </c>
      <c r="C4718" t="s">
        <v>18</v>
      </c>
      <c r="D4718" t="s">
        <v>19</v>
      </c>
      <c r="E4718" t="s">
        <v>3349</v>
      </c>
      <c r="F4718" t="s">
        <v>969</v>
      </c>
      <c r="G4718" s="3" t="str">
        <f t="shared" si="80"/>
        <v>https://scholar.google.co.jp/scholar?as_vis=1&amp;q=Vernonia+"glabra"+self+compatibility&amp;btnG=</v>
      </c>
      <c r="H4718" t="s">
        <v>6032</v>
      </c>
      <c r="I4718" t="s">
        <v>23</v>
      </c>
      <c r="J4718" t="s">
        <v>23</v>
      </c>
      <c r="N4718" t="s">
        <v>6088</v>
      </c>
      <c r="O4718" t="s">
        <v>28</v>
      </c>
      <c r="Q4718" t="s">
        <v>20223</v>
      </c>
      <c r="R4718" t="s">
        <v>15198</v>
      </c>
      <c r="S4718">
        <v>4.6547999999999998</v>
      </c>
    </row>
    <row r="4719" spans="1:19">
      <c r="A4719" t="s">
        <v>16</v>
      </c>
      <c r="B4719" t="s">
        <v>17</v>
      </c>
      <c r="C4719" t="s">
        <v>18</v>
      </c>
      <c r="D4719" t="s">
        <v>19</v>
      </c>
      <c r="E4719" t="s">
        <v>3349</v>
      </c>
      <c r="F4719" t="s">
        <v>969</v>
      </c>
      <c r="G4719" s="3" t="str">
        <f t="shared" si="80"/>
        <v>https://scholar.google.co.jp/scholar?as_vis=1&amp;q=Vernonia+"glabra"+self+compatibility&amp;btnG=</v>
      </c>
      <c r="H4719" t="s">
        <v>23</v>
      </c>
      <c r="I4719" t="s">
        <v>31</v>
      </c>
      <c r="J4719" t="s">
        <v>4942</v>
      </c>
      <c r="N4719" t="s">
        <v>6099</v>
      </c>
      <c r="O4719" t="s">
        <v>28</v>
      </c>
      <c r="Q4719" t="s">
        <v>20223</v>
      </c>
      <c r="R4719" t="s">
        <v>15200</v>
      </c>
      <c r="S4719">
        <v>3.0968</v>
      </c>
    </row>
    <row r="4720" spans="1:19">
      <c r="A4720" t="s">
        <v>16</v>
      </c>
      <c r="B4720" t="s">
        <v>17</v>
      </c>
      <c r="C4720" t="s">
        <v>18</v>
      </c>
      <c r="D4720" t="s">
        <v>19</v>
      </c>
      <c r="E4720" t="s">
        <v>3349</v>
      </c>
      <c r="F4720" t="s">
        <v>7200</v>
      </c>
      <c r="G4720" s="3" t="str">
        <f t="shared" si="80"/>
        <v>https://scholar.google.co.jp/scholar?as_vis=1&amp;q=Vernonia+"greggii"+self+compatibility&amp;btnG=</v>
      </c>
      <c r="H4720" t="s">
        <v>438</v>
      </c>
      <c r="I4720" t="s">
        <v>23</v>
      </c>
      <c r="J4720" t="s">
        <v>23</v>
      </c>
      <c r="N4720" t="s">
        <v>11480</v>
      </c>
      <c r="O4720" t="s">
        <v>28</v>
      </c>
      <c r="Q4720" t="s">
        <v>20224</v>
      </c>
      <c r="R4720" t="s">
        <v>15204</v>
      </c>
      <c r="S4720">
        <v>1.046</v>
      </c>
    </row>
    <row r="4721" spans="1:19">
      <c r="A4721" t="s">
        <v>16</v>
      </c>
      <c r="B4721" t="s">
        <v>17</v>
      </c>
      <c r="C4721" t="s">
        <v>18</v>
      </c>
      <c r="D4721" t="s">
        <v>19</v>
      </c>
      <c r="E4721" t="s">
        <v>3349</v>
      </c>
      <c r="F4721" t="s">
        <v>6095</v>
      </c>
      <c r="G4721" s="3" t="str">
        <f t="shared" si="80"/>
        <v>https://scholar.google.co.jp/scholar?as_vis=1&amp;q=Vernonia+"griseopapposa"+self+compatibility&amp;btnG=</v>
      </c>
      <c r="H4721" t="s">
        <v>6096</v>
      </c>
      <c r="I4721" t="s">
        <v>23</v>
      </c>
      <c r="J4721" t="s">
        <v>23</v>
      </c>
      <c r="N4721" t="s">
        <v>6097</v>
      </c>
      <c r="O4721" t="s">
        <v>28</v>
      </c>
      <c r="Q4721" t="s">
        <v>20225</v>
      </c>
      <c r="R4721" t="s">
        <v>15207</v>
      </c>
      <c r="S4721">
        <v>0.66239999999999999</v>
      </c>
    </row>
    <row r="4722" spans="1:19">
      <c r="A4722" t="s">
        <v>16</v>
      </c>
      <c r="B4722" t="s">
        <v>17</v>
      </c>
      <c r="C4722" t="s">
        <v>18</v>
      </c>
      <c r="D4722" t="s">
        <v>19</v>
      </c>
      <c r="E4722" t="s">
        <v>3349</v>
      </c>
      <c r="F4722" t="s">
        <v>2876</v>
      </c>
      <c r="G4722" s="3" t="str">
        <f t="shared" si="80"/>
        <v>https://scholar.google.co.jp/scholar?as_vis=1&amp;q=Vernonia+"hirsuta"+self+compatibility&amp;btnG=</v>
      </c>
      <c r="H4722" t="s">
        <v>6021</v>
      </c>
      <c r="I4722" t="s">
        <v>23</v>
      </c>
      <c r="J4722" t="s">
        <v>23</v>
      </c>
      <c r="N4722" t="s">
        <v>6093</v>
      </c>
      <c r="O4722" t="s">
        <v>28</v>
      </c>
      <c r="Q4722" t="s">
        <v>20226</v>
      </c>
      <c r="R4722" t="s">
        <v>15209</v>
      </c>
      <c r="S4722">
        <v>0.88439999999999996</v>
      </c>
    </row>
    <row r="4723" spans="1:19">
      <c r="A4723" t="s">
        <v>16</v>
      </c>
      <c r="B4723" t="s">
        <v>17</v>
      </c>
      <c r="C4723" t="s">
        <v>18</v>
      </c>
      <c r="D4723" t="s">
        <v>19</v>
      </c>
      <c r="E4723" t="s">
        <v>3349</v>
      </c>
      <c r="F4723" t="s">
        <v>8757</v>
      </c>
      <c r="G4723" s="3" t="str">
        <f t="shared" si="80"/>
        <v>https://scholar.google.co.jp/scholar?as_vis=1&amp;q=Vernonia+"holstii"+self+compatibility&amp;btnG=</v>
      </c>
      <c r="H4723" t="s">
        <v>2237</v>
      </c>
      <c r="I4723" t="s">
        <v>23</v>
      </c>
      <c r="J4723" t="s">
        <v>23</v>
      </c>
      <c r="N4723" t="s">
        <v>8758</v>
      </c>
      <c r="O4723" t="s">
        <v>28</v>
      </c>
      <c r="Q4723" t="s">
        <v>20227</v>
      </c>
      <c r="R4723" t="s">
        <v>15211</v>
      </c>
      <c r="S4723">
        <v>0.97119999999999995</v>
      </c>
    </row>
    <row r="4724" spans="1:19">
      <c r="A4724" t="s">
        <v>16</v>
      </c>
      <c r="B4724" t="s">
        <v>17</v>
      </c>
      <c r="C4724" t="s">
        <v>18</v>
      </c>
      <c r="D4724" t="s">
        <v>19</v>
      </c>
      <c r="E4724" t="s">
        <v>3349</v>
      </c>
      <c r="F4724" t="s">
        <v>3407</v>
      </c>
      <c r="G4724" s="3" t="str">
        <f t="shared" si="80"/>
        <v>https://scholar.google.co.jp/scholar?as_vis=1&amp;q=Vernonia+"hymenolepis"+self+compatibility&amp;btnG=</v>
      </c>
      <c r="H4724" t="s">
        <v>3408</v>
      </c>
      <c r="I4724" t="s">
        <v>23</v>
      </c>
      <c r="J4724" t="s">
        <v>23</v>
      </c>
      <c r="N4724" t="s">
        <v>3409</v>
      </c>
      <c r="O4724" t="s">
        <v>28</v>
      </c>
      <c r="Q4724" t="s">
        <v>20228</v>
      </c>
      <c r="R4724" t="s">
        <v>15216</v>
      </c>
      <c r="S4724">
        <v>2.4</v>
      </c>
    </row>
    <row r="4725" spans="1:19">
      <c r="A4725" t="s">
        <v>16</v>
      </c>
      <c r="B4725" t="s">
        <v>17</v>
      </c>
      <c r="C4725" t="s">
        <v>18</v>
      </c>
      <c r="D4725" t="s">
        <v>19</v>
      </c>
      <c r="E4725" t="s">
        <v>3349</v>
      </c>
      <c r="F4725" t="s">
        <v>12954</v>
      </c>
      <c r="G4725" s="3" t="str">
        <f t="shared" si="80"/>
        <v>https://scholar.google.co.jp/scholar?as_vis=1&amp;q=Vernonia+"ibityensis"+self+compatibility&amp;btnG=</v>
      </c>
      <c r="H4725" t="s">
        <v>6012</v>
      </c>
      <c r="I4725" t="s">
        <v>23</v>
      </c>
      <c r="J4725" t="s">
        <v>23</v>
      </c>
      <c r="N4725" t="s">
        <v>12955</v>
      </c>
      <c r="O4725" t="s">
        <v>28</v>
      </c>
      <c r="Q4725" t="s">
        <v>20229</v>
      </c>
      <c r="R4725" t="s">
        <v>15219</v>
      </c>
      <c r="S4725">
        <v>3.1462365999999999</v>
      </c>
    </row>
    <row r="4726" spans="1:19">
      <c r="A4726" t="s">
        <v>16</v>
      </c>
      <c r="B4726" t="s">
        <v>17</v>
      </c>
      <c r="C4726" t="s">
        <v>18</v>
      </c>
      <c r="D4726" t="s">
        <v>19</v>
      </c>
      <c r="E4726" t="s">
        <v>3349</v>
      </c>
      <c r="F4726" t="s">
        <v>11482</v>
      </c>
      <c r="G4726" s="3" t="str">
        <f t="shared" si="80"/>
        <v>https://scholar.google.co.jp/scholar?as_vis=1&amp;q=Vernonia+"incompta"+self+compatibility&amp;btnG=</v>
      </c>
      <c r="H4726" t="s">
        <v>625</v>
      </c>
      <c r="I4726" t="s">
        <v>23</v>
      </c>
      <c r="J4726" t="s">
        <v>23</v>
      </c>
      <c r="N4726" t="s">
        <v>11483</v>
      </c>
      <c r="O4726" t="s">
        <v>28</v>
      </c>
      <c r="Q4726" t="s">
        <v>20230</v>
      </c>
      <c r="R4726" t="s">
        <v>15222</v>
      </c>
      <c r="S4726">
        <v>2.4424000000000001</v>
      </c>
    </row>
    <row r="4727" spans="1:19">
      <c r="A4727" t="s">
        <v>16</v>
      </c>
      <c r="B4727" t="s">
        <v>17</v>
      </c>
      <c r="C4727" t="s">
        <v>18</v>
      </c>
      <c r="D4727" t="s">
        <v>19</v>
      </c>
      <c r="E4727" t="s">
        <v>3349</v>
      </c>
      <c r="F4727" t="s">
        <v>6090</v>
      </c>
      <c r="G4727" s="3" t="str">
        <f t="shared" si="80"/>
        <v>https://scholar.google.co.jp/scholar?as_vis=1&amp;q=Vernonia+"karaguensis"+self+compatibility&amp;btnG=</v>
      </c>
      <c r="H4727" t="s">
        <v>4599</v>
      </c>
      <c r="I4727" t="s">
        <v>23</v>
      </c>
      <c r="J4727" t="s">
        <v>23</v>
      </c>
      <c r="N4727" t="s">
        <v>6091</v>
      </c>
      <c r="O4727" t="s">
        <v>28</v>
      </c>
      <c r="Q4727" t="s">
        <v>20231</v>
      </c>
      <c r="R4727" t="s">
        <v>15225</v>
      </c>
      <c r="S4727">
        <v>0.35959999999999998</v>
      </c>
    </row>
    <row r="4728" spans="1:19">
      <c r="A4728" t="s">
        <v>16</v>
      </c>
      <c r="B4728" t="s">
        <v>17</v>
      </c>
      <c r="C4728" t="s">
        <v>18</v>
      </c>
      <c r="D4728" t="s">
        <v>19</v>
      </c>
      <c r="E4728" t="s">
        <v>3349</v>
      </c>
      <c r="F4728" t="s">
        <v>6068</v>
      </c>
      <c r="G4728" s="3" t="str">
        <f t="shared" si="80"/>
        <v>https://scholar.google.co.jp/scholar?as_vis=1&amp;q=Vernonia+"karvinskiana"+self+compatibility&amp;btnG=</v>
      </c>
      <c r="H4728" t="s">
        <v>104</v>
      </c>
      <c r="I4728" t="s">
        <v>23</v>
      </c>
      <c r="J4728" t="s">
        <v>23</v>
      </c>
      <c r="N4728" t="s">
        <v>6069</v>
      </c>
      <c r="O4728" t="s">
        <v>28</v>
      </c>
      <c r="Q4728" t="s">
        <v>20232</v>
      </c>
      <c r="R4728" t="s">
        <v>15227</v>
      </c>
      <c r="S4728">
        <v>0.69879999999999998</v>
      </c>
    </row>
    <row r="4729" spans="1:19">
      <c r="A4729" t="s">
        <v>16</v>
      </c>
      <c r="B4729" t="s">
        <v>17</v>
      </c>
      <c r="C4729" t="s">
        <v>18</v>
      </c>
      <c r="D4729" t="s">
        <v>19</v>
      </c>
      <c r="E4729" t="s">
        <v>3349</v>
      </c>
      <c r="F4729" t="s">
        <v>11485</v>
      </c>
      <c r="G4729" s="3" t="str">
        <f t="shared" si="80"/>
        <v>https://scholar.google.co.jp/scholar?as_vis=1&amp;q=Vernonia+"kenteocephala"+self+compatibility&amp;btnG=</v>
      </c>
      <c r="H4729" t="s">
        <v>608</v>
      </c>
      <c r="I4729" t="s">
        <v>23</v>
      </c>
      <c r="J4729" t="s">
        <v>23</v>
      </c>
      <c r="N4729" t="s">
        <v>11486</v>
      </c>
      <c r="O4729" t="s">
        <v>28</v>
      </c>
      <c r="Q4729" t="s">
        <v>20233</v>
      </c>
      <c r="R4729" t="s">
        <v>15230</v>
      </c>
      <c r="S4729">
        <v>1.6347</v>
      </c>
    </row>
    <row r="4730" spans="1:19">
      <c r="A4730" t="s">
        <v>16</v>
      </c>
      <c r="B4730" t="s">
        <v>17</v>
      </c>
      <c r="C4730" t="s">
        <v>18</v>
      </c>
      <c r="D4730" t="s">
        <v>19</v>
      </c>
      <c r="E4730" t="s">
        <v>3349</v>
      </c>
      <c r="F4730" t="s">
        <v>3411</v>
      </c>
      <c r="G4730" s="3" t="str">
        <f t="shared" si="80"/>
        <v>https://scholar.google.co.jp/scholar?as_vis=1&amp;q=Vernonia+"lasiopus"+self+compatibility&amp;btnG=</v>
      </c>
      <c r="H4730" t="s">
        <v>2237</v>
      </c>
      <c r="I4730" t="s">
        <v>23</v>
      </c>
      <c r="J4730" t="s">
        <v>23</v>
      </c>
      <c r="N4730" t="s">
        <v>3412</v>
      </c>
      <c r="O4730" t="s">
        <v>28</v>
      </c>
      <c r="Q4730" t="s">
        <v>20234</v>
      </c>
      <c r="R4730" t="s">
        <v>15232</v>
      </c>
      <c r="S4730">
        <v>1.3888</v>
      </c>
    </row>
    <row r="4731" spans="1:19">
      <c r="A4731" t="s">
        <v>16</v>
      </c>
      <c r="B4731" t="s">
        <v>17</v>
      </c>
      <c r="C4731" t="s">
        <v>18</v>
      </c>
      <c r="D4731" t="s">
        <v>19</v>
      </c>
      <c r="E4731" t="s">
        <v>3349</v>
      </c>
      <c r="F4731" t="s">
        <v>3414</v>
      </c>
      <c r="G4731" s="3" t="str">
        <f t="shared" si="80"/>
        <v>https://scholar.google.co.jp/scholar?as_vis=1&amp;q=Vernonia+"liatroides"+self+compatibility&amp;btnG=</v>
      </c>
      <c r="H4731" t="s">
        <v>104</v>
      </c>
      <c r="I4731" t="s">
        <v>23</v>
      </c>
      <c r="J4731" t="s">
        <v>23</v>
      </c>
      <c r="N4731" t="s">
        <v>3415</v>
      </c>
      <c r="O4731" t="s">
        <v>28</v>
      </c>
      <c r="Q4731" t="s">
        <v>20235</v>
      </c>
      <c r="R4731" t="s">
        <v>15235</v>
      </c>
      <c r="S4731">
        <v>0.3</v>
      </c>
    </row>
    <row r="4732" spans="1:19">
      <c r="A4732" t="s">
        <v>16</v>
      </c>
      <c r="B4732" t="s">
        <v>17</v>
      </c>
      <c r="C4732" t="s">
        <v>18</v>
      </c>
      <c r="D4732" t="s">
        <v>19</v>
      </c>
      <c r="E4732" t="s">
        <v>3349</v>
      </c>
      <c r="F4732" t="s">
        <v>11488</v>
      </c>
      <c r="G4732" s="3" t="str">
        <f t="shared" si="80"/>
        <v>https://scholar.google.co.jp/scholar?as_vis=1&amp;q=Vernonia+"louvelii"+self+compatibility&amp;btnG=</v>
      </c>
      <c r="H4732" t="s">
        <v>6012</v>
      </c>
      <c r="I4732" t="s">
        <v>23</v>
      </c>
      <c r="J4732" t="s">
        <v>23</v>
      </c>
      <c r="N4732" t="s">
        <v>11489</v>
      </c>
      <c r="O4732" t="s">
        <v>28</v>
      </c>
      <c r="Q4732" t="s">
        <v>20236</v>
      </c>
      <c r="R4732" t="s">
        <v>15238</v>
      </c>
      <c r="S4732">
        <v>0.38947369999999998</v>
      </c>
    </row>
    <row r="4733" spans="1:19">
      <c r="A4733" t="s">
        <v>16</v>
      </c>
      <c r="B4733" t="s">
        <v>17</v>
      </c>
      <c r="C4733" t="s">
        <v>18</v>
      </c>
      <c r="D4733" t="s">
        <v>19</v>
      </c>
      <c r="E4733" t="s">
        <v>3349</v>
      </c>
      <c r="F4733" t="s">
        <v>2567</v>
      </c>
      <c r="G4733" s="3" t="str">
        <f t="shared" si="80"/>
        <v>https://scholar.google.co.jp/scholar?as_vis=1&amp;q=Vernonia+"madagascariensis"+self+compatibility&amp;btnG=</v>
      </c>
      <c r="H4733" t="s">
        <v>92</v>
      </c>
      <c r="I4733" t="s">
        <v>23</v>
      </c>
      <c r="J4733" t="s">
        <v>23</v>
      </c>
      <c r="N4733" t="s">
        <v>6086</v>
      </c>
      <c r="O4733" t="s">
        <v>28</v>
      </c>
      <c r="Q4733" t="s">
        <v>20237</v>
      </c>
      <c r="R4733" t="s">
        <v>15241</v>
      </c>
      <c r="S4733">
        <v>2.3860000000000001</v>
      </c>
    </row>
    <row r="4734" spans="1:19">
      <c r="A4734" t="s">
        <v>16</v>
      </c>
      <c r="B4734" t="s">
        <v>17</v>
      </c>
      <c r="C4734" t="s">
        <v>18</v>
      </c>
      <c r="D4734" t="s">
        <v>19</v>
      </c>
      <c r="E4734" t="s">
        <v>3349</v>
      </c>
      <c r="F4734" t="s">
        <v>6083</v>
      </c>
      <c r="G4734" s="3" t="str">
        <f t="shared" si="80"/>
        <v>https://scholar.google.co.jp/scholar?as_vis=1&amp;q=Vernonia+"mecistophylla"+self+compatibility&amp;btnG=</v>
      </c>
      <c r="H4734" t="s">
        <v>608</v>
      </c>
      <c r="I4734" t="s">
        <v>23</v>
      </c>
      <c r="J4734" t="s">
        <v>23</v>
      </c>
      <c r="N4734" t="s">
        <v>6084</v>
      </c>
      <c r="O4734" t="s">
        <v>28</v>
      </c>
      <c r="Q4734" t="s">
        <v>20238</v>
      </c>
      <c r="R4734" t="s">
        <v>15243</v>
      </c>
      <c r="S4734">
        <v>2.4916</v>
      </c>
    </row>
    <row r="4735" spans="1:19">
      <c r="A4735" t="s">
        <v>16</v>
      </c>
      <c r="B4735" t="s">
        <v>17</v>
      </c>
      <c r="C4735" t="s">
        <v>18</v>
      </c>
      <c r="D4735" t="s">
        <v>19</v>
      </c>
      <c r="E4735" t="s">
        <v>3349</v>
      </c>
      <c r="F4735" t="s">
        <v>6080</v>
      </c>
      <c r="G4735" s="3" t="str">
        <f t="shared" si="80"/>
        <v>https://scholar.google.co.jp/scholar?as_vis=1&amp;q=Vernonia+"meiostephana"+self+compatibility&amp;btnG=</v>
      </c>
      <c r="H4735" t="s">
        <v>5757</v>
      </c>
      <c r="I4735" t="s">
        <v>23</v>
      </c>
      <c r="J4735" t="s">
        <v>23</v>
      </c>
      <c r="N4735" t="s">
        <v>6081</v>
      </c>
      <c r="O4735" t="s">
        <v>28</v>
      </c>
      <c r="Q4735" t="s">
        <v>20239</v>
      </c>
      <c r="R4735" t="s">
        <v>15246</v>
      </c>
      <c r="S4735">
        <v>0.20952000000000001</v>
      </c>
    </row>
    <row r="4736" spans="1:19">
      <c r="A4736" t="s">
        <v>16</v>
      </c>
      <c r="B4736" t="s">
        <v>17</v>
      </c>
      <c r="C4736" t="s">
        <v>18</v>
      </c>
      <c r="D4736" t="s">
        <v>19</v>
      </c>
      <c r="E4736" t="s">
        <v>3349</v>
      </c>
      <c r="F4736" t="s">
        <v>6077</v>
      </c>
      <c r="G4736" s="3" t="str">
        <f t="shared" si="80"/>
        <v>https://scholar.google.co.jp/scholar?as_vis=1&amp;q=Vernonia+"milanjiana"+self+compatibility&amp;btnG=</v>
      </c>
      <c r="H4736" t="s">
        <v>625</v>
      </c>
      <c r="I4736" t="s">
        <v>23</v>
      </c>
      <c r="J4736" t="s">
        <v>23</v>
      </c>
      <c r="N4736" t="s">
        <v>6078</v>
      </c>
      <c r="O4736" t="s">
        <v>28</v>
      </c>
      <c r="Q4736" t="s">
        <v>20240</v>
      </c>
      <c r="R4736" t="s">
        <v>15250</v>
      </c>
      <c r="S4736">
        <v>0.59399999999999997</v>
      </c>
    </row>
    <row r="4737" spans="1:19">
      <c r="A4737" t="s">
        <v>16</v>
      </c>
      <c r="B4737" t="s">
        <v>17</v>
      </c>
      <c r="C4737" t="s">
        <v>18</v>
      </c>
      <c r="D4737" t="s">
        <v>19</v>
      </c>
      <c r="E4737" t="s">
        <v>3349</v>
      </c>
      <c r="F4737" t="s">
        <v>3417</v>
      </c>
      <c r="G4737" s="3" t="str">
        <f t="shared" si="80"/>
        <v>https://scholar.google.co.jp/scholar?as_vis=1&amp;q=Vernonia+"missurica"+self+compatibility&amp;btnG=</v>
      </c>
      <c r="H4737" t="s">
        <v>3418</v>
      </c>
      <c r="I4737" t="s">
        <v>23</v>
      </c>
      <c r="J4737" t="s">
        <v>23</v>
      </c>
      <c r="N4737" t="s">
        <v>3419</v>
      </c>
      <c r="O4737" t="s">
        <v>28</v>
      </c>
      <c r="Q4737" t="s">
        <v>20241</v>
      </c>
      <c r="R4737" t="s">
        <v>15253</v>
      </c>
      <c r="S4737">
        <v>1</v>
      </c>
    </row>
    <row r="4738" spans="1:19">
      <c r="A4738" t="s">
        <v>16</v>
      </c>
      <c r="B4738" t="s">
        <v>17</v>
      </c>
      <c r="C4738" t="s">
        <v>18</v>
      </c>
      <c r="D4738" t="s">
        <v>19</v>
      </c>
      <c r="E4738" t="s">
        <v>3349</v>
      </c>
      <c r="F4738" t="s">
        <v>3266</v>
      </c>
      <c r="G4738" s="3" t="str">
        <f t="shared" ref="G4738:G4801" si="81">HYPERLINK(Q4738)</f>
        <v>https://scholar.google.co.jp/scholar?as_vis=1&amp;q=Vernonia+"myriantha"+self+compatibility&amp;btnG=</v>
      </c>
      <c r="H4738" t="s">
        <v>1696</v>
      </c>
      <c r="I4738" t="s">
        <v>23</v>
      </c>
      <c r="J4738" t="s">
        <v>23</v>
      </c>
      <c r="N4738" t="s">
        <v>3421</v>
      </c>
      <c r="O4738" t="s">
        <v>28</v>
      </c>
      <c r="Q4738" t="s">
        <v>20242</v>
      </c>
      <c r="R4738" t="s">
        <v>15255</v>
      </c>
      <c r="S4738">
        <v>0.95220000000000005</v>
      </c>
    </row>
    <row r="4739" spans="1:19">
      <c r="A4739" t="s">
        <v>16</v>
      </c>
      <c r="B4739" t="s">
        <v>17</v>
      </c>
      <c r="C4739" t="s">
        <v>18</v>
      </c>
      <c r="D4739" t="s">
        <v>19</v>
      </c>
      <c r="E4739" t="s">
        <v>3349</v>
      </c>
      <c r="F4739" t="s">
        <v>6074</v>
      </c>
      <c r="G4739" s="3" t="str">
        <f t="shared" si="81"/>
        <v>https://scholar.google.co.jp/scholar?as_vis=1&amp;q=Vernonia+"natalensis"+self+compatibility&amp;btnG=</v>
      </c>
      <c r="H4739" t="s">
        <v>6021</v>
      </c>
      <c r="I4739" t="s">
        <v>23</v>
      </c>
      <c r="J4739" t="s">
        <v>23</v>
      </c>
      <c r="N4739" t="s">
        <v>6075</v>
      </c>
      <c r="O4739" t="s">
        <v>28</v>
      </c>
      <c r="Q4739" t="s">
        <v>20243</v>
      </c>
      <c r="R4739" t="s">
        <v>15257</v>
      </c>
      <c r="S4739">
        <v>0.4642</v>
      </c>
    </row>
    <row r="4740" spans="1:19">
      <c r="A4740" t="s">
        <v>16</v>
      </c>
      <c r="B4740" t="s">
        <v>17</v>
      </c>
      <c r="C4740" t="s">
        <v>18</v>
      </c>
      <c r="D4740" t="s">
        <v>19</v>
      </c>
      <c r="E4740" t="s">
        <v>3349</v>
      </c>
      <c r="F4740" t="s">
        <v>11491</v>
      </c>
      <c r="G4740" s="3" t="str">
        <f t="shared" si="81"/>
        <v>https://scholar.google.co.jp/scholar?as_vis=1&amp;q=Vernonia+"nestor"+self+compatibility&amp;btnG=</v>
      </c>
      <c r="H4740" t="s">
        <v>625</v>
      </c>
      <c r="I4740" t="s">
        <v>23</v>
      </c>
      <c r="J4740" t="s">
        <v>23</v>
      </c>
      <c r="N4740" t="s">
        <v>11492</v>
      </c>
      <c r="O4740" t="s">
        <v>28</v>
      </c>
      <c r="Q4740" t="s">
        <v>20244</v>
      </c>
      <c r="R4740" t="s">
        <v>15260</v>
      </c>
      <c r="S4740">
        <v>0.6108247</v>
      </c>
    </row>
    <row r="4741" spans="1:19">
      <c r="A4741" t="s">
        <v>16</v>
      </c>
      <c r="B4741" t="s">
        <v>17</v>
      </c>
      <c r="C4741" t="s">
        <v>18</v>
      </c>
      <c r="D4741" t="s">
        <v>19</v>
      </c>
      <c r="E4741" t="s">
        <v>3349</v>
      </c>
      <c r="F4741" t="s">
        <v>6071</v>
      </c>
      <c r="G4741" s="3" t="str">
        <f t="shared" si="81"/>
        <v>https://scholar.google.co.jp/scholar?as_vis=1&amp;q=Vernonia+"nigritiana"+self+compatibility&amp;btnG=</v>
      </c>
      <c r="H4741" t="s">
        <v>4541</v>
      </c>
      <c r="I4741" t="s">
        <v>23</v>
      </c>
      <c r="J4741" t="s">
        <v>23</v>
      </c>
      <c r="N4741" t="s">
        <v>6072</v>
      </c>
      <c r="O4741" t="s">
        <v>28</v>
      </c>
      <c r="Q4741" t="s">
        <v>20245</v>
      </c>
      <c r="R4741" t="s">
        <v>15262</v>
      </c>
      <c r="S4741">
        <v>7.9135999999999997</v>
      </c>
    </row>
    <row r="4742" spans="1:19">
      <c r="A4742" t="s">
        <v>16</v>
      </c>
      <c r="B4742" t="s">
        <v>17</v>
      </c>
      <c r="C4742" t="s">
        <v>18</v>
      </c>
      <c r="D4742" t="s">
        <v>19</v>
      </c>
      <c r="E4742" t="s">
        <v>3349</v>
      </c>
      <c r="F4742" t="s">
        <v>3423</v>
      </c>
      <c r="G4742" s="3" t="str">
        <f t="shared" si="81"/>
        <v>https://scholar.google.co.jp/scholar?as_vis=1&amp;q=Vernonia+"noveboracensis"+self+compatibility&amp;btnG=</v>
      </c>
      <c r="H4742" t="s">
        <v>791</v>
      </c>
      <c r="I4742" t="s">
        <v>23</v>
      </c>
      <c r="J4742" t="s">
        <v>23</v>
      </c>
      <c r="N4742" t="s">
        <v>3424</v>
      </c>
      <c r="O4742" t="s">
        <v>28</v>
      </c>
      <c r="Q4742" t="s">
        <v>20246</v>
      </c>
      <c r="R4742" t="s">
        <v>15264</v>
      </c>
      <c r="S4742">
        <v>0.99780000000000002</v>
      </c>
    </row>
    <row r="4743" spans="1:19">
      <c r="A4743" t="s">
        <v>16</v>
      </c>
      <c r="B4743" t="s">
        <v>17</v>
      </c>
      <c r="C4743" t="s">
        <v>18</v>
      </c>
      <c r="D4743" t="s">
        <v>19</v>
      </c>
      <c r="E4743" t="s">
        <v>3349</v>
      </c>
      <c r="F4743" t="s">
        <v>6029</v>
      </c>
      <c r="G4743" s="3" t="str">
        <f t="shared" si="81"/>
        <v>https://scholar.google.co.jp/scholar?as_vis=1&amp;q=Vernonia+"obionifolia"+self+compatibility&amp;btnG=</v>
      </c>
      <c r="H4743" t="s">
        <v>23</v>
      </c>
      <c r="I4743" t="s">
        <v>137</v>
      </c>
      <c r="J4743" t="s">
        <v>1913</v>
      </c>
      <c r="N4743" t="s">
        <v>6030</v>
      </c>
      <c r="O4743" t="s">
        <v>28</v>
      </c>
      <c r="Q4743" t="s">
        <v>20247</v>
      </c>
      <c r="R4743" t="s">
        <v>15266</v>
      </c>
      <c r="S4743">
        <v>0.37880000000000003</v>
      </c>
    </row>
    <row r="4744" spans="1:19">
      <c r="A4744" t="s">
        <v>16</v>
      </c>
      <c r="B4744" t="s">
        <v>17</v>
      </c>
      <c r="C4744" t="s">
        <v>18</v>
      </c>
      <c r="D4744" t="s">
        <v>19</v>
      </c>
      <c r="E4744" t="s">
        <v>3349</v>
      </c>
      <c r="F4744" t="s">
        <v>6029</v>
      </c>
      <c r="G4744" s="3" t="str">
        <f t="shared" si="81"/>
        <v>https://scholar.google.co.jp/scholar?as_vis=1&amp;q=Vernonia+"obionifolia"+self+compatibility&amp;btnG=</v>
      </c>
      <c r="H4744" t="s">
        <v>2237</v>
      </c>
      <c r="I4744" t="s">
        <v>137</v>
      </c>
      <c r="J4744" t="s">
        <v>6029</v>
      </c>
      <c r="N4744" t="s">
        <v>6066</v>
      </c>
      <c r="O4744" t="s">
        <v>28</v>
      </c>
      <c r="Q4744" t="s">
        <v>20247</v>
      </c>
      <c r="R4744" t="s">
        <v>15269</v>
      </c>
      <c r="S4744">
        <v>0.38</v>
      </c>
    </row>
    <row r="4745" spans="1:19">
      <c r="A4745" t="s">
        <v>16</v>
      </c>
      <c r="B4745" t="s">
        <v>17</v>
      </c>
      <c r="C4745" t="s">
        <v>18</v>
      </c>
      <c r="D4745" t="s">
        <v>19</v>
      </c>
      <c r="E4745" t="s">
        <v>3349</v>
      </c>
      <c r="F4745" t="s">
        <v>3426</v>
      </c>
      <c r="G4745" s="3" t="str">
        <f t="shared" si="81"/>
        <v>https://scholar.google.co.jp/scholar?as_vis=1&amp;q=Vernonia+"pallens"+self+compatibility&amp;btnG=</v>
      </c>
      <c r="H4745" t="s">
        <v>44</v>
      </c>
      <c r="I4745" t="s">
        <v>23</v>
      </c>
      <c r="J4745" t="s">
        <v>23</v>
      </c>
      <c r="N4745" t="s">
        <v>3427</v>
      </c>
      <c r="O4745" t="s">
        <v>28</v>
      </c>
      <c r="Q4745" t="s">
        <v>20248</v>
      </c>
      <c r="R4745" t="s">
        <v>15271</v>
      </c>
      <c r="S4745">
        <v>1.2</v>
      </c>
    </row>
    <row r="4746" spans="1:19">
      <c r="A4746" t="s">
        <v>16</v>
      </c>
      <c r="B4746" t="s">
        <v>17</v>
      </c>
      <c r="C4746" t="s">
        <v>18</v>
      </c>
      <c r="D4746" t="s">
        <v>19</v>
      </c>
      <c r="E4746" t="s">
        <v>3349</v>
      </c>
      <c r="F4746" t="s">
        <v>3431</v>
      </c>
      <c r="G4746" s="3" t="str">
        <f t="shared" si="81"/>
        <v>https://scholar.google.co.jp/scholar?as_vis=1&amp;q=Vernonia+"patens"+self+compatibility&amp;btnG=</v>
      </c>
      <c r="H4746" t="s">
        <v>324</v>
      </c>
      <c r="I4746" t="s">
        <v>23</v>
      </c>
      <c r="J4746" t="s">
        <v>23</v>
      </c>
      <c r="N4746" t="s">
        <v>3432</v>
      </c>
      <c r="O4746" t="s">
        <v>28</v>
      </c>
      <c r="Q4746" t="s">
        <v>20249</v>
      </c>
      <c r="R4746" t="s">
        <v>15273</v>
      </c>
      <c r="S4746">
        <v>0.1</v>
      </c>
    </row>
    <row r="4747" spans="1:19">
      <c r="A4747" t="s">
        <v>16</v>
      </c>
      <c r="B4747" t="s">
        <v>17</v>
      </c>
      <c r="C4747" t="s">
        <v>18</v>
      </c>
      <c r="D4747" t="s">
        <v>19</v>
      </c>
      <c r="E4747" t="s">
        <v>3349</v>
      </c>
      <c r="F4747" t="s">
        <v>6008</v>
      </c>
      <c r="G4747" s="3" t="str">
        <f t="shared" si="81"/>
        <v>https://scholar.google.co.jp/scholar?as_vis=1&amp;q=Vernonia+"pectoralis"+self+compatibility&amp;btnG=</v>
      </c>
      <c r="H4747" t="s">
        <v>608</v>
      </c>
      <c r="I4747" t="s">
        <v>23</v>
      </c>
      <c r="J4747" t="s">
        <v>23</v>
      </c>
      <c r="N4747" t="s">
        <v>6009</v>
      </c>
      <c r="O4747" t="s">
        <v>28</v>
      </c>
      <c r="Q4747" t="s">
        <v>20250</v>
      </c>
      <c r="R4747" t="s">
        <v>15276</v>
      </c>
      <c r="S4747">
        <v>0.69</v>
      </c>
    </row>
    <row r="4748" spans="1:19">
      <c r="A4748" t="s">
        <v>16</v>
      </c>
      <c r="B4748" t="s">
        <v>17</v>
      </c>
      <c r="C4748" t="s">
        <v>18</v>
      </c>
      <c r="D4748" t="s">
        <v>19</v>
      </c>
      <c r="E4748" t="s">
        <v>3349</v>
      </c>
      <c r="F4748" t="s">
        <v>3434</v>
      </c>
      <c r="G4748" s="3" t="str">
        <f t="shared" si="81"/>
        <v>https://scholar.google.co.jp/scholar?as_vis=1&amp;q=Vernonia+"perrottetii"+self+compatibility&amp;btnG=</v>
      </c>
      <c r="H4748" t="s">
        <v>3435</v>
      </c>
      <c r="I4748" t="s">
        <v>23</v>
      </c>
      <c r="J4748" t="s">
        <v>23</v>
      </c>
      <c r="N4748" t="s">
        <v>3436</v>
      </c>
      <c r="O4748" t="s">
        <v>28</v>
      </c>
      <c r="Q4748" t="s">
        <v>20251</v>
      </c>
      <c r="R4748" t="s">
        <v>15279</v>
      </c>
      <c r="S4748">
        <v>2.0489999999999999</v>
      </c>
    </row>
    <row r="4749" spans="1:19">
      <c r="A4749" t="s">
        <v>16</v>
      </c>
      <c r="B4749" t="s">
        <v>17</v>
      </c>
      <c r="C4749" t="s">
        <v>18</v>
      </c>
      <c r="D4749" t="s">
        <v>19</v>
      </c>
      <c r="E4749" t="s">
        <v>3349</v>
      </c>
      <c r="F4749" t="s">
        <v>4769</v>
      </c>
      <c r="G4749" s="3" t="str">
        <f t="shared" si="81"/>
        <v>https://scholar.google.co.jp/scholar?as_vis=1&amp;q=Vernonia+"petersii"+self+compatibility&amp;btnG=</v>
      </c>
      <c r="H4749" t="s">
        <v>11494</v>
      </c>
      <c r="I4749" t="s">
        <v>23</v>
      </c>
      <c r="J4749" t="s">
        <v>23</v>
      </c>
      <c r="N4749" t="s">
        <v>11495</v>
      </c>
      <c r="O4749" t="s">
        <v>28</v>
      </c>
      <c r="Q4749" t="s">
        <v>20252</v>
      </c>
      <c r="R4749" t="s">
        <v>15281</v>
      </c>
      <c r="S4749">
        <v>0.71360000000000001</v>
      </c>
    </row>
    <row r="4750" spans="1:19">
      <c r="A4750" t="s">
        <v>16</v>
      </c>
      <c r="B4750" t="s">
        <v>17</v>
      </c>
      <c r="C4750" t="s">
        <v>18</v>
      </c>
      <c r="D4750" t="s">
        <v>19</v>
      </c>
      <c r="E4750" t="s">
        <v>3349</v>
      </c>
      <c r="F4750" t="s">
        <v>4638</v>
      </c>
      <c r="G4750" s="3" t="str">
        <f t="shared" si="81"/>
        <v>https://scholar.google.co.jp/scholar?as_vis=1&amp;q=Vernonia+"platylepis"+self+compatibility&amp;btnG=</v>
      </c>
      <c r="H4750" t="s">
        <v>8760</v>
      </c>
      <c r="I4750" t="s">
        <v>23</v>
      </c>
      <c r="J4750" t="s">
        <v>23</v>
      </c>
      <c r="N4750" t="s">
        <v>8761</v>
      </c>
      <c r="O4750" t="s">
        <v>28</v>
      </c>
      <c r="Q4750" t="s">
        <v>20253</v>
      </c>
      <c r="R4750" t="s">
        <v>15284</v>
      </c>
      <c r="S4750">
        <v>1.3</v>
      </c>
    </row>
    <row r="4751" spans="1:19">
      <c r="A4751" t="s">
        <v>16</v>
      </c>
      <c r="B4751" t="s">
        <v>17</v>
      </c>
      <c r="C4751" t="s">
        <v>18</v>
      </c>
      <c r="D4751" t="s">
        <v>19</v>
      </c>
      <c r="E4751" t="s">
        <v>3349</v>
      </c>
      <c r="F4751" t="s">
        <v>6011</v>
      </c>
      <c r="G4751" s="3" t="str">
        <f t="shared" si="81"/>
        <v>https://scholar.google.co.jp/scholar?as_vis=1&amp;q=Vernonia+"poissonii"+self+compatibility&amp;btnG=</v>
      </c>
      <c r="H4751" t="s">
        <v>6012</v>
      </c>
      <c r="I4751" t="s">
        <v>23</v>
      </c>
      <c r="J4751" t="s">
        <v>23</v>
      </c>
      <c r="N4751" t="s">
        <v>6013</v>
      </c>
      <c r="O4751" t="s">
        <v>28</v>
      </c>
      <c r="Q4751" t="s">
        <v>20254</v>
      </c>
      <c r="R4751" t="s">
        <v>15286</v>
      </c>
      <c r="S4751">
        <v>1.1499999999999999</v>
      </c>
    </row>
    <row r="4752" spans="1:19">
      <c r="A4752" t="s">
        <v>16</v>
      </c>
      <c r="B4752" t="s">
        <v>17</v>
      </c>
      <c r="C4752" t="s">
        <v>18</v>
      </c>
      <c r="D4752" t="s">
        <v>19</v>
      </c>
      <c r="E4752" t="s">
        <v>3349</v>
      </c>
      <c r="F4752" t="s">
        <v>6015</v>
      </c>
      <c r="G4752" s="3" t="str">
        <f t="shared" si="81"/>
        <v>https://scholar.google.co.jp/scholar?as_vis=1&amp;q=Vernonia+"popeana"+self+compatibility&amp;btnG=</v>
      </c>
      <c r="H4752" t="s">
        <v>5757</v>
      </c>
      <c r="I4752" t="s">
        <v>23</v>
      </c>
      <c r="J4752" t="s">
        <v>23</v>
      </c>
      <c r="N4752" t="s">
        <v>6016</v>
      </c>
      <c r="O4752" t="s">
        <v>28</v>
      </c>
      <c r="Q4752" t="s">
        <v>20255</v>
      </c>
      <c r="R4752" t="s">
        <v>15289</v>
      </c>
      <c r="S4752">
        <v>0.33839999999999998</v>
      </c>
    </row>
    <row r="4753" spans="1:19">
      <c r="A4753" t="s">
        <v>16</v>
      </c>
      <c r="B4753" t="s">
        <v>17</v>
      </c>
      <c r="C4753" t="s">
        <v>18</v>
      </c>
      <c r="D4753" t="s">
        <v>19</v>
      </c>
      <c r="E4753" t="s">
        <v>3349</v>
      </c>
      <c r="F4753" t="s">
        <v>3438</v>
      </c>
      <c r="G4753" s="3" t="str">
        <f t="shared" si="81"/>
        <v>https://scholar.google.co.jp/scholar?as_vis=1&amp;q=Vernonia+"poskeana"+self+compatibility&amp;btnG=</v>
      </c>
      <c r="H4753" t="s">
        <v>3439</v>
      </c>
      <c r="I4753" t="s">
        <v>23</v>
      </c>
      <c r="J4753" t="s">
        <v>23</v>
      </c>
      <c r="N4753" t="s">
        <v>3440</v>
      </c>
      <c r="O4753" t="s">
        <v>28</v>
      </c>
      <c r="Q4753" t="s">
        <v>20256</v>
      </c>
      <c r="R4753" t="s">
        <v>15291</v>
      </c>
      <c r="S4753">
        <v>0.1608</v>
      </c>
    </row>
    <row r="4754" spans="1:19">
      <c r="A4754" t="s">
        <v>16</v>
      </c>
      <c r="B4754" t="s">
        <v>17</v>
      </c>
      <c r="C4754" t="s">
        <v>18</v>
      </c>
      <c r="D4754" t="s">
        <v>19</v>
      </c>
      <c r="E4754" t="s">
        <v>3349</v>
      </c>
      <c r="F4754" t="s">
        <v>3438</v>
      </c>
      <c r="G4754" s="3" t="str">
        <f t="shared" si="81"/>
        <v>https://scholar.google.co.jp/scholar?as_vis=1&amp;q=Vernonia+"poskeana"+self+compatibility&amp;btnG=</v>
      </c>
      <c r="H4754" t="s">
        <v>23</v>
      </c>
      <c r="I4754" t="s">
        <v>137</v>
      </c>
      <c r="J4754" t="s">
        <v>6018</v>
      </c>
      <c r="N4754" t="s">
        <v>6019</v>
      </c>
      <c r="O4754" t="s">
        <v>28</v>
      </c>
      <c r="Q4754" t="s">
        <v>20256</v>
      </c>
      <c r="R4754" t="s">
        <v>15295</v>
      </c>
      <c r="S4754">
        <v>0.72899999999999998</v>
      </c>
    </row>
    <row r="4755" spans="1:19">
      <c r="A4755" t="s">
        <v>16</v>
      </c>
      <c r="B4755" t="s">
        <v>17</v>
      </c>
      <c r="C4755" t="s">
        <v>18</v>
      </c>
      <c r="D4755" t="s">
        <v>19</v>
      </c>
      <c r="E4755" t="s">
        <v>3349</v>
      </c>
      <c r="F4755" t="s">
        <v>3438</v>
      </c>
      <c r="G4755" s="3" t="str">
        <f t="shared" si="81"/>
        <v>https://scholar.google.co.jp/scholar?as_vis=1&amp;q=Vernonia+"poskeana"+self+compatibility&amp;btnG=</v>
      </c>
      <c r="H4755" t="s">
        <v>3439</v>
      </c>
      <c r="I4755" t="s">
        <v>137</v>
      </c>
      <c r="J4755" t="s">
        <v>3438</v>
      </c>
      <c r="N4755" t="s">
        <v>11497</v>
      </c>
      <c r="O4755" t="s">
        <v>28</v>
      </c>
      <c r="Q4755" t="s">
        <v>20256</v>
      </c>
      <c r="R4755" t="s">
        <v>15298</v>
      </c>
      <c r="S4755">
        <v>1.28</v>
      </c>
    </row>
    <row r="4756" spans="1:19">
      <c r="A4756" t="s">
        <v>16</v>
      </c>
      <c r="B4756" t="s">
        <v>17</v>
      </c>
      <c r="C4756" t="s">
        <v>18</v>
      </c>
      <c r="D4756" t="s">
        <v>19</v>
      </c>
      <c r="E4756" t="s">
        <v>3349</v>
      </c>
      <c r="F4756" t="s">
        <v>2087</v>
      </c>
      <c r="G4756" s="3" t="str">
        <f t="shared" si="81"/>
        <v>https://scholar.google.co.jp/scholar?as_vis=1&amp;q=Vernonia+"purpurea"+self+compatibility&amp;btnG=</v>
      </c>
      <c r="H4756" t="s">
        <v>44</v>
      </c>
      <c r="I4756" t="s">
        <v>23</v>
      </c>
      <c r="J4756" t="s">
        <v>23</v>
      </c>
      <c r="N4756" t="s">
        <v>3442</v>
      </c>
      <c r="O4756" t="s">
        <v>28</v>
      </c>
      <c r="Q4756" t="s">
        <v>20257</v>
      </c>
      <c r="R4756" t="s">
        <v>15300</v>
      </c>
      <c r="S4756">
        <v>2.6339999999999999</v>
      </c>
    </row>
    <row r="4757" spans="1:19">
      <c r="A4757" t="s">
        <v>16</v>
      </c>
      <c r="B4757" t="s">
        <v>17</v>
      </c>
      <c r="C4757" t="s">
        <v>18</v>
      </c>
      <c r="D4757" t="s">
        <v>19</v>
      </c>
      <c r="E4757" t="s">
        <v>3349</v>
      </c>
      <c r="F4757" t="s">
        <v>2087</v>
      </c>
      <c r="G4757" s="3" t="str">
        <f t="shared" si="81"/>
        <v>https://scholar.google.co.jp/scholar?as_vis=1&amp;q=Vernonia+"purpurea"+self+compatibility&amp;btnG=</v>
      </c>
      <c r="H4757" t="s">
        <v>6021</v>
      </c>
      <c r="I4757" t="s">
        <v>31</v>
      </c>
      <c r="J4757" t="s">
        <v>2087</v>
      </c>
      <c r="N4757" t="s">
        <v>6022</v>
      </c>
      <c r="O4757" t="s">
        <v>28</v>
      </c>
      <c r="Q4757" t="s">
        <v>20257</v>
      </c>
      <c r="R4757" t="s">
        <v>15302</v>
      </c>
      <c r="S4757">
        <v>1.3775999999999999</v>
      </c>
    </row>
    <row r="4758" spans="1:19">
      <c r="A4758" t="s">
        <v>16</v>
      </c>
      <c r="B4758" t="s">
        <v>17</v>
      </c>
      <c r="C4758" t="s">
        <v>18</v>
      </c>
      <c r="D4758" t="s">
        <v>19</v>
      </c>
      <c r="E4758" t="s">
        <v>3349</v>
      </c>
      <c r="F4758" t="s">
        <v>12957</v>
      </c>
      <c r="G4758" s="3" t="str">
        <f t="shared" si="81"/>
        <v>https://scholar.google.co.jp/scholar?as_vis=1&amp;q=Vernonia+"quartziticola"+self+compatibility&amp;btnG=</v>
      </c>
      <c r="H4758" t="s">
        <v>6012</v>
      </c>
      <c r="I4758" t="s">
        <v>23</v>
      </c>
      <c r="J4758" t="s">
        <v>23</v>
      </c>
      <c r="N4758" t="s">
        <v>12958</v>
      </c>
      <c r="O4758" t="s">
        <v>28</v>
      </c>
      <c r="Q4758" t="s">
        <v>20258</v>
      </c>
      <c r="R4758" t="s">
        <v>15304</v>
      </c>
      <c r="S4758">
        <v>1.4782352999999999</v>
      </c>
    </row>
    <row r="4759" spans="1:19">
      <c r="A4759" t="s">
        <v>16</v>
      </c>
      <c r="B4759" t="s">
        <v>17</v>
      </c>
      <c r="C4759" t="s">
        <v>18</v>
      </c>
      <c r="D4759" t="s">
        <v>19</v>
      </c>
      <c r="E4759" t="s">
        <v>3349</v>
      </c>
      <c r="F4759" t="s">
        <v>3444</v>
      </c>
      <c r="G4759" s="3" t="str">
        <f t="shared" si="81"/>
        <v>https://scholar.google.co.jp/scholar?as_vis=1&amp;q=Vernonia+"remotiflora"+self+compatibility&amp;btnG=</v>
      </c>
      <c r="H4759" t="s">
        <v>3445</v>
      </c>
      <c r="I4759" t="s">
        <v>23</v>
      </c>
      <c r="J4759" t="s">
        <v>23</v>
      </c>
      <c r="N4759" t="s">
        <v>3446</v>
      </c>
      <c r="O4759" t="s">
        <v>28</v>
      </c>
      <c r="Q4759" t="s">
        <v>20259</v>
      </c>
      <c r="R4759" t="s">
        <v>15306</v>
      </c>
      <c r="S4759">
        <v>0.24</v>
      </c>
    </row>
    <row r="4760" spans="1:19">
      <c r="A4760" t="s">
        <v>16</v>
      </c>
      <c r="B4760" t="s">
        <v>17</v>
      </c>
      <c r="C4760" t="s">
        <v>18</v>
      </c>
      <c r="D4760" t="s">
        <v>19</v>
      </c>
      <c r="E4760" t="s">
        <v>3349</v>
      </c>
      <c r="F4760" t="s">
        <v>1104</v>
      </c>
      <c r="G4760" s="3" t="str">
        <f t="shared" si="81"/>
        <v>https://scholar.google.co.jp/scholar?as_vis=1&amp;q=Vernonia+"saligna"+self+compatibility&amp;btnG=</v>
      </c>
      <c r="H4760" t="s">
        <v>104</v>
      </c>
      <c r="I4760" t="s">
        <v>23</v>
      </c>
      <c r="J4760" t="s">
        <v>23</v>
      </c>
      <c r="N4760" t="s">
        <v>8763</v>
      </c>
      <c r="O4760" t="s">
        <v>28</v>
      </c>
      <c r="Q4760" t="s">
        <v>20260</v>
      </c>
      <c r="R4760" t="s">
        <v>15309</v>
      </c>
      <c r="S4760">
        <v>1.9523999999999999</v>
      </c>
    </row>
    <row r="4761" spans="1:19">
      <c r="A4761" t="s">
        <v>16</v>
      </c>
      <c r="B4761" t="s">
        <v>17</v>
      </c>
      <c r="C4761" t="s">
        <v>18</v>
      </c>
      <c r="D4761" t="s">
        <v>19</v>
      </c>
      <c r="E4761" t="s">
        <v>3349</v>
      </c>
      <c r="F4761" t="s">
        <v>4497</v>
      </c>
      <c r="G4761" s="3" t="str">
        <f t="shared" si="81"/>
        <v>https://scholar.google.co.jp/scholar?as_vis=1&amp;q=Vernonia+"schimperi"+self+compatibility&amp;btnG=</v>
      </c>
      <c r="H4761" t="s">
        <v>104</v>
      </c>
      <c r="I4761" t="s">
        <v>23</v>
      </c>
      <c r="J4761" t="s">
        <v>23</v>
      </c>
      <c r="N4761" t="s">
        <v>6024</v>
      </c>
      <c r="O4761" t="s">
        <v>28</v>
      </c>
      <c r="Q4761" t="s">
        <v>20261</v>
      </c>
      <c r="R4761" t="s">
        <v>15312</v>
      </c>
      <c r="S4761">
        <v>2.3319999999999999</v>
      </c>
    </row>
    <row r="4762" spans="1:19">
      <c r="A4762" t="s">
        <v>16</v>
      </c>
      <c r="B4762" t="s">
        <v>17</v>
      </c>
      <c r="C4762" t="s">
        <v>18</v>
      </c>
      <c r="D4762" t="s">
        <v>19</v>
      </c>
      <c r="E4762" t="s">
        <v>3349</v>
      </c>
      <c r="F4762" t="s">
        <v>11499</v>
      </c>
      <c r="G4762" s="3" t="str">
        <f t="shared" si="81"/>
        <v>https://scholar.google.co.jp/scholar?as_vis=1&amp;q=Vernonia+"schliebenii"+self+compatibility&amp;btnG=</v>
      </c>
      <c r="H4762" t="s">
        <v>5208</v>
      </c>
      <c r="I4762" t="s">
        <v>23</v>
      </c>
      <c r="J4762" t="s">
        <v>23</v>
      </c>
      <c r="N4762" t="s">
        <v>11500</v>
      </c>
      <c r="O4762" t="s">
        <v>28</v>
      </c>
      <c r="Q4762" t="s">
        <v>20262</v>
      </c>
      <c r="R4762" t="s">
        <v>15315</v>
      </c>
      <c r="S4762">
        <v>0.53725489999999998</v>
      </c>
    </row>
    <row r="4763" spans="1:19">
      <c r="A4763" t="s">
        <v>16</v>
      </c>
      <c r="B4763" t="s">
        <v>17</v>
      </c>
      <c r="C4763" t="s">
        <v>18</v>
      </c>
      <c r="D4763" t="s">
        <v>19</v>
      </c>
      <c r="E4763" t="s">
        <v>3349</v>
      </c>
      <c r="F4763" t="s">
        <v>6026</v>
      </c>
      <c r="G4763" s="3" t="str">
        <f t="shared" si="81"/>
        <v>https://scholar.google.co.jp/scholar?as_vis=1&amp;q=Vernonia+"usambarensis"+self+compatibility&amp;btnG=</v>
      </c>
      <c r="H4763" t="s">
        <v>2237</v>
      </c>
      <c r="I4763" t="s">
        <v>23</v>
      </c>
      <c r="J4763" t="s">
        <v>23</v>
      </c>
      <c r="N4763" t="s">
        <v>6027</v>
      </c>
      <c r="O4763" t="s">
        <v>28</v>
      </c>
      <c r="Q4763" t="s">
        <v>20263</v>
      </c>
      <c r="R4763" t="s">
        <v>15318</v>
      </c>
      <c r="S4763">
        <v>0.57520000000000004</v>
      </c>
    </row>
    <row r="4764" spans="1:19">
      <c r="A4764" t="s">
        <v>16</v>
      </c>
      <c r="B4764" t="s">
        <v>17</v>
      </c>
      <c r="C4764" t="s">
        <v>18</v>
      </c>
      <c r="D4764" t="s">
        <v>19</v>
      </c>
      <c r="E4764" t="s">
        <v>3349</v>
      </c>
      <c r="F4764" t="s">
        <v>8765</v>
      </c>
      <c r="G4764" s="3" t="str">
        <f t="shared" si="81"/>
        <v>https://scholar.google.co.jp/scholar?as_vis=1&amp;q=Vernonia+"volkameriifolia"+self+compatibility&amp;btnG=</v>
      </c>
      <c r="H4764" t="s">
        <v>104</v>
      </c>
      <c r="I4764" t="s">
        <v>23</v>
      </c>
      <c r="J4764" t="s">
        <v>23</v>
      </c>
      <c r="N4764" t="s">
        <v>8766</v>
      </c>
      <c r="O4764" t="s">
        <v>28</v>
      </c>
      <c r="Q4764" t="s">
        <v>20264</v>
      </c>
      <c r="R4764" t="s">
        <v>15321</v>
      </c>
      <c r="S4764">
        <v>1.9148000000000001</v>
      </c>
    </row>
    <row r="4765" spans="1:19">
      <c r="A4765" t="s">
        <v>16</v>
      </c>
      <c r="B4765" t="s">
        <v>17</v>
      </c>
      <c r="C4765" t="s">
        <v>18</v>
      </c>
      <c r="D4765" t="s">
        <v>19</v>
      </c>
      <c r="E4765" t="s">
        <v>3349</v>
      </c>
      <c r="F4765" t="s">
        <v>11502</v>
      </c>
      <c r="G4765" s="3" t="str">
        <f t="shared" si="81"/>
        <v>https://scholar.google.co.jp/scholar?as_vis=1&amp;q=Vernonia+"wakefieldii"+self+compatibility&amp;btnG=</v>
      </c>
      <c r="H4765" t="s">
        <v>4670</v>
      </c>
      <c r="I4765" t="s">
        <v>23</v>
      </c>
      <c r="J4765" t="s">
        <v>23</v>
      </c>
      <c r="N4765" t="s">
        <v>11503</v>
      </c>
      <c r="O4765" t="s">
        <v>28</v>
      </c>
      <c r="Q4765" t="s">
        <v>20265</v>
      </c>
      <c r="R4765" t="s">
        <v>15323</v>
      </c>
      <c r="S4765">
        <v>3.0521739000000001</v>
      </c>
    </row>
    <row r="4766" spans="1:19">
      <c r="A4766" t="s">
        <v>16</v>
      </c>
      <c r="B4766" t="s">
        <v>17</v>
      </c>
      <c r="C4766" t="s">
        <v>18</v>
      </c>
      <c r="D4766" t="s">
        <v>19</v>
      </c>
      <c r="E4766" t="s">
        <v>3349</v>
      </c>
      <c r="F4766" t="s">
        <v>3448</v>
      </c>
      <c r="G4766" s="3" t="str">
        <f t="shared" si="81"/>
        <v>https://scholar.google.co.jp/scholar?as_vis=1&amp;q=Vernonia+"wollastonii"+self+compatibility&amp;btnG=</v>
      </c>
      <c r="H4766" t="s">
        <v>625</v>
      </c>
      <c r="I4766" t="s">
        <v>23</v>
      </c>
      <c r="J4766" t="s">
        <v>23</v>
      </c>
      <c r="N4766" t="s">
        <v>3449</v>
      </c>
      <c r="O4766" t="s">
        <v>28</v>
      </c>
      <c r="Q4766" t="s">
        <v>20266</v>
      </c>
      <c r="R4766" t="s">
        <v>15326</v>
      </c>
      <c r="S4766">
        <v>0.86919999999999997</v>
      </c>
    </row>
    <row r="4767" spans="1:19">
      <c r="A4767" t="s">
        <v>16</v>
      </c>
      <c r="B4767" t="s">
        <v>17</v>
      </c>
      <c r="C4767" t="s">
        <v>18</v>
      </c>
      <c r="D4767" t="s">
        <v>19</v>
      </c>
      <c r="E4767" t="s">
        <v>6894</v>
      </c>
      <c r="F4767" t="s">
        <v>3204</v>
      </c>
      <c r="G4767" s="3" t="str">
        <f t="shared" si="81"/>
        <v>https://scholar.google.co.jp/scholar?as_vis=1&amp;q=Vernoniopsis+"caudata"+self+compatibility&amp;btnG=</v>
      </c>
      <c r="H4767" t="s">
        <v>6895</v>
      </c>
      <c r="I4767" t="s">
        <v>23</v>
      </c>
      <c r="J4767" t="s">
        <v>23</v>
      </c>
      <c r="N4767" t="s">
        <v>6896</v>
      </c>
      <c r="O4767" t="s">
        <v>28</v>
      </c>
      <c r="Q4767" t="s">
        <v>20267</v>
      </c>
      <c r="R4767" t="s">
        <v>15329</v>
      </c>
      <c r="S4767">
        <v>2.4807999999999999</v>
      </c>
    </row>
    <row r="4768" spans="1:19">
      <c r="A4768" t="s">
        <v>16</v>
      </c>
      <c r="B4768" t="s">
        <v>17</v>
      </c>
      <c r="C4768" t="s">
        <v>18</v>
      </c>
      <c r="D4768" t="s">
        <v>19</v>
      </c>
      <c r="E4768" t="s">
        <v>3451</v>
      </c>
      <c r="F4768" t="s">
        <v>11505</v>
      </c>
      <c r="G4768" s="3" t="str">
        <f t="shared" si="81"/>
        <v>https://scholar.google.co.jp/scholar?as_vis=1&amp;q=Viguiera+"adenotricha"+self+compatibility&amp;btnG=</v>
      </c>
      <c r="H4768" t="s">
        <v>3616</v>
      </c>
      <c r="I4768" t="s">
        <v>23</v>
      </c>
      <c r="J4768" t="s">
        <v>23</v>
      </c>
      <c r="N4768" t="s">
        <v>11506</v>
      </c>
      <c r="O4768" t="s">
        <v>28</v>
      </c>
      <c r="Q4768" t="s">
        <v>20268</v>
      </c>
      <c r="R4768" t="s">
        <v>15333</v>
      </c>
      <c r="S4768">
        <v>1.4792000000000001</v>
      </c>
    </row>
    <row r="4769" spans="1:19">
      <c r="A4769" t="s">
        <v>16</v>
      </c>
      <c r="B4769" t="s">
        <v>17</v>
      </c>
      <c r="C4769" t="s">
        <v>18</v>
      </c>
      <c r="D4769" t="s">
        <v>19</v>
      </c>
      <c r="E4769" t="s">
        <v>3451</v>
      </c>
      <c r="F4769" t="s">
        <v>8376</v>
      </c>
      <c r="G4769" s="3" t="str">
        <f t="shared" si="81"/>
        <v>https://scholar.google.co.jp/scholar?as_vis=1&amp;q=Viguiera+"atacamensis"+self+compatibility&amp;btnG=</v>
      </c>
      <c r="H4769" t="s">
        <v>442</v>
      </c>
      <c r="I4769" t="s">
        <v>23</v>
      </c>
      <c r="J4769" t="s">
        <v>23</v>
      </c>
      <c r="N4769" t="s">
        <v>8768</v>
      </c>
      <c r="O4769" t="s">
        <v>28</v>
      </c>
      <c r="Q4769" t="s">
        <v>20269</v>
      </c>
      <c r="R4769" t="s">
        <v>15336</v>
      </c>
      <c r="S4769">
        <v>1.4608000000000001</v>
      </c>
    </row>
    <row r="4770" spans="1:19">
      <c r="A4770" t="s">
        <v>16</v>
      </c>
      <c r="B4770" t="s">
        <v>17</v>
      </c>
      <c r="C4770" t="s">
        <v>18</v>
      </c>
      <c r="D4770" t="s">
        <v>19</v>
      </c>
      <c r="E4770" t="s">
        <v>3451</v>
      </c>
      <c r="F4770" t="s">
        <v>247</v>
      </c>
      <c r="G4770" s="3" t="str">
        <f t="shared" si="81"/>
        <v>https://scholar.google.co.jp/scholar?as_vis=1&amp;q=Viguiera+"ciliata"+self+compatibility&amp;btnG=</v>
      </c>
      <c r="H4770" t="s">
        <v>3452</v>
      </c>
      <c r="I4770" t="s">
        <v>23</v>
      </c>
      <c r="J4770" t="s">
        <v>23</v>
      </c>
      <c r="N4770" t="s">
        <v>3453</v>
      </c>
      <c r="O4770" t="s">
        <v>28</v>
      </c>
      <c r="Q4770" t="s">
        <v>20270</v>
      </c>
      <c r="R4770" t="s">
        <v>15338</v>
      </c>
      <c r="S4770">
        <v>0.8</v>
      </c>
    </row>
    <row r="4771" spans="1:19">
      <c r="A4771" t="s">
        <v>16</v>
      </c>
      <c r="B4771" t="s">
        <v>17</v>
      </c>
      <c r="C4771" t="s">
        <v>18</v>
      </c>
      <c r="D4771" t="s">
        <v>19</v>
      </c>
      <c r="E4771" t="s">
        <v>3451</v>
      </c>
      <c r="F4771" t="s">
        <v>1551</v>
      </c>
      <c r="G4771" s="3" t="str">
        <f t="shared" si="81"/>
        <v>https://scholar.google.co.jp/scholar?as_vis=1&amp;q=Viguiera+"cordata"+self+compatibility&amp;btnG=</v>
      </c>
      <c r="H4771" t="s">
        <v>6159</v>
      </c>
      <c r="I4771" t="s">
        <v>23</v>
      </c>
      <c r="J4771" t="s">
        <v>23</v>
      </c>
      <c r="N4771" t="s">
        <v>6160</v>
      </c>
      <c r="O4771" t="s">
        <v>28</v>
      </c>
      <c r="Q4771" t="s">
        <v>20271</v>
      </c>
      <c r="R4771" t="s">
        <v>15340</v>
      </c>
      <c r="S4771">
        <v>0.46279999999999999</v>
      </c>
    </row>
    <row r="4772" spans="1:19">
      <c r="A4772" t="s">
        <v>16</v>
      </c>
      <c r="B4772" t="s">
        <v>17</v>
      </c>
      <c r="C4772" t="s">
        <v>18</v>
      </c>
      <c r="D4772" t="s">
        <v>19</v>
      </c>
      <c r="E4772" t="s">
        <v>3451</v>
      </c>
      <c r="F4772" t="s">
        <v>1135</v>
      </c>
      <c r="G4772" s="3" t="str">
        <f t="shared" si="81"/>
        <v>https://scholar.google.co.jp/scholar?as_vis=1&amp;q=Viguiera+"decurrens"+self+compatibility&amp;btnG=</v>
      </c>
      <c r="H4772" t="s">
        <v>438</v>
      </c>
      <c r="I4772" t="s">
        <v>23</v>
      </c>
      <c r="J4772" t="s">
        <v>23</v>
      </c>
      <c r="N4772" t="s">
        <v>3455</v>
      </c>
      <c r="O4772" t="s">
        <v>28</v>
      </c>
      <c r="Q4772" t="s">
        <v>20272</v>
      </c>
      <c r="R4772" t="s">
        <v>15342</v>
      </c>
      <c r="S4772">
        <v>6.8</v>
      </c>
    </row>
    <row r="4773" spans="1:19">
      <c r="A4773" t="s">
        <v>16</v>
      </c>
      <c r="B4773" t="s">
        <v>17</v>
      </c>
      <c r="C4773" t="s">
        <v>18</v>
      </c>
      <c r="D4773" t="s">
        <v>19</v>
      </c>
      <c r="E4773" t="s">
        <v>3451</v>
      </c>
      <c r="F4773" t="s">
        <v>1913</v>
      </c>
      <c r="G4773" s="3" t="str">
        <f t="shared" si="81"/>
        <v>https://scholar.google.co.jp/scholar?as_vis=1&amp;q=Viguiera+"dentata"+self+compatibility&amp;btnG=</v>
      </c>
      <c r="H4773" t="s">
        <v>3457</v>
      </c>
      <c r="I4773" t="s">
        <v>23</v>
      </c>
      <c r="J4773" t="s">
        <v>23</v>
      </c>
      <c r="N4773" t="s">
        <v>3458</v>
      </c>
      <c r="O4773" t="s">
        <v>28</v>
      </c>
      <c r="Q4773" t="s">
        <v>20273</v>
      </c>
      <c r="R4773" t="s">
        <v>15344</v>
      </c>
      <c r="S4773">
        <v>1.4</v>
      </c>
    </row>
    <row r="4774" spans="1:19">
      <c r="A4774" t="s">
        <v>16</v>
      </c>
      <c r="B4774" t="s">
        <v>17</v>
      </c>
      <c r="C4774" t="s">
        <v>18</v>
      </c>
      <c r="D4774" t="s">
        <v>19</v>
      </c>
      <c r="E4774" t="s">
        <v>3451</v>
      </c>
      <c r="F4774" t="s">
        <v>1913</v>
      </c>
      <c r="G4774" s="3" t="str">
        <f t="shared" si="81"/>
        <v>https://scholar.google.co.jp/scholar?as_vis=1&amp;q=Viguiera+"dentata"+self+compatibility&amp;btnG=</v>
      </c>
      <c r="H4774" t="s">
        <v>23</v>
      </c>
      <c r="I4774" t="s">
        <v>31</v>
      </c>
      <c r="J4774" t="s">
        <v>3460</v>
      </c>
      <c r="N4774" t="s">
        <v>3461</v>
      </c>
      <c r="O4774" t="s">
        <v>28</v>
      </c>
      <c r="Q4774" t="s">
        <v>20273</v>
      </c>
      <c r="R4774" t="s">
        <v>15347</v>
      </c>
      <c r="S4774">
        <v>0.63280000000000003</v>
      </c>
    </row>
    <row r="4775" spans="1:19">
      <c r="A4775" t="s">
        <v>16</v>
      </c>
      <c r="B4775" t="s">
        <v>17</v>
      </c>
      <c r="C4775" t="s">
        <v>18</v>
      </c>
      <c r="D4775" t="s">
        <v>19</v>
      </c>
      <c r="E4775" t="s">
        <v>3451</v>
      </c>
      <c r="F4775" t="s">
        <v>8770</v>
      </c>
      <c r="G4775" s="3" t="str">
        <f t="shared" si="81"/>
        <v>https://scholar.google.co.jp/scholar?as_vis=1&amp;q=Viguiera+"eriophora"+self+compatibility&amp;btnG=</v>
      </c>
      <c r="H4775" t="s">
        <v>3766</v>
      </c>
      <c r="I4775" t="s">
        <v>23</v>
      </c>
      <c r="J4775" t="s">
        <v>23</v>
      </c>
      <c r="N4775" t="s">
        <v>8771</v>
      </c>
      <c r="O4775" t="s">
        <v>28</v>
      </c>
      <c r="Q4775" t="s">
        <v>20274</v>
      </c>
      <c r="R4775" t="s">
        <v>15350</v>
      </c>
      <c r="S4775">
        <v>3.2048000000000001</v>
      </c>
    </row>
    <row r="4776" spans="1:19">
      <c r="A4776" t="s">
        <v>16</v>
      </c>
      <c r="B4776" t="s">
        <v>17</v>
      </c>
      <c r="C4776" t="s">
        <v>18</v>
      </c>
      <c r="D4776" t="s">
        <v>19</v>
      </c>
      <c r="E4776" t="s">
        <v>3451</v>
      </c>
      <c r="F4776" t="s">
        <v>3463</v>
      </c>
      <c r="G4776" s="3" t="str">
        <f t="shared" si="81"/>
        <v>https://scholar.google.co.jp/scholar?as_vis=1&amp;q=Viguiera+"excelsa"+self+compatibility&amp;btnG=</v>
      </c>
      <c r="H4776" t="s">
        <v>3464</v>
      </c>
      <c r="I4776" t="s">
        <v>23</v>
      </c>
      <c r="J4776" t="s">
        <v>23</v>
      </c>
      <c r="N4776" t="s">
        <v>3465</v>
      </c>
      <c r="O4776" t="s">
        <v>28</v>
      </c>
      <c r="Q4776" t="s">
        <v>20275</v>
      </c>
      <c r="R4776" t="s">
        <v>15352</v>
      </c>
      <c r="S4776">
        <v>5.9</v>
      </c>
    </row>
    <row r="4777" spans="1:19">
      <c r="A4777" t="s">
        <v>16</v>
      </c>
      <c r="B4777" t="s">
        <v>17</v>
      </c>
      <c r="C4777" t="s">
        <v>18</v>
      </c>
      <c r="D4777" t="s">
        <v>19</v>
      </c>
      <c r="E4777" t="s">
        <v>3451</v>
      </c>
      <c r="F4777" t="s">
        <v>6150</v>
      </c>
      <c r="G4777" s="3" t="str">
        <f t="shared" si="81"/>
        <v>https://scholar.google.co.jp/scholar?as_vis=1&amp;q=Viguiera+"grammatoglossa"+self+compatibility&amp;btnG=</v>
      </c>
      <c r="H4777" t="s">
        <v>104</v>
      </c>
      <c r="I4777" t="s">
        <v>31</v>
      </c>
      <c r="J4777" t="s">
        <v>6150</v>
      </c>
      <c r="N4777" t="s">
        <v>6151</v>
      </c>
      <c r="O4777" t="s">
        <v>28</v>
      </c>
      <c r="Q4777" t="s">
        <v>20276</v>
      </c>
      <c r="R4777" t="s">
        <v>15354</v>
      </c>
      <c r="S4777">
        <v>1.196</v>
      </c>
    </row>
    <row r="4778" spans="1:19">
      <c r="A4778" t="s">
        <v>16</v>
      </c>
      <c r="B4778" t="s">
        <v>17</v>
      </c>
      <c r="C4778" t="s">
        <v>18</v>
      </c>
      <c r="D4778" t="s">
        <v>19</v>
      </c>
      <c r="E4778" t="s">
        <v>3451</v>
      </c>
      <c r="F4778" t="s">
        <v>6150</v>
      </c>
      <c r="G4778" s="3" t="str">
        <f t="shared" si="81"/>
        <v>https://scholar.google.co.jp/scholar?as_vis=1&amp;q=Viguiera+"grammatoglossa"+self+compatibility&amp;btnG=</v>
      </c>
      <c r="H4778" t="s">
        <v>104</v>
      </c>
      <c r="I4778" t="s">
        <v>23</v>
      </c>
      <c r="J4778" t="s">
        <v>23</v>
      </c>
      <c r="N4778" t="s">
        <v>6157</v>
      </c>
      <c r="O4778" t="s">
        <v>28</v>
      </c>
      <c r="Q4778" t="s">
        <v>20276</v>
      </c>
      <c r="R4778" t="s">
        <v>15356</v>
      </c>
      <c r="S4778">
        <v>1.8331999999999999</v>
      </c>
    </row>
    <row r="4779" spans="1:19">
      <c r="A4779" t="s">
        <v>16</v>
      </c>
      <c r="B4779" t="s">
        <v>17</v>
      </c>
      <c r="C4779" t="s">
        <v>18</v>
      </c>
      <c r="D4779" t="s">
        <v>19</v>
      </c>
      <c r="E4779" t="s">
        <v>3451</v>
      </c>
      <c r="F4779" t="s">
        <v>3467</v>
      </c>
      <c r="G4779" s="3" t="str">
        <f t="shared" si="81"/>
        <v>https://scholar.google.co.jp/scholar?as_vis=1&amp;q=Viguiera+"hypargyrea"+self+compatibility&amp;btnG=</v>
      </c>
      <c r="H4779" t="s">
        <v>120</v>
      </c>
      <c r="I4779" t="s">
        <v>23</v>
      </c>
      <c r="J4779" t="s">
        <v>23</v>
      </c>
      <c r="N4779" t="s">
        <v>3468</v>
      </c>
      <c r="O4779" t="s">
        <v>28</v>
      </c>
      <c r="Q4779" t="s">
        <v>20277</v>
      </c>
      <c r="R4779" t="s">
        <v>15358</v>
      </c>
      <c r="S4779">
        <v>7</v>
      </c>
    </row>
    <row r="4780" spans="1:19">
      <c r="A4780" t="s">
        <v>16</v>
      </c>
      <c r="B4780" t="s">
        <v>17</v>
      </c>
      <c r="C4780" t="s">
        <v>18</v>
      </c>
      <c r="D4780" t="s">
        <v>19</v>
      </c>
      <c r="E4780" t="s">
        <v>3451</v>
      </c>
      <c r="F4780" t="s">
        <v>1098</v>
      </c>
      <c r="G4780" s="3" t="str">
        <f t="shared" si="81"/>
        <v>https://scholar.google.co.jp/scholar?as_vis=1&amp;q=Viguiera+"laciniata"+self+compatibility&amp;btnG=</v>
      </c>
      <c r="H4780" t="s">
        <v>438</v>
      </c>
      <c r="I4780" t="s">
        <v>23</v>
      </c>
      <c r="J4780" t="s">
        <v>23</v>
      </c>
      <c r="N4780" t="s">
        <v>3470</v>
      </c>
      <c r="O4780" t="s">
        <v>28</v>
      </c>
      <c r="Q4780" t="s">
        <v>20278</v>
      </c>
      <c r="R4780" t="s">
        <v>15361</v>
      </c>
      <c r="S4780">
        <v>0.8</v>
      </c>
    </row>
    <row r="4781" spans="1:19">
      <c r="A4781" t="s">
        <v>16</v>
      </c>
      <c r="B4781" t="s">
        <v>17</v>
      </c>
      <c r="C4781" t="s">
        <v>18</v>
      </c>
      <c r="D4781" t="s">
        <v>19</v>
      </c>
      <c r="E4781" t="s">
        <v>3451</v>
      </c>
      <c r="F4781" t="s">
        <v>99</v>
      </c>
      <c r="G4781" s="3" t="str">
        <f t="shared" si="81"/>
        <v>https://scholar.google.co.jp/scholar?as_vis=1&amp;q=Viguiera+"linearis"+self+compatibility&amp;btnG=</v>
      </c>
      <c r="H4781" t="s">
        <v>3472</v>
      </c>
      <c r="I4781" t="s">
        <v>23</v>
      </c>
      <c r="J4781" t="s">
        <v>23</v>
      </c>
      <c r="N4781" t="s">
        <v>3473</v>
      </c>
      <c r="O4781" t="s">
        <v>28</v>
      </c>
      <c r="Q4781" t="s">
        <v>20279</v>
      </c>
      <c r="R4781" t="s">
        <v>15364</v>
      </c>
      <c r="S4781">
        <v>1.1000000000000001</v>
      </c>
    </row>
    <row r="4782" spans="1:19">
      <c r="A4782" t="s">
        <v>16</v>
      </c>
      <c r="B4782" t="s">
        <v>17</v>
      </c>
      <c r="C4782" t="s">
        <v>18</v>
      </c>
      <c r="D4782" t="s">
        <v>19</v>
      </c>
      <c r="E4782" t="s">
        <v>3451</v>
      </c>
      <c r="F4782" t="s">
        <v>3475</v>
      </c>
      <c r="G4782" s="3" t="str">
        <f t="shared" si="81"/>
        <v>https://scholar.google.co.jp/scholar?as_vis=1&amp;q=Viguiera+"multiflora"+self+compatibility&amp;btnG=</v>
      </c>
      <c r="H4782" t="s">
        <v>3476</v>
      </c>
      <c r="I4782" t="s">
        <v>23</v>
      </c>
      <c r="J4782" t="s">
        <v>23</v>
      </c>
      <c r="N4782" t="s">
        <v>3477</v>
      </c>
      <c r="O4782" t="s">
        <v>28</v>
      </c>
      <c r="Q4782" t="s">
        <v>20280</v>
      </c>
      <c r="R4782" t="s">
        <v>15367</v>
      </c>
      <c r="S4782">
        <v>0.5</v>
      </c>
    </row>
    <row r="4783" spans="1:19">
      <c r="A4783" t="s">
        <v>16</v>
      </c>
      <c r="B4783" t="s">
        <v>17</v>
      </c>
      <c r="C4783" t="s">
        <v>18</v>
      </c>
      <c r="D4783" t="s">
        <v>19</v>
      </c>
      <c r="E4783" t="s">
        <v>3451</v>
      </c>
      <c r="F4783" t="s">
        <v>445</v>
      </c>
      <c r="G4783" s="3" t="str">
        <f t="shared" si="81"/>
        <v>https://scholar.google.co.jp/scholar?as_vis=1&amp;q=Viguiera+"parishii"+self+compatibility&amp;btnG=</v>
      </c>
      <c r="H4783" t="s">
        <v>120</v>
      </c>
      <c r="I4783" t="s">
        <v>23</v>
      </c>
      <c r="J4783" t="s">
        <v>23</v>
      </c>
      <c r="N4783" t="s">
        <v>3479</v>
      </c>
      <c r="O4783" t="s">
        <v>28</v>
      </c>
      <c r="Q4783" t="s">
        <v>20281</v>
      </c>
      <c r="R4783" t="s">
        <v>15370</v>
      </c>
      <c r="S4783">
        <v>1.018</v>
      </c>
    </row>
    <row r="4784" spans="1:19">
      <c r="A4784" t="s">
        <v>16</v>
      </c>
      <c r="B4784" t="s">
        <v>17</v>
      </c>
      <c r="C4784" t="s">
        <v>18</v>
      </c>
      <c r="D4784" t="s">
        <v>19</v>
      </c>
      <c r="E4784" t="s">
        <v>3451</v>
      </c>
      <c r="F4784" t="s">
        <v>11508</v>
      </c>
      <c r="G4784" s="3" t="str">
        <f t="shared" si="81"/>
        <v>https://scholar.google.co.jp/scholar?as_vis=1&amp;q=Viguiera+"pazensis"+self+compatibility&amp;btnG=</v>
      </c>
      <c r="H4784" t="s">
        <v>11509</v>
      </c>
      <c r="I4784" t="s">
        <v>23</v>
      </c>
      <c r="J4784" t="s">
        <v>23</v>
      </c>
      <c r="N4784" t="s">
        <v>11510</v>
      </c>
      <c r="O4784" t="s">
        <v>28</v>
      </c>
      <c r="Q4784" t="s">
        <v>20282</v>
      </c>
      <c r="R4784" t="s">
        <v>15372</v>
      </c>
      <c r="S4784">
        <v>1.3808</v>
      </c>
    </row>
    <row r="4785" spans="1:19">
      <c r="A4785" t="s">
        <v>16</v>
      </c>
      <c r="B4785" t="s">
        <v>17</v>
      </c>
      <c r="C4785" t="s">
        <v>18</v>
      </c>
      <c r="D4785" t="s">
        <v>19</v>
      </c>
      <c r="E4785" t="s">
        <v>3451</v>
      </c>
      <c r="F4785" t="s">
        <v>6153</v>
      </c>
      <c r="G4785" s="3" t="str">
        <f t="shared" si="81"/>
        <v>https://scholar.google.co.jp/scholar?as_vis=1&amp;q=Viguiera+"pinnatilobata"+self+compatibility&amp;btnG=</v>
      </c>
      <c r="H4785" t="s">
        <v>6154</v>
      </c>
      <c r="I4785" t="s">
        <v>23</v>
      </c>
      <c r="J4785" t="s">
        <v>23</v>
      </c>
      <c r="N4785" t="s">
        <v>6155</v>
      </c>
      <c r="O4785" t="s">
        <v>28</v>
      </c>
      <c r="Q4785" t="s">
        <v>20283</v>
      </c>
      <c r="R4785" t="s">
        <v>15377</v>
      </c>
      <c r="S4785">
        <v>0.501</v>
      </c>
    </row>
    <row r="4786" spans="1:19">
      <c r="A4786" t="s">
        <v>16</v>
      </c>
      <c r="B4786" t="s">
        <v>17</v>
      </c>
      <c r="C4786" t="s">
        <v>18</v>
      </c>
      <c r="D4786" t="s">
        <v>19</v>
      </c>
      <c r="E4786" t="s">
        <v>3451</v>
      </c>
      <c r="F4786" t="s">
        <v>8724</v>
      </c>
      <c r="G4786" s="3" t="str">
        <f t="shared" si="81"/>
        <v>https://scholar.google.co.jp/scholar?as_vis=1&amp;q=Viguiera+"potosina"+self+compatibility&amp;btnG=</v>
      </c>
      <c r="H4786" t="s">
        <v>3616</v>
      </c>
      <c r="I4786" t="s">
        <v>23</v>
      </c>
      <c r="J4786" t="s">
        <v>23</v>
      </c>
      <c r="N4786" t="s">
        <v>11512</v>
      </c>
      <c r="O4786" t="s">
        <v>28</v>
      </c>
      <c r="Q4786" t="s">
        <v>20284</v>
      </c>
      <c r="R4786" t="s">
        <v>15380</v>
      </c>
      <c r="S4786">
        <v>0.6008</v>
      </c>
    </row>
    <row r="4787" spans="1:19">
      <c r="A4787" t="s">
        <v>16</v>
      </c>
      <c r="B4787" t="s">
        <v>17</v>
      </c>
      <c r="C4787" t="s">
        <v>18</v>
      </c>
      <c r="D4787" t="s">
        <v>19</v>
      </c>
      <c r="E4787" t="s">
        <v>3451</v>
      </c>
      <c r="F4787" t="s">
        <v>8773</v>
      </c>
      <c r="G4787" s="3" t="str">
        <f t="shared" si="81"/>
        <v>https://scholar.google.co.jp/scholar?as_vis=1&amp;q=Viguiera+"quinqueradiata"+self+compatibility&amp;btnG=</v>
      </c>
      <c r="H4787" t="s">
        <v>8774</v>
      </c>
      <c r="I4787" t="s">
        <v>23</v>
      </c>
      <c r="J4787" t="s">
        <v>23</v>
      </c>
      <c r="N4787" t="s">
        <v>8775</v>
      </c>
      <c r="O4787" t="s">
        <v>28</v>
      </c>
      <c r="Q4787" t="s">
        <v>20285</v>
      </c>
      <c r="R4787" t="s">
        <v>15383</v>
      </c>
      <c r="S4787">
        <v>3.2759999999999998</v>
      </c>
    </row>
    <row r="4788" spans="1:19">
      <c r="A4788" t="s">
        <v>16</v>
      </c>
      <c r="B4788" t="s">
        <v>17</v>
      </c>
      <c r="C4788" t="s">
        <v>18</v>
      </c>
      <c r="D4788" t="s">
        <v>19</v>
      </c>
      <c r="E4788" t="s">
        <v>3451</v>
      </c>
      <c r="F4788" t="s">
        <v>3481</v>
      </c>
      <c r="G4788" s="3" t="str">
        <f t="shared" si="81"/>
        <v>https://scholar.google.co.jp/scholar?as_vis=1&amp;q=Viguiera+"reticulata"+self+compatibility&amp;btnG=</v>
      </c>
      <c r="H4788" t="s">
        <v>3482</v>
      </c>
      <c r="I4788" t="s">
        <v>23</v>
      </c>
      <c r="J4788" t="s">
        <v>23</v>
      </c>
      <c r="N4788" t="s">
        <v>3483</v>
      </c>
      <c r="O4788" t="s">
        <v>28</v>
      </c>
      <c r="Q4788" t="s">
        <v>20286</v>
      </c>
      <c r="R4788" t="s">
        <v>15385</v>
      </c>
      <c r="S4788">
        <v>0.64400000000000002</v>
      </c>
    </row>
    <row r="4789" spans="1:19">
      <c r="A4789" t="s">
        <v>16</v>
      </c>
      <c r="B4789" t="s">
        <v>17</v>
      </c>
      <c r="C4789" t="s">
        <v>18</v>
      </c>
      <c r="D4789" t="s">
        <v>19</v>
      </c>
      <c r="E4789" t="s">
        <v>3451</v>
      </c>
      <c r="F4789" t="s">
        <v>8777</v>
      </c>
      <c r="G4789" s="3" t="str">
        <f t="shared" si="81"/>
        <v>https://scholar.google.co.jp/scholar?as_vis=1&amp;q=Viguiera+"revoluta"+self+compatibility&amp;btnG=</v>
      </c>
      <c r="H4789" t="s">
        <v>8778</v>
      </c>
      <c r="I4789" t="s">
        <v>23</v>
      </c>
      <c r="J4789" t="s">
        <v>23</v>
      </c>
      <c r="N4789" t="s">
        <v>8779</v>
      </c>
      <c r="O4789" t="s">
        <v>28</v>
      </c>
      <c r="Q4789" t="s">
        <v>20287</v>
      </c>
      <c r="R4789" t="s">
        <v>15387</v>
      </c>
      <c r="S4789">
        <v>2.7450000000000001</v>
      </c>
    </row>
    <row r="4790" spans="1:19">
      <c r="A4790" t="s">
        <v>16</v>
      </c>
      <c r="B4790" t="s">
        <v>17</v>
      </c>
      <c r="C4790" t="s">
        <v>18</v>
      </c>
      <c r="D4790" t="s">
        <v>19</v>
      </c>
      <c r="E4790" t="s">
        <v>3451</v>
      </c>
      <c r="F4790" t="s">
        <v>3485</v>
      </c>
      <c r="G4790" s="3" t="str">
        <f t="shared" si="81"/>
        <v>https://scholar.google.co.jp/scholar?as_vis=1&amp;q=Viguiera+"stenoloba"+self+compatibility&amp;btnG=</v>
      </c>
      <c r="H4790" t="s">
        <v>3486</v>
      </c>
      <c r="I4790" t="s">
        <v>23</v>
      </c>
      <c r="J4790" t="s">
        <v>23</v>
      </c>
      <c r="N4790" t="s">
        <v>3487</v>
      </c>
      <c r="O4790" t="s">
        <v>28</v>
      </c>
      <c r="Q4790" t="s">
        <v>20288</v>
      </c>
      <c r="R4790" t="s">
        <v>15392</v>
      </c>
      <c r="S4790">
        <v>0.9</v>
      </c>
    </row>
    <row r="4791" spans="1:19">
      <c r="A4791" t="s">
        <v>16</v>
      </c>
      <c r="B4791" t="s">
        <v>17</v>
      </c>
      <c r="C4791" t="s">
        <v>18</v>
      </c>
      <c r="D4791" t="s">
        <v>19</v>
      </c>
      <c r="E4791" t="s">
        <v>3489</v>
      </c>
      <c r="F4791" t="s">
        <v>1854</v>
      </c>
      <c r="G4791" s="3" t="str">
        <f t="shared" si="81"/>
        <v>https://scholar.google.co.jp/scholar?as_vis=1&amp;q=Vittadinia+"arida"+self+compatibility&amp;btnG=</v>
      </c>
      <c r="H4791" t="s">
        <v>3497</v>
      </c>
      <c r="I4791" t="s">
        <v>23</v>
      </c>
      <c r="J4791" t="s">
        <v>23</v>
      </c>
      <c r="N4791" t="s">
        <v>11514</v>
      </c>
      <c r="O4791" t="s">
        <v>28</v>
      </c>
      <c r="Q4791" t="s">
        <v>20289</v>
      </c>
      <c r="R4791" t="s">
        <v>15396</v>
      </c>
      <c r="S4791">
        <v>0.61439999999999995</v>
      </c>
    </row>
    <row r="4792" spans="1:19">
      <c r="A4792" t="s">
        <v>16</v>
      </c>
      <c r="B4792" t="s">
        <v>17</v>
      </c>
      <c r="C4792" t="s">
        <v>18</v>
      </c>
      <c r="D4792" t="s">
        <v>19</v>
      </c>
      <c r="E4792" t="s">
        <v>3489</v>
      </c>
      <c r="F4792" t="s">
        <v>6164</v>
      </c>
      <c r="G4792" s="3" t="str">
        <f t="shared" si="81"/>
        <v>https://scholar.google.co.jp/scholar?as_vis=1&amp;q=Vittadinia+"australasica"+self+compatibility&amp;btnG=</v>
      </c>
      <c r="H4792" t="s">
        <v>6165</v>
      </c>
      <c r="I4792" t="s">
        <v>6166</v>
      </c>
      <c r="J4792" t="s">
        <v>6164</v>
      </c>
      <c r="N4792" t="s">
        <v>6167</v>
      </c>
      <c r="O4792" t="s">
        <v>28</v>
      </c>
      <c r="Q4792" t="s">
        <v>20290</v>
      </c>
      <c r="R4792" t="s">
        <v>15400</v>
      </c>
      <c r="S4792">
        <v>1.0152000000000001</v>
      </c>
    </row>
    <row r="4793" spans="1:19">
      <c r="A4793" t="s">
        <v>16</v>
      </c>
      <c r="B4793" t="s">
        <v>17</v>
      </c>
      <c r="C4793" t="s">
        <v>18</v>
      </c>
      <c r="D4793" t="s">
        <v>19</v>
      </c>
      <c r="E4793" t="s">
        <v>3489</v>
      </c>
      <c r="F4793" t="s">
        <v>6164</v>
      </c>
      <c r="G4793" s="3" t="str">
        <f t="shared" si="81"/>
        <v>https://scholar.google.co.jp/scholar?as_vis=1&amp;q=Vittadinia+"australasica"+self+compatibility&amp;btnG=</v>
      </c>
      <c r="H4793" t="s">
        <v>6165</v>
      </c>
      <c r="I4793" t="s">
        <v>31</v>
      </c>
      <c r="J4793" t="s">
        <v>11516</v>
      </c>
      <c r="N4793" t="s">
        <v>11517</v>
      </c>
      <c r="O4793" t="s">
        <v>28</v>
      </c>
      <c r="Q4793" t="s">
        <v>20290</v>
      </c>
      <c r="R4793" t="s">
        <v>15404</v>
      </c>
      <c r="S4793">
        <v>0.97</v>
      </c>
    </row>
    <row r="4794" spans="1:19">
      <c r="A4794" t="s">
        <v>16</v>
      </c>
      <c r="B4794" t="s">
        <v>17</v>
      </c>
      <c r="C4794" t="s">
        <v>18</v>
      </c>
      <c r="D4794" t="s">
        <v>19</v>
      </c>
      <c r="E4794" t="s">
        <v>3489</v>
      </c>
      <c r="F4794" t="s">
        <v>4119</v>
      </c>
      <c r="G4794" s="3" t="str">
        <f t="shared" si="81"/>
        <v>https://scholar.google.co.jp/scholar?as_vis=1&amp;q=Vittadinia+"australis"+self+compatibility&amp;btnG=</v>
      </c>
      <c r="H4794" t="s">
        <v>3408</v>
      </c>
      <c r="I4794" t="s">
        <v>23</v>
      </c>
      <c r="J4794" t="s">
        <v>23</v>
      </c>
      <c r="N4794" t="s">
        <v>6169</v>
      </c>
      <c r="O4794" t="s">
        <v>28</v>
      </c>
      <c r="Q4794" t="s">
        <v>20291</v>
      </c>
      <c r="R4794" t="s">
        <v>15406</v>
      </c>
      <c r="S4794">
        <v>0.83760000000000001</v>
      </c>
    </row>
    <row r="4795" spans="1:19">
      <c r="A4795" t="s">
        <v>16</v>
      </c>
      <c r="B4795" t="s">
        <v>17</v>
      </c>
      <c r="C4795" t="s">
        <v>18</v>
      </c>
      <c r="D4795" t="s">
        <v>19</v>
      </c>
      <c r="E4795" t="s">
        <v>3489</v>
      </c>
      <c r="F4795" t="s">
        <v>12960</v>
      </c>
      <c r="G4795" s="3" t="str">
        <f t="shared" si="81"/>
        <v>https://scholar.google.co.jp/scholar?as_vis=1&amp;q=Vittadinia+"blackii"+self+compatibility&amp;btnG=</v>
      </c>
      <c r="H4795" t="s">
        <v>3497</v>
      </c>
      <c r="I4795" t="s">
        <v>23</v>
      </c>
      <c r="J4795" t="s">
        <v>23</v>
      </c>
      <c r="N4795" t="s">
        <v>12961</v>
      </c>
      <c r="O4795" t="s">
        <v>28</v>
      </c>
      <c r="Q4795" t="s">
        <v>20292</v>
      </c>
      <c r="R4795" t="s">
        <v>15408</v>
      </c>
      <c r="S4795">
        <v>1.018</v>
      </c>
    </row>
    <row r="4796" spans="1:19">
      <c r="A4796" t="s">
        <v>16</v>
      </c>
      <c r="B4796" t="s">
        <v>17</v>
      </c>
      <c r="C4796" t="s">
        <v>18</v>
      </c>
      <c r="D4796" t="s">
        <v>19</v>
      </c>
      <c r="E4796" t="s">
        <v>3489</v>
      </c>
      <c r="F4796" t="s">
        <v>6171</v>
      </c>
      <c r="G4796" s="3" t="str">
        <f t="shared" si="81"/>
        <v>https://scholar.google.co.jp/scholar?as_vis=1&amp;q=Vittadinia+"burbidgeae"+self+compatibility&amp;btnG=</v>
      </c>
      <c r="H4796" t="s">
        <v>6172</v>
      </c>
      <c r="I4796" t="s">
        <v>23</v>
      </c>
      <c r="J4796" t="s">
        <v>23</v>
      </c>
      <c r="N4796" t="s">
        <v>6173</v>
      </c>
      <c r="O4796" t="s">
        <v>28</v>
      </c>
      <c r="Q4796" t="s">
        <v>20293</v>
      </c>
      <c r="R4796" t="s">
        <v>15412</v>
      </c>
      <c r="S4796">
        <v>0.58919999999999995</v>
      </c>
    </row>
    <row r="4797" spans="1:19">
      <c r="A4797" t="s">
        <v>16</v>
      </c>
      <c r="B4797" t="s">
        <v>17</v>
      </c>
      <c r="C4797" t="s">
        <v>18</v>
      </c>
      <c r="D4797" t="s">
        <v>19</v>
      </c>
      <c r="E4797" t="s">
        <v>3489</v>
      </c>
      <c r="F4797" t="s">
        <v>6175</v>
      </c>
      <c r="G4797" s="3" t="str">
        <f t="shared" si="81"/>
        <v>https://scholar.google.co.jp/scholar?as_vis=1&amp;q=Vittadinia+"cervicularis"+self+compatibility&amp;btnG=</v>
      </c>
      <c r="H4797" t="s">
        <v>3497</v>
      </c>
      <c r="I4797" t="s">
        <v>31</v>
      </c>
      <c r="J4797" t="s">
        <v>6175</v>
      </c>
      <c r="N4797" t="s">
        <v>6176</v>
      </c>
      <c r="O4797" t="s">
        <v>28</v>
      </c>
      <c r="Q4797" t="s">
        <v>20294</v>
      </c>
      <c r="R4797" t="s">
        <v>15414</v>
      </c>
      <c r="S4797">
        <v>1.286</v>
      </c>
    </row>
    <row r="4798" spans="1:19">
      <c r="A4798" t="s">
        <v>16</v>
      </c>
      <c r="B4798" t="s">
        <v>17</v>
      </c>
      <c r="C4798" t="s">
        <v>18</v>
      </c>
      <c r="D4798" t="s">
        <v>19</v>
      </c>
      <c r="E4798" t="s">
        <v>3489</v>
      </c>
      <c r="F4798" t="s">
        <v>6175</v>
      </c>
      <c r="G4798" s="3" t="str">
        <f t="shared" si="81"/>
        <v>https://scholar.google.co.jp/scholar?as_vis=1&amp;q=Vittadinia+"cervicularis"+self+compatibility&amp;btnG=</v>
      </c>
      <c r="H4798" t="s">
        <v>3497</v>
      </c>
      <c r="I4798" t="s">
        <v>23</v>
      </c>
      <c r="J4798" t="s">
        <v>23</v>
      </c>
      <c r="N4798" t="s">
        <v>11521</v>
      </c>
      <c r="O4798" t="s">
        <v>28</v>
      </c>
      <c r="Q4798" t="s">
        <v>20294</v>
      </c>
      <c r="R4798" t="s">
        <v>15417</v>
      </c>
      <c r="S4798">
        <v>0.75439999999999996</v>
      </c>
    </row>
    <row r="4799" spans="1:19">
      <c r="A4799" t="s">
        <v>16</v>
      </c>
      <c r="B4799" t="s">
        <v>17</v>
      </c>
      <c r="C4799" t="s">
        <v>18</v>
      </c>
      <c r="D4799" t="s">
        <v>19</v>
      </c>
      <c r="E4799" t="s">
        <v>3489</v>
      </c>
      <c r="F4799" t="s">
        <v>3490</v>
      </c>
      <c r="G4799" s="3" t="str">
        <f t="shared" si="81"/>
        <v>https://scholar.google.co.jp/scholar?as_vis=1&amp;q=Vittadinia+"cuneata"+self+compatibility&amp;btnG=</v>
      </c>
      <c r="H4799" t="s">
        <v>23</v>
      </c>
      <c r="I4799" t="s">
        <v>31</v>
      </c>
      <c r="J4799" t="s">
        <v>2876</v>
      </c>
      <c r="N4799" t="s">
        <v>3491</v>
      </c>
      <c r="O4799" t="s">
        <v>28</v>
      </c>
      <c r="Q4799" t="s">
        <v>20295</v>
      </c>
      <c r="R4799" t="s">
        <v>15422</v>
      </c>
      <c r="S4799">
        <v>1.54</v>
      </c>
    </row>
    <row r="4800" spans="1:19">
      <c r="A4800" t="s">
        <v>16</v>
      </c>
      <c r="B4800" t="s">
        <v>17</v>
      </c>
      <c r="C4800" t="s">
        <v>18</v>
      </c>
      <c r="D4800" t="s">
        <v>19</v>
      </c>
      <c r="E4800" t="s">
        <v>3489</v>
      </c>
      <c r="F4800" t="s">
        <v>3490</v>
      </c>
      <c r="G4800" s="3" t="str">
        <f t="shared" si="81"/>
        <v>https://scholar.google.co.jp/scholar?as_vis=1&amp;q=Vittadinia+"cuneata"+self+compatibility&amp;btnG=</v>
      </c>
      <c r="H4800" t="s">
        <v>104</v>
      </c>
      <c r="I4800" t="s">
        <v>31</v>
      </c>
      <c r="J4800" t="s">
        <v>3490</v>
      </c>
      <c r="N4800" t="s">
        <v>8781</v>
      </c>
      <c r="O4800" t="s">
        <v>28</v>
      </c>
      <c r="Q4800" t="s">
        <v>20295</v>
      </c>
      <c r="R4800" t="s">
        <v>15427</v>
      </c>
      <c r="S4800">
        <v>1.0569999999999999</v>
      </c>
    </row>
    <row r="4801" spans="1:19">
      <c r="A4801" t="s">
        <v>16</v>
      </c>
      <c r="B4801" t="s">
        <v>17</v>
      </c>
      <c r="C4801" t="s">
        <v>18</v>
      </c>
      <c r="D4801" t="s">
        <v>19</v>
      </c>
      <c r="E4801" t="s">
        <v>3489</v>
      </c>
      <c r="F4801" t="s">
        <v>3490</v>
      </c>
      <c r="G4801" s="3" t="str">
        <f t="shared" si="81"/>
        <v>https://scholar.google.co.jp/scholar?as_vis=1&amp;q=Vittadinia+"cuneata"+self+compatibility&amp;btnG=</v>
      </c>
      <c r="H4801" t="s">
        <v>104</v>
      </c>
      <c r="I4801" t="s">
        <v>31</v>
      </c>
      <c r="J4801" t="s">
        <v>11523</v>
      </c>
      <c r="N4801" t="s">
        <v>11524</v>
      </c>
      <c r="O4801" t="s">
        <v>28</v>
      </c>
      <c r="Q4801" t="s">
        <v>20295</v>
      </c>
      <c r="R4801" t="s">
        <v>15430</v>
      </c>
      <c r="S4801">
        <v>1.2287999999999999</v>
      </c>
    </row>
    <row r="4802" spans="1:19">
      <c r="A4802" t="s">
        <v>16</v>
      </c>
      <c r="B4802" t="s">
        <v>17</v>
      </c>
      <c r="C4802" t="s">
        <v>18</v>
      </c>
      <c r="D4802" t="s">
        <v>19</v>
      </c>
      <c r="E4802" t="s">
        <v>3489</v>
      </c>
      <c r="F4802" t="s">
        <v>3493</v>
      </c>
      <c r="G4802" s="3" t="str">
        <f t="shared" ref="G4802:G4870" si="82">HYPERLINK(Q4802)</f>
        <v>https://scholar.google.co.jp/scholar?as_vis=1&amp;q=Vittadinia+"dissecta"+self+compatibility&amp;btnG=</v>
      </c>
      <c r="H4802" t="s">
        <v>23</v>
      </c>
      <c r="I4802" t="s">
        <v>31</v>
      </c>
      <c r="J4802" t="s">
        <v>1005</v>
      </c>
      <c r="N4802" t="s">
        <v>3494</v>
      </c>
      <c r="O4802" t="s">
        <v>28</v>
      </c>
      <c r="Q4802" t="s">
        <v>20296</v>
      </c>
      <c r="R4802" t="s">
        <v>15432</v>
      </c>
      <c r="S4802">
        <v>0.58899999999999997</v>
      </c>
    </row>
    <row r="4803" spans="1:19">
      <c r="A4803" t="s">
        <v>16</v>
      </c>
      <c r="B4803" t="s">
        <v>17</v>
      </c>
      <c r="C4803" t="s">
        <v>18</v>
      </c>
      <c r="D4803" t="s">
        <v>19</v>
      </c>
      <c r="E4803" t="s">
        <v>3489</v>
      </c>
      <c r="F4803" t="s">
        <v>3493</v>
      </c>
      <c r="G4803" s="3" t="str">
        <f t="shared" si="82"/>
        <v>https://scholar.google.co.jp/scholar?as_vis=1&amp;q=Vittadinia+"dissecta"+self+compatibility&amp;btnG=</v>
      </c>
      <c r="H4803" t="s">
        <v>8783</v>
      </c>
      <c r="I4803" t="s">
        <v>137</v>
      </c>
      <c r="J4803" t="s">
        <v>1005</v>
      </c>
      <c r="N4803" t="s">
        <v>8784</v>
      </c>
      <c r="O4803" t="s">
        <v>28</v>
      </c>
      <c r="Q4803" t="s">
        <v>20296</v>
      </c>
      <c r="R4803" t="s">
        <v>15435</v>
      </c>
      <c r="S4803">
        <v>1.2208000000000001</v>
      </c>
    </row>
    <row r="4804" spans="1:19">
      <c r="A4804" t="s">
        <v>16</v>
      </c>
      <c r="B4804" t="s">
        <v>17</v>
      </c>
      <c r="C4804" t="s">
        <v>18</v>
      </c>
      <c r="D4804" t="s">
        <v>19</v>
      </c>
      <c r="E4804" t="s">
        <v>3489</v>
      </c>
      <c r="F4804" t="s">
        <v>3496</v>
      </c>
      <c r="G4804" s="3" t="str">
        <f t="shared" si="82"/>
        <v>https://scholar.google.co.jp/scholar?as_vis=1&amp;q=Vittadinia+"eremaea"+self+compatibility&amp;btnG=</v>
      </c>
      <c r="H4804" t="s">
        <v>3497</v>
      </c>
      <c r="I4804" t="s">
        <v>23</v>
      </c>
      <c r="J4804" t="s">
        <v>23</v>
      </c>
      <c r="N4804" t="s">
        <v>3498</v>
      </c>
      <c r="O4804" t="s">
        <v>28</v>
      </c>
      <c r="Q4804" t="s">
        <v>20297</v>
      </c>
      <c r="R4804" t="s">
        <v>15437</v>
      </c>
      <c r="S4804">
        <v>1.02</v>
      </c>
    </row>
    <row r="4805" spans="1:19">
      <c r="A4805" t="s">
        <v>16</v>
      </c>
      <c r="B4805" t="s">
        <v>17</v>
      </c>
      <c r="C4805" t="s">
        <v>18</v>
      </c>
      <c r="D4805" t="s">
        <v>19</v>
      </c>
      <c r="E4805" t="s">
        <v>3489</v>
      </c>
      <c r="F4805" t="s">
        <v>1393</v>
      </c>
      <c r="G4805" s="3" t="str">
        <f t="shared" si="82"/>
        <v>https://scholar.google.co.jp/scholar?as_vis=1&amp;q=Vittadinia+"gracilis"+self+compatibility&amp;btnG=</v>
      </c>
      <c r="H4805" t="s">
        <v>6879</v>
      </c>
      <c r="I4805" t="s">
        <v>23</v>
      </c>
      <c r="J4805" t="s">
        <v>23</v>
      </c>
      <c r="N4805" t="s">
        <v>6880</v>
      </c>
      <c r="O4805" t="s">
        <v>28</v>
      </c>
      <c r="Q4805" t="s">
        <v>20298</v>
      </c>
      <c r="R4805" t="s">
        <v>15439</v>
      </c>
      <c r="S4805">
        <v>0.91310000000000002</v>
      </c>
    </row>
    <row r="4806" spans="1:19">
      <c r="A4806" t="s">
        <v>16</v>
      </c>
      <c r="B4806" t="s">
        <v>17</v>
      </c>
      <c r="C4806" t="s">
        <v>18</v>
      </c>
      <c r="D4806" t="s">
        <v>19</v>
      </c>
      <c r="E4806" t="s">
        <v>3489</v>
      </c>
      <c r="F4806" t="s">
        <v>6178</v>
      </c>
      <c r="G4806" s="3" t="str">
        <f t="shared" si="82"/>
        <v>https://scholar.google.co.jp/scholar?as_vis=1&amp;q=Vittadinia+"megacephala"+self+compatibility&amp;btnG=</v>
      </c>
      <c r="H4806" t="s">
        <v>6179</v>
      </c>
      <c r="I4806" t="s">
        <v>23</v>
      </c>
      <c r="J4806" t="s">
        <v>23</v>
      </c>
      <c r="N4806" t="s">
        <v>6180</v>
      </c>
      <c r="O4806" t="s">
        <v>28</v>
      </c>
      <c r="Q4806" t="s">
        <v>20299</v>
      </c>
      <c r="R4806" t="s">
        <v>15441</v>
      </c>
      <c r="S4806">
        <v>2.0771999999999999</v>
      </c>
    </row>
    <row r="4807" spans="1:19">
      <c r="A4807" t="s">
        <v>16</v>
      </c>
      <c r="B4807" t="s">
        <v>17</v>
      </c>
      <c r="C4807" t="s">
        <v>18</v>
      </c>
      <c r="D4807" t="s">
        <v>19</v>
      </c>
      <c r="E4807" t="s">
        <v>3489</v>
      </c>
      <c r="F4807" t="s">
        <v>3500</v>
      </c>
      <c r="G4807" s="3" t="str">
        <f t="shared" si="82"/>
        <v>https://scholar.google.co.jp/scholar?as_vis=1&amp;q=Vittadinia+"muelleri"+self+compatibility&amp;btnG=</v>
      </c>
      <c r="H4807" t="s">
        <v>3497</v>
      </c>
      <c r="I4807" t="s">
        <v>23</v>
      </c>
      <c r="J4807" t="s">
        <v>23</v>
      </c>
      <c r="N4807" t="s">
        <v>3501</v>
      </c>
      <c r="O4807" t="s">
        <v>28</v>
      </c>
      <c r="Q4807" t="s">
        <v>20300</v>
      </c>
      <c r="R4807" t="s">
        <v>15444</v>
      </c>
      <c r="S4807">
        <v>0.56820000000000004</v>
      </c>
    </row>
    <row r="4808" spans="1:19">
      <c r="A4808" t="s">
        <v>16</v>
      </c>
      <c r="B4808" t="s">
        <v>17</v>
      </c>
      <c r="C4808" t="s">
        <v>18</v>
      </c>
      <c r="D4808" t="s">
        <v>19</v>
      </c>
      <c r="E4808" t="s">
        <v>3489</v>
      </c>
      <c r="F4808" t="s">
        <v>11526</v>
      </c>
      <c r="G4808" s="3" t="str">
        <f t="shared" si="82"/>
        <v>https://scholar.google.co.jp/scholar?as_vis=1&amp;q=Vittadinia+"pterochaeta"+self+compatibility&amp;btnG=</v>
      </c>
      <c r="H4808" t="s">
        <v>6179</v>
      </c>
      <c r="I4808" t="s">
        <v>23</v>
      </c>
      <c r="J4808" t="s">
        <v>23</v>
      </c>
      <c r="N4808" t="s">
        <v>11527</v>
      </c>
      <c r="O4808" t="s">
        <v>28</v>
      </c>
      <c r="Q4808" t="s">
        <v>20301</v>
      </c>
      <c r="R4808" t="s">
        <v>15447</v>
      </c>
      <c r="S4808">
        <v>1.47</v>
      </c>
    </row>
    <row r="4809" spans="1:19">
      <c r="A4809" t="s">
        <v>16</v>
      </c>
      <c r="B4809" t="s">
        <v>17</v>
      </c>
      <c r="C4809" t="s">
        <v>18</v>
      </c>
      <c r="D4809" t="s">
        <v>19</v>
      </c>
      <c r="E4809" t="s">
        <v>3489</v>
      </c>
      <c r="F4809" t="s">
        <v>12963</v>
      </c>
      <c r="G4809" s="3" t="str">
        <f t="shared" si="82"/>
        <v>https://scholar.google.co.jp/scholar?as_vis=1&amp;q=Vittadinia+"pustulata"+self+compatibility&amp;btnG=</v>
      </c>
      <c r="H4809" t="s">
        <v>3497</v>
      </c>
      <c r="I4809" t="s">
        <v>23</v>
      </c>
      <c r="J4809" t="s">
        <v>23</v>
      </c>
      <c r="N4809" t="s">
        <v>12964</v>
      </c>
      <c r="O4809" t="s">
        <v>28</v>
      </c>
      <c r="Q4809" t="s">
        <v>20302</v>
      </c>
      <c r="R4809" t="s">
        <v>15450</v>
      </c>
      <c r="S4809">
        <v>0.64639999999999997</v>
      </c>
    </row>
    <row r="4810" spans="1:19">
      <c r="A4810" t="s">
        <v>16</v>
      </c>
      <c r="B4810" t="s">
        <v>17</v>
      </c>
      <c r="C4810" t="s">
        <v>18</v>
      </c>
      <c r="D4810" t="s">
        <v>19</v>
      </c>
      <c r="E4810" t="s">
        <v>3489</v>
      </c>
      <c r="F4810" t="s">
        <v>6182</v>
      </c>
      <c r="G4810" s="3" t="str">
        <f t="shared" si="82"/>
        <v>https://scholar.google.co.jp/scholar?as_vis=1&amp;q=Vittadinia+"sulcata"+self+compatibility&amp;btnG=</v>
      </c>
      <c r="H4810" t="s">
        <v>3497</v>
      </c>
      <c r="I4810" t="s">
        <v>23</v>
      </c>
      <c r="J4810" t="s">
        <v>23</v>
      </c>
      <c r="N4810" t="s">
        <v>6183</v>
      </c>
      <c r="O4810" t="s">
        <v>28</v>
      </c>
      <c r="Q4810" t="s">
        <v>20303</v>
      </c>
      <c r="R4810" t="s">
        <v>15453</v>
      </c>
      <c r="S4810">
        <v>0.4224</v>
      </c>
    </row>
    <row r="4811" spans="1:19">
      <c r="A4811" t="s">
        <v>16</v>
      </c>
      <c r="B4811" t="s">
        <v>17</v>
      </c>
      <c r="C4811" t="s">
        <v>18</v>
      </c>
      <c r="D4811" t="s">
        <v>19</v>
      </c>
      <c r="E4811" t="s">
        <v>3489</v>
      </c>
      <c r="F4811" t="s">
        <v>3798</v>
      </c>
      <c r="G4811" s="3" t="str">
        <f t="shared" si="82"/>
        <v>https://scholar.google.co.jp/scholar?as_vis=1&amp;q=Vittadinia+"tenuissima"+self+compatibility&amp;btnG=</v>
      </c>
      <c r="H4811" t="s">
        <v>6179</v>
      </c>
      <c r="I4811" t="s">
        <v>23</v>
      </c>
      <c r="J4811" t="s">
        <v>23</v>
      </c>
      <c r="N4811" t="s">
        <v>14401</v>
      </c>
      <c r="O4811" t="s">
        <v>28</v>
      </c>
      <c r="Q4811" t="s">
        <v>20304</v>
      </c>
      <c r="R4811" t="s">
        <v>15456</v>
      </c>
      <c r="S4811">
        <v>0.16439999999999999</v>
      </c>
    </row>
    <row r="4812" spans="1:19">
      <c r="A4812" t="s">
        <v>16</v>
      </c>
      <c r="B4812" t="s">
        <v>17</v>
      </c>
      <c r="C4812" t="s">
        <v>18</v>
      </c>
      <c r="D4812" t="s">
        <v>19</v>
      </c>
      <c r="E4812" t="s">
        <v>3503</v>
      </c>
      <c r="F4812" t="s">
        <v>11529</v>
      </c>
      <c r="G4812" s="3" t="str">
        <f t="shared" si="82"/>
        <v>https://scholar.google.co.jp/scholar?as_vis=1&amp;q=Volutaria+"boranensis"+self+compatibility&amp;btnG=</v>
      </c>
      <c r="H4812" t="s">
        <v>11530</v>
      </c>
      <c r="I4812" t="s">
        <v>23</v>
      </c>
      <c r="J4812" t="s">
        <v>23</v>
      </c>
      <c r="N4812" t="s">
        <v>11531</v>
      </c>
      <c r="O4812" t="s">
        <v>28</v>
      </c>
      <c r="Q4812" t="s">
        <v>20305</v>
      </c>
      <c r="R4812" t="s">
        <v>15458</v>
      </c>
      <c r="S4812">
        <v>3.8572000000000002</v>
      </c>
    </row>
    <row r="4813" spans="1:19">
      <c r="A4813" t="s">
        <v>16</v>
      </c>
      <c r="B4813" t="s">
        <v>17</v>
      </c>
      <c r="C4813" t="s">
        <v>18</v>
      </c>
      <c r="D4813" t="s">
        <v>19</v>
      </c>
      <c r="E4813" t="s">
        <v>3503</v>
      </c>
      <c r="F4813" t="s">
        <v>3504</v>
      </c>
      <c r="G4813" s="3" t="str">
        <f t="shared" si="82"/>
        <v>https://scholar.google.co.jp/scholar?as_vis=1&amp;q=Volutaria+"lippii"+self+compatibility&amp;btnG=</v>
      </c>
      <c r="H4813" t="s">
        <v>3505</v>
      </c>
      <c r="I4813" t="s">
        <v>23</v>
      </c>
      <c r="J4813" t="s">
        <v>23</v>
      </c>
      <c r="N4813" t="s">
        <v>3506</v>
      </c>
      <c r="O4813" t="s">
        <v>28</v>
      </c>
      <c r="Q4813" t="s">
        <v>20306</v>
      </c>
      <c r="R4813" t="s">
        <v>15460</v>
      </c>
      <c r="S4813">
        <v>1.1998</v>
      </c>
    </row>
    <row r="4814" spans="1:19">
      <c r="A4814" t="s">
        <v>16</v>
      </c>
      <c r="B4814" t="s">
        <v>17</v>
      </c>
      <c r="C4814" t="s">
        <v>18</v>
      </c>
      <c r="D4814" t="s">
        <v>19</v>
      </c>
      <c r="E4814" t="s">
        <v>3503</v>
      </c>
      <c r="F4814" t="s">
        <v>6640</v>
      </c>
      <c r="G4814" s="3" t="str">
        <f t="shared" si="82"/>
        <v>https://scholar.google.co.jp/scholar?as_vis=1&amp;q=Volutaria+"tubuliflora"+self+compatibility&amp;btnG=</v>
      </c>
      <c r="H4814" t="s">
        <v>11533</v>
      </c>
      <c r="I4814" t="s">
        <v>23</v>
      </c>
      <c r="J4814" t="s">
        <v>23</v>
      </c>
      <c r="N4814" t="s">
        <v>11534</v>
      </c>
      <c r="O4814" t="s">
        <v>28</v>
      </c>
      <c r="Q4814" t="s">
        <v>20307</v>
      </c>
      <c r="R4814" t="s">
        <v>15463</v>
      </c>
      <c r="S4814">
        <v>2.282</v>
      </c>
    </row>
    <row r="4815" spans="1:19">
      <c r="A4815" t="s">
        <v>16</v>
      </c>
      <c r="B4815" t="s">
        <v>17</v>
      </c>
      <c r="C4815" t="s">
        <v>18</v>
      </c>
      <c r="D4815" t="s">
        <v>19</v>
      </c>
      <c r="E4815" t="s">
        <v>3508</v>
      </c>
      <c r="F4815" t="s">
        <v>1514</v>
      </c>
      <c r="G4815" s="3" t="str">
        <f t="shared" si="82"/>
        <v>https://scholar.google.co.jp/scholar?as_vis=1&amp;q=Waitzia+"acuminata"+self+compatibility&amp;btnG=</v>
      </c>
      <c r="H4815" t="s">
        <v>2389</v>
      </c>
      <c r="I4815" t="s">
        <v>23</v>
      </c>
      <c r="J4815" t="s">
        <v>23</v>
      </c>
      <c r="N4815" t="s">
        <v>6162</v>
      </c>
      <c r="O4815" t="s">
        <v>28</v>
      </c>
      <c r="Q4815" t="s">
        <v>20308</v>
      </c>
      <c r="R4815" t="s">
        <v>15466</v>
      </c>
      <c r="S4815">
        <v>0.26200000000000001</v>
      </c>
    </row>
    <row r="4816" spans="1:19">
      <c r="A4816" t="s">
        <v>16</v>
      </c>
      <c r="B4816" t="s">
        <v>17</v>
      </c>
      <c r="C4816" t="s">
        <v>18</v>
      </c>
      <c r="D4816" t="s">
        <v>19</v>
      </c>
      <c r="E4816" t="s">
        <v>3508</v>
      </c>
      <c r="F4816" t="s">
        <v>1514</v>
      </c>
      <c r="G4816" s="3" t="str">
        <f t="shared" si="82"/>
        <v>https://scholar.google.co.jp/scholar?as_vis=1&amp;q=Waitzia+"acuminata"+self+compatibility&amp;btnG=</v>
      </c>
      <c r="H4816" t="s">
        <v>2389</v>
      </c>
      <c r="I4816" t="s">
        <v>31</v>
      </c>
      <c r="J4816" t="s">
        <v>1514</v>
      </c>
      <c r="N4816" t="s">
        <v>11536</v>
      </c>
      <c r="O4816" t="s">
        <v>28</v>
      </c>
      <c r="Q4816" t="s">
        <v>20308</v>
      </c>
      <c r="R4816" t="s">
        <v>15469</v>
      </c>
      <c r="S4816">
        <v>0.1512</v>
      </c>
    </row>
    <row r="4817" spans="1:19">
      <c r="A4817" t="s">
        <v>16</v>
      </c>
      <c r="B4817" t="s">
        <v>17</v>
      </c>
      <c r="C4817" t="s">
        <v>18</v>
      </c>
      <c r="D4817" t="s">
        <v>19</v>
      </c>
      <c r="E4817" t="s">
        <v>3508</v>
      </c>
      <c r="F4817" t="s">
        <v>1514</v>
      </c>
      <c r="G4817" s="3" t="str">
        <f t="shared" si="82"/>
        <v>https://scholar.google.co.jp/scholar?as_vis=1&amp;q=Waitzia+"acuminata"+self+compatibility&amp;btnG=</v>
      </c>
      <c r="H4817" t="s">
        <v>2389</v>
      </c>
      <c r="I4817" t="s">
        <v>31</v>
      </c>
      <c r="J4817" t="s">
        <v>1317</v>
      </c>
      <c r="N4817" t="s">
        <v>12966</v>
      </c>
      <c r="O4817" t="s">
        <v>28</v>
      </c>
      <c r="Q4817" t="s">
        <v>20308</v>
      </c>
      <c r="R4817" t="s">
        <v>15471</v>
      </c>
      <c r="S4817">
        <v>0.1308</v>
      </c>
    </row>
    <row r="4818" spans="1:19">
      <c r="A4818" t="s">
        <v>16</v>
      </c>
      <c r="B4818" t="s">
        <v>17</v>
      </c>
      <c r="C4818" t="s">
        <v>18</v>
      </c>
      <c r="D4818" t="s">
        <v>19</v>
      </c>
      <c r="E4818" t="s">
        <v>3508</v>
      </c>
      <c r="F4818" t="s">
        <v>667</v>
      </c>
      <c r="G4818" s="3" t="str">
        <f t="shared" si="82"/>
        <v>https://scholar.google.co.jp/scholar?as_vis=1&amp;q=Waitzia+"corymbosa"+self+compatibility&amp;btnG=</v>
      </c>
      <c r="H4818" t="s">
        <v>2005</v>
      </c>
      <c r="I4818" t="s">
        <v>23</v>
      </c>
      <c r="J4818" t="s">
        <v>23</v>
      </c>
      <c r="N4818" t="s">
        <v>11538</v>
      </c>
      <c r="O4818" t="s">
        <v>28</v>
      </c>
      <c r="Q4818" t="s">
        <v>20309</v>
      </c>
      <c r="R4818" t="s">
        <v>15474</v>
      </c>
      <c r="S4818">
        <v>0.63560000000000005</v>
      </c>
    </row>
    <row r="4819" spans="1:19">
      <c r="A4819" t="s">
        <v>16</v>
      </c>
      <c r="B4819" t="s">
        <v>17</v>
      </c>
      <c r="C4819" t="s">
        <v>18</v>
      </c>
      <c r="D4819" t="s">
        <v>19</v>
      </c>
      <c r="E4819" t="s">
        <v>3508</v>
      </c>
      <c r="F4819" t="s">
        <v>3509</v>
      </c>
      <c r="G4819" s="3" t="str">
        <f t="shared" si="82"/>
        <v>https://scholar.google.co.jp/scholar?as_vis=1&amp;q=Waitzia+"nitida"+self+compatibility&amp;btnG=</v>
      </c>
      <c r="H4819" t="s">
        <v>3510</v>
      </c>
      <c r="I4819" t="s">
        <v>23</v>
      </c>
      <c r="J4819" t="s">
        <v>23</v>
      </c>
      <c r="N4819" t="s">
        <v>3511</v>
      </c>
      <c r="O4819" t="s">
        <v>28</v>
      </c>
      <c r="Q4819" t="s">
        <v>20310</v>
      </c>
      <c r="R4819" t="s">
        <v>15476</v>
      </c>
      <c r="S4819">
        <v>0.14727999999999999</v>
      </c>
    </row>
    <row r="4820" spans="1:19">
      <c r="A4820" t="s">
        <v>16</v>
      </c>
      <c r="B4820" t="s">
        <v>17</v>
      </c>
      <c r="C4820" t="s">
        <v>18</v>
      </c>
      <c r="D4820" t="s">
        <v>19</v>
      </c>
      <c r="E4820" t="s">
        <v>3508</v>
      </c>
      <c r="F4820" t="s">
        <v>1008</v>
      </c>
      <c r="G4820" s="3" t="str">
        <f t="shared" si="82"/>
        <v>https://scholar.google.co.jp/scholar?as_vis=1&amp;q=Waitzia+"paniculata"+self+compatibility&amp;btnG=</v>
      </c>
      <c r="H4820" t="s">
        <v>3513</v>
      </c>
      <c r="I4820" t="s">
        <v>23</v>
      </c>
      <c r="J4820" t="s">
        <v>23</v>
      </c>
      <c r="N4820" t="s">
        <v>3514</v>
      </c>
      <c r="O4820" t="s">
        <v>28</v>
      </c>
      <c r="Q4820" t="s">
        <v>20311</v>
      </c>
      <c r="R4820" t="s">
        <v>15479</v>
      </c>
      <c r="S4820">
        <v>0.23</v>
      </c>
    </row>
    <row r="4821" spans="1:19">
      <c r="A4821" t="s">
        <v>16</v>
      </c>
      <c r="B4821" t="s">
        <v>17</v>
      </c>
      <c r="C4821" t="s">
        <v>18</v>
      </c>
      <c r="D4821" t="s">
        <v>19</v>
      </c>
      <c r="E4821" t="s">
        <v>3508</v>
      </c>
      <c r="F4821" t="s">
        <v>11540</v>
      </c>
      <c r="G4821" s="3" t="str">
        <f t="shared" si="82"/>
        <v>https://scholar.google.co.jp/scholar?as_vis=1&amp;q=Waitzia+"podolepis"+self+compatibility&amp;btnG=</v>
      </c>
      <c r="H4821" t="s">
        <v>11541</v>
      </c>
      <c r="I4821" t="s">
        <v>23</v>
      </c>
      <c r="J4821" t="s">
        <v>23</v>
      </c>
      <c r="N4821" t="s">
        <v>11542</v>
      </c>
      <c r="O4821" t="s">
        <v>28</v>
      </c>
      <c r="Q4821" t="s">
        <v>20312</v>
      </c>
      <c r="R4821" t="s">
        <v>15481</v>
      </c>
      <c r="S4821">
        <v>4.9859999999999998</v>
      </c>
    </row>
    <row r="4822" spans="1:19">
      <c r="A4822" t="s">
        <v>16</v>
      </c>
      <c r="B4822" t="s">
        <v>17</v>
      </c>
      <c r="C4822" t="s">
        <v>18</v>
      </c>
      <c r="D4822" t="s">
        <v>19</v>
      </c>
      <c r="E4822" t="s">
        <v>3508</v>
      </c>
      <c r="F4822" t="s">
        <v>1482</v>
      </c>
      <c r="G4822" s="3" t="str">
        <f t="shared" si="82"/>
        <v>https://scholar.google.co.jp/scholar?as_vis=1&amp;q=Waitzia+"suaveolens"+self+compatibility&amp;btnG=</v>
      </c>
      <c r="H4822" t="s">
        <v>3516</v>
      </c>
      <c r="I4822" t="s">
        <v>23</v>
      </c>
      <c r="J4822" t="s">
        <v>23</v>
      </c>
      <c r="N4822" t="s">
        <v>3517</v>
      </c>
      <c r="O4822" t="s">
        <v>28</v>
      </c>
      <c r="Q4822" t="s">
        <v>20313</v>
      </c>
      <c r="R4822" t="s">
        <v>15484</v>
      </c>
      <c r="S4822">
        <v>0.16</v>
      </c>
    </row>
    <row r="4823" spans="1:19">
      <c r="A4823" t="s">
        <v>16</v>
      </c>
      <c r="B4823" t="s">
        <v>17</v>
      </c>
      <c r="C4823" t="s">
        <v>18</v>
      </c>
      <c r="D4823" t="s">
        <v>19</v>
      </c>
      <c r="E4823" t="s">
        <v>3508</v>
      </c>
      <c r="F4823" t="s">
        <v>1482</v>
      </c>
      <c r="G4823" s="3" t="str">
        <f t="shared" si="82"/>
        <v>https://scholar.google.co.jp/scholar?as_vis=1&amp;q=Waitzia+"suaveolens"+self+compatibility&amp;btnG=</v>
      </c>
      <c r="H4823" t="s">
        <v>23</v>
      </c>
      <c r="I4823" t="s">
        <v>31</v>
      </c>
      <c r="J4823" t="s">
        <v>3519</v>
      </c>
      <c r="N4823" t="s">
        <v>3520</v>
      </c>
      <c r="O4823" t="s">
        <v>28</v>
      </c>
      <c r="Q4823" t="s">
        <v>20313</v>
      </c>
      <c r="R4823" t="s">
        <v>15487</v>
      </c>
      <c r="S4823">
        <v>0.12764</v>
      </c>
    </row>
    <row r="4824" spans="1:19">
      <c r="A4824" t="s">
        <v>16</v>
      </c>
      <c r="B4824" t="s">
        <v>17</v>
      </c>
      <c r="C4824" t="s">
        <v>18</v>
      </c>
      <c r="D4824" t="s">
        <v>19</v>
      </c>
      <c r="E4824" t="s">
        <v>3522</v>
      </c>
      <c r="F4824" t="s">
        <v>3523</v>
      </c>
      <c r="G4824" s="3" t="str">
        <f t="shared" si="82"/>
        <v>https://scholar.google.co.jp/scholar?as_vis=1&amp;q=Wedelia+"prostrata"+self+compatibility&amp;btnG=</v>
      </c>
      <c r="H4824" t="s">
        <v>2483</v>
      </c>
      <c r="I4824" t="s">
        <v>23</v>
      </c>
      <c r="J4824" t="s">
        <v>23</v>
      </c>
      <c r="N4824" t="s">
        <v>3524</v>
      </c>
      <c r="O4824" t="s">
        <v>28</v>
      </c>
      <c r="Q4824" t="s">
        <v>20314</v>
      </c>
      <c r="R4824" t="s">
        <v>15490</v>
      </c>
      <c r="S4824">
        <v>4.41</v>
      </c>
    </row>
    <row r="4825" spans="1:19">
      <c r="A4825" t="s">
        <v>16</v>
      </c>
      <c r="B4825" t="s">
        <v>17</v>
      </c>
      <c r="C4825" t="s">
        <v>18</v>
      </c>
      <c r="D4825" t="s">
        <v>19</v>
      </c>
      <c r="E4825" t="s">
        <v>3526</v>
      </c>
      <c r="F4825" t="s">
        <v>3527</v>
      </c>
      <c r="G4825" s="3" t="str">
        <f t="shared" si="82"/>
        <v>https://scholar.google.co.jp/scholar?as_vis=1&amp;q=Wilkesia+"gymnoxiphium"+self+compatibility&amp;btnG=</v>
      </c>
      <c r="H4825" t="s">
        <v>438</v>
      </c>
      <c r="I4825" t="s">
        <v>23</v>
      </c>
      <c r="J4825" t="s">
        <v>23</v>
      </c>
      <c r="L4825" t="s">
        <v>24</v>
      </c>
      <c r="N4825" t="s">
        <v>3528</v>
      </c>
      <c r="O4825" t="s">
        <v>26</v>
      </c>
      <c r="Q4825" t="s">
        <v>20315</v>
      </c>
      <c r="R4825" t="s">
        <v>15492</v>
      </c>
      <c r="S4825">
        <v>2.4876</v>
      </c>
    </row>
    <row r="4826" spans="1:19">
      <c r="A4826" t="s">
        <v>16</v>
      </c>
      <c r="B4826" t="s">
        <v>17</v>
      </c>
      <c r="C4826" t="s">
        <v>18</v>
      </c>
      <c r="D4826" t="s">
        <v>19</v>
      </c>
      <c r="E4826" t="s">
        <v>14136</v>
      </c>
      <c r="F4826" t="s">
        <v>4538</v>
      </c>
      <c r="G4826" s="3" t="str">
        <f t="shared" si="82"/>
        <v>https://scholar.google.co.jp/scholar?as_vis=1&amp;q=Willemetia+"stipitata"+self+compatibility&amp;btnG=</v>
      </c>
      <c r="H4826" t="s">
        <v>14137</v>
      </c>
      <c r="I4826" t="s">
        <v>23</v>
      </c>
      <c r="J4826" t="s">
        <v>23</v>
      </c>
      <c r="N4826" t="s">
        <v>14138</v>
      </c>
      <c r="O4826" t="s">
        <v>28</v>
      </c>
      <c r="Q4826" t="s">
        <v>20316</v>
      </c>
      <c r="R4826" t="s">
        <v>15495</v>
      </c>
      <c r="S4826">
        <v>0.55520000000000003</v>
      </c>
    </row>
    <row r="4827" spans="1:19">
      <c r="A4827" t="s">
        <v>16</v>
      </c>
      <c r="B4827" t="s">
        <v>17</v>
      </c>
      <c r="C4827" t="s">
        <v>18</v>
      </c>
      <c r="D4827" t="s">
        <v>19</v>
      </c>
      <c r="E4827" t="s">
        <v>3530</v>
      </c>
      <c r="F4827" t="s">
        <v>3531</v>
      </c>
      <c r="G4827" s="3" t="str">
        <f t="shared" si="82"/>
        <v>https://scholar.google.co.jp/scholar?as_vis=1&amp;q=Wulffia+"stenoglossa"+self+compatibility&amp;btnG=</v>
      </c>
      <c r="H4827" t="s">
        <v>3532</v>
      </c>
      <c r="I4827" t="s">
        <v>23</v>
      </c>
      <c r="J4827" t="s">
        <v>23</v>
      </c>
      <c r="N4827" t="s">
        <v>3533</v>
      </c>
      <c r="O4827" t="s">
        <v>28</v>
      </c>
      <c r="Q4827" t="s">
        <v>20317</v>
      </c>
      <c r="R4827" t="s">
        <v>15497</v>
      </c>
      <c r="S4827">
        <v>0.78</v>
      </c>
    </row>
    <row r="4828" spans="1:19">
      <c r="A4828" t="s">
        <v>16</v>
      </c>
      <c r="B4828" t="s">
        <v>17</v>
      </c>
      <c r="C4828" t="s">
        <v>18</v>
      </c>
      <c r="D4828" t="s">
        <v>19</v>
      </c>
      <c r="E4828" t="s">
        <v>3535</v>
      </c>
      <c r="F4828" t="s">
        <v>2683</v>
      </c>
      <c r="G4828" s="3" t="str">
        <f t="shared" si="82"/>
        <v>https://scholar.google.co.jp/scholar?as_vis=1&amp;q=Wyethia+"amplexicaulis"+self+compatibility&amp;btnG=</v>
      </c>
      <c r="H4828" t="s">
        <v>172</v>
      </c>
      <c r="I4828" t="s">
        <v>23</v>
      </c>
      <c r="J4828" t="s">
        <v>23</v>
      </c>
      <c r="N4828" t="s">
        <v>6135</v>
      </c>
      <c r="O4828" t="s">
        <v>28</v>
      </c>
      <c r="Q4828" t="s">
        <v>20318</v>
      </c>
      <c r="R4828" t="s">
        <v>15500</v>
      </c>
      <c r="S4828">
        <v>14.898400000000001</v>
      </c>
    </row>
    <row r="4829" spans="1:19">
      <c r="A4829" t="s">
        <v>16</v>
      </c>
      <c r="B4829" t="s">
        <v>17</v>
      </c>
      <c r="C4829" t="s">
        <v>18</v>
      </c>
      <c r="D4829" t="s">
        <v>19</v>
      </c>
      <c r="E4829" t="s">
        <v>3535</v>
      </c>
      <c r="F4829" t="s">
        <v>381</v>
      </c>
      <c r="G4829" s="3" t="str">
        <f t="shared" si="82"/>
        <v>https://scholar.google.co.jp/scholar?as_vis=1&amp;q=Wyethia+"angustifolia"+self+compatibility&amp;btnG=</v>
      </c>
      <c r="H4829" t="s">
        <v>3536</v>
      </c>
      <c r="I4829" t="s">
        <v>23</v>
      </c>
      <c r="J4829" t="s">
        <v>23</v>
      </c>
      <c r="N4829" t="s">
        <v>3537</v>
      </c>
      <c r="O4829" t="s">
        <v>28</v>
      </c>
      <c r="Q4829" t="s">
        <v>20319</v>
      </c>
      <c r="R4829" t="s">
        <v>15503</v>
      </c>
      <c r="S4829">
        <v>8.1999999999999993</v>
      </c>
    </row>
    <row r="4830" spans="1:19">
      <c r="A4830" t="s">
        <v>16</v>
      </c>
      <c r="B4830" t="s">
        <v>17</v>
      </c>
      <c r="C4830" t="s">
        <v>18</v>
      </c>
      <c r="D4830" t="s">
        <v>19</v>
      </c>
      <c r="E4830" t="s">
        <v>3535</v>
      </c>
      <c r="F4830" t="s">
        <v>11544</v>
      </c>
      <c r="G4830" s="3" t="str">
        <f t="shared" si="82"/>
        <v>https://scholar.google.co.jp/scholar?as_vis=1&amp;q=Wyethia+"arizonica"+self+compatibility&amp;btnG=</v>
      </c>
      <c r="H4830" t="s">
        <v>438</v>
      </c>
      <c r="I4830" t="s">
        <v>23</v>
      </c>
      <c r="J4830" t="s">
        <v>23</v>
      </c>
      <c r="N4830" t="s">
        <v>11545</v>
      </c>
      <c r="O4830" t="s">
        <v>28</v>
      </c>
      <c r="Q4830" t="s">
        <v>20320</v>
      </c>
      <c r="R4830" t="s">
        <v>15505</v>
      </c>
      <c r="S4830">
        <v>14.936400000000001</v>
      </c>
    </row>
    <row r="4831" spans="1:19">
      <c r="A4831" t="s">
        <v>16</v>
      </c>
      <c r="B4831" t="s">
        <v>17</v>
      </c>
      <c r="C4831" t="s">
        <v>18</v>
      </c>
      <c r="D4831" t="s">
        <v>19</v>
      </c>
      <c r="E4831" t="s">
        <v>3535</v>
      </c>
      <c r="F4831" t="s">
        <v>508</v>
      </c>
      <c r="G4831" s="3" t="str">
        <f t="shared" si="82"/>
        <v>https://scholar.google.co.jp/scholar?as_vis=1&amp;q=Wyethia+"bolanderi"+self+compatibility&amp;btnG=</v>
      </c>
      <c r="H4831" t="s">
        <v>3539</v>
      </c>
      <c r="I4831" t="s">
        <v>23</v>
      </c>
      <c r="J4831" t="s">
        <v>23</v>
      </c>
      <c r="N4831" t="s">
        <v>3540</v>
      </c>
      <c r="O4831" t="s">
        <v>28</v>
      </c>
      <c r="Q4831" t="s">
        <v>20321</v>
      </c>
      <c r="R4831" t="s">
        <v>15509</v>
      </c>
      <c r="S4831">
        <v>11.73</v>
      </c>
    </row>
    <row r="4832" spans="1:19">
      <c r="A4832" t="s">
        <v>16</v>
      </c>
      <c r="B4832" t="s">
        <v>17</v>
      </c>
      <c r="C4832" t="s">
        <v>18</v>
      </c>
      <c r="D4832" t="s">
        <v>19</v>
      </c>
      <c r="E4832" t="s">
        <v>3535</v>
      </c>
      <c r="F4832" t="s">
        <v>3542</v>
      </c>
      <c r="G4832" s="3" t="str">
        <f t="shared" si="82"/>
        <v>https://scholar.google.co.jp/scholar?as_vis=1&amp;q=Wyethia+"elata"+self+compatibility&amp;btnG=</v>
      </c>
      <c r="H4832" t="s">
        <v>3543</v>
      </c>
      <c r="I4832" t="s">
        <v>23</v>
      </c>
      <c r="J4832" t="s">
        <v>23</v>
      </c>
      <c r="N4832" t="s">
        <v>3544</v>
      </c>
      <c r="O4832" t="s">
        <v>28</v>
      </c>
      <c r="Q4832" t="s">
        <v>20322</v>
      </c>
      <c r="R4832" t="s">
        <v>15512</v>
      </c>
      <c r="S4832">
        <v>9.1199999999999992</v>
      </c>
    </row>
    <row r="4833" spans="1:19">
      <c r="A4833" t="s">
        <v>16</v>
      </c>
      <c r="B4833" t="s">
        <v>17</v>
      </c>
      <c r="C4833" t="s">
        <v>18</v>
      </c>
      <c r="D4833" t="s">
        <v>19</v>
      </c>
      <c r="E4833" t="s">
        <v>3535</v>
      </c>
      <c r="F4833" t="s">
        <v>3546</v>
      </c>
      <c r="G4833" s="3" t="str">
        <f t="shared" si="82"/>
        <v>https://scholar.google.co.jp/scholar?as_vis=1&amp;q=Wyethia+"helenioides"+self+compatibility&amp;btnG=</v>
      </c>
      <c r="H4833" t="s">
        <v>3536</v>
      </c>
      <c r="I4833" t="s">
        <v>23</v>
      </c>
      <c r="J4833" t="s">
        <v>23</v>
      </c>
      <c r="N4833" t="s">
        <v>3547</v>
      </c>
      <c r="O4833" t="s">
        <v>28</v>
      </c>
      <c r="Q4833" t="s">
        <v>20323</v>
      </c>
      <c r="R4833" t="s">
        <v>15515</v>
      </c>
      <c r="S4833">
        <v>43.8</v>
      </c>
    </row>
    <row r="4834" spans="1:19">
      <c r="A4834" t="s">
        <v>16</v>
      </c>
      <c r="B4834" t="s">
        <v>17</v>
      </c>
      <c r="C4834" t="s">
        <v>18</v>
      </c>
      <c r="D4834" t="s">
        <v>19</v>
      </c>
      <c r="E4834" t="s">
        <v>3535</v>
      </c>
      <c r="F4834" t="s">
        <v>629</v>
      </c>
      <c r="G4834" s="3" t="str">
        <f t="shared" si="82"/>
        <v>https://scholar.google.co.jp/scholar?as_vis=1&amp;q=Wyethia+"helianthoides"+self+compatibility&amp;btnG=</v>
      </c>
      <c r="H4834" t="s">
        <v>172</v>
      </c>
      <c r="I4834" t="s">
        <v>23</v>
      </c>
      <c r="J4834" t="s">
        <v>23</v>
      </c>
      <c r="N4834" t="s">
        <v>8786</v>
      </c>
      <c r="O4834" t="s">
        <v>28</v>
      </c>
      <c r="Q4834" t="s">
        <v>20324</v>
      </c>
      <c r="R4834" t="s">
        <v>15519</v>
      </c>
      <c r="S4834">
        <v>7.8632</v>
      </c>
    </row>
    <row r="4835" spans="1:19">
      <c r="A4835" t="s">
        <v>16</v>
      </c>
      <c r="B4835" t="s">
        <v>17</v>
      </c>
      <c r="C4835" t="s">
        <v>18</v>
      </c>
      <c r="D4835" t="s">
        <v>19</v>
      </c>
      <c r="E4835" t="s">
        <v>3535</v>
      </c>
      <c r="F4835" t="s">
        <v>533</v>
      </c>
      <c r="G4835" s="3" t="str">
        <f t="shared" si="82"/>
        <v>https://scholar.google.co.jp/scholar?as_vis=1&amp;q=Wyethia+"mollis"+self+compatibility&amp;btnG=</v>
      </c>
      <c r="H4835" t="s">
        <v>438</v>
      </c>
      <c r="I4835" t="s">
        <v>23</v>
      </c>
      <c r="J4835" t="s">
        <v>23</v>
      </c>
      <c r="N4835" t="s">
        <v>3549</v>
      </c>
      <c r="O4835" t="s">
        <v>28</v>
      </c>
      <c r="Q4835" t="s">
        <v>20325</v>
      </c>
      <c r="R4835" t="s">
        <v>15522</v>
      </c>
      <c r="S4835">
        <v>9.7449999999999992</v>
      </c>
    </row>
    <row r="4836" spans="1:19">
      <c r="A4836" t="s">
        <v>16</v>
      </c>
      <c r="B4836" t="s">
        <v>17</v>
      </c>
      <c r="C4836" t="s">
        <v>18</v>
      </c>
      <c r="D4836" t="s">
        <v>19</v>
      </c>
      <c r="E4836" t="s">
        <v>3551</v>
      </c>
      <c r="F4836" t="s">
        <v>1743</v>
      </c>
      <c r="G4836" s="3" t="str">
        <f t="shared" si="82"/>
        <v>https://scholar.google.co.jp/scholar?as_vis=1&amp;q=Xanthisma+"arenarium"+self+compatibility&amp;btnG=</v>
      </c>
      <c r="H4836" t="s">
        <v>11549</v>
      </c>
      <c r="I4836" t="s">
        <v>23</v>
      </c>
      <c r="J4836" t="s">
        <v>23</v>
      </c>
      <c r="N4836" t="s">
        <v>11550</v>
      </c>
      <c r="O4836" t="s">
        <v>28</v>
      </c>
      <c r="Q4836" t="s">
        <v>20326</v>
      </c>
      <c r="R4836" t="s">
        <v>15525</v>
      </c>
      <c r="S4836">
        <v>0.52039999999999997</v>
      </c>
    </row>
    <row r="4837" spans="1:19">
      <c r="A4837" t="s">
        <v>16</v>
      </c>
      <c r="B4837" t="s">
        <v>17</v>
      </c>
      <c r="C4837" t="s">
        <v>18</v>
      </c>
      <c r="D4837" t="s">
        <v>19</v>
      </c>
      <c r="E4837" t="s">
        <v>3551</v>
      </c>
      <c r="F4837" t="s">
        <v>2065</v>
      </c>
      <c r="G4837" s="3" t="str">
        <f t="shared" si="82"/>
        <v>https://scholar.google.co.jp/scholar?as_vis=1&amp;q=Xanthisma+"gracile"+self+compatibility&amp;btnG=</v>
      </c>
      <c r="H4837" t="s">
        <v>6139</v>
      </c>
      <c r="I4837" t="s">
        <v>23</v>
      </c>
      <c r="J4837" t="s">
        <v>23</v>
      </c>
      <c r="N4837" t="s">
        <v>6140</v>
      </c>
      <c r="O4837" t="s">
        <v>28</v>
      </c>
      <c r="Q4837" t="s">
        <v>20327</v>
      </c>
      <c r="R4837" t="s">
        <v>15527</v>
      </c>
      <c r="S4837">
        <v>0.23400000000000001</v>
      </c>
    </row>
    <row r="4838" spans="1:19">
      <c r="A4838" t="s">
        <v>16</v>
      </c>
      <c r="B4838" t="s">
        <v>17</v>
      </c>
      <c r="C4838" t="s">
        <v>18</v>
      </c>
      <c r="D4838" t="s">
        <v>19</v>
      </c>
      <c r="E4838" t="s">
        <v>3551</v>
      </c>
      <c r="F4838" t="s">
        <v>11552</v>
      </c>
      <c r="G4838" s="3" t="str">
        <f t="shared" si="82"/>
        <v>https://scholar.google.co.jp/scholar?as_vis=1&amp;q=Xanthisma+"gymnocephalum"+self+compatibility&amp;btnG=</v>
      </c>
      <c r="H4838" t="s">
        <v>11553</v>
      </c>
      <c r="I4838" t="s">
        <v>23</v>
      </c>
      <c r="J4838" t="s">
        <v>23</v>
      </c>
      <c r="N4838" t="s">
        <v>11554</v>
      </c>
      <c r="O4838" t="s">
        <v>28</v>
      </c>
      <c r="Q4838" t="s">
        <v>20328</v>
      </c>
      <c r="R4838" t="s">
        <v>15529</v>
      </c>
      <c r="S4838">
        <v>1.181</v>
      </c>
    </row>
    <row r="4839" spans="1:19">
      <c r="A4839" t="s">
        <v>16</v>
      </c>
      <c r="B4839" t="s">
        <v>17</v>
      </c>
      <c r="C4839" t="s">
        <v>18</v>
      </c>
      <c r="D4839" t="s">
        <v>19</v>
      </c>
      <c r="E4839" t="s">
        <v>3551</v>
      </c>
      <c r="F4839" t="s">
        <v>8788</v>
      </c>
      <c r="G4839" s="3" t="str">
        <f t="shared" si="82"/>
        <v>https://scholar.google.co.jp/scholar?as_vis=1&amp;q=Xanthisma+"spinulosum"+self+compatibility&amp;btnG=</v>
      </c>
      <c r="H4839" t="s">
        <v>8789</v>
      </c>
      <c r="I4839" t="s">
        <v>23</v>
      </c>
      <c r="J4839" t="s">
        <v>23</v>
      </c>
      <c r="L4839" t="s">
        <v>24</v>
      </c>
      <c r="N4839" t="s">
        <v>8790</v>
      </c>
      <c r="O4839" t="s">
        <v>26</v>
      </c>
      <c r="Q4839" t="s">
        <v>20329</v>
      </c>
      <c r="R4839" t="s">
        <v>15531</v>
      </c>
      <c r="S4839">
        <v>0.91600000000000004</v>
      </c>
    </row>
    <row r="4840" spans="1:19">
      <c r="A4840" t="s">
        <v>16</v>
      </c>
      <c r="B4840" t="s">
        <v>17</v>
      </c>
      <c r="C4840" t="s">
        <v>18</v>
      </c>
      <c r="D4840" t="s">
        <v>19</v>
      </c>
      <c r="E4840" t="s">
        <v>3551</v>
      </c>
      <c r="F4840" t="s">
        <v>8788</v>
      </c>
      <c r="G4840" s="3" t="str">
        <f t="shared" si="82"/>
        <v>https://scholar.google.co.jp/scholar?as_vis=1&amp;q=Xanthisma+"spinulosum"+self+compatibility&amp;btnG=</v>
      </c>
      <c r="H4840" t="s">
        <v>8789</v>
      </c>
      <c r="I4840" t="s">
        <v>31</v>
      </c>
      <c r="J4840" t="s">
        <v>14415</v>
      </c>
      <c r="L4840" t="s">
        <v>24</v>
      </c>
      <c r="N4840" t="s">
        <v>14416</v>
      </c>
      <c r="O4840" t="s">
        <v>26</v>
      </c>
      <c r="Q4840" t="s">
        <v>20329</v>
      </c>
      <c r="R4840" t="s">
        <v>15534</v>
      </c>
      <c r="S4840">
        <v>0.58640000000000003</v>
      </c>
    </row>
    <row r="4841" spans="1:19">
      <c r="A4841" t="s">
        <v>16</v>
      </c>
      <c r="B4841" t="s">
        <v>17</v>
      </c>
      <c r="C4841" t="s">
        <v>18</v>
      </c>
      <c r="D4841" t="s">
        <v>19</v>
      </c>
      <c r="E4841" t="s">
        <v>3551</v>
      </c>
      <c r="F4841" t="s">
        <v>3552</v>
      </c>
      <c r="G4841" s="3" t="str">
        <f t="shared" si="82"/>
        <v>https://scholar.google.co.jp/scholar?as_vis=1&amp;q=Xanthisma+"texanum"+self+compatibility&amp;btnG=</v>
      </c>
      <c r="H4841" t="s">
        <v>104</v>
      </c>
      <c r="I4841" t="s">
        <v>23</v>
      </c>
      <c r="J4841" t="s">
        <v>23</v>
      </c>
      <c r="N4841" t="s">
        <v>3553</v>
      </c>
      <c r="O4841" t="s">
        <v>28</v>
      </c>
      <c r="Q4841" t="s">
        <v>20330</v>
      </c>
      <c r="R4841" t="s">
        <v>15538</v>
      </c>
      <c r="S4841">
        <v>1.1000000000000001</v>
      </c>
    </row>
    <row r="4842" spans="1:19">
      <c r="A4842" t="s">
        <v>16</v>
      </c>
      <c r="B4842" t="s">
        <v>17</v>
      </c>
      <c r="C4842" t="s">
        <v>18</v>
      </c>
      <c r="D4842" t="s">
        <v>19</v>
      </c>
      <c r="E4842" t="s">
        <v>3551</v>
      </c>
      <c r="F4842" t="s">
        <v>3552</v>
      </c>
      <c r="G4842" s="3" t="str">
        <f t="shared" si="82"/>
        <v>https://scholar.google.co.jp/scholar?as_vis=1&amp;q=Xanthisma+"texanum"+self+compatibility&amp;btnG=</v>
      </c>
      <c r="H4842" t="s">
        <v>23</v>
      </c>
      <c r="I4842" t="s">
        <v>137</v>
      </c>
      <c r="J4842" t="s">
        <v>1045</v>
      </c>
      <c r="N4842" t="s">
        <v>6137</v>
      </c>
      <c r="O4842" t="s">
        <v>28</v>
      </c>
      <c r="Q4842" t="s">
        <v>20330</v>
      </c>
      <c r="R4842" t="s">
        <v>15540</v>
      </c>
      <c r="S4842">
        <v>0.92120000000000002</v>
      </c>
    </row>
    <row r="4843" spans="1:19">
      <c r="A4843" t="s">
        <v>16</v>
      </c>
      <c r="B4843" t="s">
        <v>17</v>
      </c>
      <c r="C4843" t="s">
        <v>18</v>
      </c>
      <c r="D4843" t="s">
        <v>19</v>
      </c>
      <c r="E4843" t="s">
        <v>3555</v>
      </c>
      <c r="F4843" t="s">
        <v>3556</v>
      </c>
      <c r="G4843" s="3" t="str">
        <f t="shared" si="82"/>
        <v>https://scholar.google.co.jp/scholar?as_vis=1&amp;q=Xanthium+"pensylvanicum"+self+compatibility&amp;btnG=</v>
      </c>
      <c r="H4843" t="s">
        <v>3557</v>
      </c>
      <c r="I4843" t="s">
        <v>23</v>
      </c>
      <c r="J4843" t="s">
        <v>23</v>
      </c>
      <c r="N4843" t="s">
        <v>3558</v>
      </c>
      <c r="O4843" t="s">
        <v>28</v>
      </c>
      <c r="Q4843" t="s">
        <v>20331</v>
      </c>
      <c r="R4843" t="s">
        <v>15542</v>
      </c>
      <c r="S4843">
        <v>60.5</v>
      </c>
    </row>
    <row r="4844" spans="1:19">
      <c r="A4844" t="s">
        <v>16</v>
      </c>
      <c r="B4844" t="s">
        <v>17</v>
      </c>
      <c r="C4844" t="s">
        <v>18</v>
      </c>
      <c r="D4844" t="s">
        <v>19</v>
      </c>
      <c r="E4844" t="s">
        <v>3555</v>
      </c>
      <c r="F4844" t="s">
        <v>3560</v>
      </c>
      <c r="G4844" s="3" t="str">
        <f t="shared" si="82"/>
        <v>https://scholar.google.co.jp/scholar?as_vis=1&amp;q=Xanthium+"speciosum"+self+compatibility&amp;btnG=</v>
      </c>
      <c r="H4844" t="s">
        <v>3561</v>
      </c>
      <c r="I4844" t="s">
        <v>23</v>
      </c>
      <c r="J4844" t="s">
        <v>23</v>
      </c>
      <c r="N4844" t="s">
        <v>3562</v>
      </c>
      <c r="O4844" t="s">
        <v>28</v>
      </c>
      <c r="Q4844" t="s">
        <v>20332</v>
      </c>
      <c r="R4844" t="s">
        <v>15545</v>
      </c>
      <c r="S4844">
        <v>208</v>
      </c>
    </row>
    <row r="4845" spans="1:19">
      <c r="A4845" t="s">
        <v>16</v>
      </c>
      <c r="B4845" t="s">
        <v>17</v>
      </c>
      <c r="C4845" t="s">
        <v>18</v>
      </c>
      <c r="D4845" t="s">
        <v>19</v>
      </c>
      <c r="E4845" t="s">
        <v>3555</v>
      </c>
      <c r="F4845" t="s">
        <v>3564</v>
      </c>
      <c r="G4845" s="3" t="str">
        <f t="shared" si="82"/>
        <v>https://scholar.google.co.jp/scholar?as_vis=1&amp;q=Xanthium+"spinosum"+self+compatibility&amp;btnG=</v>
      </c>
      <c r="H4845" t="s">
        <v>22</v>
      </c>
      <c r="I4845" t="s">
        <v>23</v>
      </c>
      <c r="J4845" t="s">
        <v>23</v>
      </c>
      <c r="N4845" t="s">
        <v>3565</v>
      </c>
      <c r="O4845" t="s">
        <v>28</v>
      </c>
      <c r="Q4845" t="s">
        <v>20333</v>
      </c>
      <c r="R4845" t="s">
        <v>15548</v>
      </c>
      <c r="S4845">
        <v>200</v>
      </c>
    </row>
    <row r="4846" spans="1:19">
      <c r="A4846" t="s">
        <v>16</v>
      </c>
      <c r="B4846" t="s">
        <v>17</v>
      </c>
      <c r="C4846" t="s">
        <v>18</v>
      </c>
      <c r="D4846" t="s">
        <v>19</v>
      </c>
      <c r="E4846" t="s">
        <v>3555</v>
      </c>
      <c r="F4846" t="s">
        <v>3567</v>
      </c>
      <c r="G4846" s="3" t="str">
        <f t="shared" si="82"/>
        <v>https://scholar.google.co.jp/scholar?as_vis=1&amp;q=Xanthium+"strumarium"+self+compatibility&amp;btnG=</v>
      </c>
      <c r="H4846" t="s">
        <v>22</v>
      </c>
      <c r="I4846" t="s">
        <v>23</v>
      </c>
      <c r="J4846" t="s">
        <v>23</v>
      </c>
      <c r="L4846" t="s">
        <v>54</v>
      </c>
      <c r="N4846" t="s">
        <v>3568</v>
      </c>
      <c r="O4846" t="s">
        <v>26</v>
      </c>
      <c r="Q4846" t="s">
        <v>20334</v>
      </c>
      <c r="R4846" t="s">
        <v>15550</v>
      </c>
      <c r="S4846">
        <v>54.9</v>
      </c>
    </row>
    <row r="4847" spans="1:19">
      <c r="A4847" t="s">
        <v>16</v>
      </c>
      <c r="B4847" t="s">
        <v>17</v>
      </c>
      <c r="C4847" t="s">
        <v>18</v>
      </c>
      <c r="D4847" t="s">
        <v>19</v>
      </c>
      <c r="E4847" t="s">
        <v>13104</v>
      </c>
      <c r="F4847" t="s">
        <v>3552</v>
      </c>
      <c r="G4847" s="3" t="str">
        <f t="shared" si="82"/>
        <v>https://scholar.google.co.jp/scholar?as_vis=1&amp;q=Xanthocephalum+"texanum"+self+compatibility&amp;btnG=</v>
      </c>
      <c r="H4847" t="s">
        <v>4677</v>
      </c>
      <c r="I4847" t="s">
        <v>23</v>
      </c>
      <c r="J4847" t="s">
        <v>23</v>
      </c>
      <c r="N4847" t="s">
        <v>13105</v>
      </c>
      <c r="O4847" t="s">
        <v>28</v>
      </c>
      <c r="Q4847" t="s">
        <v>20335</v>
      </c>
      <c r="R4847" t="s">
        <v>15552</v>
      </c>
      <c r="S4847">
        <v>0.22720000000000001</v>
      </c>
    </row>
    <row r="4848" spans="1:19">
      <c r="A4848" t="s">
        <v>16</v>
      </c>
      <c r="B4848" t="s">
        <v>17</v>
      </c>
      <c r="C4848" t="s">
        <v>18</v>
      </c>
      <c r="D4848" t="s">
        <v>19</v>
      </c>
      <c r="E4848" t="s">
        <v>3570</v>
      </c>
      <c r="F4848" t="s">
        <v>3571</v>
      </c>
      <c r="G4848" s="3" t="str">
        <f t="shared" si="82"/>
        <v>https://scholar.google.co.jp/scholar?as_vis=1&amp;q=Xeranthemum+"annuum"+self+compatibility&amp;btnG=</v>
      </c>
      <c r="H4848" t="s">
        <v>22</v>
      </c>
      <c r="I4848" t="s">
        <v>23</v>
      </c>
      <c r="J4848" t="s">
        <v>23</v>
      </c>
      <c r="N4848" t="s">
        <v>3572</v>
      </c>
      <c r="O4848" t="s">
        <v>28</v>
      </c>
      <c r="Q4848" t="s">
        <v>20336</v>
      </c>
      <c r="R4848" t="s">
        <v>15554</v>
      </c>
      <c r="S4848">
        <v>1.8</v>
      </c>
    </row>
    <row r="4849" spans="1:19">
      <c r="A4849" t="s">
        <v>16</v>
      </c>
      <c r="B4849" t="s">
        <v>17</v>
      </c>
      <c r="C4849" t="s">
        <v>18</v>
      </c>
      <c r="D4849" t="s">
        <v>19</v>
      </c>
      <c r="E4849" t="s">
        <v>3570</v>
      </c>
      <c r="F4849" t="s">
        <v>3574</v>
      </c>
      <c r="G4849" s="3" t="str">
        <f t="shared" si="82"/>
        <v>https://scholar.google.co.jp/scholar?as_vis=1&amp;q=Xeranthemum+"cylindraceum"+self+compatibility&amp;btnG=</v>
      </c>
      <c r="H4849" t="s">
        <v>3575</v>
      </c>
      <c r="I4849" t="s">
        <v>23</v>
      </c>
      <c r="J4849" t="s">
        <v>23</v>
      </c>
      <c r="N4849" t="s">
        <v>3576</v>
      </c>
      <c r="O4849" t="s">
        <v>28</v>
      </c>
      <c r="Q4849" t="s">
        <v>20337</v>
      </c>
      <c r="R4849" t="s">
        <v>15557</v>
      </c>
      <c r="S4849">
        <v>9.3206000000000007</v>
      </c>
    </row>
    <row r="4850" spans="1:19">
      <c r="A4850" t="s">
        <v>16</v>
      </c>
      <c r="B4850" t="s">
        <v>17</v>
      </c>
      <c r="C4850" t="s">
        <v>18</v>
      </c>
      <c r="D4850" t="s">
        <v>19</v>
      </c>
      <c r="E4850" t="s">
        <v>3570</v>
      </c>
      <c r="F4850" t="s">
        <v>8792</v>
      </c>
      <c r="G4850" s="3" t="str">
        <f t="shared" si="82"/>
        <v>https://scholar.google.co.jp/scholar?as_vis=1&amp;q=Xeranthemum+"inapertum"+self+compatibility&amp;btnG=</v>
      </c>
      <c r="H4850" t="s">
        <v>8793</v>
      </c>
      <c r="I4850" t="s">
        <v>23</v>
      </c>
      <c r="J4850" t="s">
        <v>23</v>
      </c>
      <c r="N4850" t="s">
        <v>8794</v>
      </c>
      <c r="O4850" t="s">
        <v>28</v>
      </c>
      <c r="Q4850" t="s">
        <v>20338</v>
      </c>
      <c r="R4850" t="s">
        <v>15560</v>
      </c>
      <c r="S4850">
        <v>4.0750999999999999</v>
      </c>
    </row>
    <row r="4851" spans="1:19">
      <c r="A4851" t="s">
        <v>16</v>
      </c>
      <c r="B4851" t="s">
        <v>17</v>
      </c>
      <c r="C4851" t="s">
        <v>18</v>
      </c>
      <c r="D4851" t="s">
        <v>19</v>
      </c>
      <c r="E4851" t="s">
        <v>3570</v>
      </c>
      <c r="F4851" t="s">
        <v>11556</v>
      </c>
      <c r="G4851" s="3" t="str">
        <f t="shared" si="82"/>
        <v>https://scholar.google.co.jp/scholar?as_vis=1&amp;q=Xeranthemum+"longepapposum"+self+compatibility&amp;btnG=</v>
      </c>
      <c r="H4851" t="s">
        <v>1510</v>
      </c>
      <c r="I4851" t="s">
        <v>23</v>
      </c>
      <c r="J4851" t="s">
        <v>23</v>
      </c>
      <c r="N4851" t="s">
        <v>11557</v>
      </c>
      <c r="O4851" t="s">
        <v>28</v>
      </c>
      <c r="Q4851" t="s">
        <v>20339</v>
      </c>
      <c r="R4851" t="s">
        <v>15562</v>
      </c>
      <c r="S4851">
        <v>2.8548</v>
      </c>
    </row>
    <row r="4852" spans="1:19">
      <c r="A4852" t="s">
        <v>16</v>
      </c>
      <c r="B4852" t="s">
        <v>17</v>
      </c>
      <c r="C4852" t="s">
        <v>18</v>
      </c>
      <c r="D4852" t="s">
        <v>19</v>
      </c>
      <c r="E4852" t="s">
        <v>3570</v>
      </c>
      <c r="F4852" t="s">
        <v>6128</v>
      </c>
      <c r="G4852" s="3" t="str">
        <f t="shared" si="82"/>
        <v>https://scholar.google.co.jp/scholar?as_vis=1&amp;q=Xeranthemum+"squarrosum"+self+compatibility&amp;btnG=</v>
      </c>
      <c r="H4852" t="s">
        <v>190</v>
      </c>
      <c r="I4852" t="s">
        <v>23</v>
      </c>
      <c r="J4852" t="s">
        <v>23</v>
      </c>
      <c r="N4852" t="s">
        <v>6129</v>
      </c>
      <c r="O4852" t="s">
        <v>28</v>
      </c>
      <c r="Q4852" t="s">
        <v>20340</v>
      </c>
      <c r="R4852" t="s">
        <v>15565</v>
      </c>
      <c r="S4852">
        <v>1.0358799999999999</v>
      </c>
    </row>
    <row r="4853" spans="1:19">
      <c r="A4853" t="s">
        <v>16</v>
      </c>
      <c r="B4853" t="s">
        <v>17</v>
      </c>
      <c r="C4853" t="s">
        <v>18</v>
      </c>
      <c r="D4853" t="s">
        <v>19</v>
      </c>
      <c r="E4853" t="s">
        <v>571</v>
      </c>
      <c r="F4853" t="s">
        <v>572</v>
      </c>
      <c r="G4853" s="3" t="str">
        <f t="shared" si="82"/>
        <v>https://scholar.google.co.jp/scholar?as_vis=1&amp;q=Xerochrysum+"bracteatum"+self+compatibility&amp;btnG=</v>
      </c>
      <c r="H4853" t="s">
        <v>573</v>
      </c>
      <c r="I4853" t="s">
        <v>23</v>
      </c>
      <c r="J4853" t="s">
        <v>23</v>
      </c>
      <c r="N4853" t="s">
        <v>574</v>
      </c>
      <c r="O4853" t="s">
        <v>28</v>
      </c>
      <c r="Q4853" t="s">
        <v>20341</v>
      </c>
      <c r="R4853" t="s">
        <v>15567</v>
      </c>
      <c r="S4853">
        <v>0.6</v>
      </c>
    </row>
    <row r="4854" spans="1:19">
      <c r="A4854" t="s">
        <v>16</v>
      </c>
      <c r="B4854" t="s">
        <v>17</v>
      </c>
      <c r="C4854" t="s">
        <v>18</v>
      </c>
      <c r="D4854" t="s">
        <v>19</v>
      </c>
      <c r="E4854" t="s">
        <v>571</v>
      </c>
      <c r="F4854" t="s">
        <v>12968</v>
      </c>
      <c r="G4854" s="3" t="str">
        <f t="shared" si="82"/>
        <v>https://scholar.google.co.jp/scholar?as_vis=1&amp;q=Xerochrysum+"collierianum"+self+compatibility&amp;btnG=</v>
      </c>
      <c r="H4854" t="s">
        <v>12969</v>
      </c>
      <c r="I4854" t="s">
        <v>23</v>
      </c>
      <c r="J4854" t="s">
        <v>23</v>
      </c>
      <c r="N4854" t="s">
        <v>12970</v>
      </c>
      <c r="O4854" t="s">
        <v>28</v>
      </c>
      <c r="Q4854" t="s">
        <v>20342</v>
      </c>
      <c r="R4854" t="s">
        <v>15570</v>
      </c>
      <c r="S4854">
        <v>0.46239999999999998</v>
      </c>
    </row>
    <row r="4855" spans="1:19">
      <c r="A4855" t="s">
        <v>16</v>
      </c>
      <c r="B4855" t="s">
        <v>17</v>
      </c>
      <c r="C4855" t="s">
        <v>18</v>
      </c>
      <c r="D4855" t="s">
        <v>19</v>
      </c>
      <c r="E4855" t="s">
        <v>571</v>
      </c>
      <c r="F4855" t="s">
        <v>317</v>
      </c>
      <c r="G4855" s="3" t="str">
        <f t="shared" si="82"/>
        <v>https://scholar.google.co.jp/scholar?as_vis=1&amp;q=Xerochrysum+"palustre"+self+compatibility&amp;btnG=</v>
      </c>
      <c r="H4855" t="s">
        <v>8796</v>
      </c>
      <c r="I4855" t="s">
        <v>23</v>
      </c>
      <c r="J4855" t="s">
        <v>23</v>
      </c>
      <c r="N4855" t="s">
        <v>8797</v>
      </c>
      <c r="O4855" t="s">
        <v>28</v>
      </c>
      <c r="Q4855" t="s">
        <v>20343</v>
      </c>
      <c r="R4855" t="s">
        <v>15573</v>
      </c>
      <c r="S4855">
        <v>0.43380000000000002</v>
      </c>
    </row>
    <row r="4856" spans="1:19">
      <c r="A4856" t="s">
        <v>16</v>
      </c>
      <c r="B4856" t="s">
        <v>17</v>
      </c>
      <c r="C4856" t="s">
        <v>18</v>
      </c>
      <c r="D4856" t="s">
        <v>19</v>
      </c>
      <c r="E4856" t="s">
        <v>571</v>
      </c>
      <c r="F4856" t="s">
        <v>8799</v>
      </c>
      <c r="G4856" s="3" t="str">
        <f t="shared" si="82"/>
        <v>https://scholar.google.co.jp/scholar?as_vis=1&amp;q=Xerochrysum+"papillosum"+self+compatibility&amp;btnG=</v>
      </c>
      <c r="H4856" t="s">
        <v>8800</v>
      </c>
      <c r="I4856" t="s">
        <v>23</v>
      </c>
      <c r="J4856" t="s">
        <v>23</v>
      </c>
      <c r="N4856" t="s">
        <v>8801</v>
      </c>
      <c r="O4856" t="s">
        <v>28</v>
      </c>
      <c r="Q4856" t="s">
        <v>20344</v>
      </c>
      <c r="R4856" t="s">
        <v>15575</v>
      </c>
      <c r="S4856">
        <v>0.79120000000000001</v>
      </c>
    </row>
    <row r="4857" spans="1:19">
      <c r="A4857" t="s">
        <v>16</v>
      </c>
      <c r="B4857" t="s">
        <v>17</v>
      </c>
      <c r="C4857" t="s">
        <v>18</v>
      </c>
      <c r="D4857" t="s">
        <v>19</v>
      </c>
      <c r="E4857" t="s">
        <v>571</v>
      </c>
      <c r="F4857" t="s">
        <v>8803</v>
      </c>
      <c r="G4857" s="3" t="str">
        <f t="shared" si="82"/>
        <v>https://scholar.google.co.jp/scholar?as_vis=1&amp;q=Xerochrysum+"subundulatum"+self+compatibility&amp;btnG=</v>
      </c>
      <c r="H4857" t="s">
        <v>8804</v>
      </c>
      <c r="I4857" t="s">
        <v>23</v>
      </c>
      <c r="J4857" t="s">
        <v>23</v>
      </c>
      <c r="N4857" t="s">
        <v>8805</v>
      </c>
      <c r="O4857" t="s">
        <v>28</v>
      </c>
      <c r="Q4857" t="s">
        <v>20345</v>
      </c>
      <c r="R4857" t="s">
        <v>15577</v>
      </c>
      <c r="S4857">
        <v>0.5958</v>
      </c>
    </row>
    <row r="4858" spans="1:19">
      <c r="A4858" t="s">
        <v>16</v>
      </c>
      <c r="B4858" t="s">
        <v>17</v>
      </c>
      <c r="C4858" t="s">
        <v>18</v>
      </c>
      <c r="D4858" t="s">
        <v>19</v>
      </c>
      <c r="E4858" t="s">
        <v>571</v>
      </c>
      <c r="F4858" t="s">
        <v>8807</v>
      </c>
      <c r="G4858" s="3" t="str">
        <f t="shared" si="82"/>
        <v>https://scholar.google.co.jp/scholar?as_vis=1&amp;q=Xerochrysum+"viscosum"+self+compatibility&amp;btnG=</v>
      </c>
      <c r="H4858" t="s">
        <v>8808</v>
      </c>
      <c r="I4858" t="s">
        <v>23</v>
      </c>
      <c r="J4858" t="s">
        <v>23</v>
      </c>
      <c r="N4858" t="s">
        <v>8809</v>
      </c>
      <c r="O4858" t="s">
        <v>28</v>
      </c>
      <c r="Q4858" t="s">
        <v>20346</v>
      </c>
      <c r="R4858" t="s">
        <v>15580</v>
      </c>
      <c r="S4858">
        <v>0.3604</v>
      </c>
    </row>
    <row r="4859" spans="1:19">
      <c r="A4859" t="s">
        <v>16</v>
      </c>
      <c r="B4859" t="s">
        <v>17</v>
      </c>
      <c r="C4859" t="s">
        <v>18</v>
      </c>
      <c r="D4859" t="s">
        <v>19</v>
      </c>
      <c r="E4859" t="s">
        <v>3578</v>
      </c>
      <c r="F4859" t="s">
        <v>1405</v>
      </c>
      <c r="G4859" s="3" t="str">
        <f t="shared" si="82"/>
        <v>https://scholar.google.co.jp/scholar?as_vis=1&amp;q=Xylorhiza+"tortifolia"+self+compatibility&amp;btnG=</v>
      </c>
      <c r="H4859" t="s">
        <v>1046</v>
      </c>
      <c r="I4859" t="s">
        <v>23</v>
      </c>
      <c r="J4859" t="s">
        <v>23</v>
      </c>
      <c r="N4859" t="s">
        <v>3579</v>
      </c>
      <c r="O4859" t="s">
        <v>28</v>
      </c>
      <c r="Q4859" t="s">
        <v>20347</v>
      </c>
      <c r="R4859" t="s">
        <v>15583</v>
      </c>
      <c r="S4859">
        <v>2.4127999999999998</v>
      </c>
    </row>
    <row r="4860" spans="1:19">
      <c r="A4860" t="s">
        <v>16</v>
      </c>
      <c r="B4860" t="s">
        <v>17</v>
      </c>
      <c r="C4860" t="s">
        <v>18</v>
      </c>
      <c r="D4860" t="s">
        <v>19</v>
      </c>
      <c r="E4860" t="s">
        <v>3578</v>
      </c>
      <c r="F4860" t="s">
        <v>6131</v>
      </c>
      <c r="G4860" s="3" t="str">
        <f t="shared" si="82"/>
        <v>https://scholar.google.co.jp/scholar?as_vis=1&amp;q=Xylorhiza+"venusta"+self+compatibility&amp;btnG=</v>
      </c>
      <c r="H4860" t="s">
        <v>6132</v>
      </c>
      <c r="I4860" t="s">
        <v>23</v>
      </c>
      <c r="J4860" t="s">
        <v>23</v>
      </c>
      <c r="N4860" t="s">
        <v>6133</v>
      </c>
      <c r="O4860" t="s">
        <v>28</v>
      </c>
      <c r="Q4860" t="s">
        <v>20348</v>
      </c>
      <c r="R4860" t="s">
        <v>15586</v>
      </c>
      <c r="S4860">
        <v>3.8292000000000002</v>
      </c>
    </row>
    <row r="4861" spans="1:19">
      <c r="A4861" t="s">
        <v>16</v>
      </c>
      <c r="B4861" t="s">
        <v>17</v>
      </c>
      <c r="C4861" t="s">
        <v>18</v>
      </c>
      <c r="D4861" t="s">
        <v>19</v>
      </c>
      <c r="E4861" t="s">
        <v>8811</v>
      </c>
      <c r="F4861" t="s">
        <v>1973</v>
      </c>
      <c r="G4861" s="3" t="str">
        <f t="shared" si="82"/>
        <v>https://scholar.google.co.jp/scholar?as_vis=1&amp;q=Youngia+"japonica"+self+compatibility&amp;btnG=</v>
      </c>
      <c r="H4861" t="s">
        <v>84</v>
      </c>
      <c r="I4861" t="s">
        <v>23</v>
      </c>
      <c r="J4861" t="s">
        <v>23</v>
      </c>
      <c r="N4861" t="s">
        <v>8812</v>
      </c>
      <c r="O4861" t="s">
        <v>28</v>
      </c>
      <c r="Q4861" t="s">
        <v>20349</v>
      </c>
      <c r="R4861" t="s">
        <v>15589</v>
      </c>
      <c r="S4861">
        <v>7.6399999999999996E-2</v>
      </c>
    </row>
    <row r="4862" spans="1:19">
      <c r="A4862" t="s">
        <v>16</v>
      </c>
      <c r="B4862" t="s">
        <v>17</v>
      </c>
      <c r="C4862" t="s">
        <v>18</v>
      </c>
      <c r="D4862" t="s">
        <v>19</v>
      </c>
      <c r="E4862" t="s">
        <v>6145</v>
      </c>
      <c r="F4862" t="s">
        <v>6146</v>
      </c>
      <c r="G4862" s="3" t="str">
        <f t="shared" si="82"/>
        <v>https://scholar.google.co.jp/scholar?as_vis=1&amp;q=Zaluzania+"subcordata"+self+compatibility&amp;btnG=</v>
      </c>
      <c r="H4862" t="s">
        <v>6147</v>
      </c>
      <c r="I4862" t="s">
        <v>23</v>
      </c>
      <c r="J4862" t="s">
        <v>23</v>
      </c>
      <c r="N4862" t="s">
        <v>6148</v>
      </c>
      <c r="O4862" t="s">
        <v>28</v>
      </c>
      <c r="Q4862" t="s">
        <v>20350</v>
      </c>
      <c r="R4862" t="s">
        <v>15592</v>
      </c>
      <c r="S4862">
        <v>0.25040000000000001</v>
      </c>
    </row>
    <row r="4863" spans="1:19">
      <c r="A4863" t="s">
        <v>16</v>
      </c>
      <c r="B4863" t="s">
        <v>17</v>
      </c>
      <c r="C4863" t="s">
        <v>18</v>
      </c>
      <c r="D4863" t="s">
        <v>19</v>
      </c>
      <c r="E4863" t="s">
        <v>3581</v>
      </c>
      <c r="F4863" t="s">
        <v>3582</v>
      </c>
      <c r="G4863" s="3" t="str">
        <f t="shared" si="82"/>
        <v>https://scholar.google.co.jp/scholar?as_vis=1&amp;q=Zexmenia+"seemannii"+self+compatibility&amp;btnG=</v>
      </c>
      <c r="H4863" t="s">
        <v>438</v>
      </c>
      <c r="I4863" t="s">
        <v>23</v>
      </c>
      <c r="J4863" t="s">
        <v>23</v>
      </c>
      <c r="N4863" t="s">
        <v>3583</v>
      </c>
      <c r="O4863" t="s">
        <v>28</v>
      </c>
      <c r="Q4863" t="s">
        <v>20351</v>
      </c>
      <c r="R4863" t="s">
        <v>15596</v>
      </c>
      <c r="S4863">
        <v>1</v>
      </c>
    </row>
    <row r="4864" spans="1:19">
      <c r="A4864" t="s">
        <v>16</v>
      </c>
      <c r="B4864" t="s">
        <v>17</v>
      </c>
      <c r="C4864" t="s">
        <v>18</v>
      </c>
      <c r="D4864" t="s">
        <v>19</v>
      </c>
      <c r="E4864" t="s">
        <v>3585</v>
      </c>
      <c r="F4864" t="s">
        <v>3586</v>
      </c>
      <c r="G4864" s="3" t="str">
        <f t="shared" si="82"/>
        <v>https://scholar.google.co.jp/scholar?as_vis=1&amp;q=Zinnia+"acerosa"+self+compatibility&amp;btnG=</v>
      </c>
      <c r="H4864" t="s">
        <v>438</v>
      </c>
      <c r="I4864" t="s">
        <v>23</v>
      </c>
      <c r="J4864" t="s">
        <v>23</v>
      </c>
      <c r="L4864" t="s">
        <v>24</v>
      </c>
      <c r="N4864" t="s">
        <v>3587</v>
      </c>
      <c r="O4864" t="s">
        <v>26</v>
      </c>
      <c r="Q4864" t="s">
        <v>20352</v>
      </c>
      <c r="R4864" t="s">
        <v>15598</v>
      </c>
      <c r="S4864">
        <v>1.3011999999999999</v>
      </c>
    </row>
    <row r="4865" spans="1:19">
      <c r="A4865" t="s">
        <v>16</v>
      </c>
      <c r="B4865" t="s">
        <v>17</v>
      </c>
      <c r="C4865" t="s">
        <v>18</v>
      </c>
      <c r="D4865" t="s">
        <v>19</v>
      </c>
      <c r="E4865" t="s">
        <v>3585</v>
      </c>
      <c r="F4865" t="s">
        <v>1409</v>
      </c>
      <c r="G4865" s="3" t="str">
        <f t="shared" si="82"/>
        <v>https://scholar.google.co.jp/scholar?as_vis=1&amp;q=Zinnia+"elegans"+self+compatibility&amp;btnG=</v>
      </c>
      <c r="H4865" t="s">
        <v>1120</v>
      </c>
      <c r="I4865" t="s">
        <v>23</v>
      </c>
      <c r="J4865" t="s">
        <v>23</v>
      </c>
      <c r="N4865" t="s">
        <v>3589</v>
      </c>
      <c r="O4865" t="s">
        <v>28</v>
      </c>
      <c r="Q4865" t="s">
        <v>20353</v>
      </c>
      <c r="R4865" t="s">
        <v>15600</v>
      </c>
      <c r="S4865">
        <v>9.1999999999999993</v>
      </c>
    </row>
    <row r="4866" spans="1:19">
      <c r="A4866" t="s">
        <v>16</v>
      </c>
      <c r="B4866" t="s">
        <v>17</v>
      </c>
      <c r="C4866" t="s">
        <v>18</v>
      </c>
      <c r="D4866" t="s">
        <v>19</v>
      </c>
      <c r="E4866" t="s">
        <v>3585</v>
      </c>
      <c r="F4866" t="s">
        <v>114</v>
      </c>
      <c r="G4866" s="3" t="str">
        <f t="shared" si="82"/>
        <v>https://scholar.google.co.jp/scholar?as_vis=1&amp;q=Zinnia+"grandiflora"+self+compatibility&amp;btnG=</v>
      </c>
      <c r="H4866" t="s">
        <v>172</v>
      </c>
      <c r="I4866" t="s">
        <v>23</v>
      </c>
      <c r="J4866" t="s">
        <v>23</v>
      </c>
      <c r="N4866" t="s">
        <v>3591</v>
      </c>
      <c r="O4866" t="s">
        <v>28</v>
      </c>
      <c r="Q4866" t="s">
        <v>20354</v>
      </c>
      <c r="R4866" t="s">
        <v>15602</v>
      </c>
      <c r="S4866">
        <v>2.4388000000000001</v>
      </c>
    </row>
    <row r="4867" spans="1:19">
      <c r="A4867" t="s">
        <v>16</v>
      </c>
      <c r="B4867" t="s">
        <v>17</v>
      </c>
      <c r="C4867" t="s">
        <v>18</v>
      </c>
      <c r="D4867" t="s">
        <v>19</v>
      </c>
      <c r="E4867" t="s">
        <v>3585</v>
      </c>
      <c r="F4867" t="s">
        <v>3593</v>
      </c>
      <c r="G4867" s="3" t="str">
        <f t="shared" si="82"/>
        <v>https://scholar.google.co.jp/scholar?as_vis=1&amp;q=Zinnia+"haageana"+self+compatibility&amp;btnG=</v>
      </c>
      <c r="H4867" t="s">
        <v>3594</v>
      </c>
      <c r="I4867" t="s">
        <v>23</v>
      </c>
      <c r="J4867" t="s">
        <v>23</v>
      </c>
      <c r="N4867" t="s">
        <v>3595</v>
      </c>
      <c r="O4867" t="s">
        <v>28</v>
      </c>
      <c r="Q4867" t="s">
        <v>20355</v>
      </c>
      <c r="R4867" t="s">
        <v>15605</v>
      </c>
      <c r="S4867">
        <v>2</v>
      </c>
    </row>
    <row r="4868" spans="1:19">
      <c r="A4868" t="s">
        <v>16</v>
      </c>
      <c r="B4868" t="s">
        <v>17</v>
      </c>
      <c r="C4868" t="s">
        <v>18</v>
      </c>
      <c r="D4868" t="s">
        <v>19</v>
      </c>
      <c r="E4868" t="s">
        <v>3585</v>
      </c>
      <c r="F4868" t="s">
        <v>99</v>
      </c>
      <c r="G4868" s="3" t="str">
        <f t="shared" si="82"/>
        <v>https://scholar.google.co.jp/scholar?as_vis=1&amp;q=Zinnia+"linearis"+self+compatibility&amp;btnG=</v>
      </c>
      <c r="H4868" t="s">
        <v>2066</v>
      </c>
      <c r="I4868" t="s">
        <v>23</v>
      </c>
      <c r="J4868" t="s">
        <v>23</v>
      </c>
      <c r="N4868" t="s">
        <v>3597</v>
      </c>
      <c r="O4868" t="s">
        <v>28</v>
      </c>
      <c r="Q4868" t="s">
        <v>20356</v>
      </c>
      <c r="R4868" t="s">
        <v>15607</v>
      </c>
      <c r="S4868">
        <v>2.5</v>
      </c>
    </row>
    <row r="4869" spans="1:19">
      <c r="A4869" t="s">
        <v>16</v>
      </c>
      <c r="B4869" t="s">
        <v>17</v>
      </c>
      <c r="C4869" t="s">
        <v>18</v>
      </c>
      <c r="D4869" t="s">
        <v>19</v>
      </c>
      <c r="E4869" t="s">
        <v>3585</v>
      </c>
      <c r="F4869" t="s">
        <v>6142</v>
      </c>
      <c r="G4869" s="3" t="str">
        <f t="shared" si="82"/>
        <v>https://scholar.google.co.jp/scholar?as_vis=1&amp;q=Zinnia+"peruviana"+self+compatibility&amp;btnG=</v>
      </c>
      <c r="H4869" t="s">
        <v>22</v>
      </c>
      <c r="I4869" t="s">
        <v>23</v>
      </c>
      <c r="J4869" t="s">
        <v>23</v>
      </c>
      <c r="N4869" t="s">
        <v>6143</v>
      </c>
      <c r="O4869" t="s">
        <v>28</v>
      </c>
      <c r="Q4869" t="s">
        <v>20357</v>
      </c>
      <c r="R4869" t="s">
        <v>15611</v>
      </c>
      <c r="S4869">
        <v>3.8540000000000001</v>
      </c>
    </row>
    <row r="4870" spans="1:19">
      <c r="A4870" t="s">
        <v>16</v>
      </c>
      <c r="B4870" t="s">
        <v>17</v>
      </c>
      <c r="C4870" t="s">
        <v>18</v>
      </c>
      <c r="D4870" t="s">
        <v>19</v>
      </c>
      <c r="E4870" t="s">
        <v>13101</v>
      </c>
      <c r="F4870" t="s">
        <v>2087</v>
      </c>
      <c r="G4870" s="3" t="str">
        <f t="shared" si="82"/>
        <v>https://scholar.google.co.jp/scholar?as_vis=1&amp;q=Zoegea+"purpurea"+self+compatibility&amp;btnG=</v>
      </c>
      <c r="H4870" t="s">
        <v>1737</v>
      </c>
      <c r="I4870" t="s">
        <v>23</v>
      </c>
      <c r="J4870" t="s">
        <v>23</v>
      </c>
      <c r="N4870" t="s">
        <v>13102</v>
      </c>
      <c r="O4870" t="s">
        <v>28</v>
      </c>
      <c r="Q4870" t="s">
        <v>20358</v>
      </c>
      <c r="R4870" t="s">
        <v>15614</v>
      </c>
      <c r="S4870">
        <v>1.0471999999999999</v>
      </c>
    </row>
  </sheetData>
  <autoFilter ref="O1:O4870" xr:uid="{75FA4718-7D1E-D94B-8DB0-7F0B83F999CB}"/>
  <sortState xmlns:xlrd2="http://schemas.microsoft.com/office/spreadsheetml/2017/richdata2" ref="A1:J1048415">
    <sortCondition ref="E2:E1048415"/>
  </sortState>
  <phoneticPr fontId="18"/>
  <hyperlinks>
    <hyperlink ref="O163" r:id="rId1" xr:uid="{06A7FDAC-C28A-D34D-B41E-73AE468EF963}"/>
    <hyperlink ref="O166" r:id="rId2" xr:uid="{D4181B8B-0BEA-AE4F-9047-1796531B5827}"/>
    <hyperlink ref="O852" r:id="rId3" xr:uid="{FB7CC39F-C091-E840-BFDA-1DBF47D81602}"/>
    <hyperlink ref="O1950" r:id="rId4" xr:uid="{30291C4E-01B2-D240-A3C8-9E744F9C3FEE}"/>
    <hyperlink ref="N2020" r:id="rId5" xr:uid="{7B99FF67-D0CA-6C45-B5D6-070F991A1AD3}"/>
    <hyperlink ref="O2375" r:id="rId6" xr:uid="{68A201AC-E8AA-774F-B4CA-A92251B7E4E7}"/>
    <hyperlink ref="O2865" r:id="rId7" xr:uid="{2FA5E3E8-ABE3-E54E-B33F-F79D88EC3A4A}"/>
    <hyperlink ref="O2917" r:id="rId8" xr:uid="{82D77F76-D6A7-A749-926D-B86280DAF7CB}"/>
    <hyperlink ref="O3004" r:id="rId9" xr:uid="{46DE4DE5-0341-F949-B4B8-3A0379E7C14F}"/>
    <hyperlink ref="O3100" r:id="rId10" xr:uid="{8E70EB66-8874-004B-95EB-381ED350E4EC}"/>
  </hyperlinks>
  <pageMargins left="0.75" right="0.75" top="1" bottom="1" header="0.5" footer="0.5"/>
  <pageSetup paperSize="9" orientation="portrait" horizontalDpi="360" verticalDpi="36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0276-18AC-478D-8641-45611CF46E74}">
  <dimension ref="A1:G151"/>
  <sheetViews>
    <sheetView topLeftCell="A142" workbookViewId="0">
      <selection activeCell="A150" sqref="A150"/>
    </sheetView>
  </sheetViews>
  <sheetFormatPr baseColWidth="10" defaultColWidth="8.7109375" defaultRowHeight="20"/>
  <cols>
    <col min="1" max="1" width="14.7109375" customWidth="1"/>
    <col min="2" max="2" width="15.5703125" bestFit="1" customWidth="1"/>
  </cols>
  <sheetData>
    <row r="1" spans="1:6">
      <c r="A1" t="s">
        <v>17782</v>
      </c>
    </row>
    <row r="2" spans="1:6">
      <c r="B2" t="s">
        <v>17781</v>
      </c>
      <c r="C2" t="s">
        <v>15620</v>
      </c>
    </row>
    <row r="4" spans="1:6">
      <c r="A4" s="3" t="s">
        <v>17785</v>
      </c>
    </row>
    <row r="5" spans="1:6">
      <c r="A5" t="s">
        <v>17784</v>
      </c>
      <c r="B5" t="s">
        <v>17783</v>
      </c>
      <c r="C5" t="s">
        <v>15620</v>
      </c>
    </row>
    <row r="6" spans="1:6">
      <c r="A6" t="s">
        <v>17790</v>
      </c>
    </row>
    <row r="7" spans="1:6">
      <c r="A7" t="s">
        <v>17788</v>
      </c>
      <c r="B7" t="s">
        <v>17789</v>
      </c>
      <c r="C7" t="s">
        <v>15619</v>
      </c>
    </row>
    <row r="10" spans="1:6">
      <c r="A10" t="s">
        <v>17797</v>
      </c>
    </row>
    <row r="11" spans="1:6">
      <c r="A11" t="s">
        <v>17796</v>
      </c>
      <c r="B11" t="s">
        <v>15619</v>
      </c>
    </row>
    <row r="12" spans="1:6">
      <c r="A12" t="s">
        <v>17798</v>
      </c>
      <c r="B12" t="s">
        <v>15619</v>
      </c>
    </row>
    <row r="13" spans="1:6">
      <c r="A13" t="s">
        <v>17799</v>
      </c>
      <c r="B13" t="s">
        <v>15620</v>
      </c>
    </row>
    <row r="14" spans="1:6">
      <c r="A14" t="s">
        <v>17800</v>
      </c>
    </row>
    <row r="15" spans="1:6">
      <c r="A15" s="14" t="s">
        <v>17803</v>
      </c>
      <c r="B15" s="15" t="s">
        <v>17804</v>
      </c>
      <c r="C15" t="s">
        <v>17805</v>
      </c>
      <c r="D15" s="16"/>
      <c r="F15" s="14" t="s">
        <v>24</v>
      </c>
    </row>
    <row r="16" spans="1:6">
      <c r="A16" s="14" t="s">
        <v>17937</v>
      </c>
      <c r="B16" s="15" t="s">
        <v>17877</v>
      </c>
      <c r="C16" t="s">
        <v>4119</v>
      </c>
      <c r="D16" s="16"/>
      <c r="F16" s="14" t="s">
        <v>54</v>
      </c>
    </row>
    <row r="17" spans="1:7">
      <c r="A17" s="14" t="s">
        <v>17937</v>
      </c>
      <c r="B17" s="15" t="s">
        <v>17877</v>
      </c>
      <c r="C17" t="s">
        <v>4119</v>
      </c>
      <c r="D17" s="16"/>
      <c r="F17" s="14" t="s">
        <v>54</v>
      </c>
    </row>
    <row r="18" spans="1:7">
      <c r="A18" s="14" t="s">
        <v>17937</v>
      </c>
      <c r="B18" s="15" t="s">
        <v>17877</v>
      </c>
      <c r="C18" t="s">
        <v>17878</v>
      </c>
      <c r="D18" s="16"/>
      <c r="F18" s="16"/>
    </row>
    <row r="19" spans="1:7">
      <c r="A19" s="3" t="s">
        <v>17936</v>
      </c>
      <c r="B19" s="15" t="s">
        <v>17873</v>
      </c>
      <c r="C19" t="s">
        <v>17874</v>
      </c>
      <c r="D19" s="14"/>
      <c r="F19" s="14" t="s">
        <v>54</v>
      </c>
    </row>
    <row r="20" spans="1:7">
      <c r="A20" t="s">
        <v>17915</v>
      </c>
      <c r="B20" s="15" t="s">
        <v>17820</v>
      </c>
      <c r="C20" t="s">
        <v>2709</v>
      </c>
      <c r="D20" s="14"/>
      <c r="F20" s="14" t="s">
        <v>54</v>
      </c>
      <c r="G20" t="s">
        <v>17911</v>
      </c>
    </row>
    <row r="21" spans="1:7">
      <c r="A21" t="s">
        <v>17915</v>
      </c>
      <c r="B21" s="15" t="s">
        <v>17885</v>
      </c>
      <c r="C21" t="s">
        <v>17886</v>
      </c>
      <c r="D21" s="14"/>
      <c r="F21" s="14" t="s">
        <v>54</v>
      </c>
    </row>
    <row r="22" spans="1:7">
      <c r="A22" t="s">
        <v>17915</v>
      </c>
      <c r="B22" s="15" t="s">
        <v>17885</v>
      </c>
      <c r="C22" t="s">
        <v>17887</v>
      </c>
      <c r="D22" s="16"/>
      <c r="F22" s="14" t="s">
        <v>54</v>
      </c>
    </row>
    <row r="23" spans="1:7">
      <c r="A23" t="s">
        <v>17908</v>
      </c>
      <c r="B23" s="15" t="s">
        <v>17808</v>
      </c>
      <c r="C23" t="s">
        <v>17809</v>
      </c>
      <c r="D23" s="16"/>
      <c r="F23" s="14" t="s">
        <v>54</v>
      </c>
    </row>
    <row r="24" spans="1:7">
      <c r="A24" t="s">
        <v>17912</v>
      </c>
      <c r="B24" s="15" t="s">
        <v>17814</v>
      </c>
      <c r="C24" t="s">
        <v>17815</v>
      </c>
      <c r="D24" s="14"/>
      <c r="F24" s="14" t="s">
        <v>24</v>
      </c>
    </row>
    <row r="25" spans="1:7">
      <c r="A25" t="s">
        <v>17930</v>
      </c>
      <c r="B25" s="15" t="s">
        <v>17854</v>
      </c>
      <c r="C25" t="s">
        <v>17855</v>
      </c>
      <c r="D25" s="14"/>
      <c r="F25" s="14" t="s">
        <v>24</v>
      </c>
    </row>
    <row r="26" spans="1:7">
      <c r="A26" t="s">
        <v>17930</v>
      </c>
      <c r="B26" s="15" t="s">
        <v>17854</v>
      </c>
      <c r="C26" t="s">
        <v>17855</v>
      </c>
      <c r="D26" s="14"/>
      <c r="F26" s="14" t="s">
        <v>24</v>
      </c>
    </row>
    <row r="27" spans="1:7">
      <c r="A27" t="s">
        <v>17932</v>
      </c>
      <c r="B27" s="15" t="s">
        <v>17862</v>
      </c>
      <c r="C27" t="s">
        <v>1139</v>
      </c>
      <c r="D27" s="16"/>
      <c r="F27" s="14" t="s">
        <v>54</v>
      </c>
    </row>
    <row r="28" spans="1:7">
      <c r="A28" t="s">
        <v>17933</v>
      </c>
      <c r="B28" s="15" t="s">
        <v>17866</v>
      </c>
      <c r="C28" t="s">
        <v>17867</v>
      </c>
      <c r="D28" s="14"/>
      <c r="F28" s="14" t="s">
        <v>24</v>
      </c>
    </row>
    <row r="29" spans="1:7">
      <c r="A29" t="s">
        <v>17933</v>
      </c>
      <c r="B29" s="15" t="s">
        <v>17866</v>
      </c>
      <c r="C29" t="s">
        <v>17867</v>
      </c>
      <c r="D29" s="14"/>
      <c r="F29" s="14" t="s">
        <v>24</v>
      </c>
    </row>
    <row r="30" spans="1:7">
      <c r="A30" t="s">
        <v>17913</v>
      </c>
      <c r="B30" s="15" t="s">
        <v>17816</v>
      </c>
      <c r="C30" t="s">
        <v>1191</v>
      </c>
      <c r="D30" s="14"/>
      <c r="F30" s="14" t="s">
        <v>24</v>
      </c>
    </row>
    <row r="31" spans="1:7">
      <c r="A31" t="s">
        <v>17910</v>
      </c>
      <c r="B31" s="15" t="s">
        <v>17812</v>
      </c>
      <c r="C31" t="s">
        <v>17813</v>
      </c>
      <c r="D31" s="14"/>
      <c r="F31" s="14" t="s">
        <v>24</v>
      </c>
    </row>
    <row r="32" spans="1:7">
      <c r="A32" s="20" t="s">
        <v>17918</v>
      </c>
      <c r="B32" s="15" t="s">
        <v>17829</v>
      </c>
      <c r="C32" t="s">
        <v>17830</v>
      </c>
      <c r="D32" s="16"/>
      <c r="F32" s="14" t="s">
        <v>54</v>
      </c>
    </row>
    <row r="33" spans="1:6">
      <c r="A33" t="s">
        <v>19</v>
      </c>
      <c r="B33" s="15" t="s">
        <v>5083</v>
      </c>
      <c r="C33" t="s">
        <v>1053</v>
      </c>
      <c r="D33" s="14"/>
      <c r="F33" s="16"/>
    </row>
    <row r="34" spans="1:6">
      <c r="A34" t="s">
        <v>19</v>
      </c>
      <c r="B34" s="15" t="s">
        <v>4006</v>
      </c>
      <c r="C34" t="s">
        <v>13237</v>
      </c>
      <c r="D34" s="16"/>
      <c r="F34" s="14" t="s">
        <v>24</v>
      </c>
    </row>
    <row r="35" spans="1:6">
      <c r="A35" t="s">
        <v>19</v>
      </c>
      <c r="B35" s="15" t="s">
        <v>4006</v>
      </c>
      <c r="C35" t="s">
        <v>1309</v>
      </c>
      <c r="D35" s="16"/>
      <c r="F35" s="14" t="s">
        <v>54</v>
      </c>
    </row>
    <row r="36" spans="1:6">
      <c r="A36" s="14" t="s">
        <v>17935</v>
      </c>
      <c r="B36" s="15" t="s">
        <v>1984</v>
      </c>
      <c r="C36" t="s">
        <v>1992</v>
      </c>
      <c r="D36" s="16"/>
      <c r="F36" s="14" t="s">
        <v>24</v>
      </c>
    </row>
    <row r="37" spans="1:6">
      <c r="A37" t="s">
        <v>19</v>
      </c>
      <c r="B37" s="15" t="s">
        <v>2348</v>
      </c>
      <c r="C37" t="s">
        <v>10885</v>
      </c>
      <c r="D37" s="14"/>
      <c r="F37" s="14" t="s">
        <v>24</v>
      </c>
    </row>
    <row r="38" spans="1:6">
      <c r="A38" t="s">
        <v>17916</v>
      </c>
      <c r="B38" s="15" t="s">
        <v>17821</v>
      </c>
      <c r="C38" t="s">
        <v>3817</v>
      </c>
      <c r="D38" s="16"/>
      <c r="F38" s="14" t="s">
        <v>24</v>
      </c>
    </row>
    <row r="39" spans="1:6">
      <c r="A39" t="s">
        <v>17916</v>
      </c>
      <c r="B39" s="15" t="s">
        <v>17821</v>
      </c>
      <c r="C39" t="s">
        <v>17822</v>
      </c>
      <c r="D39" s="16"/>
      <c r="F39" s="14" t="s">
        <v>54</v>
      </c>
    </row>
    <row r="40" spans="1:6">
      <c r="A40" t="s">
        <v>17916</v>
      </c>
      <c r="B40" s="15" t="s">
        <v>17856</v>
      </c>
      <c r="C40" t="s">
        <v>17807</v>
      </c>
      <c r="D40" s="16"/>
      <c r="F40" s="14" t="s">
        <v>17802</v>
      </c>
    </row>
    <row r="41" spans="1:6">
      <c r="A41" s="3" t="s">
        <v>17922</v>
      </c>
      <c r="B41" s="15" t="s">
        <v>17836</v>
      </c>
      <c r="C41" t="s">
        <v>17837</v>
      </c>
      <c r="D41" s="14"/>
      <c r="F41" s="14" t="s">
        <v>24</v>
      </c>
    </row>
    <row r="42" spans="1:6">
      <c r="A42" t="s">
        <v>17917</v>
      </c>
      <c r="B42" s="15" t="s">
        <v>17823</v>
      </c>
      <c r="C42" t="s">
        <v>17824</v>
      </c>
      <c r="D42" s="14"/>
      <c r="F42" s="14" t="s">
        <v>54</v>
      </c>
    </row>
    <row r="43" spans="1:6">
      <c r="A43" t="s">
        <v>17917</v>
      </c>
      <c r="B43" s="15" t="s">
        <v>17823</v>
      </c>
      <c r="C43" t="s">
        <v>17824</v>
      </c>
      <c r="D43" s="16"/>
      <c r="F43" s="14" t="s">
        <v>54</v>
      </c>
    </row>
    <row r="44" spans="1:6">
      <c r="A44" t="s">
        <v>17917</v>
      </c>
      <c r="B44" s="15" t="s">
        <v>17823</v>
      </c>
      <c r="C44" t="s">
        <v>4027</v>
      </c>
      <c r="D44" s="16"/>
      <c r="F44" s="16"/>
    </row>
    <row r="45" spans="1:6">
      <c r="A45" t="s">
        <v>17917</v>
      </c>
      <c r="B45" s="15" t="s">
        <v>17823</v>
      </c>
      <c r="C45" t="s">
        <v>1830</v>
      </c>
      <c r="D45" s="14"/>
      <c r="F45" s="14" t="s">
        <v>24</v>
      </c>
    </row>
    <row r="46" spans="1:6">
      <c r="A46" t="s">
        <v>17917</v>
      </c>
      <c r="B46" s="15" t="s">
        <v>17823</v>
      </c>
      <c r="C46" t="s">
        <v>17825</v>
      </c>
      <c r="D46" s="16"/>
      <c r="F46" s="14" t="s">
        <v>54</v>
      </c>
    </row>
    <row r="47" spans="1:6">
      <c r="A47" t="s">
        <v>17917</v>
      </c>
      <c r="B47" s="15" t="s">
        <v>17823</v>
      </c>
      <c r="C47" t="s">
        <v>17826</v>
      </c>
      <c r="D47" s="14"/>
      <c r="F47" s="14" t="s">
        <v>24</v>
      </c>
    </row>
    <row r="48" spans="1:6">
      <c r="A48" t="s">
        <v>17917</v>
      </c>
      <c r="B48" s="15" t="s">
        <v>17823</v>
      </c>
      <c r="C48" t="s">
        <v>17827</v>
      </c>
      <c r="D48" s="16"/>
      <c r="F48" s="14" t="s">
        <v>24</v>
      </c>
    </row>
    <row r="49" spans="1:6">
      <c r="A49" s="14" t="s">
        <v>17921</v>
      </c>
      <c r="B49" s="15" t="s">
        <v>17834</v>
      </c>
      <c r="C49" t="s">
        <v>17835</v>
      </c>
      <c r="D49" s="16"/>
      <c r="F49" s="16"/>
    </row>
    <row r="50" spans="1:6">
      <c r="A50" t="s">
        <v>17919</v>
      </c>
      <c r="B50" s="15" t="s">
        <v>17831</v>
      </c>
      <c r="C50" t="s">
        <v>1973</v>
      </c>
      <c r="D50" s="16"/>
      <c r="F50" s="14" t="s">
        <v>54</v>
      </c>
    </row>
    <row r="51" spans="1:6">
      <c r="A51" s="14" t="s">
        <v>17926</v>
      </c>
      <c r="B51" s="15" t="s">
        <v>17843</v>
      </c>
      <c r="C51" t="s">
        <v>2121</v>
      </c>
      <c r="D51" s="16"/>
      <c r="F51" s="14" t="s">
        <v>24</v>
      </c>
    </row>
    <row r="52" spans="1:6">
      <c r="A52" s="14" t="s">
        <v>17926</v>
      </c>
      <c r="B52" s="15" t="s">
        <v>17884</v>
      </c>
      <c r="C52" t="s">
        <v>1973</v>
      </c>
      <c r="D52" s="16"/>
      <c r="F52" s="14" t="s">
        <v>54</v>
      </c>
    </row>
    <row r="53" spans="1:6">
      <c r="A53" t="s">
        <v>17919</v>
      </c>
      <c r="B53" s="15" t="s">
        <v>17894</v>
      </c>
      <c r="C53" t="s">
        <v>17895</v>
      </c>
      <c r="D53" s="14"/>
      <c r="F53" s="14" t="s">
        <v>54</v>
      </c>
    </row>
    <row r="54" spans="1:6">
      <c r="A54" t="s">
        <v>17919</v>
      </c>
      <c r="B54" s="15" t="s">
        <v>17894</v>
      </c>
      <c r="C54" t="s">
        <v>17896</v>
      </c>
      <c r="D54" s="14"/>
      <c r="F54" s="14" t="s">
        <v>54</v>
      </c>
    </row>
    <row r="55" spans="1:6">
      <c r="A55" t="s">
        <v>17919</v>
      </c>
      <c r="B55" s="15" t="s">
        <v>17894</v>
      </c>
      <c r="C55" t="s">
        <v>17897</v>
      </c>
      <c r="D55" s="16"/>
      <c r="F55" s="14" t="s">
        <v>24</v>
      </c>
    </row>
    <row r="56" spans="1:6">
      <c r="A56" t="s">
        <v>17919</v>
      </c>
      <c r="B56" s="15" t="s">
        <v>17894</v>
      </c>
      <c r="C56" t="s">
        <v>17898</v>
      </c>
      <c r="D56" s="14"/>
      <c r="F56" s="14" t="s">
        <v>54</v>
      </c>
    </row>
    <row r="57" spans="1:6">
      <c r="A57" s="3" t="s">
        <v>17940</v>
      </c>
      <c r="B57" s="15" t="s">
        <v>17890</v>
      </c>
      <c r="C57" t="s">
        <v>17891</v>
      </c>
      <c r="D57" s="16"/>
      <c r="F57" s="14" t="s">
        <v>24</v>
      </c>
    </row>
    <row r="58" spans="1:6">
      <c r="A58" s="14" t="s">
        <v>17942</v>
      </c>
      <c r="B58" s="15" t="s">
        <v>17899</v>
      </c>
      <c r="C58" t="s">
        <v>7675</v>
      </c>
      <c r="D58" s="16"/>
      <c r="F58" s="14" t="s">
        <v>24</v>
      </c>
    </row>
    <row r="59" spans="1:6">
      <c r="A59" t="s">
        <v>17931</v>
      </c>
      <c r="B59" s="15" t="s">
        <v>17857</v>
      </c>
      <c r="C59" t="s">
        <v>17858</v>
      </c>
      <c r="D59" s="14" t="s">
        <v>17859</v>
      </c>
      <c r="F59" s="14" t="s">
        <v>54</v>
      </c>
    </row>
    <row r="60" spans="1:6">
      <c r="A60" s="14" t="s">
        <v>17929</v>
      </c>
      <c r="B60" s="15" t="s">
        <v>17850</v>
      </c>
      <c r="C60" t="s">
        <v>17851</v>
      </c>
      <c r="D60" s="14"/>
      <c r="F60" s="14" t="s">
        <v>54</v>
      </c>
    </row>
    <row r="61" spans="1:6">
      <c r="A61" t="s">
        <v>17924</v>
      </c>
      <c r="B61" s="15" t="s">
        <v>17840</v>
      </c>
      <c r="C61" t="s">
        <v>17841</v>
      </c>
      <c r="D61" s="16"/>
      <c r="F61" s="14" t="s">
        <v>54</v>
      </c>
    </row>
    <row r="62" spans="1:6">
      <c r="A62" t="s">
        <v>17924</v>
      </c>
      <c r="B62" s="15" t="s">
        <v>17840</v>
      </c>
      <c r="C62" t="s">
        <v>17841</v>
      </c>
      <c r="D62" s="16"/>
      <c r="F62" s="14" t="s">
        <v>54</v>
      </c>
    </row>
    <row r="63" spans="1:6">
      <c r="A63" t="s">
        <v>17934</v>
      </c>
      <c r="B63" s="15" t="s">
        <v>17870</v>
      </c>
      <c r="C63" t="s">
        <v>17871</v>
      </c>
      <c r="D63" s="14"/>
      <c r="F63" s="14" t="s">
        <v>54</v>
      </c>
    </row>
    <row r="64" spans="1:6">
      <c r="A64" t="s">
        <v>17920</v>
      </c>
      <c r="B64" s="15" t="s">
        <v>17832</v>
      </c>
      <c r="C64" t="s">
        <v>17833</v>
      </c>
      <c r="D64" s="14"/>
      <c r="F64" s="14" t="s">
        <v>54</v>
      </c>
    </row>
    <row r="65" spans="1:6">
      <c r="A65" s="3" t="s">
        <v>17788</v>
      </c>
      <c r="B65" s="15" t="s">
        <v>17828</v>
      </c>
      <c r="C65" t="s">
        <v>15193</v>
      </c>
      <c r="D65" s="16"/>
      <c r="F65" s="14" t="s">
        <v>54</v>
      </c>
    </row>
    <row r="66" spans="1:6">
      <c r="A66" t="s">
        <v>17923</v>
      </c>
      <c r="B66" s="15" t="s">
        <v>17838</v>
      </c>
      <c r="C66" t="s">
        <v>17839</v>
      </c>
      <c r="D66" s="14"/>
      <c r="F66" s="14" t="s">
        <v>54</v>
      </c>
    </row>
    <row r="67" spans="1:6">
      <c r="A67" s="14" t="s">
        <v>17927</v>
      </c>
      <c r="B67" s="15" t="s">
        <v>17844</v>
      </c>
      <c r="C67" t="s">
        <v>17845</v>
      </c>
      <c r="D67" s="14"/>
      <c r="F67" s="14" t="s">
        <v>54</v>
      </c>
    </row>
    <row r="68" spans="1:6">
      <c r="A68" t="s">
        <v>17923</v>
      </c>
      <c r="B68" s="15" t="s">
        <v>17860</v>
      </c>
      <c r="C68" t="s">
        <v>17861</v>
      </c>
      <c r="D68" s="16"/>
      <c r="F68" s="14" t="s">
        <v>54</v>
      </c>
    </row>
    <row r="69" spans="1:6">
      <c r="A69" t="s">
        <v>17907</v>
      </c>
      <c r="B69" s="15" t="s">
        <v>17806</v>
      </c>
      <c r="C69" t="s">
        <v>17807</v>
      </c>
      <c r="D69" s="14"/>
      <c r="F69" s="14" t="s">
        <v>24</v>
      </c>
    </row>
    <row r="70" spans="1:6">
      <c r="A70" s="21" t="s">
        <v>17907</v>
      </c>
      <c r="B70" s="15" t="s">
        <v>17819</v>
      </c>
      <c r="C70" t="s">
        <v>8605</v>
      </c>
      <c r="D70" s="22" t="s">
        <v>137</v>
      </c>
      <c r="E70" s="23"/>
      <c r="F70" s="21" t="s">
        <v>54</v>
      </c>
    </row>
    <row r="71" spans="1:6">
      <c r="A71" t="s">
        <v>17907</v>
      </c>
      <c r="B71" s="15" t="s">
        <v>17819</v>
      </c>
      <c r="C71" t="s">
        <v>8605</v>
      </c>
      <c r="D71" s="14" t="s">
        <v>137</v>
      </c>
      <c r="F71" s="14" t="s">
        <v>54</v>
      </c>
    </row>
    <row r="72" spans="1:6">
      <c r="A72" s="14" t="s">
        <v>17925</v>
      </c>
      <c r="B72" s="15" t="s">
        <v>17842</v>
      </c>
      <c r="C72" t="s">
        <v>1116</v>
      </c>
      <c r="D72" s="14"/>
      <c r="F72" s="14" t="s">
        <v>24</v>
      </c>
    </row>
    <row r="73" spans="1:6">
      <c r="A73" t="s">
        <v>17907</v>
      </c>
      <c r="B73" s="15" t="s">
        <v>17846</v>
      </c>
      <c r="C73" t="s">
        <v>15193</v>
      </c>
      <c r="D73" s="16"/>
      <c r="F73" s="14" t="s">
        <v>24</v>
      </c>
    </row>
    <row r="74" spans="1:6">
      <c r="A74" s="14" t="s">
        <v>17907</v>
      </c>
      <c r="B74" s="15" t="s">
        <v>17852</v>
      </c>
      <c r="C74" t="s">
        <v>17853</v>
      </c>
      <c r="D74" s="16"/>
      <c r="F74" s="14" t="s">
        <v>54</v>
      </c>
    </row>
    <row r="75" spans="1:6">
      <c r="A75" t="s">
        <v>17907</v>
      </c>
      <c r="B75" s="15" t="s">
        <v>17863</v>
      </c>
      <c r="C75" t="s">
        <v>7007</v>
      </c>
      <c r="D75" s="16" t="s">
        <v>17864</v>
      </c>
      <c r="F75" s="16"/>
    </row>
    <row r="76" spans="1:6">
      <c r="A76" t="s">
        <v>17907</v>
      </c>
      <c r="B76" s="15" t="s">
        <v>17863</v>
      </c>
      <c r="C76" t="s">
        <v>7007</v>
      </c>
      <c r="D76" s="16" t="s">
        <v>17865</v>
      </c>
      <c r="F76" s="16"/>
    </row>
    <row r="77" spans="1:6">
      <c r="A77" t="s">
        <v>17907</v>
      </c>
      <c r="B77" s="15" t="s">
        <v>17868</v>
      </c>
      <c r="C77" t="s">
        <v>17869</v>
      </c>
      <c r="D77" s="16"/>
      <c r="F77" s="14" t="s">
        <v>54</v>
      </c>
    </row>
    <row r="78" spans="1:6">
      <c r="A78" s="14" t="s">
        <v>17925</v>
      </c>
      <c r="B78" s="15" t="s">
        <v>17872</v>
      </c>
      <c r="C78" t="s">
        <v>4119</v>
      </c>
      <c r="D78" s="16"/>
      <c r="F78" s="14" t="s">
        <v>24</v>
      </c>
    </row>
    <row r="79" spans="1:6">
      <c r="A79" t="s">
        <v>17907</v>
      </c>
      <c r="B79" s="15" t="s">
        <v>17888</v>
      </c>
      <c r="C79" t="s">
        <v>17889</v>
      </c>
      <c r="D79" s="14"/>
      <c r="F79" s="14" t="s">
        <v>54</v>
      </c>
    </row>
    <row r="80" spans="1:6">
      <c r="A80" t="s">
        <v>17907</v>
      </c>
      <c r="B80" s="15" t="s">
        <v>17888</v>
      </c>
      <c r="C80" t="s">
        <v>17889</v>
      </c>
      <c r="D80" s="16"/>
      <c r="F80" s="14" t="s">
        <v>54</v>
      </c>
    </row>
    <row r="81" spans="1:6">
      <c r="A81" t="s">
        <v>17907</v>
      </c>
      <c r="B81" s="15" t="s">
        <v>17893</v>
      </c>
      <c r="C81" t="s">
        <v>1008</v>
      </c>
      <c r="D81" s="16"/>
      <c r="F81" s="14" t="s">
        <v>24</v>
      </c>
    </row>
    <row r="82" spans="1:6">
      <c r="A82" t="s">
        <v>17914</v>
      </c>
      <c r="B82" s="15" t="s">
        <v>17817</v>
      </c>
      <c r="C82" t="s">
        <v>17818</v>
      </c>
      <c r="D82" s="16"/>
      <c r="F82" s="14" t="s">
        <v>54</v>
      </c>
    </row>
    <row r="83" spans="1:6">
      <c r="A83" s="15" t="s">
        <v>17875</v>
      </c>
      <c r="B83" s="15" t="s">
        <v>17875</v>
      </c>
      <c r="C83" t="s">
        <v>17876</v>
      </c>
      <c r="D83" s="16"/>
      <c r="F83" s="14" t="s">
        <v>54</v>
      </c>
    </row>
    <row r="84" spans="1:6">
      <c r="A84" s="15" t="s">
        <v>17875</v>
      </c>
      <c r="B84" s="15" t="s">
        <v>17875</v>
      </c>
      <c r="C84" t="s">
        <v>17876</v>
      </c>
      <c r="D84" s="16"/>
      <c r="F84" s="14" t="s">
        <v>54</v>
      </c>
    </row>
    <row r="85" spans="1:6">
      <c r="A85" t="s">
        <v>17938</v>
      </c>
      <c r="B85" s="15" t="s">
        <v>17879</v>
      </c>
      <c r="C85" t="s">
        <v>17880</v>
      </c>
      <c r="D85" s="16"/>
      <c r="F85" s="14" t="s">
        <v>54</v>
      </c>
    </row>
    <row r="86" spans="1:6">
      <c r="A86" t="s">
        <v>17938</v>
      </c>
      <c r="B86" s="15" t="s">
        <v>17879</v>
      </c>
      <c r="C86" t="s">
        <v>11070</v>
      </c>
      <c r="D86" s="16"/>
      <c r="F86" s="14" t="s">
        <v>54</v>
      </c>
    </row>
    <row r="87" spans="1:6">
      <c r="A87" t="s">
        <v>17938</v>
      </c>
      <c r="B87" s="15" t="s">
        <v>17879</v>
      </c>
      <c r="C87" t="s">
        <v>1576</v>
      </c>
      <c r="D87" s="16"/>
      <c r="F87" s="14" t="s">
        <v>54</v>
      </c>
    </row>
    <row r="88" spans="1:6">
      <c r="A88" t="s">
        <v>17939</v>
      </c>
      <c r="B88" s="15" t="s">
        <v>17881</v>
      </c>
      <c r="C88" t="s">
        <v>17882</v>
      </c>
      <c r="D88" s="14" t="s">
        <v>31</v>
      </c>
      <c r="E88" t="s">
        <v>17882</v>
      </c>
      <c r="F88" s="14" t="s">
        <v>24</v>
      </c>
    </row>
    <row r="89" spans="1:6">
      <c r="A89" t="s">
        <v>17939</v>
      </c>
      <c r="B89" s="15" t="s">
        <v>17883</v>
      </c>
      <c r="C89" t="s">
        <v>1658</v>
      </c>
      <c r="D89" s="16"/>
      <c r="F89" s="14" t="s">
        <v>24</v>
      </c>
    </row>
    <row r="90" spans="1:6">
      <c r="A90" t="s">
        <v>17909</v>
      </c>
      <c r="B90" s="15" t="s">
        <v>17810</v>
      </c>
      <c r="C90" t="s">
        <v>17811</v>
      </c>
      <c r="D90" s="14"/>
      <c r="F90" s="14" t="s">
        <v>54</v>
      </c>
    </row>
    <row r="91" spans="1:6">
      <c r="A91" s="14" t="s">
        <v>17928</v>
      </c>
      <c r="B91" s="15" t="s">
        <v>17847</v>
      </c>
      <c r="C91" t="s">
        <v>15193</v>
      </c>
      <c r="D91" s="14"/>
      <c r="F91" s="14" t="s">
        <v>24</v>
      </c>
    </row>
    <row r="92" spans="1:6">
      <c r="A92" s="14" t="s">
        <v>17928</v>
      </c>
      <c r="B92" s="15" t="s">
        <v>17848</v>
      </c>
      <c r="C92" t="s">
        <v>17849</v>
      </c>
      <c r="D92" s="14"/>
      <c r="F92" s="14" t="s">
        <v>24</v>
      </c>
    </row>
    <row r="93" spans="1:6">
      <c r="A93" t="s">
        <v>17944</v>
      </c>
      <c r="B93" s="15" t="s">
        <v>17902</v>
      </c>
      <c r="C93" t="s">
        <v>17903</v>
      </c>
      <c r="D93" s="16"/>
      <c r="F93" s="16"/>
    </row>
    <row r="94" spans="1:6">
      <c r="A94" t="s">
        <v>17941</v>
      </c>
      <c r="B94" s="15" t="s">
        <v>17892</v>
      </c>
      <c r="C94" t="s">
        <v>381</v>
      </c>
      <c r="D94" s="16"/>
      <c r="F94" s="14" t="s">
        <v>54</v>
      </c>
    </row>
    <row r="95" spans="1:6">
      <c r="A95" t="s">
        <v>17941</v>
      </c>
      <c r="B95" s="15" t="s">
        <v>17892</v>
      </c>
      <c r="C95" t="s">
        <v>706</v>
      </c>
      <c r="D95" s="14"/>
      <c r="F95" s="14" t="s">
        <v>54</v>
      </c>
    </row>
    <row r="96" spans="1:6">
      <c r="A96" t="s">
        <v>17941</v>
      </c>
      <c r="B96" s="15" t="s">
        <v>17892</v>
      </c>
      <c r="C96" t="s">
        <v>706</v>
      </c>
      <c r="D96" s="14"/>
      <c r="F96" s="14" t="s">
        <v>54</v>
      </c>
    </row>
    <row r="97" spans="1:6">
      <c r="A97" t="s">
        <v>17943</v>
      </c>
      <c r="B97" s="15" t="s">
        <v>17900</v>
      </c>
      <c r="C97" t="s">
        <v>17901</v>
      </c>
      <c r="D97" s="14"/>
      <c r="F97" s="14" t="s">
        <v>54</v>
      </c>
    </row>
    <row r="98" spans="1:6">
      <c r="A98" s="14" t="s">
        <v>17946</v>
      </c>
      <c r="B98" s="15" t="s">
        <v>17904</v>
      </c>
      <c r="C98" t="s">
        <v>17905</v>
      </c>
      <c r="D98" s="14"/>
      <c r="F98" s="14" t="s">
        <v>54</v>
      </c>
    </row>
    <row r="99" spans="1:6">
      <c r="A99" s="3" t="s">
        <v>17945</v>
      </c>
      <c r="B99" s="15" t="s">
        <v>17904</v>
      </c>
      <c r="C99" t="s">
        <v>17906</v>
      </c>
      <c r="D99" s="14"/>
      <c r="F99" s="14" t="s">
        <v>54</v>
      </c>
    </row>
    <row r="100" spans="1:6">
      <c r="A100" s="14"/>
      <c r="B100" s="14" t="s">
        <v>14</v>
      </c>
      <c r="D100" s="14"/>
      <c r="F100" s="14" t="s">
        <v>17801</v>
      </c>
    </row>
    <row r="101" spans="1:6">
      <c r="A101" s="21" t="s">
        <v>17966</v>
      </c>
      <c r="B101" s="15"/>
      <c r="D101" s="22"/>
      <c r="E101" s="23"/>
      <c r="F101" s="21"/>
    </row>
    <row r="102" spans="1:6" ht="28">
      <c r="A102" s="16" t="s">
        <v>17965</v>
      </c>
      <c r="B102" s="25" t="s">
        <v>17964</v>
      </c>
      <c r="D102" s="16"/>
      <c r="F102" s="16" t="s">
        <v>15619</v>
      </c>
    </row>
    <row r="103" spans="1:6">
      <c r="A103" s="17" t="s">
        <v>17975</v>
      </c>
      <c r="B103" s="16"/>
      <c r="D103" s="16"/>
      <c r="F103" s="16"/>
    </row>
    <row r="104" spans="1:6" ht="28">
      <c r="A104" s="26" t="s">
        <v>17974</v>
      </c>
      <c r="B104" s="25" t="s">
        <v>17973</v>
      </c>
      <c r="F104" s="21" t="s">
        <v>15619</v>
      </c>
    </row>
    <row r="105" spans="1:6">
      <c r="A105" s="27" t="s">
        <v>17986</v>
      </c>
    </row>
    <row r="106" spans="1:6">
      <c r="A106" s="14"/>
      <c r="B106" t="s">
        <v>17985</v>
      </c>
      <c r="C106" t="s">
        <v>15620</v>
      </c>
      <c r="D106" s="14"/>
      <c r="F106" s="14"/>
    </row>
    <row r="107" spans="1:6">
      <c r="A107" s="14"/>
      <c r="B107" s="15"/>
      <c r="D107" s="16"/>
      <c r="F107" s="14"/>
    </row>
    <row r="108" spans="1:6">
      <c r="A108" s="17" t="s">
        <v>17989</v>
      </c>
    </row>
    <row r="109" spans="1:6">
      <c r="A109" s="14"/>
    </row>
    <row r="110" spans="1:6">
      <c r="A110" s="19"/>
    </row>
    <row r="111" spans="1:6">
      <c r="A111" s="19"/>
    </row>
    <row r="112" spans="1:6">
      <c r="A112" s="18"/>
      <c r="B112" s="16"/>
    </row>
    <row r="113" spans="1:6">
      <c r="A113" s="14"/>
      <c r="B113" s="14"/>
      <c r="D113" s="14"/>
      <c r="F113" s="14"/>
    </row>
    <row r="136" spans="1:2">
      <c r="A136" t="s">
        <v>17996</v>
      </c>
    </row>
    <row r="137" spans="1:2">
      <c r="A137" t="s">
        <v>17994</v>
      </c>
      <c r="B137" t="s">
        <v>17995</v>
      </c>
    </row>
    <row r="138" spans="1:2">
      <c r="A138" t="s">
        <v>20360</v>
      </c>
    </row>
    <row r="139" spans="1:2">
      <c r="A139" t="s">
        <v>20359</v>
      </c>
      <c r="B139" t="s">
        <v>17995</v>
      </c>
    </row>
    <row r="141" spans="1:2">
      <c r="A141" t="s">
        <v>20367</v>
      </c>
    </row>
    <row r="142" spans="1:2" ht="47">
      <c r="A142" s="28" t="s">
        <v>20368</v>
      </c>
      <c r="B142" t="s">
        <v>15620</v>
      </c>
    </row>
    <row r="144" spans="1:2">
      <c r="A144" t="s">
        <v>20375</v>
      </c>
    </row>
    <row r="145" spans="1:2">
      <c r="A145" t="s">
        <v>20374</v>
      </c>
      <c r="B145" t="s">
        <v>15619</v>
      </c>
    </row>
    <row r="147" spans="1:2">
      <c r="A147" t="s">
        <v>20390</v>
      </c>
    </row>
    <row r="148" spans="1:2">
      <c r="A148" t="s">
        <v>20389</v>
      </c>
      <c r="B148" t="s">
        <v>15619</v>
      </c>
    </row>
    <row r="150" spans="1:2">
      <c r="A150" t="s">
        <v>20411</v>
      </c>
    </row>
    <row r="151" spans="1:2">
      <c r="A151" t="s">
        <v>20410</v>
      </c>
      <c r="B151" t="s">
        <v>15619</v>
      </c>
    </row>
  </sheetData>
  <sortState xmlns:xlrd2="http://schemas.microsoft.com/office/spreadsheetml/2017/richdata2" ref="A15:F113">
    <sortCondition ref="A15:A113"/>
  </sortState>
  <phoneticPr fontId="18"/>
  <hyperlinks>
    <hyperlink ref="A4" r:id="rId1" xr:uid="{AD8789AC-C4A2-C54A-8C5E-7D83AE1F8B96}"/>
    <hyperlink ref="A65" r:id="rId2" display="https://en.wikipedia.org/wiki/Orchidaceae" xr:uid="{0DE8B15E-A5DE-584C-BEDE-19CD2E51F18D}"/>
    <hyperlink ref="A41" r:id="rId3" display="https://en.wikipedia.org/wiki/Cymodoceaceae" xr:uid="{93138948-85FF-8A47-9554-96D5AC8A8EF7}"/>
    <hyperlink ref="A19" r:id="rId4" display="https://en.wikipedia.org/wiki/Acanthaceae" xr:uid="{AD22073E-5724-6340-8D77-3DFC73ED05F4}"/>
    <hyperlink ref="A57" r:id="rId5" display="https://en.wikipedia.org/wiki/Hydrocharitaceae" xr:uid="{0553164E-AF3E-824E-B051-DB36DB91AD7D}"/>
    <hyperlink ref="A99" r:id="rId6" tooltip="w:Zosteraceae" display="https://en.wikipedia.org/wiki/Zosteraceae" xr:uid="{51725A4F-4AE7-1C40-B749-4D6068D74D00}"/>
    <hyperlink ref="A104" r:id="rId7" tooltip="Gentianaceae" display="https://en.wikipedia.org/wiki/Gentianaceae" xr:uid="{7163EDB1-10DE-324B-86E2-9A4395BC636D}"/>
    <hyperlink ref="A105" r:id="rId8" xr:uid="{34EF52D6-2EB2-3943-A32E-A0B805CF686F}"/>
  </hyperlinks>
  <pageMargins left="0.7" right="0.7" top="0.75" bottom="0.75" header="0.3" footer="0.3"/>
  <pageSetup paperSize="9" orientation="portrait" horizontalDpi="0" verticalDpi="0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9216-04E4-C341-B8BB-73E7AFF5742D}">
  <dimension ref="A1"/>
  <sheetViews>
    <sheetView workbookViewId="0"/>
  </sheetViews>
  <sheetFormatPr baseColWidth="10" defaultColWidth="10.7109375" defaultRowHeight="20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D24B-B161-B44A-BAA7-222DDAE5137B}">
  <dimension ref="A2:P185"/>
  <sheetViews>
    <sheetView workbookViewId="0"/>
  </sheetViews>
  <sheetFormatPr baseColWidth="10" defaultColWidth="11" defaultRowHeight="20"/>
  <sheetData>
    <row r="2" spans="1:16">
      <c r="B2" t="s">
        <v>15616</v>
      </c>
      <c r="C2" t="s">
        <v>15619</v>
      </c>
      <c r="D2" t="s">
        <v>15620</v>
      </c>
      <c r="E2" t="s">
        <v>17722</v>
      </c>
      <c r="F2" t="s">
        <v>15615</v>
      </c>
      <c r="G2" t="s">
        <v>15617</v>
      </c>
      <c r="H2" t="s">
        <v>15618</v>
      </c>
      <c r="I2" t="s">
        <v>15623</v>
      </c>
    </row>
    <row r="3" spans="1:16">
      <c r="B3">
        <f>COUNTBLANK(COMPOSITAE_orig!L1:L4870)</f>
        <v>1330</v>
      </c>
      <c r="C3">
        <f>COUNTIF(COMPOSITAE_orig!L1:L4870,"SC")</f>
        <v>203</v>
      </c>
      <c r="D3">
        <f>COUNTIF(COMPOSITAE_orig!L1:L4870,"SI")</f>
        <v>300</v>
      </c>
      <c r="E3">
        <f>COUNTIF(COMPOSITAE_orig!L1:L4870,"N")</f>
        <v>3032</v>
      </c>
      <c r="F3">
        <f>C3+D3+E3</f>
        <v>3535</v>
      </c>
      <c r="G3">
        <f>B3+F3</f>
        <v>4865</v>
      </c>
      <c r="H3">
        <f>F3/G3*100</f>
        <v>72.661870503597129</v>
      </c>
      <c r="I3">
        <f>AVERAGE(D6:D185)</f>
        <v>26.88826815642458</v>
      </c>
      <c r="M3" s="1"/>
      <c r="N3" s="1"/>
      <c r="O3" s="1"/>
      <c r="P3" s="1"/>
    </row>
    <row r="4" spans="1:16">
      <c r="M4" s="1"/>
      <c r="N4" s="1"/>
      <c r="O4" s="1"/>
      <c r="P4" s="1"/>
    </row>
    <row r="5" spans="1:16">
      <c r="A5" t="s">
        <v>17775</v>
      </c>
      <c r="D5" t="s">
        <v>15621</v>
      </c>
      <c r="E5" t="s">
        <v>15622</v>
      </c>
      <c r="M5" s="1"/>
      <c r="N5" s="1"/>
      <c r="O5" s="1"/>
      <c r="P5" s="1"/>
    </row>
    <row r="6" spans="1:16">
      <c r="A6">
        <f>WEEKNUM(B6,2)</f>
        <v>37</v>
      </c>
      <c r="B6" s="2">
        <v>43355</v>
      </c>
      <c r="C6">
        <v>599</v>
      </c>
      <c r="D6">
        <v>0</v>
      </c>
      <c r="M6" s="1"/>
      <c r="N6" s="1"/>
      <c r="O6" s="1"/>
      <c r="P6" s="1"/>
    </row>
    <row r="7" spans="1:16">
      <c r="A7">
        <f t="shared" ref="A7:A70" si="0">WEEKNUM(B7,2)</f>
        <v>37</v>
      </c>
      <c r="B7" s="2">
        <v>43356</v>
      </c>
      <c r="C7">
        <v>599</v>
      </c>
      <c r="D7">
        <f>C6-C7</f>
        <v>0</v>
      </c>
      <c r="M7" s="1"/>
      <c r="N7" s="1"/>
      <c r="O7" s="1"/>
      <c r="P7" s="1"/>
    </row>
    <row r="8" spans="1:16">
      <c r="A8">
        <f t="shared" si="0"/>
        <v>37</v>
      </c>
      <c r="B8" s="2">
        <v>43357</v>
      </c>
      <c r="C8">
        <v>596</v>
      </c>
      <c r="D8">
        <f t="shared" ref="D8:D24" si="1">C7-C8</f>
        <v>3</v>
      </c>
      <c r="M8" s="1"/>
      <c r="N8" s="1"/>
      <c r="O8" s="1"/>
      <c r="P8" s="1"/>
    </row>
    <row r="9" spans="1:16">
      <c r="A9">
        <f t="shared" si="0"/>
        <v>37</v>
      </c>
      <c r="B9" s="2">
        <v>43358</v>
      </c>
      <c r="C9">
        <v>596</v>
      </c>
      <c r="D9">
        <f t="shared" si="1"/>
        <v>0</v>
      </c>
      <c r="M9" s="1"/>
      <c r="N9" s="1"/>
      <c r="O9" s="1"/>
      <c r="P9" s="1"/>
    </row>
    <row r="10" spans="1:16">
      <c r="A10">
        <f t="shared" si="0"/>
        <v>37</v>
      </c>
      <c r="B10" s="2">
        <v>43359</v>
      </c>
      <c r="C10">
        <v>596</v>
      </c>
      <c r="D10">
        <f t="shared" si="1"/>
        <v>0</v>
      </c>
    </row>
    <row r="11" spans="1:16">
      <c r="A11">
        <f t="shared" si="0"/>
        <v>38</v>
      </c>
      <c r="B11" s="2">
        <v>43360</v>
      </c>
      <c r="C11">
        <v>596</v>
      </c>
      <c r="D11">
        <f t="shared" si="1"/>
        <v>0</v>
      </c>
    </row>
    <row r="12" spans="1:16">
      <c r="A12">
        <f t="shared" si="0"/>
        <v>38</v>
      </c>
      <c r="B12" s="2">
        <v>43361</v>
      </c>
      <c r="C12">
        <v>536</v>
      </c>
      <c r="D12">
        <f t="shared" si="1"/>
        <v>60</v>
      </c>
    </row>
    <row r="13" spans="1:16">
      <c r="A13">
        <f t="shared" si="0"/>
        <v>38</v>
      </c>
      <c r="B13" s="2">
        <v>43362</v>
      </c>
      <c r="C13">
        <v>490</v>
      </c>
      <c r="D13">
        <f t="shared" si="1"/>
        <v>46</v>
      </c>
    </row>
    <row r="14" spans="1:16">
      <c r="A14">
        <f t="shared" si="0"/>
        <v>38</v>
      </c>
      <c r="B14" s="2">
        <v>43363</v>
      </c>
      <c r="C14">
        <v>440</v>
      </c>
      <c r="D14">
        <f t="shared" si="1"/>
        <v>50</v>
      </c>
    </row>
    <row r="15" spans="1:16">
      <c r="A15">
        <f t="shared" si="0"/>
        <v>38</v>
      </c>
      <c r="B15" s="2">
        <v>43364</v>
      </c>
      <c r="C15">
        <v>388</v>
      </c>
      <c r="D15">
        <f t="shared" si="1"/>
        <v>52</v>
      </c>
    </row>
    <row r="16" spans="1:16">
      <c r="A16">
        <f t="shared" si="0"/>
        <v>38</v>
      </c>
      <c r="B16" s="2">
        <v>43365</v>
      </c>
      <c r="C16">
        <v>388</v>
      </c>
      <c r="D16">
        <f t="shared" si="1"/>
        <v>0</v>
      </c>
    </row>
    <row r="17" spans="1:6">
      <c r="A17">
        <f t="shared" si="0"/>
        <v>38</v>
      </c>
      <c r="B17" s="2">
        <v>43366</v>
      </c>
      <c r="C17">
        <v>388</v>
      </c>
      <c r="D17">
        <f t="shared" si="1"/>
        <v>0</v>
      </c>
    </row>
    <row r="18" spans="1:6">
      <c r="A18">
        <f t="shared" si="0"/>
        <v>39</v>
      </c>
      <c r="B18" s="2">
        <v>43367</v>
      </c>
      <c r="C18">
        <v>388</v>
      </c>
      <c r="D18">
        <f t="shared" si="1"/>
        <v>0</v>
      </c>
    </row>
    <row r="19" spans="1:6">
      <c r="A19">
        <f t="shared" si="0"/>
        <v>39</v>
      </c>
      <c r="B19" s="2">
        <v>43368</v>
      </c>
      <c r="C19">
        <v>343</v>
      </c>
      <c r="D19">
        <f t="shared" si="1"/>
        <v>45</v>
      </c>
    </row>
    <row r="20" spans="1:6">
      <c r="A20">
        <f t="shared" si="0"/>
        <v>39</v>
      </c>
      <c r="B20" s="2">
        <v>43369</v>
      </c>
      <c r="C20">
        <v>250</v>
      </c>
      <c r="D20">
        <f t="shared" si="1"/>
        <v>93</v>
      </c>
    </row>
    <row r="21" spans="1:6">
      <c r="A21">
        <f t="shared" si="0"/>
        <v>39</v>
      </c>
      <c r="B21" s="2">
        <v>43370</v>
      </c>
      <c r="C21">
        <v>195</v>
      </c>
      <c r="D21">
        <f t="shared" si="1"/>
        <v>55</v>
      </c>
    </row>
    <row r="22" spans="1:6">
      <c r="A22">
        <f t="shared" si="0"/>
        <v>39</v>
      </c>
      <c r="B22" s="2">
        <v>43371</v>
      </c>
      <c r="C22">
        <v>170</v>
      </c>
      <c r="D22">
        <f t="shared" si="1"/>
        <v>25</v>
      </c>
    </row>
    <row r="23" spans="1:6">
      <c r="A23">
        <f t="shared" si="0"/>
        <v>39</v>
      </c>
      <c r="B23" s="2">
        <v>43372</v>
      </c>
      <c r="C23">
        <v>170</v>
      </c>
      <c r="D23">
        <f t="shared" si="1"/>
        <v>0</v>
      </c>
    </row>
    <row r="24" spans="1:6">
      <c r="A24">
        <f t="shared" si="0"/>
        <v>39</v>
      </c>
      <c r="B24" s="2">
        <v>43373</v>
      </c>
      <c r="C24">
        <v>170</v>
      </c>
      <c r="D24">
        <f t="shared" si="1"/>
        <v>0</v>
      </c>
      <c r="E24">
        <f>AVERAGE($D$6:$D$24)</f>
        <v>22.578947368421051</v>
      </c>
    </row>
    <row r="25" spans="1:6">
      <c r="A25">
        <f t="shared" si="0"/>
        <v>40</v>
      </c>
      <c r="B25" s="2">
        <v>43374</v>
      </c>
      <c r="C25">
        <v>94</v>
      </c>
      <c r="D25">
        <v>0</v>
      </c>
      <c r="E25">
        <f t="shared" ref="E25:E88" si="2">AVERAGE($D$6:$D$24)</f>
        <v>22.578947368421051</v>
      </c>
    </row>
    <row r="26" spans="1:6">
      <c r="A26">
        <f t="shared" si="0"/>
        <v>40</v>
      </c>
      <c r="B26" s="2">
        <v>43375</v>
      </c>
      <c r="C26">
        <f>4416+8</f>
        <v>4424</v>
      </c>
      <c r="D26">
        <v>0</v>
      </c>
      <c r="E26">
        <f t="shared" si="2"/>
        <v>22.578947368421051</v>
      </c>
      <c r="F26" t="s">
        <v>17947</v>
      </c>
    </row>
    <row r="27" spans="1:6">
      <c r="A27">
        <f t="shared" si="0"/>
        <v>40</v>
      </c>
      <c r="B27" s="2">
        <v>43376</v>
      </c>
      <c r="C27">
        <f>Sheet2!F6</f>
        <v>4384</v>
      </c>
      <c r="E27">
        <f t="shared" si="2"/>
        <v>22.578947368421051</v>
      </c>
    </row>
    <row r="28" spans="1:6">
      <c r="A28">
        <f t="shared" si="0"/>
        <v>40</v>
      </c>
      <c r="B28" s="2">
        <v>43377</v>
      </c>
      <c r="C28">
        <f>Sheet2!F7</f>
        <v>4384</v>
      </c>
      <c r="D28">
        <f t="shared" ref="D28:D58" si="3">C27-C28</f>
        <v>0</v>
      </c>
      <c r="E28">
        <f t="shared" si="2"/>
        <v>22.578947368421051</v>
      </c>
    </row>
    <row r="29" spans="1:6">
      <c r="A29">
        <f t="shared" si="0"/>
        <v>40</v>
      </c>
      <c r="B29" s="2">
        <v>43378</v>
      </c>
      <c r="C29">
        <f>Sheet2!F8</f>
        <v>4384</v>
      </c>
      <c r="D29">
        <f t="shared" si="3"/>
        <v>0</v>
      </c>
      <c r="E29">
        <f t="shared" si="2"/>
        <v>22.578947368421051</v>
      </c>
    </row>
    <row r="30" spans="1:6">
      <c r="A30">
        <f t="shared" si="0"/>
        <v>40</v>
      </c>
      <c r="B30" s="2">
        <v>43379</v>
      </c>
      <c r="C30">
        <f>Sheet2!F9</f>
        <v>4384</v>
      </c>
      <c r="D30">
        <f t="shared" si="3"/>
        <v>0</v>
      </c>
      <c r="E30">
        <f t="shared" si="2"/>
        <v>22.578947368421051</v>
      </c>
    </row>
    <row r="31" spans="1:6">
      <c r="A31">
        <f t="shared" si="0"/>
        <v>40</v>
      </c>
      <c r="B31" s="2">
        <v>43380</v>
      </c>
      <c r="C31">
        <f>Sheet2!F10</f>
        <v>4384</v>
      </c>
      <c r="D31">
        <f t="shared" si="3"/>
        <v>0</v>
      </c>
      <c r="E31">
        <f t="shared" si="2"/>
        <v>22.578947368421051</v>
      </c>
    </row>
    <row r="32" spans="1:6">
      <c r="A32">
        <f t="shared" si="0"/>
        <v>41</v>
      </c>
      <c r="B32" s="2">
        <v>43381</v>
      </c>
      <c r="C32">
        <f>Sheet2!F11</f>
        <v>4384</v>
      </c>
      <c r="D32">
        <f t="shared" si="3"/>
        <v>0</v>
      </c>
      <c r="E32">
        <f t="shared" si="2"/>
        <v>22.578947368421051</v>
      </c>
    </row>
    <row r="33" spans="1:5">
      <c r="A33">
        <f t="shared" si="0"/>
        <v>41</v>
      </c>
      <c r="B33" s="2">
        <v>43382</v>
      </c>
      <c r="C33">
        <f>Sheet2!F12</f>
        <v>4384</v>
      </c>
      <c r="D33">
        <f t="shared" si="3"/>
        <v>0</v>
      </c>
      <c r="E33">
        <f t="shared" si="2"/>
        <v>22.578947368421051</v>
      </c>
    </row>
    <row r="34" spans="1:5">
      <c r="A34">
        <f t="shared" si="0"/>
        <v>41</v>
      </c>
      <c r="B34" s="2">
        <v>43383</v>
      </c>
      <c r="C34">
        <f>Sheet2!F13</f>
        <v>4289</v>
      </c>
      <c r="D34">
        <f t="shared" si="3"/>
        <v>95</v>
      </c>
      <c r="E34">
        <f t="shared" si="2"/>
        <v>22.578947368421051</v>
      </c>
    </row>
    <row r="35" spans="1:5">
      <c r="A35">
        <f t="shared" si="0"/>
        <v>41</v>
      </c>
      <c r="B35" s="2">
        <v>43384</v>
      </c>
      <c r="C35">
        <f>Sheet2!F14</f>
        <v>4289</v>
      </c>
      <c r="D35">
        <f t="shared" si="3"/>
        <v>0</v>
      </c>
      <c r="E35">
        <f t="shared" si="2"/>
        <v>22.578947368421051</v>
      </c>
    </row>
    <row r="36" spans="1:5">
      <c r="A36">
        <f t="shared" si="0"/>
        <v>41</v>
      </c>
      <c r="B36" s="2">
        <v>43385</v>
      </c>
      <c r="C36">
        <f>Sheet2!F15</f>
        <v>4194</v>
      </c>
      <c r="D36">
        <f t="shared" si="3"/>
        <v>95</v>
      </c>
      <c r="E36">
        <f t="shared" si="2"/>
        <v>22.578947368421051</v>
      </c>
    </row>
    <row r="37" spans="1:5">
      <c r="A37">
        <f t="shared" si="0"/>
        <v>41</v>
      </c>
      <c r="B37" s="2">
        <v>43386</v>
      </c>
      <c r="C37">
        <f>Sheet2!F16</f>
        <v>4194</v>
      </c>
      <c r="D37">
        <f t="shared" si="3"/>
        <v>0</v>
      </c>
      <c r="E37">
        <f t="shared" si="2"/>
        <v>22.578947368421051</v>
      </c>
    </row>
    <row r="38" spans="1:5">
      <c r="A38">
        <f t="shared" si="0"/>
        <v>41</v>
      </c>
      <c r="B38" s="2">
        <v>43387</v>
      </c>
      <c r="C38">
        <f>Sheet2!F17</f>
        <v>4194</v>
      </c>
      <c r="D38">
        <f t="shared" si="3"/>
        <v>0</v>
      </c>
      <c r="E38">
        <f t="shared" si="2"/>
        <v>22.578947368421051</v>
      </c>
    </row>
    <row r="39" spans="1:5">
      <c r="A39">
        <f t="shared" si="0"/>
        <v>42</v>
      </c>
      <c r="B39" s="2">
        <v>43388</v>
      </c>
      <c r="C39">
        <f>Sheet2!F18</f>
        <v>4194</v>
      </c>
      <c r="D39">
        <f t="shared" si="3"/>
        <v>0</v>
      </c>
      <c r="E39">
        <f t="shared" si="2"/>
        <v>22.578947368421051</v>
      </c>
    </row>
    <row r="40" spans="1:5">
      <c r="A40">
        <f t="shared" si="0"/>
        <v>42</v>
      </c>
      <c r="B40" s="2">
        <v>43389</v>
      </c>
      <c r="C40">
        <f>Sheet2!F19</f>
        <v>4194</v>
      </c>
      <c r="D40">
        <f t="shared" si="3"/>
        <v>0</v>
      </c>
      <c r="E40">
        <f t="shared" si="2"/>
        <v>22.578947368421051</v>
      </c>
    </row>
    <row r="41" spans="1:5">
      <c r="A41">
        <f t="shared" si="0"/>
        <v>42</v>
      </c>
      <c r="B41" s="2">
        <v>43390</v>
      </c>
      <c r="C41">
        <f>Sheet2!F20</f>
        <v>4194</v>
      </c>
      <c r="D41">
        <f t="shared" si="3"/>
        <v>0</v>
      </c>
      <c r="E41">
        <f t="shared" si="2"/>
        <v>22.578947368421051</v>
      </c>
    </row>
    <row r="42" spans="1:5">
      <c r="A42">
        <f t="shared" si="0"/>
        <v>42</v>
      </c>
      <c r="B42" s="2">
        <v>43391</v>
      </c>
      <c r="C42">
        <f>Sheet2!F21</f>
        <v>4194</v>
      </c>
      <c r="D42">
        <f t="shared" si="3"/>
        <v>0</v>
      </c>
      <c r="E42">
        <f t="shared" si="2"/>
        <v>22.578947368421051</v>
      </c>
    </row>
    <row r="43" spans="1:5">
      <c r="A43">
        <f t="shared" si="0"/>
        <v>42</v>
      </c>
      <c r="B43" s="2">
        <v>43392</v>
      </c>
      <c r="C43">
        <f>Sheet2!F22</f>
        <v>4072</v>
      </c>
      <c r="D43">
        <f t="shared" si="3"/>
        <v>122</v>
      </c>
      <c r="E43">
        <f t="shared" si="2"/>
        <v>22.578947368421051</v>
      </c>
    </row>
    <row r="44" spans="1:5">
      <c r="A44">
        <f t="shared" si="0"/>
        <v>42</v>
      </c>
      <c r="B44" s="2">
        <v>43393</v>
      </c>
      <c r="C44">
        <f>Sheet2!F23</f>
        <v>4067</v>
      </c>
      <c r="D44">
        <f t="shared" si="3"/>
        <v>5</v>
      </c>
      <c r="E44">
        <f t="shared" si="2"/>
        <v>22.578947368421051</v>
      </c>
    </row>
    <row r="45" spans="1:5">
      <c r="A45">
        <f t="shared" si="0"/>
        <v>42</v>
      </c>
      <c r="B45" s="2">
        <v>43394</v>
      </c>
      <c r="C45">
        <f>Sheet2!F24</f>
        <v>4067</v>
      </c>
      <c r="D45">
        <f t="shared" si="3"/>
        <v>0</v>
      </c>
      <c r="E45">
        <f t="shared" si="2"/>
        <v>22.578947368421051</v>
      </c>
    </row>
    <row r="46" spans="1:5">
      <c r="A46">
        <f t="shared" si="0"/>
        <v>43</v>
      </c>
      <c r="B46" s="2">
        <v>43395</v>
      </c>
      <c r="C46">
        <f>Sheet2!F25</f>
        <v>3917</v>
      </c>
      <c r="D46">
        <f t="shared" si="3"/>
        <v>150</v>
      </c>
      <c r="E46">
        <f t="shared" si="2"/>
        <v>22.578947368421051</v>
      </c>
    </row>
    <row r="47" spans="1:5">
      <c r="A47">
        <f t="shared" si="0"/>
        <v>43</v>
      </c>
      <c r="B47" s="2">
        <v>43396</v>
      </c>
      <c r="C47">
        <f>Sheet2!F26</f>
        <v>3917</v>
      </c>
      <c r="D47">
        <f t="shared" si="3"/>
        <v>0</v>
      </c>
      <c r="E47">
        <f t="shared" si="2"/>
        <v>22.578947368421051</v>
      </c>
    </row>
    <row r="48" spans="1:5">
      <c r="A48">
        <f t="shared" si="0"/>
        <v>43</v>
      </c>
      <c r="B48" s="2">
        <v>43397</v>
      </c>
      <c r="C48">
        <f>Sheet2!F27</f>
        <v>3917</v>
      </c>
      <c r="D48">
        <f t="shared" si="3"/>
        <v>0</v>
      </c>
      <c r="E48">
        <f t="shared" si="2"/>
        <v>22.578947368421051</v>
      </c>
    </row>
    <row r="49" spans="1:5">
      <c r="A49">
        <f t="shared" si="0"/>
        <v>43</v>
      </c>
      <c r="B49" s="2">
        <v>43398</v>
      </c>
      <c r="C49">
        <f>Sheet2!F28</f>
        <v>3786</v>
      </c>
      <c r="D49">
        <f t="shared" si="3"/>
        <v>131</v>
      </c>
      <c r="E49">
        <f t="shared" si="2"/>
        <v>22.578947368421051</v>
      </c>
    </row>
    <row r="50" spans="1:5">
      <c r="A50">
        <f t="shared" si="0"/>
        <v>43</v>
      </c>
      <c r="B50" s="2">
        <v>43399</v>
      </c>
      <c r="C50">
        <f>Sheet2!F29</f>
        <v>3667</v>
      </c>
      <c r="D50">
        <f t="shared" si="3"/>
        <v>119</v>
      </c>
      <c r="E50">
        <f t="shared" si="2"/>
        <v>22.578947368421051</v>
      </c>
    </row>
    <row r="51" spans="1:5">
      <c r="A51">
        <f t="shared" si="0"/>
        <v>43</v>
      </c>
      <c r="B51" s="2">
        <v>43400</v>
      </c>
      <c r="C51">
        <f>Sheet2!F30</f>
        <v>3667</v>
      </c>
      <c r="D51">
        <f t="shared" si="3"/>
        <v>0</v>
      </c>
      <c r="E51">
        <f t="shared" si="2"/>
        <v>22.578947368421051</v>
      </c>
    </row>
    <row r="52" spans="1:5">
      <c r="A52">
        <f t="shared" si="0"/>
        <v>43</v>
      </c>
      <c r="B52" s="2">
        <v>43401</v>
      </c>
      <c r="C52">
        <f>Sheet2!F31</f>
        <v>3667</v>
      </c>
      <c r="D52">
        <f t="shared" si="3"/>
        <v>0</v>
      </c>
      <c r="E52">
        <f t="shared" si="2"/>
        <v>22.578947368421051</v>
      </c>
    </row>
    <row r="53" spans="1:5">
      <c r="A53">
        <f t="shared" si="0"/>
        <v>44</v>
      </c>
      <c r="B53" s="2">
        <v>43402</v>
      </c>
      <c r="C53">
        <f>Sheet2!F32</f>
        <v>3660</v>
      </c>
      <c r="D53">
        <f t="shared" si="3"/>
        <v>7</v>
      </c>
      <c r="E53">
        <f t="shared" si="2"/>
        <v>22.578947368421051</v>
      </c>
    </row>
    <row r="54" spans="1:5">
      <c r="A54">
        <f t="shared" si="0"/>
        <v>44</v>
      </c>
      <c r="B54" s="2">
        <v>43403</v>
      </c>
      <c r="C54">
        <f>Sheet2!F33</f>
        <v>3483</v>
      </c>
      <c r="D54">
        <f t="shared" si="3"/>
        <v>177</v>
      </c>
      <c r="E54">
        <f t="shared" si="2"/>
        <v>22.578947368421051</v>
      </c>
    </row>
    <row r="55" spans="1:5">
      <c r="A55">
        <f t="shared" si="0"/>
        <v>44</v>
      </c>
      <c r="B55" s="2">
        <v>43404</v>
      </c>
      <c r="C55">
        <f>Sheet2!F34</f>
        <v>3463</v>
      </c>
      <c r="D55">
        <f t="shared" si="3"/>
        <v>20</v>
      </c>
      <c r="E55">
        <f t="shared" si="2"/>
        <v>22.578947368421051</v>
      </c>
    </row>
    <row r="56" spans="1:5">
      <c r="A56">
        <f t="shared" si="0"/>
        <v>44</v>
      </c>
      <c r="B56" s="2">
        <v>43405</v>
      </c>
      <c r="C56">
        <f>Sheet2!F35</f>
        <v>3351</v>
      </c>
      <c r="D56">
        <f t="shared" si="3"/>
        <v>112</v>
      </c>
      <c r="E56">
        <f t="shared" si="2"/>
        <v>22.578947368421051</v>
      </c>
    </row>
    <row r="57" spans="1:5">
      <c r="A57">
        <f t="shared" si="0"/>
        <v>44</v>
      </c>
      <c r="B57" s="2">
        <v>43406</v>
      </c>
      <c r="C57">
        <f>Sheet2!F36</f>
        <v>3260</v>
      </c>
      <c r="D57">
        <f t="shared" si="3"/>
        <v>91</v>
      </c>
      <c r="E57">
        <f t="shared" si="2"/>
        <v>22.578947368421051</v>
      </c>
    </row>
    <row r="58" spans="1:5">
      <c r="A58">
        <f t="shared" si="0"/>
        <v>44</v>
      </c>
      <c r="B58" s="2">
        <v>43407</v>
      </c>
      <c r="C58">
        <f>Sheet2!F37</f>
        <v>3198</v>
      </c>
      <c r="D58">
        <f t="shared" si="3"/>
        <v>62</v>
      </c>
      <c r="E58">
        <f t="shared" si="2"/>
        <v>22.578947368421051</v>
      </c>
    </row>
    <row r="59" spans="1:5">
      <c r="A59">
        <f t="shared" si="0"/>
        <v>44</v>
      </c>
      <c r="B59" s="2">
        <v>43408</v>
      </c>
      <c r="C59">
        <f>Sheet2!F38</f>
        <v>3021</v>
      </c>
      <c r="D59">
        <f t="shared" ref="D59:D90" si="4">C58-C59</f>
        <v>177</v>
      </c>
      <c r="E59">
        <f t="shared" si="2"/>
        <v>22.578947368421051</v>
      </c>
    </row>
    <row r="60" spans="1:5">
      <c r="A60">
        <f t="shared" si="0"/>
        <v>45</v>
      </c>
      <c r="B60" s="2">
        <v>43409</v>
      </c>
      <c r="C60">
        <f>Sheet2!F39</f>
        <v>2900</v>
      </c>
      <c r="D60">
        <f t="shared" si="4"/>
        <v>121</v>
      </c>
      <c r="E60">
        <f t="shared" si="2"/>
        <v>22.578947368421051</v>
      </c>
    </row>
    <row r="61" spans="1:5">
      <c r="A61">
        <f t="shared" si="0"/>
        <v>45</v>
      </c>
      <c r="B61" s="2">
        <v>43410</v>
      </c>
      <c r="C61">
        <f>Sheet2!F40</f>
        <v>2870</v>
      </c>
      <c r="D61">
        <f t="shared" si="4"/>
        <v>30</v>
      </c>
      <c r="E61">
        <f t="shared" si="2"/>
        <v>22.578947368421051</v>
      </c>
    </row>
    <row r="62" spans="1:5">
      <c r="A62">
        <f t="shared" si="0"/>
        <v>45</v>
      </c>
      <c r="B62" s="2">
        <v>43411</v>
      </c>
      <c r="C62">
        <f>Sheet2!F41</f>
        <v>2760</v>
      </c>
      <c r="D62">
        <f t="shared" si="4"/>
        <v>110</v>
      </c>
      <c r="E62">
        <f t="shared" si="2"/>
        <v>22.578947368421051</v>
      </c>
    </row>
    <row r="63" spans="1:5">
      <c r="A63">
        <f t="shared" si="0"/>
        <v>45</v>
      </c>
      <c r="B63" s="2">
        <v>43412</v>
      </c>
      <c r="C63">
        <f>Sheet2!F42</f>
        <v>2470</v>
      </c>
      <c r="D63">
        <f t="shared" si="4"/>
        <v>290</v>
      </c>
      <c r="E63">
        <f t="shared" si="2"/>
        <v>22.578947368421051</v>
      </c>
    </row>
    <row r="64" spans="1:5">
      <c r="A64">
        <f t="shared" si="0"/>
        <v>45</v>
      </c>
      <c r="B64" s="2">
        <v>43413</v>
      </c>
      <c r="C64">
        <f>Sheet2!F43</f>
        <v>2460</v>
      </c>
      <c r="D64">
        <f t="shared" si="4"/>
        <v>10</v>
      </c>
      <c r="E64">
        <f t="shared" si="2"/>
        <v>22.578947368421051</v>
      </c>
    </row>
    <row r="65" spans="1:5">
      <c r="A65">
        <f t="shared" si="0"/>
        <v>45</v>
      </c>
      <c r="B65" s="2">
        <v>43414</v>
      </c>
      <c r="C65">
        <f>Sheet2!F44</f>
        <v>2036</v>
      </c>
      <c r="D65">
        <f t="shared" si="4"/>
        <v>424</v>
      </c>
      <c r="E65">
        <f t="shared" si="2"/>
        <v>22.578947368421051</v>
      </c>
    </row>
    <row r="66" spans="1:5">
      <c r="A66">
        <f t="shared" si="0"/>
        <v>45</v>
      </c>
      <c r="B66" s="2">
        <v>43415</v>
      </c>
      <c r="C66">
        <f>Sheet2!F45</f>
        <v>2036</v>
      </c>
      <c r="D66">
        <f t="shared" si="4"/>
        <v>0</v>
      </c>
      <c r="E66">
        <f t="shared" si="2"/>
        <v>22.578947368421051</v>
      </c>
    </row>
    <row r="67" spans="1:5">
      <c r="A67">
        <f t="shared" si="0"/>
        <v>46</v>
      </c>
      <c r="B67" s="2">
        <v>43416</v>
      </c>
      <c r="C67">
        <f>Sheet2!F46</f>
        <v>1765</v>
      </c>
      <c r="D67">
        <f t="shared" si="4"/>
        <v>271</v>
      </c>
      <c r="E67">
        <f t="shared" si="2"/>
        <v>22.578947368421051</v>
      </c>
    </row>
    <row r="68" spans="1:5">
      <c r="A68">
        <f t="shared" si="0"/>
        <v>46</v>
      </c>
      <c r="B68" s="2">
        <v>43417</v>
      </c>
      <c r="C68">
        <f>Sheet2!F47</f>
        <v>1484</v>
      </c>
      <c r="D68">
        <f t="shared" si="4"/>
        <v>281</v>
      </c>
      <c r="E68">
        <f t="shared" si="2"/>
        <v>22.578947368421051</v>
      </c>
    </row>
    <row r="69" spans="1:5">
      <c r="A69">
        <f t="shared" si="0"/>
        <v>46</v>
      </c>
      <c r="B69" s="2">
        <v>43418</v>
      </c>
      <c r="C69">
        <f>Sheet2!F48</f>
        <v>1484</v>
      </c>
      <c r="D69">
        <f t="shared" si="4"/>
        <v>0</v>
      </c>
      <c r="E69">
        <f t="shared" si="2"/>
        <v>22.578947368421051</v>
      </c>
    </row>
    <row r="70" spans="1:5">
      <c r="A70">
        <f t="shared" si="0"/>
        <v>46</v>
      </c>
      <c r="B70" s="2">
        <v>43419</v>
      </c>
      <c r="C70">
        <f>Sheet2!F49</f>
        <v>1356</v>
      </c>
      <c r="D70">
        <f t="shared" si="4"/>
        <v>128</v>
      </c>
      <c r="E70">
        <f t="shared" si="2"/>
        <v>22.578947368421051</v>
      </c>
    </row>
    <row r="71" spans="1:5">
      <c r="A71">
        <f t="shared" ref="A71:A134" si="5">WEEKNUM(B71,2)</f>
        <v>46</v>
      </c>
      <c r="B71" s="2">
        <v>43420</v>
      </c>
      <c r="C71">
        <f>Sheet2!F50</f>
        <v>1330</v>
      </c>
      <c r="D71">
        <f t="shared" si="4"/>
        <v>26</v>
      </c>
      <c r="E71">
        <f t="shared" si="2"/>
        <v>22.578947368421051</v>
      </c>
    </row>
    <row r="72" spans="1:5">
      <c r="A72">
        <f t="shared" si="5"/>
        <v>46</v>
      </c>
      <c r="B72" s="2">
        <v>43421</v>
      </c>
      <c r="C72">
        <f>Sheet2!F51</f>
        <v>1330</v>
      </c>
      <c r="D72">
        <f t="shared" si="4"/>
        <v>0</v>
      </c>
      <c r="E72">
        <f t="shared" si="2"/>
        <v>22.578947368421051</v>
      </c>
    </row>
    <row r="73" spans="1:5">
      <c r="A73">
        <f t="shared" si="5"/>
        <v>46</v>
      </c>
      <c r="B73" s="2">
        <v>43422</v>
      </c>
      <c r="C73">
        <f>Sheet2!F52</f>
        <v>1330</v>
      </c>
      <c r="D73">
        <f t="shared" si="4"/>
        <v>0</v>
      </c>
      <c r="E73">
        <f t="shared" si="2"/>
        <v>22.578947368421051</v>
      </c>
    </row>
    <row r="74" spans="1:5">
      <c r="A74">
        <f t="shared" si="5"/>
        <v>47</v>
      </c>
      <c r="B74" s="2">
        <v>43423</v>
      </c>
      <c r="C74">
        <f>Sheet2!F53</f>
        <v>1330</v>
      </c>
      <c r="D74">
        <f t="shared" si="4"/>
        <v>0</v>
      </c>
      <c r="E74">
        <f t="shared" si="2"/>
        <v>22.578947368421051</v>
      </c>
    </row>
    <row r="75" spans="1:5">
      <c r="A75">
        <f t="shared" si="5"/>
        <v>47</v>
      </c>
      <c r="B75" s="2">
        <v>43424</v>
      </c>
      <c r="C75">
        <f>Sheet2!F54</f>
        <v>1330</v>
      </c>
      <c r="D75">
        <f t="shared" si="4"/>
        <v>0</v>
      </c>
      <c r="E75">
        <f t="shared" si="2"/>
        <v>22.578947368421051</v>
      </c>
    </row>
    <row r="76" spans="1:5">
      <c r="A76">
        <f t="shared" si="5"/>
        <v>47</v>
      </c>
      <c r="B76" s="2">
        <v>43425</v>
      </c>
      <c r="C76">
        <f>Sheet2!F55</f>
        <v>1330</v>
      </c>
      <c r="D76">
        <f t="shared" si="4"/>
        <v>0</v>
      </c>
      <c r="E76">
        <f t="shared" si="2"/>
        <v>22.578947368421051</v>
      </c>
    </row>
    <row r="77" spans="1:5">
      <c r="A77">
        <f t="shared" si="5"/>
        <v>47</v>
      </c>
      <c r="B77" s="2">
        <v>43426</v>
      </c>
      <c r="C77">
        <f>Sheet2!F56</f>
        <v>1330</v>
      </c>
      <c r="D77">
        <f t="shared" si="4"/>
        <v>0</v>
      </c>
      <c r="E77">
        <f t="shared" si="2"/>
        <v>22.578947368421051</v>
      </c>
    </row>
    <row r="78" spans="1:5">
      <c r="A78">
        <f t="shared" si="5"/>
        <v>47</v>
      </c>
      <c r="B78" s="2">
        <v>43427</v>
      </c>
      <c r="C78">
        <f>Sheet2!F57</f>
        <v>1330</v>
      </c>
      <c r="D78">
        <f t="shared" si="4"/>
        <v>0</v>
      </c>
      <c r="E78">
        <f t="shared" si="2"/>
        <v>22.578947368421051</v>
      </c>
    </row>
    <row r="79" spans="1:5">
      <c r="A79">
        <f t="shared" si="5"/>
        <v>47</v>
      </c>
      <c r="B79" s="2">
        <v>43428</v>
      </c>
      <c r="C79">
        <f>Sheet2!F58</f>
        <v>1330</v>
      </c>
      <c r="D79">
        <f t="shared" si="4"/>
        <v>0</v>
      </c>
      <c r="E79">
        <f t="shared" si="2"/>
        <v>22.578947368421051</v>
      </c>
    </row>
    <row r="80" spans="1:5">
      <c r="A80">
        <f t="shared" si="5"/>
        <v>47</v>
      </c>
      <c r="B80" s="2">
        <v>43429</v>
      </c>
      <c r="C80">
        <f>Sheet2!F59</f>
        <v>1330</v>
      </c>
      <c r="D80">
        <f t="shared" si="4"/>
        <v>0</v>
      </c>
      <c r="E80">
        <f t="shared" si="2"/>
        <v>22.578947368421051</v>
      </c>
    </row>
    <row r="81" spans="1:5">
      <c r="A81">
        <f t="shared" si="5"/>
        <v>48</v>
      </c>
      <c r="B81" s="2">
        <v>43430</v>
      </c>
      <c r="C81">
        <f>Sheet2!F60</f>
        <v>1330</v>
      </c>
      <c r="D81">
        <f t="shared" si="4"/>
        <v>0</v>
      </c>
      <c r="E81">
        <f t="shared" si="2"/>
        <v>22.578947368421051</v>
      </c>
    </row>
    <row r="82" spans="1:5">
      <c r="A82">
        <f t="shared" si="5"/>
        <v>48</v>
      </c>
      <c r="B82" s="2">
        <v>43431</v>
      </c>
      <c r="C82">
        <f>Sheet2!F61</f>
        <v>1330</v>
      </c>
      <c r="D82">
        <f t="shared" si="4"/>
        <v>0</v>
      </c>
      <c r="E82">
        <f t="shared" si="2"/>
        <v>22.578947368421051</v>
      </c>
    </row>
    <row r="83" spans="1:5">
      <c r="A83">
        <f t="shared" si="5"/>
        <v>48</v>
      </c>
      <c r="B83" s="2">
        <v>43432</v>
      </c>
      <c r="C83">
        <f>Sheet2!F62</f>
        <v>1330</v>
      </c>
      <c r="D83">
        <f t="shared" si="4"/>
        <v>0</v>
      </c>
      <c r="E83">
        <f t="shared" si="2"/>
        <v>22.578947368421051</v>
      </c>
    </row>
    <row r="84" spans="1:5">
      <c r="A84">
        <f t="shared" si="5"/>
        <v>48</v>
      </c>
      <c r="B84" s="2">
        <v>43433</v>
      </c>
      <c r="C84">
        <f>Sheet2!F63</f>
        <v>1330</v>
      </c>
      <c r="D84">
        <f t="shared" si="4"/>
        <v>0</v>
      </c>
      <c r="E84">
        <f t="shared" si="2"/>
        <v>22.578947368421051</v>
      </c>
    </row>
    <row r="85" spans="1:5">
      <c r="A85">
        <f t="shared" si="5"/>
        <v>48</v>
      </c>
      <c r="B85" s="2">
        <v>43434</v>
      </c>
      <c r="C85">
        <f>Sheet2!F64</f>
        <v>1330</v>
      </c>
      <c r="D85">
        <f t="shared" si="4"/>
        <v>0</v>
      </c>
      <c r="E85">
        <f t="shared" si="2"/>
        <v>22.578947368421051</v>
      </c>
    </row>
    <row r="86" spans="1:5">
      <c r="A86">
        <f t="shared" si="5"/>
        <v>48</v>
      </c>
      <c r="B86" s="2">
        <v>43435</v>
      </c>
      <c r="C86">
        <f>Sheet2!F65</f>
        <v>1330</v>
      </c>
      <c r="D86">
        <f t="shared" si="4"/>
        <v>0</v>
      </c>
      <c r="E86">
        <f t="shared" si="2"/>
        <v>22.578947368421051</v>
      </c>
    </row>
    <row r="87" spans="1:5">
      <c r="A87">
        <f t="shared" si="5"/>
        <v>48</v>
      </c>
      <c r="B87" s="2">
        <v>43436</v>
      </c>
      <c r="C87">
        <f>Sheet2!F66</f>
        <v>1330</v>
      </c>
      <c r="D87">
        <f t="shared" si="4"/>
        <v>0</v>
      </c>
      <c r="E87">
        <f t="shared" si="2"/>
        <v>22.578947368421051</v>
      </c>
    </row>
    <row r="88" spans="1:5">
      <c r="A88">
        <f t="shared" si="5"/>
        <v>49</v>
      </c>
      <c r="B88" s="2">
        <v>43437</v>
      </c>
      <c r="C88">
        <f>Sheet2!F67</f>
        <v>1330</v>
      </c>
      <c r="D88">
        <f t="shared" si="4"/>
        <v>0</v>
      </c>
      <c r="E88">
        <f t="shared" si="2"/>
        <v>22.578947368421051</v>
      </c>
    </row>
    <row r="89" spans="1:5">
      <c r="A89">
        <f t="shared" si="5"/>
        <v>49</v>
      </c>
      <c r="B89" s="2">
        <v>43438</v>
      </c>
      <c r="C89">
        <f>Sheet2!F68</f>
        <v>1330</v>
      </c>
      <c r="D89">
        <f t="shared" si="4"/>
        <v>0</v>
      </c>
      <c r="E89">
        <f t="shared" ref="E89:E110" si="6">AVERAGE($D$6:$D$24)</f>
        <v>22.578947368421051</v>
      </c>
    </row>
    <row r="90" spans="1:5">
      <c r="A90">
        <f t="shared" si="5"/>
        <v>49</v>
      </c>
      <c r="B90" s="2">
        <v>43439</v>
      </c>
      <c r="C90">
        <f>Sheet2!F69</f>
        <v>1330</v>
      </c>
      <c r="D90">
        <f t="shared" si="4"/>
        <v>0</v>
      </c>
      <c r="E90">
        <f t="shared" si="6"/>
        <v>22.578947368421051</v>
      </c>
    </row>
    <row r="91" spans="1:5">
      <c r="A91">
        <f t="shared" si="5"/>
        <v>49</v>
      </c>
      <c r="B91" s="2">
        <v>43440</v>
      </c>
      <c r="C91">
        <f>Sheet2!F70</f>
        <v>1330</v>
      </c>
      <c r="D91">
        <f t="shared" ref="D91:D122" si="7">C90-C91</f>
        <v>0</v>
      </c>
      <c r="E91">
        <f t="shared" si="6"/>
        <v>22.578947368421051</v>
      </c>
    </row>
    <row r="92" spans="1:5">
      <c r="A92">
        <f t="shared" si="5"/>
        <v>49</v>
      </c>
      <c r="B92" s="2">
        <v>43441</v>
      </c>
      <c r="C92">
        <f>Sheet2!F71</f>
        <v>1330</v>
      </c>
      <c r="D92">
        <f t="shared" si="7"/>
        <v>0</v>
      </c>
      <c r="E92">
        <f t="shared" si="6"/>
        <v>22.578947368421051</v>
      </c>
    </row>
    <row r="93" spans="1:5">
      <c r="A93">
        <f t="shared" si="5"/>
        <v>49</v>
      </c>
      <c r="B93" s="2">
        <v>43442</v>
      </c>
      <c r="C93">
        <f>Sheet2!F72</f>
        <v>1330</v>
      </c>
      <c r="D93">
        <f t="shared" si="7"/>
        <v>0</v>
      </c>
      <c r="E93">
        <f t="shared" si="6"/>
        <v>22.578947368421051</v>
      </c>
    </row>
    <row r="94" spans="1:5">
      <c r="A94">
        <f t="shared" si="5"/>
        <v>49</v>
      </c>
      <c r="B94" s="2">
        <v>43443</v>
      </c>
      <c r="C94">
        <f>Sheet2!F73</f>
        <v>1330</v>
      </c>
      <c r="D94">
        <f t="shared" si="7"/>
        <v>0</v>
      </c>
      <c r="E94">
        <f t="shared" si="6"/>
        <v>22.578947368421051</v>
      </c>
    </row>
    <row r="95" spans="1:5">
      <c r="A95">
        <f t="shared" si="5"/>
        <v>50</v>
      </c>
      <c r="B95" s="2">
        <v>43444</v>
      </c>
      <c r="C95">
        <f>Sheet2!F74</f>
        <v>1330</v>
      </c>
      <c r="D95">
        <f t="shared" si="7"/>
        <v>0</v>
      </c>
      <c r="E95">
        <f t="shared" si="6"/>
        <v>22.578947368421051</v>
      </c>
    </row>
    <row r="96" spans="1:5">
      <c r="A96">
        <f t="shared" si="5"/>
        <v>50</v>
      </c>
      <c r="B96" s="2">
        <v>43445</v>
      </c>
      <c r="C96">
        <f>Sheet2!F75</f>
        <v>1330</v>
      </c>
      <c r="D96">
        <f t="shared" si="7"/>
        <v>0</v>
      </c>
      <c r="E96">
        <f t="shared" si="6"/>
        <v>22.578947368421051</v>
      </c>
    </row>
    <row r="97" spans="1:5">
      <c r="A97">
        <f t="shared" si="5"/>
        <v>50</v>
      </c>
      <c r="B97" s="2">
        <v>43446</v>
      </c>
      <c r="C97">
        <f>Sheet2!F76</f>
        <v>1330</v>
      </c>
      <c r="D97">
        <f t="shared" si="7"/>
        <v>0</v>
      </c>
      <c r="E97">
        <f t="shared" si="6"/>
        <v>22.578947368421051</v>
      </c>
    </row>
    <row r="98" spans="1:5">
      <c r="A98">
        <f t="shared" si="5"/>
        <v>50</v>
      </c>
      <c r="B98" s="2">
        <v>43447</v>
      </c>
      <c r="C98">
        <f>Sheet2!F77</f>
        <v>1330</v>
      </c>
      <c r="D98">
        <f t="shared" si="7"/>
        <v>0</v>
      </c>
      <c r="E98">
        <f t="shared" si="6"/>
        <v>22.578947368421051</v>
      </c>
    </row>
    <row r="99" spans="1:5">
      <c r="A99">
        <f t="shared" si="5"/>
        <v>50</v>
      </c>
      <c r="B99" s="2">
        <v>43448</v>
      </c>
      <c r="C99">
        <f>Sheet2!F78</f>
        <v>1330</v>
      </c>
      <c r="D99">
        <f t="shared" si="7"/>
        <v>0</v>
      </c>
      <c r="E99">
        <f t="shared" si="6"/>
        <v>22.578947368421051</v>
      </c>
    </row>
    <row r="100" spans="1:5">
      <c r="A100">
        <f t="shared" si="5"/>
        <v>50</v>
      </c>
      <c r="B100" s="2">
        <v>43449</v>
      </c>
      <c r="C100">
        <f>Sheet2!F79</f>
        <v>1330</v>
      </c>
      <c r="D100">
        <f t="shared" si="7"/>
        <v>0</v>
      </c>
      <c r="E100">
        <f t="shared" si="6"/>
        <v>22.578947368421051</v>
      </c>
    </row>
    <row r="101" spans="1:5">
      <c r="A101">
        <f t="shared" si="5"/>
        <v>50</v>
      </c>
      <c r="B101" s="2">
        <v>43450</v>
      </c>
      <c r="C101">
        <f>Sheet2!F80</f>
        <v>1330</v>
      </c>
      <c r="D101">
        <f t="shared" si="7"/>
        <v>0</v>
      </c>
      <c r="E101">
        <f t="shared" si="6"/>
        <v>22.578947368421051</v>
      </c>
    </row>
    <row r="102" spans="1:5">
      <c r="A102">
        <f t="shared" si="5"/>
        <v>51</v>
      </c>
      <c r="B102" s="2">
        <v>43451</v>
      </c>
      <c r="C102">
        <f>Sheet2!F81</f>
        <v>1330</v>
      </c>
      <c r="D102">
        <f t="shared" si="7"/>
        <v>0</v>
      </c>
      <c r="E102">
        <f t="shared" si="6"/>
        <v>22.578947368421051</v>
      </c>
    </row>
    <row r="103" spans="1:5">
      <c r="A103">
        <f t="shared" si="5"/>
        <v>51</v>
      </c>
      <c r="B103" s="2">
        <v>43452</v>
      </c>
      <c r="C103">
        <f>Sheet2!F82</f>
        <v>1330</v>
      </c>
      <c r="D103">
        <f t="shared" si="7"/>
        <v>0</v>
      </c>
      <c r="E103">
        <f t="shared" si="6"/>
        <v>22.578947368421051</v>
      </c>
    </row>
    <row r="104" spans="1:5">
      <c r="A104">
        <f t="shared" si="5"/>
        <v>51</v>
      </c>
      <c r="B104" s="2">
        <v>43453</v>
      </c>
      <c r="C104">
        <f>Sheet2!F83</f>
        <v>1330</v>
      </c>
      <c r="D104">
        <f t="shared" si="7"/>
        <v>0</v>
      </c>
      <c r="E104">
        <f t="shared" si="6"/>
        <v>22.578947368421051</v>
      </c>
    </row>
    <row r="105" spans="1:5">
      <c r="A105">
        <f t="shared" si="5"/>
        <v>51</v>
      </c>
      <c r="B105" s="2">
        <v>43454</v>
      </c>
      <c r="C105">
        <f>Sheet2!F84</f>
        <v>1330</v>
      </c>
      <c r="D105">
        <f t="shared" si="7"/>
        <v>0</v>
      </c>
      <c r="E105">
        <f t="shared" si="6"/>
        <v>22.578947368421051</v>
      </c>
    </row>
    <row r="106" spans="1:5">
      <c r="A106">
        <f t="shared" si="5"/>
        <v>51</v>
      </c>
      <c r="B106" s="2">
        <v>43455</v>
      </c>
      <c r="C106">
        <f>Sheet2!F85</f>
        <v>1330</v>
      </c>
      <c r="D106">
        <f t="shared" si="7"/>
        <v>0</v>
      </c>
      <c r="E106">
        <f t="shared" si="6"/>
        <v>22.578947368421051</v>
      </c>
    </row>
    <row r="107" spans="1:5">
      <c r="A107">
        <f t="shared" si="5"/>
        <v>51</v>
      </c>
      <c r="B107" s="2">
        <v>43456</v>
      </c>
      <c r="C107">
        <f>Sheet2!F86</f>
        <v>1330</v>
      </c>
      <c r="D107">
        <f t="shared" si="7"/>
        <v>0</v>
      </c>
      <c r="E107">
        <f t="shared" si="6"/>
        <v>22.578947368421051</v>
      </c>
    </row>
    <row r="108" spans="1:5">
      <c r="A108">
        <f t="shared" si="5"/>
        <v>51</v>
      </c>
      <c r="B108" s="2">
        <v>43457</v>
      </c>
      <c r="C108">
        <f>Sheet2!F87</f>
        <v>1330</v>
      </c>
      <c r="D108">
        <f t="shared" si="7"/>
        <v>0</v>
      </c>
      <c r="E108">
        <f t="shared" si="6"/>
        <v>22.578947368421051</v>
      </c>
    </row>
    <row r="109" spans="1:5">
      <c r="A109">
        <f t="shared" si="5"/>
        <v>52</v>
      </c>
      <c r="B109" s="2">
        <v>43458</v>
      </c>
      <c r="C109">
        <f>Sheet2!F88</f>
        <v>1330</v>
      </c>
      <c r="D109">
        <f t="shared" si="7"/>
        <v>0</v>
      </c>
      <c r="E109">
        <f t="shared" si="6"/>
        <v>22.578947368421051</v>
      </c>
    </row>
    <row r="110" spans="1:5">
      <c r="A110">
        <f t="shared" si="5"/>
        <v>52</v>
      </c>
      <c r="B110" s="2">
        <v>43459</v>
      </c>
      <c r="C110">
        <f>Sheet2!F89</f>
        <v>1330</v>
      </c>
      <c r="D110">
        <f t="shared" si="7"/>
        <v>0</v>
      </c>
      <c r="E110">
        <f t="shared" si="6"/>
        <v>22.578947368421051</v>
      </c>
    </row>
    <row r="111" spans="1:5">
      <c r="A111">
        <f t="shared" si="5"/>
        <v>52</v>
      </c>
      <c r="B111" s="2">
        <v>43460</v>
      </c>
      <c r="C111">
        <f>Sheet2!F90</f>
        <v>1330</v>
      </c>
      <c r="D111">
        <f t="shared" si="7"/>
        <v>0</v>
      </c>
    </row>
    <row r="112" spans="1:5">
      <c r="A112">
        <f t="shared" si="5"/>
        <v>52</v>
      </c>
      <c r="B112" s="2">
        <v>43461</v>
      </c>
      <c r="C112">
        <f>Sheet2!F91</f>
        <v>1330</v>
      </c>
      <c r="D112">
        <f t="shared" si="7"/>
        <v>0</v>
      </c>
    </row>
    <row r="113" spans="1:4">
      <c r="A113">
        <f t="shared" si="5"/>
        <v>52</v>
      </c>
      <c r="B113" s="2">
        <v>43462</v>
      </c>
      <c r="C113">
        <f>Sheet2!F92</f>
        <v>1330</v>
      </c>
      <c r="D113">
        <f t="shared" si="7"/>
        <v>0</v>
      </c>
    </row>
    <row r="114" spans="1:4">
      <c r="A114">
        <f t="shared" si="5"/>
        <v>52</v>
      </c>
      <c r="B114" s="2">
        <v>43463</v>
      </c>
      <c r="C114">
        <f>Sheet2!F93</f>
        <v>1330</v>
      </c>
      <c r="D114">
        <f t="shared" si="7"/>
        <v>0</v>
      </c>
    </row>
    <row r="115" spans="1:4">
      <c r="A115">
        <f t="shared" si="5"/>
        <v>52</v>
      </c>
      <c r="B115" s="2">
        <v>43464</v>
      </c>
      <c r="C115">
        <f>Sheet2!F94</f>
        <v>1330</v>
      </c>
      <c r="D115">
        <f t="shared" si="7"/>
        <v>0</v>
      </c>
    </row>
    <row r="116" spans="1:4">
      <c r="A116">
        <f t="shared" si="5"/>
        <v>53</v>
      </c>
      <c r="B116" s="2">
        <v>43465</v>
      </c>
      <c r="C116">
        <f>Sheet2!F95</f>
        <v>1330</v>
      </c>
      <c r="D116">
        <f t="shared" si="7"/>
        <v>0</v>
      </c>
    </row>
    <row r="117" spans="1:4">
      <c r="A117">
        <f t="shared" si="5"/>
        <v>1</v>
      </c>
      <c r="B117" s="2">
        <v>43466</v>
      </c>
      <c r="C117">
        <f>Sheet2!F96</f>
        <v>1330</v>
      </c>
      <c r="D117">
        <f t="shared" si="7"/>
        <v>0</v>
      </c>
    </row>
    <row r="118" spans="1:4">
      <c r="A118">
        <f t="shared" si="5"/>
        <v>1</v>
      </c>
      <c r="B118" s="2">
        <v>43467</v>
      </c>
      <c r="C118">
        <f>Sheet2!F97</f>
        <v>1330</v>
      </c>
      <c r="D118">
        <f t="shared" si="7"/>
        <v>0</v>
      </c>
    </row>
    <row r="119" spans="1:4">
      <c r="A119">
        <f t="shared" si="5"/>
        <v>1</v>
      </c>
      <c r="B119" s="2">
        <v>43468</v>
      </c>
      <c r="C119">
        <f>Sheet2!F98</f>
        <v>1330</v>
      </c>
      <c r="D119">
        <f t="shared" si="7"/>
        <v>0</v>
      </c>
    </row>
    <row r="120" spans="1:4">
      <c r="A120">
        <f t="shared" si="5"/>
        <v>1</v>
      </c>
      <c r="B120" s="2">
        <v>43469</v>
      </c>
      <c r="C120">
        <f>Sheet2!F99</f>
        <v>1330</v>
      </c>
      <c r="D120">
        <f t="shared" si="7"/>
        <v>0</v>
      </c>
    </row>
    <row r="121" spans="1:4">
      <c r="A121">
        <f t="shared" si="5"/>
        <v>1</v>
      </c>
      <c r="B121" s="2">
        <v>43470</v>
      </c>
      <c r="C121">
        <f>Sheet2!F100</f>
        <v>1330</v>
      </c>
      <c r="D121">
        <f t="shared" si="7"/>
        <v>0</v>
      </c>
    </row>
    <row r="122" spans="1:4">
      <c r="A122">
        <f t="shared" si="5"/>
        <v>1</v>
      </c>
      <c r="B122" s="2">
        <v>43471</v>
      </c>
      <c r="C122">
        <f>Sheet2!F101</f>
        <v>1330</v>
      </c>
      <c r="D122">
        <f t="shared" si="7"/>
        <v>0</v>
      </c>
    </row>
    <row r="123" spans="1:4">
      <c r="A123">
        <f t="shared" si="5"/>
        <v>2</v>
      </c>
      <c r="B123" s="2">
        <v>43472</v>
      </c>
      <c r="C123">
        <f>Sheet2!F102</f>
        <v>1330</v>
      </c>
      <c r="D123">
        <f t="shared" ref="D123:D154" si="8">C122-C123</f>
        <v>0</v>
      </c>
    </row>
    <row r="124" spans="1:4">
      <c r="A124">
        <f t="shared" si="5"/>
        <v>2</v>
      </c>
      <c r="B124" s="2">
        <v>43473</v>
      </c>
      <c r="C124">
        <f>Sheet2!F103</f>
        <v>1330</v>
      </c>
      <c r="D124">
        <f t="shared" si="8"/>
        <v>0</v>
      </c>
    </row>
    <row r="125" spans="1:4">
      <c r="A125">
        <f t="shared" si="5"/>
        <v>2</v>
      </c>
      <c r="B125" s="2">
        <v>43474</v>
      </c>
      <c r="C125">
        <f>Sheet2!F104</f>
        <v>1330</v>
      </c>
      <c r="D125">
        <f t="shared" si="8"/>
        <v>0</v>
      </c>
    </row>
    <row r="126" spans="1:4">
      <c r="A126">
        <f t="shared" si="5"/>
        <v>2</v>
      </c>
      <c r="B126" s="2">
        <v>43475</v>
      </c>
      <c r="C126">
        <f>Sheet2!F105</f>
        <v>1330</v>
      </c>
      <c r="D126">
        <f t="shared" si="8"/>
        <v>0</v>
      </c>
    </row>
    <row r="127" spans="1:4">
      <c r="A127">
        <f t="shared" si="5"/>
        <v>2</v>
      </c>
      <c r="B127" s="2">
        <v>43476</v>
      </c>
      <c r="C127">
        <f>Sheet2!F106</f>
        <v>1330</v>
      </c>
      <c r="D127">
        <f t="shared" si="8"/>
        <v>0</v>
      </c>
    </row>
    <row r="128" spans="1:4">
      <c r="A128">
        <f t="shared" si="5"/>
        <v>2</v>
      </c>
      <c r="B128" s="2">
        <v>43477</v>
      </c>
      <c r="C128">
        <f>Sheet2!F107</f>
        <v>1330</v>
      </c>
      <c r="D128">
        <f t="shared" si="8"/>
        <v>0</v>
      </c>
    </row>
    <row r="129" spans="1:4">
      <c r="A129">
        <f t="shared" si="5"/>
        <v>2</v>
      </c>
      <c r="B129" s="2">
        <v>43478</v>
      </c>
      <c r="C129">
        <f>Sheet2!F108</f>
        <v>1330</v>
      </c>
      <c r="D129">
        <f t="shared" si="8"/>
        <v>0</v>
      </c>
    </row>
    <row r="130" spans="1:4">
      <c r="A130">
        <f t="shared" si="5"/>
        <v>3</v>
      </c>
      <c r="B130" s="2">
        <v>43479</v>
      </c>
      <c r="C130">
        <f>Sheet2!F109</f>
        <v>1330</v>
      </c>
      <c r="D130">
        <f t="shared" si="8"/>
        <v>0</v>
      </c>
    </row>
    <row r="131" spans="1:4">
      <c r="A131">
        <f t="shared" si="5"/>
        <v>3</v>
      </c>
      <c r="B131" s="2">
        <v>43480</v>
      </c>
      <c r="C131">
        <f>Sheet2!F110</f>
        <v>1330</v>
      </c>
      <c r="D131">
        <f t="shared" si="8"/>
        <v>0</v>
      </c>
    </row>
    <row r="132" spans="1:4">
      <c r="A132">
        <f t="shared" si="5"/>
        <v>3</v>
      </c>
      <c r="B132" s="2">
        <v>43481</v>
      </c>
      <c r="C132">
        <f>Sheet2!F111</f>
        <v>1330</v>
      </c>
      <c r="D132">
        <f t="shared" si="8"/>
        <v>0</v>
      </c>
    </row>
    <row r="133" spans="1:4">
      <c r="A133">
        <f t="shared" si="5"/>
        <v>3</v>
      </c>
      <c r="B133" s="2">
        <v>43482</v>
      </c>
      <c r="C133">
        <f>Sheet2!F112</f>
        <v>1330</v>
      </c>
      <c r="D133">
        <f t="shared" si="8"/>
        <v>0</v>
      </c>
    </row>
    <row r="134" spans="1:4">
      <c r="A134">
        <f t="shared" si="5"/>
        <v>3</v>
      </c>
      <c r="B134" s="2">
        <v>43483</v>
      </c>
      <c r="C134">
        <f>Sheet2!F113</f>
        <v>1330</v>
      </c>
      <c r="D134">
        <f t="shared" si="8"/>
        <v>0</v>
      </c>
    </row>
    <row r="135" spans="1:4">
      <c r="A135">
        <f t="shared" ref="A135:A185" si="9">WEEKNUM(B135,2)</f>
        <v>3</v>
      </c>
      <c r="B135" s="2">
        <v>43484</v>
      </c>
      <c r="C135">
        <f>Sheet2!F114</f>
        <v>1330</v>
      </c>
      <c r="D135">
        <f t="shared" si="8"/>
        <v>0</v>
      </c>
    </row>
    <row r="136" spans="1:4">
      <c r="A136">
        <f t="shared" si="9"/>
        <v>3</v>
      </c>
      <c r="B136" s="2">
        <v>43485</v>
      </c>
      <c r="C136">
        <f>Sheet2!F115</f>
        <v>1330</v>
      </c>
      <c r="D136">
        <f t="shared" si="8"/>
        <v>0</v>
      </c>
    </row>
    <row r="137" spans="1:4">
      <c r="A137">
        <f t="shared" si="9"/>
        <v>4</v>
      </c>
      <c r="B137" s="2">
        <v>43486</v>
      </c>
      <c r="C137">
        <f>Sheet2!F116</f>
        <v>1330</v>
      </c>
      <c r="D137">
        <f t="shared" si="8"/>
        <v>0</v>
      </c>
    </row>
    <row r="138" spans="1:4">
      <c r="A138">
        <f t="shared" si="9"/>
        <v>4</v>
      </c>
      <c r="B138" s="2">
        <v>43487</v>
      </c>
      <c r="C138">
        <f>Sheet2!F117</f>
        <v>1330</v>
      </c>
      <c r="D138">
        <f t="shared" si="8"/>
        <v>0</v>
      </c>
    </row>
    <row r="139" spans="1:4">
      <c r="A139">
        <f t="shared" si="9"/>
        <v>4</v>
      </c>
      <c r="B139" s="2">
        <v>43488</v>
      </c>
      <c r="C139">
        <f>Sheet2!F118</f>
        <v>1330</v>
      </c>
      <c r="D139">
        <f t="shared" si="8"/>
        <v>0</v>
      </c>
    </row>
    <row r="140" spans="1:4">
      <c r="A140">
        <f t="shared" si="9"/>
        <v>4</v>
      </c>
      <c r="B140" s="2">
        <v>43489</v>
      </c>
      <c r="C140">
        <f>Sheet2!F119</f>
        <v>1330</v>
      </c>
      <c r="D140">
        <f t="shared" si="8"/>
        <v>0</v>
      </c>
    </row>
    <row r="141" spans="1:4">
      <c r="A141">
        <f t="shared" si="9"/>
        <v>4</v>
      </c>
      <c r="B141" s="2">
        <v>43490</v>
      </c>
      <c r="C141">
        <f>Sheet2!F120</f>
        <v>1330</v>
      </c>
      <c r="D141">
        <f t="shared" si="8"/>
        <v>0</v>
      </c>
    </row>
    <row r="142" spans="1:4">
      <c r="A142">
        <f t="shared" si="9"/>
        <v>4</v>
      </c>
      <c r="B142" s="2">
        <v>43491</v>
      </c>
      <c r="C142">
        <f>Sheet2!F121</f>
        <v>1330</v>
      </c>
      <c r="D142">
        <f t="shared" si="8"/>
        <v>0</v>
      </c>
    </row>
    <row r="143" spans="1:4">
      <c r="A143">
        <f t="shared" si="9"/>
        <v>4</v>
      </c>
      <c r="B143" s="2">
        <v>43492</v>
      </c>
      <c r="C143">
        <f>Sheet2!F122</f>
        <v>1330</v>
      </c>
      <c r="D143">
        <f t="shared" si="8"/>
        <v>0</v>
      </c>
    </row>
    <row r="144" spans="1:4">
      <c r="A144">
        <f t="shared" si="9"/>
        <v>5</v>
      </c>
      <c r="B144" s="2">
        <v>43493</v>
      </c>
      <c r="C144">
        <f>Sheet2!F123</f>
        <v>1330</v>
      </c>
      <c r="D144">
        <f t="shared" si="8"/>
        <v>0</v>
      </c>
    </row>
    <row r="145" spans="1:4">
      <c r="A145">
        <f t="shared" si="9"/>
        <v>5</v>
      </c>
      <c r="B145" s="2">
        <v>43494</v>
      </c>
      <c r="C145">
        <f>Sheet2!F124</f>
        <v>1330</v>
      </c>
      <c r="D145">
        <f t="shared" si="8"/>
        <v>0</v>
      </c>
    </row>
    <row r="146" spans="1:4">
      <c r="A146">
        <f t="shared" si="9"/>
        <v>5</v>
      </c>
      <c r="B146" s="2">
        <v>43495</v>
      </c>
      <c r="C146">
        <f>Sheet2!F125</f>
        <v>1330</v>
      </c>
      <c r="D146">
        <f t="shared" si="8"/>
        <v>0</v>
      </c>
    </row>
    <row r="147" spans="1:4">
      <c r="A147">
        <f t="shared" si="9"/>
        <v>5</v>
      </c>
      <c r="B147" s="2">
        <v>43496</v>
      </c>
      <c r="C147">
        <f>Sheet2!F126</f>
        <v>1330</v>
      </c>
      <c r="D147">
        <f t="shared" si="8"/>
        <v>0</v>
      </c>
    </row>
    <row r="148" spans="1:4">
      <c r="A148">
        <f t="shared" si="9"/>
        <v>5</v>
      </c>
      <c r="B148" s="2">
        <v>43497</v>
      </c>
      <c r="C148">
        <f>Sheet2!F127</f>
        <v>1330</v>
      </c>
      <c r="D148">
        <f t="shared" si="8"/>
        <v>0</v>
      </c>
    </row>
    <row r="149" spans="1:4">
      <c r="A149">
        <f t="shared" si="9"/>
        <v>5</v>
      </c>
      <c r="B149" s="2">
        <v>43498</v>
      </c>
      <c r="C149">
        <f>Sheet2!F128</f>
        <v>1330</v>
      </c>
      <c r="D149">
        <f t="shared" si="8"/>
        <v>0</v>
      </c>
    </row>
    <row r="150" spans="1:4">
      <c r="A150">
        <f t="shared" si="9"/>
        <v>5</v>
      </c>
      <c r="B150" s="2">
        <v>43499</v>
      </c>
      <c r="C150">
        <f>Sheet2!F129</f>
        <v>1330</v>
      </c>
      <c r="D150">
        <f t="shared" si="8"/>
        <v>0</v>
      </c>
    </row>
    <row r="151" spans="1:4">
      <c r="A151">
        <f t="shared" si="9"/>
        <v>6</v>
      </c>
      <c r="B151" s="2">
        <v>43500</v>
      </c>
      <c r="C151">
        <f>Sheet2!F130</f>
        <v>1330</v>
      </c>
      <c r="D151">
        <f t="shared" si="8"/>
        <v>0</v>
      </c>
    </row>
    <row r="152" spans="1:4">
      <c r="A152">
        <f t="shared" si="9"/>
        <v>6</v>
      </c>
      <c r="B152" s="2">
        <v>43501</v>
      </c>
      <c r="C152">
        <f>Sheet2!F131</f>
        <v>1330</v>
      </c>
      <c r="D152">
        <f t="shared" si="8"/>
        <v>0</v>
      </c>
    </row>
    <row r="153" spans="1:4">
      <c r="A153">
        <f t="shared" si="9"/>
        <v>6</v>
      </c>
      <c r="B153" s="2">
        <v>43502</v>
      </c>
      <c r="C153">
        <f>Sheet2!F132</f>
        <v>1330</v>
      </c>
      <c r="D153">
        <f t="shared" si="8"/>
        <v>0</v>
      </c>
    </row>
    <row r="154" spans="1:4">
      <c r="A154">
        <f t="shared" si="9"/>
        <v>6</v>
      </c>
      <c r="B154" s="2">
        <v>43503</v>
      </c>
      <c r="C154">
        <f>Sheet2!F133</f>
        <v>1330</v>
      </c>
      <c r="D154">
        <f t="shared" si="8"/>
        <v>0</v>
      </c>
    </row>
    <row r="155" spans="1:4">
      <c r="A155">
        <f t="shared" si="9"/>
        <v>6</v>
      </c>
      <c r="B155" s="2">
        <v>43504</v>
      </c>
      <c r="C155">
        <f>Sheet2!F134</f>
        <v>1330</v>
      </c>
      <c r="D155">
        <f t="shared" ref="D155:D185" si="10">C154-C155</f>
        <v>0</v>
      </c>
    </row>
    <row r="156" spans="1:4">
      <c r="A156">
        <f t="shared" si="9"/>
        <v>6</v>
      </c>
      <c r="B156" s="2">
        <v>43505</v>
      </c>
      <c r="C156">
        <f>Sheet2!F135</f>
        <v>1330</v>
      </c>
      <c r="D156">
        <f t="shared" si="10"/>
        <v>0</v>
      </c>
    </row>
    <row r="157" spans="1:4">
      <c r="A157">
        <f t="shared" si="9"/>
        <v>6</v>
      </c>
      <c r="B157" s="2">
        <v>43506</v>
      </c>
      <c r="C157">
        <f>Sheet2!F136</f>
        <v>1330</v>
      </c>
      <c r="D157">
        <f t="shared" si="10"/>
        <v>0</v>
      </c>
    </row>
    <row r="158" spans="1:4">
      <c r="A158">
        <f t="shared" si="9"/>
        <v>7</v>
      </c>
      <c r="B158" s="2">
        <v>43507</v>
      </c>
      <c r="C158">
        <f>Sheet2!F137</f>
        <v>1330</v>
      </c>
      <c r="D158">
        <f t="shared" si="10"/>
        <v>0</v>
      </c>
    </row>
    <row r="159" spans="1:4">
      <c r="A159">
        <f t="shared" si="9"/>
        <v>7</v>
      </c>
      <c r="B159" s="2">
        <v>43508</v>
      </c>
      <c r="C159">
        <f>Sheet2!F138</f>
        <v>1330</v>
      </c>
      <c r="D159">
        <f t="shared" si="10"/>
        <v>0</v>
      </c>
    </row>
    <row r="160" spans="1:4">
      <c r="A160">
        <f t="shared" si="9"/>
        <v>7</v>
      </c>
      <c r="B160" s="2">
        <v>43509</v>
      </c>
      <c r="C160">
        <f>Sheet2!F139</f>
        <v>1330</v>
      </c>
      <c r="D160">
        <f t="shared" si="10"/>
        <v>0</v>
      </c>
    </row>
    <row r="161" spans="1:4">
      <c r="A161">
        <f t="shared" si="9"/>
        <v>7</v>
      </c>
      <c r="B161" s="2">
        <v>43510</v>
      </c>
      <c r="C161">
        <f>Sheet2!F140</f>
        <v>1330</v>
      </c>
      <c r="D161">
        <f t="shared" si="10"/>
        <v>0</v>
      </c>
    </row>
    <row r="162" spans="1:4">
      <c r="A162">
        <f t="shared" si="9"/>
        <v>7</v>
      </c>
      <c r="B162" s="2">
        <v>43511</v>
      </c>
      <c r="C162">
        <f>Sheet2!F141</f>
        <v>1330</v>
      </c>
      <c r="D162">
        <f t="shared" si="10"/>
        <v>0</v>
      </c>
    </row>
    <row r="163" spans="1:4">
      <c r="A163">
        <f t="shared" si="9"/>
        <v>7</v>
      </c>
      <c r="B163" s="2">
        <v>43512</v>
      </c>
      <c r="C163">
        <f>Sheet2!F142</f>
        <v>1330</v>
      </c>
      <c r="D163">
        <f t="shared" si="10"/>
        <v>0</v>
      </c>
    </row>
    <row r="164" spans="1:4">
      <c r="A164">
        <f t="shared" si="9"/>
        <v>7</v>
      </c>
      <c r="B164" s="2">
        <v>43513</v>
      </c>
      <c r="C164">
        <f>Sheet2!F143</f>
        <v>1330</v>
      </c>
      <c r="D164">
        <f t="shared" si="10"/>
        <v>0</v>
      </c>
    </row>
    <row r="165" spans="1:4">
      <c r="A165">
        <f t="shared" si="9"/>
        <v>8</v>
      </c>
      <c r="B165" s="2">
        <v>43514</v>
      </c>
      <c r="C165">
        <f>Sheet2!F144</f>
        <v>1330</v>
      </c>
      <c r="D165">
        <f t="shared" si="10"/>
        <v>0</v>
      </c>
    </row>
    <row r="166" spans="1:4">
      <c r="A166">
        <f t="shared" si="9"/>
        <v>8</v>
      </c>
      <c r="B166" s="2">
        <v>43515</v>
      </c>
      <c r="C166">
        <f>Sheet2!F145</f>
        <v>1330</v>
      </c>
      <c r="D166">
        <f t="shared" si="10"/>
        <v>0</v>
      </c>
    </row>
    <row r="167" spans="1:4">
      <c r="A167">
        <f t="shared" si="9"/>
        <v>8</v>
      </c>
      <c r="B167" s="2">
        <v>43516</v>
      </c>
      <c r="C167">
        <f>Sheet2!F146</f>
        <v>1330</v>
      </c>
      <c r="D167">
        <f t="shared" si="10"/>
        <v>0</v>
      </c>
    </row>
    <row r="168" spans="1:4">
      <c r="A168">
        <f t="shared" si="9"/>
        <v>8</v>
      </c>
      <c r="B168" s="2">
        <v>43517</v>
      </c>
      <c r="C168">
        <f>Sheet2!F147</f>
        <v>1330</v>
      </c>
      <c r="D168">
        <f t="shared" si="10"/>
        <v>0</v>
      </c>
    </row>
    <row r="169" spans="1:4">
      <c r="A169">
        <f t="shared" si="9"/>
        <v>8</v>
      </c>
      <c r="B169" s="2">
        <v>43518</v>
      </c>
      <c r="C169">
        <f>Sheet2!F148</f>
        <v>1330</v>
      </c>
      <c r="D169">
        <f t="shared" si="10"/>
        <v>0</v>
      </c>
    </row>
    <row r="170" spans="1:4">
      <c r="A170">
        <f t="shared" si="9"/>
        <v>8</v>
      </c>
      <c r="B170" s="2">
        <v>43519</v>
      </c>
      <c r="C170">
        <f>Sheet2!F149</f>
        <v>1330</v>
      </c>
      <c r="D170">
        <f t="shared" si="10"/>
        <v>0</v>
      </c>
    </row>
    <row r="171" spans="1:4">
      <c r="A171">
        <f t="shared" si="9"/>
        <v>8</v>
      </c>
      <c r="B171" s="2">
        <v>43520</v>
      </c>
      <c r="C171">
        <f>Sheet2!F150</f>
        <v>1330</v>
      </c>
      <c r="D171">
        <f t="shared" si="10"/>
        <v>0</v>
      </c>
    </row>
    <row r="172" spans="1:4">
      <c r="A172">
        <f t="shared" si="9"/>
        <v>9</v>
      </c>
      <c r="B172" s="2">
        <v>43521</v>
      </c>
      <c r="C172">
        <f>Sheet2!F151</f>
        <v>1330</v>
      </c>
      <c r="D172">
        <f t="shared" si="10"/>
        <v>0</v>
      </c>
    </row>
    <row r="173" spans="1:4">
      <c r="A173">
        <f t="shared" si="9"/>
        <v>9</v>
      </c>
      <c r="B173" s="2">
        <v>43522</v>
      </c>
      <c r="C173">
        <f>Sheet2!F152</f>
        <v>1330</v>
      </c>
      <c r="D173">
        <f t="shared" si="10"/>
        <v>0</v>
      </c>
    </row>
    <row r="174" spans="1:4">
      <c r="A174">
        <f t="shared" si="9"/>
        <v>9</v>
      </c>
      <c r="B174" s="2">
        <v>43523</v>
      </c>
      <c r="C174">
        <f>Sheet2!F153</f>
        <v>1330</v>
      </c>
      <c r="D174">
        <f t="shared" si="10"/>
        <v>0</v>
      </c>
    </row>
    <row r="175" spans="1:4">
      <c r="A175">
        <f t="shared" si="9"/>
        <v>9</v>
      </c>
      <c r="B175" s="2">
        <v>43524</v>
      </c>
      <c r="C175">
        <f>Sheet2!F154</f>
        <v>1330</v>
      </c>
      <c r="D175">
        <f t="shared" si="10"/>
        <v>0</v>
      </c>
    </row>
    <row r="176" spans="1:4">
      <c r="A176">
        <f t="shared" si="9"/>
        <v>9</v>
      </c>
      <c r="B176" s="2">
        <v>43525</v>
      </c>
      <c r="C176">
        <f>Sheet2!F155</f>
        <v>1330</v>
      </c>
      <c r="D176">
        <f t="shared" si="10"/>
        <v>0</v>
      </c>
    </row>
    <row r="177" spans="1:4">
      <c r="A177">
        <f t="shared" si="9"/>
        <v>9</v>
      </c>
      <c r="B177" s="2">
        <v>43526</v>
      </c>
      <c r="C177">
        <f>Sheet2!F156</f>
        <v>1330</v>
      </c>
      <c r="D177">
        <f t="shared" si="10"/>
        <v>0</v>
      </c>
    </row>
    <row r="178" spans="1:4">
      <c r="A178">
        <f t="shared" si="9"/>
        <v>9</v>
      </c>
      <c r="B178" s="2">
        <v>43527</v>
      </c>
      <c r="C178">
        <f>Sheet2!F157</f>
        <v>1330</v>
      </c>
      <c r="D178">
        <f t="shared" si="10"/>
        <v>0</v>
      </c>
    </row>
    <row r="179" spans="1:4">
      <c r="A179">
        <f t="shared" si="9"/>
        <v>10</v>
      </c>
      <c r="B179" s="2">
        <v>43528</v>
      </c>
      <c r="C179">
        <f>Sheet2!F158</f>
        <v>1330</v>
      </c>
      <c r="D179">
        <f t="shared" si="10"/>
        <v>0</v>
      </c>
    </row>
    <row r="180" spans="1:4">
      <c r="A180">
        <f t="shared" si="9"/>
        <v>10</v>
      </c>
      <c r="B180" s="2">
        <v>43529</v>
      </c>
      <c r="C180">
        <f>Sheet2!F159</f>
        <v>1330</v>
      </c>
      <c r="D180">
        <f t="shared" si="10"/>
        <v>0</v>
      </c>
    </row>
    <row r="181" spans="1:4">
      <c r="A181">
        <f t="shared" si="9"/>
        <v>10</v>
      </c>
      <c r="B181" s="2">
        <v>43530</v>
      </c>
      <c r="C181">
        <f>Sheet2!F160</f>
        <v>1330</v>
      </c>
      <c r="D181">
        <f t="shared" si="10"/>
        <v>0</v>
      </c>
    </row>
    <row r="182" spans="1:4">
      <c r="A182">
        <f t="shared" si="9"/>
        <v>10</v>
      </c>
      <c r="B182" s="2">
        <v>43531</v>
      </c>
      <c r="C182">
        <f>Sheet2!F161</f>
        <v>1330</v>
      </c>
      <c r="D182">
        <f t="shared" si="10"/>
        <v>0</v>
      </c>
    </row>
    <row r="183" spans="1:4">
      <c r="A183">
        <f t="shared" si="9"/>
        <v>10</v>
      </c>
      <c r="B183" s="2">
        <v>43532</v>
      </c>
      <c r="C183">
        <f>Sheet2!F162</f>
        <v>1330</v>
      </c>
      <c r="D183">
        <f t="shared" si="10"/>
        <v>0</v>
      </c>
    </row>
    <row r="184" spans="1:4">
      <c r="A184">
        <f t="shared" si="9"/>
        <v>10</v>
      </c>
      <c r="B184" s="2">
        <v>43533</v>
      </c>
      <c r="D184">
        <f t="shared" si="10"/>
        <v>1330</v>
      </c>
    </row>
    <row r="185" spans="1:4">
      <c r="A185">
        <f t="shared" si="9"/>
        <v>10</v>
      </c>
      <c r="B185" s="2">
        <v>43534</v>
      </c>
      <c r="D185">
        <f t="shared" si="10"/>
        <v>0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9811-F962-A346-A46E-2388EFBD2500}">
  <dimension ref="C1:K190"/>
  <sheetViews>
    <sheetView topLeftCell="A162" zoomScale="112" workbookViewId="0">
      <selection activeCell="F50" sqref="F50"/>
    </sheetView>
  </sheetViews>
  <sheetFormatPr baseColWidth="10" defaultColWidth="11" defaultRowHeight="20"/>
  <cols>
    <col min="3" max="3" width="11.42578125" bestFit="1" customWidth="1"/>
    <col min="5" max="5" width="11.42578125" bestFit="1" customWidth="1"/>
    <col min="6" max="6" width="11.140625" bestFit="1" customWidth="1"/>
    <col min="7" max="7" width="13.5703125" customWidth="1"/>
    <col min="8" max="8" width="11.140625" bestFit="1" customWidth="1"/>
  </cols>
  <sheetData>
    <row r="1" spans="5:11">
      <c r="E1" t="s">
        <v>17721</v>
      </c>
      <c r="F1">
        <v>270</v>
      </c>
      <c r="G1" s="2">
        <f ca="1">TODAY()</f>
        <v>43539</v>
      </c>
      <c r="H1">
        <f ca="1">VLOOKUP(TODAY()-1,E4:F233,2,FALSE)</f>
        <v>1330</v>
      </c>
      <c r="J1" t="s">
        <v>17728</v>
      </c>
      <c r="K1" t="s">
        <v>17729</v>
      </c>
    </row>
    <row r="2" spans="5:11">
      <c r="E2" t="s">
        <v>15624</v>
      </c>
      <c r="F2">
        <f ca="1">F1-(H1-F3)</f>
        <v>270</v>
      </c>
      <c r="H2">
        <f ca="1">VLOOKUP(TODAY()-1,E4:F334,2,FALSE)</f>
        <v>1330</v>
      </c>
      <c r="J2">
        <f ca="1">F1-F2</f>
        <v>0</v>
      </c>
      <c r="K2">
        <f ca="1">F2</f>
        <v>270</v>
      </c>
    </row>
    <row r="3" spans="5:11">
      <c r="E3" t="s">
        <v>15616</v>
      </c>
      <c r="F3">
        <f>countfield!B3</f>
        <v>1330</v>
      </c>
    </row>
    <row r="4" spans="5:11">
      <c r="E4" s="2">
        <v>43374</v>
      </c>
      <c r="F4">
        <v>4424</v>
      </c>
    </row>
    <row r="5" spans="5:11">
      <c r="E5" s="2">
        <v>43375</v>
      </c>
      <c r="F5">
        <v>4424</v>
      </c>
    </row>
    <row r="6" spans="5:11">
      <c r="E6" s="2">
        <v>43376</v>
      </c>
      <c r="F6">
        <v>4384</v>
      </c>
    </row>
    <row r="7" spans="5:11">
      <c r="E7" s="2">
        <v>43377</v>
      </c>
      <c r="F7">
        <v>4384</v>
      </c>
    </row>
    <row r="8" spans="5:11">
      <c r="E8" s="2">
        <v>43378</v>
      </c>
      <c r="F8">
        <v>4384</v>
      </c>
    </row>
    <row r="9" spans="5:11">
      <c r="E9" s="2">
        <v>43379</v>
      </c>
      <c r="F9">
        <v>4384</v>
      </c>
    </row>
    <row r="10" spans="5:11">
      <c r="E10" s="2">
        <v>43380</v>
      </c>
      <c r="F10">
        <v>4384</v>
      </c>
    </row>
    <row r="11" spans="5:11">
      <c r="E11" s="2">
        <v>43381</v>
      </c>
      <c r="F11">
        <v>4384</v>
      </c>
    </row>
    <row r="12" spans="5:11">
      <c r="E12" s="2">
        <v>43382</v>
      </c>
      <c r="F12">
        <f>4384</f>
        <v>4384</v>
      </c>
    </row>
    <row r="13" spans="5:11" ht="24">
      <c r="E13" s="2">
        <v>43383</v>
      </c>
      <c r="F13">
        <v>4289</v>
      </c>
      <c r="G13" s="4" t="s">
        <v>15618</v>
      </c>
      <c r="H13" s="5">
        <f>countfield!$H$3/100</f>
        <v>0.72661870503597126</v>
      </c>
    </row>
    <row r="14" spans="5:11">
      <c r="E14" s="2">
        <v>43384</v>
      </c>
      <c r="F14">
        <v>4289</v>
      </c>
    </row>
    <row r="15" spans="5:11">
      <c r="E15" s="2">
        <v>43385</v>
      </c>
      <c r="F15">
        <v>4194</v>
      </c>
    </row>
    <row r="16" spans="5:11">
      <c r="E16" s="2">
        <v>43386</v>
      </c>
      <c r="F16">
        <v>4194</v>
      </c>
    </row>
    <row r="17" spans="5:6">
      <c r="E17" s="2">
        <v>43387</v>
      </c>
      <c r="F17">
        <v>4194</v>
      </c>
    </row>
    <row r="18" spans="5:6">
      <c r="E18" s="2">
        <v>43388</v>
      </c>
      <c r="F18">
        <v>4194</v>
      </c>
    </row>
    <row r="19" spans="5:6">
      <c r="E19" s="2">
        <v>43389</v>
      </c>
      <c r="F19">
        <v>4194</v>
      </c>
    </row>
    <row r="20" spans="5:6">
      <c r="E20" s="2">
        <v>43390</v>
      </c>
      <c r="F20">
        <v>4194</v>
      </c>
    </row>
    <row r="21" spans="5:6">
      <c r="E21" s="2">
        <v>43391</v>
      </c>
      <c r="F21">
        <v>4194</v>
      </c>
    </row>
    <row r="22" spans="5:6">
      <c r="E22" s="2">
        <v>43392</v>
      </c>
      <c r="F22">
        <v>4072</v>
      </c>
    </row>
    <row r="23" spans="5:6">
      <c r="E23" s="2">
        <v>43393</v>
      </c>
      <c r="F23">
        <v>4067</v>
      </c>
    </row>
    <row r="24" spans="5:6">
      <c r="E24" s="2">
        <v>43394</v>
      </c>
      <c r="F24">
        <v>4067</v>
      </c>
    </row>
    <row r="25" spans="5:6">
      <c r="E25" s="2">
        <v>43395</v>
      </c>
      <c r="F25">
        <v>3917</v>
      </c>
    </row>
    <row r="26" spans="5:6">
      <c r="E26" s="2">
        <v>43396</v>
      </c>
      <c r="F26">
        <v>3917</v>
      </c>
    </row>
    <row r="27" spans="5:6">
      <c r="E27" s="2">
        <v>43397</v>
      </c>
      <c r="F27">
        <v>3917</v>
      </c>
    </row>
    <row r="28" spans="5:6">
      <c r="E28" s="2">
        <v>43398</v>
      </c>
      <c r="F28">
        <v>3786</v>
      </c>
    </row>
    <row r="29" spans="5:6">
      <c r="E29" s="2">
        <v>43399</v>
      </c>
      <c r="F29">
        <v>3667</v>
      </c>
    </row>
    <row r="30" spans="5:6">
      <c r="E30" s="2">
        <v>43400</v>
      </c>
      <c r="F30">
        <v>3667</v>
      </c>
    </row>
    <row r="31" spans="5:6">
      <c r="E31" s="2">
        <v>43401</v>
      </c>
      <c r="F31">
        <v>3667</v>
      </c>
    </row>
    <row r="32" spans="5:6">
      <c r="E32" s="2">
        <v>43402</v>
      </c>
      <c r="F32">
        <v>3660</v>
      </c>
    </row>
    <row r="33" spans="3:6">
      <c r="E33" s="2">
        <v>43403</v>
      </c>
      <c r="F33">
        <v>3483</v>
      </c>
    </row>
    <row r="34" spans="3:6">
      <c r="C34" s="2">
        <v>43404</v>
      </c>
      <c r="D34">
        <v>4424</v>
      </c>
      <c r="E34" s="2">
        <v>43404</v>
      </c>
      <c r="F34">
        <f>3463</f>
        <v>3463</v>
      </c>
    </row>
    <row r="35" spans="3:6">
      <c r="C35" s="2">
        <f>E35</f>
        <v>43405</v>
      </c>
      <c r="D35">
        <f>F35</f>
        <v>3351</v>
      </c>
      <c r="E35" s="2">
        <v>43405</v>
      </c>
      <c r="F35">
        <v>3351</v>
      </c>
    </row>
    <row r="36" spans="3:6">
      <c r="C36" s="2">
        <f t="shared" ref="C36:C67" si="0">E36</f>
        <v>43406</v>
      </c>
      <c r="D36">
        <f t="shared" ref="D36:D99" si="1">F36</f>
        <v>3260</v>
      </c>
      <c r="E36" s="2">
        <v>43406</v>
      </c>
      <c r="F36">
        <v>3260</v>
      </c>
    </row>
    <row r="37" spans="3:6">
      <c r="C37" s="2">
        <f t="shared" si="0"/>
        <v>43407</v>
      </c>
      <c r="D37">
        <f t="shared" si="1"/>
        <v>3198</v>
      </c>
      <c r="E37" s="2">
        <v>43407</v>
      </c>
      <c r="F37">
        <v>3198</v>
      </c>
    </row>
    <row r="38" spans="3:6">
      <c r="C38" s="2">
        <f t="shared" si="0"/>
        <v>43408</v>
      </c>
      <c r="D38">
        <f t="shared" si="1"/>
        <v>3021</v>
      </c>
      <c r="E38" s="2">
        <v>43408</v>
      </c>
      <c r="F38">
        <v>3021</v>
      </c>
    </row>
    <row r="39" spans="3:6">
      <c r="C39" s="2">
        <f t="shared" si="0"/>
        <v>43409</v>
      </c>
      <c r="D39">
        <f t="shared" si="1"/>
        <v>2900</v>
      </c>
      <c r="E39" s="2">
        <v>43409</v>
      </c>
      <c r="F39">
        <v>2900</v>
      </c>
    </row>
    <row r="40" spans="3:6">
      <c r="C40" s="2">
        <f t="shared" si="0"/>
        <v>43410</v>
      </c>
      <c r="D40">
        <f t="shared" si="1"/>
        <v>2870</v>
      </c>
      <c r="E40" s="2">
        <v>43410</v>
      </c>
      <c r="F40">
        <v>2870</v>
      </c>
    </row>
    <row r="41" spans="3:6">
      <c r="C41" s="2">
        <f t="shared" si="0"/>
        <v>43411</v>
      </c>
      <c r="D41">
        <f t="shared" si="1"/>
        <v>2760</v>
      </c>
      <c r="E41" s="2">
        <v>43411</v>
      </c>
      <c r="F41">
        <v>2760</v>
      </c>
    </row>
    <row r="42" spans="3:6">
      <c r="C42" s="2">
        <f t="shared" si="0"/>
        <v>43412</v>
      </c>
      <c r="D42">
        <f t="shared" si="1"/>
        <v>2470</v>
      </c>
      <c r="E42" s="2">
        <v>43412</v>
      </c>
      <c r="F42">
        <f>2470</f>
        <v>2470</v>
      </c>
    </row>
    <row r="43" spans="3:6">
      <c r="C43" s="2">
        <f t="shared" si="0"/>
        <v>43413</v>
      </c>
      <c r="D43">
        <f t="shared" si="1"/>
        <v>2460</v>
      </c>
      <c r="E43" s="2">
        <v>43413</v>
      </c>
      <c r="F43">
        <v>2460</v>
      </c>
    </row>
    <row r="44" spans="3:6">
      <c r="C44" s="2">
        <f t="shared" si="0"/>
        <v>43414</v>
      </c>
      <c r="D44">
        <f t="shared" si="1"/>
        <v>2036</v>
      </c>
      <c r="E44" s="2">
        <v>43414</v>
      </c>
      <c r="F44">
        <v>2036</v>
      </c>
    </row>
    <row r="45" spans="3:6">
      <c r="C45" s="2">
        <f t="shared" si="0"/>
        <v>43415</v>
      </c>
      <c r="D45">
        <f t="shared" si="1"/>
        <v>2036</v>
      </c>
      <c r="E45" s="2">
        <v>43415</v>
      </c>
      <c r="F45">
        <v>2036</v>
      </c>
    </row>
    <row r="46" spans="3:6">
      <c r="C46" s="2">
        <f t="shared" si="0"/>
        <v>43416</v>
      </c>
      <c r="D46">
        <f t="shared" si="1"/>
        <v>1765</v>
      </c>
      <c r="E46" s="2">
        <v>43416</v>
      </c>
      <c r="F46">
        <v>1765</v>
      </c>
    </row>
    <row r="47" spans="3:6">
      <c r="C47" s="2">
        <f t="shared" si="0"/>
        <v>43417</v>
      </c>
      <c r="D47">
        <f t="shared" si="1"/>
        <v>1484</v>
      </c>
      <c r="E47" s="2">
        <v>43417</v>
      </c>
      <c r="F47">
        <v>1484</v>
      </c>
    </row>
    <row r="48" spans="3:6">
      <c r="C48" s="2">
        <f t="shared" si="0"/>
        <v>43418</v>
      </c>
      <c r="D48">
        <f t="shared" si="1"/>
        <v>1484</v>
      </c>
      <c r="E48" s="2">
        <v>43418</v>
      </c>
      <c r="F48">
        <v>1484</v>
      </c>
    </row>
    <row r="49" spans="3:6">
      <c r="C49" s="2">
        <f t="shared" si="0"/>
        <v>43419</v>
      </c>
      <c r="D49">
        <f t="shared" si="1"/>
        <v>1356</v>
      </c>
      <c r="E49" s="2">
        <v>43419</v>
      </c>
      <c r="F49">
        <v>1356</v>
      </c>
    </row>
    <row r="50" spans="3:6">
      <c r="C50" s="2">
        <f t="shared" si="0"/>
        <v>43420</v>
      </c>
      <c r="D50">
        <f t="shared" si="1"/>
        <v>1330</v>
      </c>
      <c r="E50" s="2">
        <v>43420</v>
      </c>
      <c r="F50">
        <f t="shared" ref="F50:F97" si="2">$F$3</f>
        <v>1330</v>
      </c>
    </row>
    <row r="51" spans="3:6">
      <c r="C51" s="2">
        <f t="shared" si="0"/>
        <v>43421</v>
      </c>
      <c r="D51">
        <f t="shared" si="1"/>
        <v>1330</v>
      </c>
      <c r="E51" s="2">
        <v>43421</v>
      </c>
      <c r="F51">
        <f t="shared" si="2"/>
        <v>1330</v>
      </c>
    </row>
    <row r="52" spans="3:6">
      <c r="C52" s="2">
        <f t="shared" si="0"/>
        <v>43422</v>
      </c>
      <c r="D52">
        <f t="shared" si="1"/>
        <v>1330</v>
      </c>
      <c r="E52" s="2">
        <v>43422</v>
      </c>
      <c r="F52">
        <f t="shared" si="2"/>
        <v>1330</v>
      </c>
    </row>
    <row r="53" spans="3:6">
      <c r="C53" s="2">
        <f t="shared" si="0"/>
        <v>43423</v>
      </c>
      <c r="D53">
        <f t="shared" si="1"/>
        <v>1330</v>
      </c>
      <c r="E53" s="2">
        <v>43423</v>
      </c>
      <c r="F53">
        <f t="shared" si="2"/>
        <v>1330</v>
      </c>
    </row>
    <row r="54" spans="3:6">
      <c r="C54" s="2">
        <f t="shared" si="0"/>
        <v>43424</v>
      </c>
      <c r="D54">
        <f t="shared" si="1"/>
        <v>1330</v>
      </c>
      <c r="E54" s="2">
        <v>43424</v>
      </c>
      <c r="F54">
        <f t="shared" si="2"/>
        <v>1330</v>
      </c>
    </row>
    <row r="55" spans="3:6">
      <c r="C55" s="2">
        <f t="shared" si="0"/>
        <v>43425</v>
      </c>
      <c r="D55">
        <f t="shared" si="1"/>
        <v>1330</v>
      </c>
      <c r="E55" s="2">
        <v>43425</v>
      </c>
      <c r="F55">
        <f t="shared" si="2"/>
        <v>1330</v>
      </c>
    </row>
    <row r="56" spans="3:6">
      <c r="C56" s="2">
        <f t="shared" si="0"/>
        <v>43426</v>
      </c>
      <c r="D56">
        <f t="shared" si="1"/>
        <v>1330</v>
      </c>
      <c r="E56" s="2">
        <v>43426</v>
      </c>
      <c r="F56">
        <f t="shared" si="2"/>
        <v>1330</v>
      </c>
    </row>
    <row r="57" spans="3:6">
      <c r="C57" s="2">
        <f t="shared" si="0"/>
        <v>43427</v>
      </c>
      <c r="D57">
        <f t="shared" si="1"/>
        <v>1330</v>
      </c>
      <c r="E57" s="2">
        <v>43427</v>
      </c>
      <c r="F57">
        <f t="shared" si="2"/>
        <v>1330</v>
      </c>
    </row>
    <row r="58" spans="3:6">
      <c r="C58" s="2">
        <f t="shared" si="0"/>
        <v>43428</v>
      </c>
      <c r="D58">
        <f t="shared" si="1"/>
        <v>1330</v>
      </c>
      <c r="E58" s="2">
        <v>43428</v>
      </c>
      <c r="F58">
        <f t="shared" si="2"/>
        <v>1330</v>
      </c>
    </row>
    <row r="59" spans="3:6">
      <c r="C59" s="2">
        <f t="shared" si="0"/>
        <v>43429</v>
      </c>
      <c r="D59">
        <f t="shared" si="1"/>
        <v>1330</v>
      </c>
      <c r="E59" s="2">
        <v>43429</v>
      </c>
      <c r="F59">
        <f t="shared" si="2"/>
        <v>1330</v>
      </c>
    </row>
    <row r="60" spans="3:6">
      <c r="C60" s="2">
        <f t="shared" si="0"/>
        <v>43430</v>
      </c>
      <c r="D60">
        <f t="shared" si="1"/>
        <v>1330</v>
      </c>
      <c r="E60" s="2">
        <v>43430</v>
      </c>
      <c r="F60">
        <f t="shared" si="2"/>
        <v>1330</v>
      </c>
    </row>
    <row r="61" spans="3:6">
      <c r="C61" s="2">
        <f t="shared" si="0"/>
        <v>43431</v>
      </c>
      <c r="D61">
        <f t="shared" si="1"/>
        <v>1330</v>
      </c>
      <c r="E61" s="2">
        <v>43431</v>
      </c>
      <c r="F61">
        <f t="shared" si="2"/>
        <v>1330</v>
      </c>
    </row>
    <row r="62" spans="3:6">
      <c r="C62" s="2">
        <f t="shared" si="0"/>
        <v>43432</v>
      </c>
      <c r="D62">
        <f t="shared" si="1"/>
        <v>1330</v>
      </c>
      <c r="E62" s="2">
        <v>43432</v>
      </c>
      <c r="F62">
        <f t="shared" si="2"/>
        <v>1330</v>
      </c>
    </row>
    <row r="63" spans="3:6">
      <c r="C63" s="2">
        <f t="shared" si="0"/>
        <v>43433</v>
      </c>
      <c r="D63">
        <f t="shared" si="1"/>
        <v>1330</v>
      </c>
      <c r="E63" s="2">
        <v>43433</v>
      </c>
      <c r="F63">
        <f t="shared" si="2"/>
        <v>1330</v>
      </c>
    </row>
    <row r="64" spans="3:6">
      <c r="C64" s="2">
        <f t="shared" si="0"/>
        <v>43434</v>
      </c>
      <c r="D64">
        <f t="shared" si="1"/>
        <v>1330</v>
      </c>
      <c r="E64" s="2">
        <v>43434</v>
      </c>
      <c r="F64">
        <f t="shared" si="2"/>
        <v>1330</v>
      </c>
    </row>
    <row r="65" spans="3:6">
      <c r="C65" s="2">
        <f t="shared" si="0"/>
        <v>43435</v>
      </c>
      <c r="D65">
        <f t="shared" si="1"/>
        <v>1330</v>
      </c>
      <c r="E65" s="2">
        <v>43435</v>
      </c>
      <c r="F65">
        <f t="shared" si="2"/>
        <v>1330</v>
      </c>
    </row>
    <row r="66" spans="3:6">
      <c r="C66" s="2">
        <f t="shared" si="0"/>
        <v>43436</v>
      </c>
      <c r="D66">
        <f t="shared" si="1"/>
        <v>1330</v>
      </c>
      <c r="E66" s="2">
        <v>43436</v>
      </c>
      <c r="F66">
        <f t="shared" si="2"/>
        <v>1330</v>
      </c>
    </row>
    <row r="67" spans="3:6">
      <c r="C67" s="2">
        <f t="shared" si="0"/>
        <v>43437</v>
      </c>
      <c r="D67">
        <f t="shared" si="1"/>
        <v>1330</v>
      </c>
      <c r="E67" s="2">
        <v>43437</v>
      </c>
      <c r="F67">
        <f t="shared" si="2"/>
        <v>1330</v>
      </c>
    </row>
    <row r="68" spans="3:6">
      <c r="C68" s="2">
        <f t="shared" ref="C68:C99" si="3">E68</f>
        <v>43438</v>
      </c>
      <c r="D68">
        <f t="shared" si="1"/>
        <v>1330</v>
      </c>
      <c r="E68" s="2">
        <v>43438</v>
      </c>
      <c r="F68">
        <f t="shared" si="2"/>
        <v>1330</v>
      </c>
    </row>
    <row r="69" spans="3:6">
      <c r="C69" s="2">
        <f t="shared" si="3"/>
        <v>43439</v>
      </c>
      <c r="D69">
        <f t="shared" si="1"/>
        <v>1330</v>
      </c>
      <c r="E69" s="2">
        <v>43439</v>
      </c>
      <c r="F69">
        <f t="shared" si="2"/>
        <v>1330</v>
      </c>
    </row>
    <row r="70" spans="3:6">
      <c r="C70" s="2">
        <f t="shared" si="3"/>
        <v>43440</v>
      </c>
      <c r="D70">
        <f t="shared" si="1"/>
        <v>1330</v>
      </c>
      <c r="E70" s="2">
        <v>43440</v>
      </c>
      <c r="F70">
        <f t="shared" si="2"/>
        <v>1330</v>
      </c>
    </row>
    <row r="71" spans="3:6">
      <c r="C71" s="2">
        <f t="shared" si="3"/>
        <v>43441</v>
      </c>
      <c r="D71">
        <f t="shared" si="1"/>
        <v>1330</v>
      </c>
      <c r="E71" s="2">
        <v>43441</v>
      </c>
      <c r="F71">
        <f t="shared" si="2"/>
        <v>1330</v>
      </c>
    </row>
    <row r="72" spans="3:6">
      <c r="C72" s="2">
        <f t="shared" si="3"/>
        <v>43442</v>
      </c>
      <c r="D72">
        <f t="shared" si="1"/>
        <v>1330</v>
      </c>
      <c r="E72" s="2">
        <v>43442</v>
      </c>
      <c r="F72">
        <f t="shared" si="2"/>
        <v>1330</v>
      </c>
    </row>
    <row r="73" spans="3:6">
      <c r="C73" s="2">
        <f t="shared" si="3"/>
        <v>43443</v>
      </c>
      <c r="D73">
        <f t="shared" si="1"/>
        <v>1330</v>
      </c>
      <c r="E73" s="2">
        <v>43443</v>
      </c>
      <c r="F73">
        <f t="shared" si="2"/>
        <v>1330</v>
      </c>
    </row>
    <row r="74" spans="3:6">
      <c r="C74" s="2">
        <f t="shared" si="3"/>
        <v>43444</v>
      </c>
      <c r="D74">
        <f t="shared" si="1"/>
        <v>1330</v>
      </c>
      <c r="E74" s="2">
        <v>43444</v>
      </c>
      <c r="F74">
        <f t="shared" si="2"/>
        <v>1330</v>
      </c>
    </row>
    <row r="75" spans="3:6">
      <c r="C75" s="2">
        <f t="shared" si="3"/>
        <v>43445</v>
      </c>
      <c r="D75">
        <f t="shared" si="1"/>
        <v>1330</v>
      </c>
      <c r="E75" s="2">
        <v>43445</v>
      </c>
      <c r="F75">
        <f t="shared" si="2"/>
        <v>1330</v>
      </c>
    </row>
    <row r="76" spans="3:6">
      <c r="C76" s="2">
        <f t="shared" si="3"/>
        <v>43446</v>
      </c>
      <c r="D76">
        <f t="shared" si="1"/>
        <v>1330</v>
      </c>
      <c r="E76" s="2">
        <v>43446</v>
      </c>
      <c r="F76">
        <f t="shared" si="2"/>
        <v>1330</v>
      </c>
    </row>
    <row r="77" spans="3:6">
      <c r="C77" s="2">
        <f t="shared" si="3"/>
        <v>43447</v>
      </c>
      <c r="D77">
        <f t="shared" si="1"/>
        <v>1330</v>
      </c>
      <c r="E77" s="2">
        <v>43447</v>
      </c>
      <c r="F77">
        <f t="shared" si="2"/>
        <v>1330</v>
      </c>
    </row>
    <row r="78" spans="3:6">
      <c r="C78" s="2">
        <f t="shared" si="3"/>
        <v>43448</v>
      </c>
      <c r="D78">
        <f t="shared" si="1"/>
        <v>1330</v>
      </c>
      <c r="E78" s="2">
        <v>43448</v>
      </c>
      <c r="F78">
        <f t="shared" si="2"/>
        <v>1330</v>
      </c>
    </row>
    <row r="79" spans="3:6">
      <c r="C79" s="2">
        <f t="shared" si="3"/>
        <v>43449</v>
      </c>
      <c r="D79">
        <f t="shared" si="1"/>
        <v>1330</v>
      </c>
      <c r="E79" s="2">
        <v>43449</v>
      </c>
      <c r="F79">
        <f t="shared" si="2"/>
        <v>1330</v>
      </c>
    </row>
    <row r="80" spans="3:6">
      <c r="C80" s="2">
        <f t="shared" si="3"/>
        <v>43450</v>
      </c>
      <c r="D80">
        <f t="shared" si="1"/>
        <v>1330</v>
      </c>
      <c r="E80" s="2">
        <v>43450</v>
      </c>
      <c r="F80">
        <f t="shared" si="2"/>
        <v>1330</v>
      </c>
    </row>
    <row r="81" spans="3:6">
      <c r="C81" s="2">
        <f t="shared" si="3"/>
        <v>43451</v>
      </c>
      <c r="D81">
        <f t="shared" si="1"/>
        <v>1330</v>
      </c>
      <c r="E81" s="2">
        <v>43451</v>
      </c>
      <c r="F81">
        <f t="shared" si="2"/>
        <v>1330</v>
      </c>
    </row>
    <row r="82" spans="3:6">
      <c r="C82" s="2">
        <f t="shared" si="3"/>
        <v>43452</v>
      </c>
      <c r="D82">
        <f t="shared" si="1"/>
        <v>1330</v>
      </c>
      <c r="E82" s="2">
        <v>43452</v>
      </c>
      <c r="F82">
        <f t="shared" si="2"/>
        <v>1330</v>
      </c>
    </row>
    <row r="83" spans="3:6">
      <c r="C83" s="2">
        <f t="shared" si="3"/>
        <v>43453</v>
      </c>
      <c r="D83">
        <f t="shared" si="1"/>
        <v>1330</v>
      </c>
      <c r="E83" s="2">
        <v>43453</v>
      </c>
      <c r="F83">
        <f t="shared" si="2"/>
        <v>1330</v>
      </c>
    </row>
    <row r="84" spans="3:6">
      <c r="C84" s="2">
        <f t="shared" si="3"/>
        <v>43454</v>
      </c>
      <c r="D84">
        <f t="shared" si="1"/>
        <v>1330</v>
      </c>
      <c r="E84" s="2">
        <v>43454</v>
      </c>
      <c r="F84">
        <f t="shared" si="2"/>
        <v>1330</v>
      </c>
    </row>
    <row r="85" spans="3:6">
      <c r="C85" s="2">
        <f t="shared" si="3"/>
        <v>43455</v>
      </c>
      <c r="D85">
        <f t="shared" si="1"/>
        <v>1330</v>
      </c>
      <c r="E85" s="2">
        <v>43455</v>
      </c>
      <c r="F85">
        <f t="shared" si="2"/>
        <v>1330</v>
      </c>
    </row>
    <row r="86" spans="3:6">
      <c r="C86" s="2">
        <f t="shared" si="3"/>
        <v>43456</v>
      </c>
      <c r="D86">
        <f t="shared" si="1"/>
        <v>1330</v>
      </c>
      <c r="E86" s="2">
        <v>43456</v>
      </c>
      <c r="F86">
        <f t="shared" si="2"/>
        <v>1330</v>
      </c>
    </row>
    <row r="87" spans="3:6">
      <c r="C87" s="2">
        <f t="shared" si="3"/>
        <v>43457</v>
      </c>
      <c r="D87">
        <f t="shared" si="1"/>
        <v>1330</v>
      </c>
      <c r="E87" s="2">
        <v>43457</v>
      </c>
      <c r="F87">
        <f t="shared" si="2"/>
        <v>1330</v>
      </c>
    </row>
    <row r="88" spans="3:6">
      <c r="C88" s="2">
        <f t="shared" si="3"/>
        <v>43458</v>
      </c>
      <c r="D88">
        <f t="shared" si="1"/>
        <v>1330</v>
      </c>
      <c r="E88" s="2">
        <v>43458</v>
      </c>
      <c r="F88">
        <f t="shared" si="2"/>
        <v>1330</v>
      </c>
    </row>
    <row r="89" spans="3:6">
      <c r="C89" s="2">
        <f t="shared" si="3"/>
        <v>43459</v>
      </c>
      <c r="D89">
        <f t="shared" si="1"/>
        <v>1330</v>
      </c>
      <c r="E89" s="2">
        <v>43459</v>
      </c>
      <c r="F89">
        <f t="shared" si="2"/>
        <v>1330</v>
      </c>
    </row>
    <row r="90" spans="3:6">
      <c r="C90" s="2">
        <f t="shared" si="3"/>
        <v>43460</v>
      </c>
      <c r="D90">
        <f t="shared" si="1"/>
        <v>1330</v>
      </c>
      <c r="E90" s="2">
        <v>43460</v>
      </c>
      <c r="F90">
        <f t="shared" si="2"/>
        <v>1330</v>
      </c>
    </row>
    <row r="91" spans="3:6">
      <c r="C91" s="2">
        <f t="shared" si="3"/>
        <v>43461</v>
      </c>
      <c r="D91">
        <f t="shared" si="1"/>
        <v>1330</v>
      </c>
      <c r="E91" s="2">
        <v>43461</v>
      </c>
      <c r="F91">
        <f t="shared" si="2"/>
        <v>1330</v>
      </c>
    </row>
    <row r="92" spans="3:6">
      <c r="C92" s="2">
        <f t="shared" si="3"/>
        <v>43462</v>
      </c>
      <c r="D92">
        <f t="shared" si="1"/>
        <v>1330</v>
      </c>
      <c r="E92" s="2">
        <v>43462</v>
      </c>
      <c r="F92">
        <f t="shared" si="2"/>
        <v>1330</v>
      </c>
    </row>
    <row r="93" spans="3:6">
      <c r="C93" s="2">
        <f t="shared" si="3"/>
        <v>43463</v>
      </c>
      <c r="D93">
        <f t="shared" si="1"/>
        <v>1330</v>
      </c>
      <c r="E93" s="2">
        <v>43463</v>
      </c>
      <c r="F93">
        <f t="shared" si="2"/>
        <v>1330</v>
      </c>
    </row>
    <row r="94" spans="3:6">
      <c r="C94" s="2">
        <f t="shared" si="3"/>
        <v>43464</v>
      </c>
      <c r="D94">
        <f t="shared" si="1"/>
        <v>1330</v>
      </c>
      <c r="E94" s="2">
        <v>43464</v>
      </c>
      <c r="F94">
        <f t="shared" si="2"/>
        <v>1330</v>
      </c>
    </row>
    <row r="95" spans="3:6">
      <c r="C95" s="2">
        <f t="shared" si="3"/>
        <v>43465</v>
      </c>
      <c r="D95">
        <f t="shared" si="1"/>
        <v>1330</v>
      </c>
      <c r="E95" s="2">
        <v>43465</v>
      </c>
      <c r="F95">
        <f t="shared" si="2"/>
        <v>1330</v>
      </c>
    </row>
    <row r="96" spans="3:6">
      <c r="C96" s="2">
        <f t="shared" si="3"/>
        <v>43466</v>
      </c>
      <c r="D96">
        <f t="shared" si="1"/>
        <v>1330</v>
      </c>
      <c r="E96" s="2">
        <v>43466</v>
      </c>
      <c r="F96">
        <f t="shared" si="2"/>
        <v>1330</v>
      </c>
    </row>
    <row r="97" spans="3:6">
      <c r="C97" s="2">
        <f t="shared" si="3"/>
        <v>43467</v>
      </c>
      <c r="D97">
        <f t="shared" si="1"/>
        <v>1330</v>
      </c>
      <c r="E97" s="2">
        <v>43467</v>
      </c>
      <c r="F97">
        <f t="shared" si="2"/>
        <v>1330</v>
      </c>
    </row>
    <row r="98" spans="3:6">
      <c r="C98" s="2">
        <f t="shared" si="3"/>
        <v>43468</v>
      </c>
      <c r="D98">
        <f t="shared" si="1"/>
        <v>1330</v>
      </c>
      <c r="E98" s="2">
        <v>43468</v>
      </c>
      <c r="F98">
        <f t="shared" ref="F98:F161" si="4">$F$3</f>
        <v>1330</v>
      </c>
    </row>
    <row r="99" spans="3:6">
      <c r="C99" s="2">
        <f t="shared" si="3"/>
        <v>43469</v>
      </c>
      <c r="D99">
        <f t="shared" si="1"/>
        <v>1330</v>
      </c>
      <c r="E99" s="2">
        <v>43469</v>
      </c>
      <c r="F99">
        <f t="shared" si="4"/>
        <v>1330</v>
      </c>
    </row>
    <row r="100" spans="3:6">
      <c r="C100" s="2">
        <f t="shared" ref="C100:C131" si="5">E100</f>
        <v>43470</v>
      </c>
      <c r="D100">
        <f t="shared" ref="D100:D163" si="6">F100</f>
        <v>1330</v>
      </c>
      <c r="E100" s="2">
        <v>43470</v>
      </c>
      <c r="F100">
        <f t="shared" si="4"/>
        <v>1330</v>
      </c>
    </row>
    <row r="101" spans="3:6">
      <c r="C101" s="2">
        <f t="shared" si="5"/>
        <v>43471</v>
      </c>
      <c r="D101">
        <f t="shared" si="6"/>
        <v>1330</v>
      </c>
      <c r="E101" s="2">
        <v>43471</v>
      </c>
      <c r="F101">
        <f t="shared" si="4"/>
        <v>1330</v>
      </c>
    </row>
    <row r="102" spans="3:6">
      <c r="C102" s="2">
        <f t="shared" si="5"/>
        <v>43472</v>
      </c>
      <c r="D102">
        <f t="shared" si="6"/>
        <v>1330</v>
      </c>
      <c r="E102" s="2">
        <v>43472</v>
      </c>
      <c r="F102">
        <f t="shared" si="4"/>
        <v>1330</v>
      </c>
    </row>
    <row r="103" spans="3:6">
      <c r="C103" s="2">
        <f t="shared" si="5"/>
        <v>43473</v>
      </c>
      <c r="D103">
        <f t="shared" si="6"/>
        <v>1330</v>
      </c>
      <c r="E103" s="2">
        <v>43473</v>
      </c>
      <c r="F103">
        <f t="shared" si="4"/>
        <v>1330</v>
      </c>
    </row>
    <row r="104" spans="3:6">
      <c r="C104" s="2">
        <f t="shared" si="5"/>
        <v>43474</v>
      </c>
      <c r="D104">
        <f t="shared" si="6"/>
        <v>1330</v>
      </c>
      <c r="E104" s="2">
        <v>43474</v>
      </c>
      <c r="F104">
        <f t="shared" si="4"/>
        <v>1330</v>
      </c>
    </row>
    <row r="105" spans="3:6">
      <c r="C105" s="2">
        <f t="shared" si="5"/>
        <v>43475</v>
      </c>
      <c r="D105">
        <f t="shared" si="6"/>
        <v>1330</v>
      </c>
      <c r="E105" s="2">
        <v>43475</v>
      </c>
      <c r="F105">
        <f t="shared" si="4"/>
        <v>1330</v>
      </c>
    </row>
    <row r="106" spans="3:6">
      <c r="C106" s="2">
        <f t="shared" si="5"/>
        <v>43476</v>
      </c>
      <c r="D106">
        <f t="shared" si="6"/>
        <v>1330</v>
      </c>
      <c r="E106" s="2">
        <v>43476</v>
      </c>
      <c r="F106">
        <f t="shared" si="4"/>
        <v>1330</v>
      </c>
    </row>
    <row r="107" spans="3:6">
      <c r="C107" s="2">
        <f t="shared" si="5"/>
        <v>43477</v>
      </c>
      <c r="D107">
        <f t="shared" si="6"/>
        <v>1330</v>
      </c>
      <c r="E107" s="2">
        <v>43477</v>
      </c>
      <c r="F107">
        <f t="shared" si="4"/>
        <v>1330</v>
      </c>
    </row>
    <row r="108" spans="3:6">
      <c r="C108" s="2">
        <f t="shared" si="5"/>
        <v>43478</v>
      </c>
      <c r="D108">
        <f t="shared" si="6"/>
        <v>1330</v>
      </c>
      <c r="E108" s="2">
        <v>43478</v>
      </c>
      <c r="F108">
        <f t="shared" si="4"/>
        <v>1330</v>
      </c>
    </row>
    <row r="109" spans="3:6">
      <c r="C109" s="2">
        <f t="shared" si="5"/>
        <v>43479</v>
      </c>
      <c r="D109">
        <f t="shared" si="6"/>
        <v>1330</v>
      </c>
      <c r="E109" s="2">
        <v>43479</v>
      </c>
      <c r="F109">
        <f t="shared" si="4"/>
        <v>1330</v>
      </c>
    </row>
    <row r="110" spans="3:6">
      <c r="C110" s="2">
        <f t="shared" si="5"/>
        <v>43480</v>
      </c>
      <c r="D110">
        <f t="shared" si="6"/>
        <v>1330</v>
      </c>
      <c r="E110" s="2">
        <v>43480</v>
      </c>
      <c r="F110">
        <f t="shared" si="4"/>
        <v>1330</v>
      </c>
    </row>
    <row r="111" spans="3:6">
      <c r="C111" s="2">
        <f t="shared" si="5"/>
        <v>43481</v>
      </c>
      <c r="D111">
        <f t="shared" si="6"/>
        <v>1330</v>
      </c>
      <c r="E111" s="2">
        <v>43481</v>
      </c>
      <c r="F111">
        <f t="shared" si="4"/>
        <v>1330</v>
      </c>
    </row>
    <row r="112" spans="3:6">
      <c r="C112" s="2">
        <f t="shared" si="5"/>
        <v>43482</v>
      </c>
      <c r="D112">
        <f t="shared" si="6"/>
        <v>1330</v>
      </c>
      <c r="E112" s="2">
        <v>43482</v>
      </c>
      <c r="F112">
        <f t="shared" si="4"/>
        <v>1330</v>
      </c>
    </row>
    <row r="113" spans="3:6">
      <c r="C113" s="2">
        <f t="shared" si="5"/>
        <v>43483</v>
      </c>
      <c r="D113">
        <f t="shared" si="6"/>
        <v>1330</v>
      </c>
      <c r="E113" s="2">
        <v>43483</v>
      </c>
      <c r="F113">
        <f t="shared" si="4"/>
        <v>1330</v>
      </c>
    </row>
    <row r="114" spans="3:6">
      <c r="C114" s="2">
        <f t="shared" si="5"/>
        <v>43484</v>
      </c>
      <c r="D114">
        <f t="shared" si="6"/>
        <v>1330</v>
      </c>
      <c r="E114" s="2">
        <v>43484</v>
      </c>
      <c r="F114">
        <f t="shared" si="4"/>
        <v>1330</v>
      </c>
    </row>
    <row r="115" spans="3:6">
      <c r="C115" s="2">
        <f t="shared" si="5"/>
        <v>43485</v>
      </c>
      <c r="D115">
        <f t="shared" si="6"/>
        <v>1330</v>
      </c>
      <c r="E115" s="2">
        <v>43485</v>
      </c>
      <c r="F115">
        <f t="shared" si="4"/>
        <v>1330</v>
      </c>
    </row>
    <row r="116" spans="3:6">
      <c r="C116" s="2">
        <f t="shared" si="5"/>
        <v>43486</v>
      </c>
      <c r="D116">
        <f t="shared" si="6"/>
        <v>1330</v>
      </c>
      <c r="E116" s="2">
        <v>43486</v>
      </c>
      <c r="F116">
        <f t="shared" si="4"/>
        <v>1330</v>
      </c>
    </row>
    <row r="117" spans="3:6">
      <c r="C117" s="2">
        <f t="shared" si="5"/>
        <v>43487</v>
      </c>
      <c r="D117">
        <f t="shared" si="6"/>
        <v>1330</v>
      </c>
      <c r="E117" s="2">
        <v>43487</v>
      </c>
      <c r="F117">
        <f t="shared" si="4"/>
        <v>1330</v>
      </c>
    </row>
    <row r="118" spans="3:6">
      <c r="C118" s="2">
        <f t="shared" si="5"/>
        <v>43488</v>
      </c>
      <c r="D118">
        <f t="shared" si="6"/>
        <v>1330</v>
      </c>
      <c r="E118" s="2">
        <v>43488</v>
      </c>
      <c r="F118">
        <f t="shared" si="4"/>
        <v>1330</v>
      </c>
    </row>
    <row r="119" spans="3:6">
      <c r="C119" s="2">
        <f t="shared" si="5"/>
        <v>43489</v>
      </c>
      <c r="D119">
        <f t="shared" si="6"/>
        <v>1330</v>
      </c>
      <c r="E119" s="2">
        <v>43489</v>
      </c>
      <c r="F119">
        <f t="shared" si="4"/>
        <v>1330</v>
      </c>
    </row>
    <row r="120" spans="3:6">
      <c r="C120" s="2">
        <f t="shared" si="5"/>
        <v>43490</v>
      </c>
      <c r="D120">
        <f t="shared" si="6"/>
        <v>1330</v>
      </c>
      <c r="E120" s="2">
        <v>43490</v>
      </c>
      <c r="F120">
        <f t="shared" si="4"/>
        <v>1330</v>
      </c>
    </row>
    <row r="121" spans="3:6">
      <c r="C121" s="2">
        <f t="shared" si="5"/>
        <v>43491</v>
      </c>
      <c r="D121">
        <f t="shared" si="6"/>
        <v>1330</v>
      </c>
      <c r="E121" s="2">
        <v>43491</v>
      </c>
      <c r="F121">
        <f t="shared" si="4"/>
        <v>1330</v>
      </c>
    </row>
    <row r="122" spans="3:6">
      <c r="C122" s="2">
        <f t="shared" si="5"/>
        <v>43492</v>
      </c>
      <c r="D122">
        <f t="shared" si="6"/>
        <v>1330</v>
      </c>
      <c r="E122" s="2">
        <v>43492</v>
      </c>
      <c r="F122">
        <f t="shared" si="4"/>
        <v>1330</v>
      </c>
    </row>
    <row r="123" spans="3:6">
      <c r="C123" s="2">
        <f t="shared" si="5"/>
        <v>43493</v>
      </c>
      <c r="D123">
        <f t="shared" si="6"/>
        <v>1330</v>
      </c>
      <c r="E123" s="2">
        <v>43493</v>
      </c>
      <c r="F123">
        <f t="shared" si="4"/>
        <v>1330</v>
      </c>
    </row>
    <row r="124" spans="3:6">
      <c r="C124" s="2">
        <f t="shared" si="5"/>
        <v>43494</v>
      </c>
      <c r="D124">
        <f t="shared" si="6"/>
        <v>1330</v>
      </c>
      <c r="E124" s="2">
        <v>43494</v>
      </c>
      <c r="F124">
        <f t="shared" si="4"/>
        <v>1330</v>
      </c>
    </row>
    <row r="125" spans="3:6">
      <c r="C125" s="2">
        <f t="shared" si="5"/>
        <v>43495</v>
      </c>
      <c r="D125">
        <f t="shared" si="6"/>
        <v>1330</v>
      </c>
      <c r="E125" s="2">
        <v>43495</v>
      </c>
      <c r="F125">
        <f t="shared" si="4"/>
        <v>1330</v>
      </c>
    </row>
    <row r="126" spans="3:6">
      <c r="C126" s="2">
        <f t="shared" si="5"/>
        <v>43496</v>
      </c>
      <c r="D126">
        <f t="shared" si="6"/>
        <v>1330</v>
      </c>
      <c r="E126" s="2">
        <v>43496</v>
      </c>
      <c r="F126">
        <f t="shared" si="4"/>
        <v>1330</v>
      </c>
    </row>
    <row r="127" spans="3:6">
      <c r="C127" s="2">
        <f t="shared" si="5"/>
        <v>43497</v>
      </c>
      <c r="D127">
        <f t="shared" si="6"/>
        <v>1330</v>
      </c>
      <c r="E127" s="2">
        <v>43497</v>
      </c>
      <c r="F127">
        <f t="shared" si="4"/>
        <v>1330</v>
      </c>
    </row>
    <row r="128" spans="3:6">
      <c r="C128" s="2">
        <f t="shared" si="5"/>
        <v>43498</v>
      </c>
      <c r="D128">
        <f t="shared" si="6"/>
        <v>1330</v>
      </c>
      <c r="E128" s="2">
        <v>43498</v>
      </c>
      <c r="F128">
        <f t="shared" si="4"/>
        <v>1330</v>
      </c>
    </row>
    <row r="129" spans="3:6">
      <c r="C129" s="2">
        <f t="shared" si="5"/>
        <v>43499</v>
      </c>
      <c r="D129">
        <f t="shared" si="6"/>
        <v>1330</v>
      </c>
      <c r="E129" s="2">
        <v>43499</v>
      </c>
      <c r="F129">
        <f t="shared" si="4"/>
        <v>1330</v>
      </c>
    </row>
    <row r="130" spans="3:6">
      <c r="C130" s="2">
        <f t="shared" si="5"/>
        <v>43500</v>
      </c>
      <c r="D130">
        <f t="shared" si="6"/>
        <v>1330</v>
      </c>
      <c r="E130" s="2">
        <v>43500</v>
      </c>
      <c r="F130">
        <f t="shared" si="4"/>
        <v>1330</v>
      </c>
    </row>
    <row r="131" spans="3:6">
      <c r="C131" s="2">
        <f t="shared" si="5"/>
        <v>43501</v>
      </c>
      <c r="D131">
        <f t="shared" si="6"/>
        <v>1330</v>
      </c>
      <c r="E131" s="2">
        <v>43501</v>
      </c>
      <c r="F131">
        <f t="shared" si="4"/>
        <v>1330</v>
      </c>
    </row>
    <row r="132" spans="3:6">
      <c r="C132" s="2">
        <f t="shared" ref="C132:C152" si="7">E132</f>
        <v>43502</v>
      </c>
      <c r="D132">
        <f t="shared" si="6"/>
        <v>1330</v>
      </c>
      <c r="E132" s="2">
        <v>43502</v>
      </c>
      <c r="F132">
        <f t="shared" si="4"/>
        <v>1330</v>
      </c>
    </row>
    <row r="133" spans="3:6">
      <c r="C133" s="2">
        <f t="shared" si="7"/>
        <v>43503</v>
      </c>
      <c r="D133">
        <f t="shared" si="6"/>
        <v>1330</v>
      </c>
      <c r="E133" s="2">
        <v>43503</v>
      </c>
      <c r="F133">
        <f t="shared" si="4"/>
        <v>1330</v>
      </c>
    </row>
    <row r="134" spans="3:6">
      <c r="C134" s="2">
        <f t="shared" si="7"/>
        <v>43504</v>
      </c>
      <c r="D134">
        <f t="shared" si="6"/>
        <v>1330</v>
      </c>
      <c r="E134" s="2">
        <v>43504</v>
      </c>
      <c r="F134">
        <f t="shared" si="4"/>
        <v>1330</v>
      </c>
    </row>
    <row r="135" spans="3:6">
      <c r="C135" s="2">
        <f t="shared" si="7"/>
        <v>43505</v>
      </c>
      <c r="D135">
        <f t="shared" si="6"/>
        <v>1330</v>
      </c>
      <c r="E135" s="2">
        <v>43505</v>
      </c>
      <c r="F135">
        <f t="shared" si="4"/>
        <v>1330</v>
      </c>
    </row>
    <row r="136" spans="3:6">
      <c r="C136" s="2">
        <f t="shared" si="7"/>
        <v>43506</v>
      </c>
      <c r="D136">
        <f t="shared" si="6"/>
        <v>1330</v>
      </c>
      <c r="E136" s="2">
        <v>43506</v>
      </c>
      <c r="F136">
        <f t="shared" si="4"/>
        <v>1330</v>
      </c>
    </row>
    <row r="137" spans="3:6">
      <c r="C137" s="2">
        <f t="shared" si="7"/>
        <v>43507</v>
      </c>
      <c r="D137">
        <f t="shared" si="6"/>
        <v>1330</v>
      </c>
      <c r="E137" s="2">
        <v>43507</v>
      </c>
      <c r="F137">
        <f t="shared" si="4"/>
        <v>1330</v>
      </c>
    </row>
    <row r="138" spans="3:6">
      <c r="C138" s="2">
        <f t="shared" si="7"/>
        <v>43508</v>
      </c>
      <c r="D138">
        <f t="shared" si="6"/>
        <v>1330</v>
      </c>
      <c r="E138" s="2">
        <v>43508</v>
      </c>
      <c r="F138">
        <f t="shared" si="4"/>
        <v>1330</v>
      </c>
    </row>
    <row r="139" spans="3:6">
      <c r="C139" s="2">
        <f t="shared" si="7"/>
        <v>43509</v>
      </c>
      <c r="D139">
        <f t="shared" si="6"/>
        <v>1330</v>
      </c>
      <c r="E139" s="2">
        <v>43509</v>
      </c>
      <c r="F139">
        <f t="shared" si="4"/>
        <v>1330</v>
      </c>
    </row>
    <row r="140" spans="3:6">
      <c r="C140" s="2">
        <f t="shared" si="7"/>
        <v>43510</v>
      </c>
      <c r="D140">
        <f t="shared" si="6"/>
        <v>1330</v>
      </c>
      <c r="E140" s="2">
        <v>43510</v>
      </c>
      <c r="F140">
        <f t="shared" si="4"/>
        <v>1330</v>
      </c>
    </row>
    <row r="141" spans="3:6">
      <c r="C141" s="2">
        <f t="shared" si="7"/>
        <v>43511</v>
      </c>
      <c r="D141">
        <f t="shared" si="6"/>
        <v>1330</v>
      </c>
      <c r="E141" s="2">
        <v>43511</v>
      </c>
      <c r="F141">
        <f t="shared" si="4"/>
        <v>1330</v>
      </c>
    </row>
    <row r="142" spans="3:6">
      <c r="C142" s="2">
        <f t="shared" si="7"/>
        <v>43512</v>
      </c>
      <c r="D142">
        <f t="shared" si="6"/>
        <v>1330</v>
      </c>
      <c r="E142" s="2">
        <v>43512</v>
      </c>
      <c r="F142">
        <f t="shared" si="4"/>
        <v>1330</v>
      </c>
    </row>
    <row r="143" spans="3:6">
      <c r="C143" s="2">
        <f t="shared" si="7"/>
        <v>43513</v>
      </c>
      <c r="D143">
        <f t="shared" si="6"/>
        <v>1330</v>
      </c>
      <c r="E143" s="2">
        <v>43513</v>
      </c>
      <c r="F143">
        <f t="shared" si="4"/>
        <v>1330</v>
      </c>
    </row>
    <row r="144" spans="3:6">
      <c r="C144" s="2">
        <f t="shared" si="7"/>
        <v>43514</v>
      </c>
      <c r="D144">
        <f t="shared" si="6"/>
        <v>1330</v>
      </c>
      <c r="E144" s="2">
        <v>43514</v>
      </c>
      <c r="F144">
        <f t="shared" si="4"/>
        <v>1330</v>
      </c>
    </row>
    <row r="145" spans="3:6">
      <c r="C145" s="2">
        <f t="shared" si="7"/>
        <v>43515</v>
      </c>
      <c r="D145">
        <f t="shared" si="6"/>
        <v>1330</v>
      </c>
      <c r="E145" s="2">
        <v>43515</v>
      </c>
      <c r="F145">
        <f t="shared" si="4"/>
        <v>1330</v>
      </c>
    </row>
    <row r="146" spans="3:6">
      <c r="C146" s="2">
        <f t="shared" si="7"/>
        <v>43516</v>
      </c>
      <c r="D146">
        <f t="shared" si="6"/>
        <v>1330</v>
      </c>
      <c r="E146" s="2">
        <v>43516</v>
      </c>
      <c r="F146">
        <f t="shared" si="4"/>
        <v>1330</v>
      </c>
    </row>
    <row r="147" spans="3:6">
      <c r="C147" s="2">
        <f t="shared" si="7"/>
        <v>43517</v>
      </c>
      <c r="D147">
        <f t="shared" si="6"/>
        <v>1330</v>
      </c>
      <c r="E147" s="2">
        <v>43517</v>
      </c>
      <c r="F147">
        <f t="shared" si="4"/>
        <v>1330</v>
      </c>
    </row>
    <row r="148" spans="3:6">
      <c r="C148" s="2">
        <f t="shared" si="7"/>
        <v>43518</v>
      </c>
      <c r="D148">
        <f t="shared" si="6"/>
        <v>1330</v>
      </c>
      <c r="E148" s="2">
        <v>43518</v>
      </c>
      <c r="F148">
        <f t="shared" si="4"/>
        <v>1330</v>
      </c>
    </row>
    <row r="149" spans="3:6">
      <c r="C149" s="2">
        <f t="shared" si="7"/>
        <v>43519</v>
      </c>
      <c r="D149">
        <f t="shared" si="6"/>
        <v>1330</v>
      </c>
      <c r="E149" s="2">
        <v>43519</v>
      </c>
      <c r="F149">
        <f t="shared" si="4"/>
        <v>1330</v>
      </c>
    </row>
    <row r="150" spans="3:6">
      <c r="C150" s="2">
        <f t="shared" si="7"/>
        <v>43520</v>
      </c>
      <c r="D150">
        <f t="shared" si="6"/>
        <v>1330</v>
      </c>
      <c r="E150" s="2">
        <v>43520</v>
      </c>
      <c r="F150">
        <f t="shared" si="4"/>
        <v>1330</v>
      </c>
    </row>
    <row r="151" spans="3:6">
      <c r="C151" s="2">
        <f t="shared" si="7"/>
        <v>43521</v>
      </c>
      <c r="D151">
        <f t="shared" si="6"/>
        <v>1330</v>
      </c>
      <c r="E151" s="2">
        <v>43521</v>
      </c>
      <c r="F151">
        <f t="shared" si="4"/>
        <v>1330</v>
      </c>
    </row>
    <row r="152" spans="3:6">
      <c r="C152" s="2">
        <f t="shared" si="7"/>
        <v>43522</v>
      </c>
      <c r="D152">
        <f t="shared" si="6"/>
        <v>1330</v>
      </c>
      <c r="E152" s="2">
        <v>43522</v>
      </c>
      <c r="F152">
        <f t="shared" si="4"/>
        <v>1330</v>
      </c>
    </row>
    <row r="153" spans="3:6">
      <c r="D153">
        <f t="shared" si="6"/>
        <v>1330</v>
      </c>
      <c r="E153" s="2">
        <v>43523</v>
      </c>
      <c r="F153">
        <f t="shared" si="4"/>
        <v>1330</v>
      </c>
    </row>
    <row r="154" spans="3:6">
      <c r="D154">
        <f t="shared" si="6"/>
        <v>1330</v>
      </c>
      <c r="E154" s="2">
        <v>43524</v>
      </c>
      <c r="F154">
        <f t="shared" si="4"/>
        <v>1330</v>
      </c>
    </row>
    <row r="155" spans="3:6">
      <c r="D155">
        <f t="shared" si="6"/>
        <v>1330</v>
      </c>
      <c r="E155" s="2">
        <v>43525</v>
      </c>
      <c r="F155">
        <f t="shared" si="4"/>
        <v>1330</v>
      </c>
    </row>
    <row r="156" spans="3:6">
      <c r="D156">
        <f t="shared" si="6"/>
        <v>1330</v>
      </c>
      <c r="E156" s="2">
        <v>43526</v>
      </c>
      <c r="F156">
        <f t="shared" si="4"/>
        <v>1330</v>
      </c>
    </row>
    <row r="157" spans="3:6">
      <c r="D157">
        <f t="shared" si="6"/>
        <v>1330</v>
      </c>
      <c r="E157" s="2">
        <v>43527</v>
      </c>
      <c r="F157">
        <f t="shared" si="4"/>
        <v>1330</v>
      </c>
    </row>
    <row r="158" spans="3:6">
      <c r="D158">
        <f t="shared" si="6"/>
        <v>1330</v>
      </c>
      <c r="E158" s="2">
        <v>43528</v>
      </c>
      <c r="F158">
        <f t="shared" si="4"/>
        <v>1330</v>
      </c>
    </row>
    <row r="159" spans="3:6">
      <c r="D159">
        <f t="shared" si="6"/>
        <v>1330</v>
      </c>
      <c r="E159" s="2">
        <v>43529</v>
      </c>
      <c r="F159">
        <f t="shared" si="4"/>
        <v>1330</v>
      </c>
    </row>
    <row r="160" spans="3:6">
      <c r="D160">
        <f t="shared" si="6"/>
        <v>1330</v>
      </c>
      <c r="E160" s="2">
        <v>43530</v>
      </c>
      <c r="F160">
        <f t="shared" si="4"/>
        <v>1330</v>
      </c>
    </row>
    <row r="161" spans="4:6">
      <c r="D161">
        <f t="shared" si="6"/>
        <v>1330</v>
      </c>
      <c r="E161" s="2">
        <v>43531</v>
      </c>
      <c r="F161">
        <f t="shared" si="4"/>
        <v>1330</v>
      </c>
    </row>
    <row r="162" spans="4:6">
      <c r="D162">
        <f t="shared" si="6"/>
        <v>1330</v>
      </c>
      <c r="E162" s="2">
        <v>43532</v>
      </c>
      <c r="F162">
        <f t="shared" ref="F162:F190" si="8">$F$3</f>
        <v>1330</v>
      </c>
    </row>
    <row r="163" spans="4:6">
      <c r="D163">
        <f t="shared" si="6"/>
        <v>1330</v>
      </c>
      <c r="E163" s="2">
        <v>43533</v>
      </c>
      <c r="F163">
        <f t="shared" si="8"/>
        <v>1330</v>
      </c>
    </row>
    <row r="164" spans="4:6">
      <c r="D164">
        <f t="shared" ref="D164:D179" si="9">F164</f>
        <v>1330</v>
      </c>
      <c r="E164" s="2">
        <v>43534</v>
      </c>
      <c r="F164">
        <f t="shared" si="8"/>
        <v>1330</v>
      </c>
    </row>
    <row r="165" spans="4:6">
      <c r="D165">
        <f t="shared" si="9"/>
        <v>1330</v>
      </c>
      <c r="E165" s="2">
        <v>43535</v>
      </c>
      <c r="F165">
        <f t="shared" si="8"/>
        <v>1330</v>
      </c>
    </row>
    <row r="166" spans="4:6">
      <c r="D166">
        <f t="shared" si="9"/>
        <v>1330</v>
      </c>
      <c r="E166" s="2">
        <v>43536</v>
      </c>
      <c r="F166">
        <f t="shared" si="8"/>
        <v>1330</v>
      </c>
    </row>
    <row r="167" spans="4:6">
      <c r="D167">
        <f t="shared" si="9"/>
        <v>1330</v>
      </c>
      <c r="E167" s="2">
        <v>43537</v>
      </c>
      <c r="F167">
        <f t="shared" si="8"/>
        <v>1330</v>
      </c>
    </row>
    <row r="168" spans="4:6">
      <c r="D168">
        <f t="shared" si="9"/>
        <v>1330</v>
      </c>
      <c r="E168" s="2">
        <v>43538</v>
      </c>
      <c r="F168">
        <f t="shared" si="8"/>
        <v>1330</v>
      </c>
    </row>
    <row r="169" spans="4:6">
      <c r="D169">
        <f t="shared" si="9"/>
        <v>1330</v>
      </c>
      <c r="E169" s="2">
        <v>43539</v>
      </c>
      <c r="F169">
        <f t="shared" si="8"/>
        <v>1330</v>
      </c>
    </row>
    <row r="170" spans="4:6">
      <c r="D170">
        <f t="shared" si="9"/>
        <v>1330</v>
      </c>
      <c r="E170" s="2">
        <v>43540</v>
      </c>
      <c r="F170">
        <f t="shared" si="8"/>
        <v>1330</v>
      </c>
    </row>
    <row r="171" spans="4:6">
      <c r="D171">
        <f t="shared" si="9"/>
        <v>1330</v>
      </c>
      <c r="E171" s="2">
        <v>43541</v>
      </c>
      <c r="F171">
        <f t="shared" si="8"/>
        <v>1330</v>
      </c>
    </row>
    <row r="172" spans="4:6">
      <c r="D172">
        <f t="shared" si="9"/>
        <v>1330</v>
      </c>
      <c r="E172" s="2">
        <v>43542</v>
      </c>
      <c r="F172">
        <f t="shared" si="8"/>
        <v>1330</v>
      </c>
    </row>
    <row r="173" spans="4:6">
      <c r="D173">
        <f t="shared" si="9"/>
        <v>1330</v>
      </c>
      <c r="E173" s="2">
        <v>43543</v>
      </c>
      <c r="F173">
        <f t="shared" si="8"/>
        <v>1330</v>
      </c>
    </row>
    <row r="174" spans="4:6">
      <c r="D174">
        <f t="shared" si="9"/>
        <v>1330</v>
      </c>
      <c r="E174" s="2">
        <v>43544</v>
      </c>
      <c r="F174">
        <f t="shared" si="8"/>
        <v>1330</v>
      </c>
    </row>
    <row r="175" spans="4:6">
      <c r="D175">
        <f t="shared" si="9"/>
        <v>1330</v>
      </c>
      <c r="E175" s="2">
        <v>43545</v>
      </c>
      <c r="F175">
        <f t="shared" si="8"/>
        <v>1330</v>
      </c>
    </row>
    <row r="176" spans="4:6">
      <c r="D176">
        <f t="shared" si="9"/>
        <v>1330</v>
      </c>
      <c r="E176" s="2">
        <v>43546</v>
      </c>
      <c r="F176">
        <f t="shared" si="8"/>
        <v>1330</v>
      </c>
    </row>
    <row r="177" spans="4:6">
      <c r="D177">
        <f t="shared" si="9"/>
        <v>1330</v>
      </c>
      <c r="E177" s="2">
        <v>43547</v>
      </c>
      <c r="F177">
        <f t="shared" si="8"/>
        <v>1330</v>
      </c>
    </row>
    <row r="178" spans="4:6">
      <c r="D178">
        <f t="shared" si="9"/>
        <v>1330</v>
      </c>
      <c r="E178" s="2">
        <v>43548</v>
      </c>
      <c r="F178">
        <f t="shared" si="8"/>
        <v>1330</v>
      </c>
    </row>
    <row r="179" spans="4:6">
      <c r="D179">
        <f t="shared" si="9"/>
        <v>1330</v>
      </c>
      <c r="E179" s="2">
        <v>43549</v>
      </c>
      <c r="F179">
        <f t="shared" si="8"/>
        <v>1330</v>
      </c>
    </row>
    <row r="180" spans="4:6">
      <c r="E180" s="2">
        <v>43550</v>
      </c>
      <c r="F180">
        <f t="shared" si="8"/>
        <v>1330</v>
      </c>
    </row>
    <row r="181" spans="4:6">
      <c r="E181" s="2">
        <v>43551</v>
      </c>
      <c r="F181">
        <f t="shared" si="8"/>
        <v>1330</v>
      </c>
    </row>
    <row r="182" spans="4:6">
      <c r="E182" s="2">
        <v>43552</v>
      </c>
      <c r="F182">
        <f t="shared" si="8"/>
        <v>1330</v>
      </c>
    </row>
    <row r="183" spans="4:6">
      <c r="E183" s="2">
        <v>43553</v>
      </c>
      <c r="F183">
        <f t="shared" si="8"/>
        <v>1330</v>
      </c>
    </row>
    <row r="184" spans="4:6">
      <c r="E184" s="2">
        <v>43554</v>
      </c>
      <c r="F184">
        <f t="shared" si="8"/>
        <v>1330</v>
      </c>
    </row>
    <row r="185" spans="4:6">
      <c r="E185" s="2">
        <v>43555</v>
      </c>
      <c r="F185">
        <f t="shared" si="8"/>
        <v>1330</v>
      </c>
    </row>
    <row r="186" spans="4:6">
      <c r="E186" s="2">
        <v>43556</v>
      </c>
      <c r="F186">
        <f t="shared" si="8"/>
        <v>1330</v>
      </c>
    </row>
    <row r="187" spans="4:6">
      <c r="E187" s="2">
        <v>43557</v>
      </c>
      <c r="F187">
        <f t="shared" si="8"/>
        <v>1330</v>
      </c>
    </row>
    <row r="188" spans="4:6">
      <c r="E188" s="2">
        <v>43558</v>
      </c>
      <c r="F188">
        <f t="shared" si="8"/>
        <v>1330</v>
      </c>
    </row>
    <row r="189" spans="4:6">
      <c r="E189" s="2">
        <v>43559</v>
      </c>
      <c r="F189">
        <f t="shared" si="8"/>
        <v>1330</v>
      </c>
    </row>
    <row r="190" spans="4:6">
      <c r="E190" s="2">
        <v>43560</v>
      </c>
      <c r="F190">
        <f t="shared" si="8"/>
        <v>1330</v>
      </c>
    </row>
  </sheetData>
  <phoneticPr fontId="18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E0A4-A43B-524D-BB8F-E72788F42AF7}">
  <dimension ref="A1"/>
  <sheetViews>
    <sheetView topLeftCell="A15" workbookViewId="0"/>
  </sheetViews>
  <sheetFormatPr baseColWidth="10" defaultColWidth="11.5703125" defaultRowHeight="20"/>
  <sheetData/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3AB4-48D4-8E4A-91F8-A679516DE8F4}">
  <dimension ref="A1:J31"/>
  <sheetViews>
    <sheetView workbookViewId="0"/>
  </sheetViews>
  <sheetFormatPr baseColWidth="10" defaultColWidth="10.7109375" defaultRowHeight="20"/>
  <cols>
    <col min="6" max="6" width="11.42578125" bestFit="1" customWidth="1"/>
  </cols>
  <sheetData>
    <row r="1" spans="1:10">
      <c r="C1" t="s">
        <v>17771</v>
      </c>
      <c r="D1" t="s">
        <v>17772</v>
      </c>
      <c r="F1" t="s">
        <v>17773</v>
      </c>
      <c r="G1" t="s">
        <v>17774</v>
      </c>
      <c r="H1" t="s">
        <v>17772</v>
      </c>
      <c r="I1" t="s">
        <v>17776</v>
      </c>
      <c r="J1" t="s">
        <v>17777</v>
      </c>
    </row>
    <row r="2" spans="1:10">
      <c r="A2">
        <f>WEEKNUM(B2,2)</f>
        <v>44</v>
      </c>
      <c r="B2" s="6">
        <v>43405</v>
      </c>
      <c r="C2">
        <v>270</v>
      </c>
      <c r="F2">
        <v>44</v>
      </c>
      <c r="G2">
        <f>SUM(C2:C5)</f>
        <v>810</v>
      </c>
      <c r="H2">
        <f>SUMIFS(countfield!D6:D185,countfield!A6:A185,count!F2)</f>
        <v>646</v>
      </c>
      <c r="I2">
        <f>G2-H2</f>
        <v>164</v>
      </c>
      <c r="J2">
        <f>H2</f>
        <v>646</v>
      </c>
    </row>
    <row r="3" spans="1:10">
      <c r="A3">
        <f t="shared" ref="A3:A31" si="0">WEEKNUM(B3,2)</f>
        <v>44</v>
      </c>
      <c r="B3" s="6">
        <v>43406</v>
      </c>
      <c r="C3">
        <v>270</v>
      </c>
      <c r="F3">
        <v>45</v>
      </c>
      <c r="G3">
        <f>SUM(C6:C12)</f>
        <v>1350</v>
      </c>
      <c r="H3">
        <f>SUMIFS(countfield!D7:D186,countfield!A7:A186,count!F3)</f>
        <v>985</v>
      </c>
      <c r="I3">
        <f t="shared" ref="I3:I6" si="1">G3-H3</f>
        <v>365</v>
      </c>
      <c r="J3">
        <f>J2+H3</f>
        <v>1631</v>
      </c>
    </row>
    <row r="4" spans="1:10">
      <c r="A4">
        <f t="shared" si="0"/>
        <v>44</v>
      </c>
      <c r="B4" s="6">
        <v>43407</v>
      </c>
      <c r="C4">
        <v>270</v>
      </c>
      <c r="F4">
        <v>46</v>
      </c>
      <c r="G4">
        <f>SUM(C13:C19)</f>
        <v>1350</v>
      </c>
      <c r="H4">
        <f>SUMIFS(countfield!D8:D187,countfield!A8:A187,count!F4)</f>
        <v>706</v>
      </c>
      <c r="I4">
        <f t="shared" si="1"/>
        <v>644</v>
      </c>
      <c r="J4">
        <f t="shared" ref="J4:J5" si="2">J3+H4</f>
        <v>2337</v>
      </c>
    </row>
    <row r="5" spans="1:10">
      <c r="A5">
        <f t="shared" si="0"/>
        <v>44</v>
      </c>
      <c r="B5" s="7">
        <v>43408</v>
      </c>
      <c r="F5">
        <v>47</v>
      </c>
      <c r="G5">
        <f>SUM(C20:C26)</f>
        <v>0</v>
      </c>
      <c r="H5">
        <f>SUMIFS(countfield!D9:D188,countfield!A9:A188,count!F5)</f>
        <v>0</v>
      </c>
      <c r="I5">
        <f t="shared" si="1"/>
        <v>0</v>
      </c>
      <c r="J5">
        <f t="shared" si="2"/>
        <v>2337</v>
      </c>
    </row>
    <row r="6" spans="1:10">
      <c r="A6">
        <f t="shared" si="0"/>
        <v>45</v>
      </c>
      <c r="B6" s="6">
        <v>43409</v>
      </c>
      <c r="C6">
        <v>270</v>
      </c>
      <c r="F6" t="s">
        <v>15617</v>
      </c>
      <c r="G6">
        <f>SUM(G2:G5)</f>
        <v>3510</v>
      </c>
      <c r="H6">
        <f>SUM(H2:H5)</f>
        <v>2337</v>
      </c>
      <c r="I6">
        <f t="shared" si="1"/>
        <v>1173</v>
      </c>
    </row>
    <row r="7" spans="1:10" ht="21" thickBot="1">
      <c r="A7">
        <f t="shared" si="0"/>
        <v>45</v>
      </c>
      <c r="B7" s="6">
        <v>43410</v>
      </c>
      <c r="C7">
        <v>270</v>
      </c>
    </row>
    <row r="8" spans="1:10">
      <c r="A8">
        <f t="shared" si="0"/>
        <v>45</v>
      </c>
      <c r="B8" s="6">
        <v>43411</v>
      </c>
      <c r="C8">
        <v>270</v>
      </c>
      <c r="F8" s="8" t="s">
        <v>15624</v>
      </c>
      <c r="G8" s="9" t="s">
        <v>17775</v>
      </c>
      <c r="H8" s="9" t="s">
        <v>17778</v>
      </c>
      <c r="I8" s="9" t="s">
        <v>17776</v>
      </c>
      <c r="J8" s="10" t="s">
        <v>17777</v>
      </c>
    </row>
    <row r="9" spans="1:10" ht="21" thickBot="1">
      <c r="A9">
        <f t="shared" si="0"/>
        <v>45</v>
      </c>
      <c r="B9" s="6">
        <v>43412</v>
      </c>
      <c r="C9">
        <v>270</v>
      </c>
      <c r="F9" s="11">
        <f ca="1">TODAY()</f>
        <v>43539</v>
      </c>
      <c r="G9" s="12">
        <f ca="1">WEEKNUM(F9,2)</f>
        <v>11</v>
      </c>
      <c r="H9" s="12">
        <f ca="1">SUMIFS(H2:H5,$F$2:$F$5,$G$9)</f>
        <v>0</v>
      </c>
      <c r="I9" s="12">
        <f ca="1">SUMIFS(I2:I5,$F$2:$F$5,$G$9)</f>
        <v>0</v>
      </c>
      <c r="J9" s="13">
        <f ca="1">SUMIFS(J2:J5,$F$2:$F$5,$G$9)</f>
        <v>0</v>
      </c>
    </row>
    <row r="10" spans="1:10">
      <c r="A10">
        <f t="shared" si="0"/>
        <v>45</v>
      </c>
      <c r="B10" s="6">
        <v>43413</v>
      </c>
      <c r="C10">
        <v>270</v>
      </c>
    </row>
    <row r="11" spans="1:10">
      <c r="A11">
        <f t="shared" si="0"/>
        <v>45</v>
      </c>
      <c r="B11" s="6">
        <v>43414</v>
      </c>
    </row>
    <row r="12" spans="1:10">
      <c r="A12">
        <f t="shared" si="0"/>
        <v>45</v>
      </c>
      <c r="B12" s="7">
        <v>43415</v>
      </c>
    </row>
    <row r="13" spans="1:10">
      <c r="A13">
        <f t="shared" si="0"/>
        <v>46</v>
      </c>
      <c r="B13" s="6">
        <v>43416</v>
      </c>
      <c r="C13">
        <v>270</v>
      </c>
    </row>
    <row r="14" spans="1:10">
      <c r="A14">
        <f t="shared" si="0"/>
        <v>46</v>
      </c>
      <c r="B14" s="6">
        <v>43417</v>
      </c>
      <c r="C14">
        <v>270</v>
      </c>
    </row>
    <row r="15" spans="1:10">
      <c r="A15">
        <f t="shared" si="0"/>
        <v>46</v>
      </c>
      <c r="B15" s="6">
        <v>43418</v>
      </c>
      <c r="C15">
        <v>270</v>
      </c>
    </row>
    <row r="16" spans="1:10">
      <c r="A16">
        <f t="shared" si="0"/>
        <v>46</v>
      </c>
      <c r="B16" s="6">
        <v>43419</v>
      </c>
      <c r="C16">
        <v>270</v>
      </c>
    </row>
    <row r="17" spans="1:3">
      <c r="A17">
        <f t="shared" si="0"/>
        <v>46</v>
      </c>
      <c r="B17" s="6">
        <v>43420</v>
      </c>
      <c r="C17">
        <v>270</v>
      </c>
    </row>
    <row r="18" spans="1:3">
      <c r="A18">
        <f t="shared" si="0"/>
        <v>46</v>
      </c>
      <c r="B18" s="6">
        <v>43421</v>
      </c>
    </row>
    <row r="19" spans="1:3">
      <c r="A19">
        <f t="shared" si="0"/>
        <v>46</v>
      </c>
      <c r="B19" s="7">
        <v>43422</v>
      </c>
    </row>
    <row r="20" spans="1:3">
      <c r="A20">
        <f t="shared" si="0"/>
        <v>47</v>
      </c>
      <c r="B20" s="6">
        <v>43423</v>
      </c>
      <c r="C20">
        <v>0</v>
      </c>
    </row>
    <row r="21" spans="1:3">
      <c r="A21">
        <f t="shared" si="0"/>
        <v>47</v>
      </c>
      <c r="B21" s="6">
        <v>43424</v>
      </c>
      <c r="C21">
        <v>0</v>
      </c>
    </row>
    <row r="22" spans="1:3">
      <c r="A22">
        <f t="shared" si="0"/>
        <v>47</v>
      </c>
      <c r="B22" s="6">
        <v>43425</v>
      </c>
      <c r="C22">
        <v>0</v>
      </c>
    </row>
    <row r="23" spans="1:3">
      <c r="A23">
        <f t="shared" si="0"/>
        <v>47</v>
      </c>
      <c r="B23" s="6">
        <v>43426</v>
      </c>
      <c r="C23">
        <v>0</v>
      </c>
    </row>
    <row r="24" spans="1:3">
      <c r="A24">
        <f t="shared" si="0"/>
        <v>47</v>
      </c>
      <c r="B24" s="6">
        <v>43427</v>
      </c>
      <c r="C24">
        <v>0</v>
      </c>
    </row>
    <row r="25" spans="1:3">
      <c r="A25">
        <f t="shared" si="0"/>
        <v>47</v>
      </c>
      <c r="B25" s="6">
        <v>43428</v>
      </c>
      <c r="C25">
        <v>0</v>
      </c>
    </row>
    <row r="26" spans="1:3">
      <c r="A26">
        <f t="shared" si="0"/>
        <v>47</v>
      </c>
      <c r="B26" s="7">
        <v>43429</v>
      </c>
    </row>
    <row r="27" spans="1:3">
      <c r="A27">
        <f t="shared" si="0"/>
        <v>48</v>
      </c>
      <c r="B27" s="6">
        <v>43430</v>
      </c>
    </row>
    <row r="28" spans="1:3">
      <c r="A28">
        <f t="shared" si="0"/>
        <v>48</v>
      </c>
      <c r="B28" s="6">
        <v>43431</v>
      </c>
    </row>
    <row r="29" spans="1:3">
      <c r="A29">
        <f t="shared" si="0"/>
        <v>48</v>
      </c>
      <c r="B29" s="6">
        <v>43432</v>
      </c>
    </row>
    <row r="30" spans="1:3">
      <c r="A30">
        <f t="shared" si="0"/>
        <v>48</v>
      </c>
      <c r="B30" s="6">
        <v>43433</v>
      </c>
    </row>
    <row r="31" spans="1:3">
      <c r="A31">
        <f t="shared" si="0"/>
        <v>48</v>
      </c>
      <c r="B31" s="6">
        <v>43434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COMPOSITAE_orig</vt:lpstr>
      <vt:lpstr>発見</vt:lpstr>
      <vt:lpstr>Sheet1</vt:lpstr>
      <vt:lpstr>countfield</vt:lpstr>
      <vt:lpstr>Sheet2</vt:lpstr>
      <vt:lpstr>mobile</vt:lpstr>
      <vt:lpstr>count</vt:lpstr>
      <vt:lpstr>COMPOSITAE_orig!Extract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たてやま</cp:lastModifiedBy>
  <dcterms:created xsi:type="dcterms:W3CDTF">2018-10-12T02:13:35Z</dcterms:created>
  <dcterms:modified xsi:type="dcterms:W3CDTF">2019-03-15T03:22:31Z</dcterms:modified>
</cp:coreProperties>
</file>