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iCloudDrive\cours\Semestre 2\UE 2.4 Projets\projet info\La-Bataille-Brestoise\documentation\"/>
    </mc:Choice>
  </mc:AlternateContent>
  <xr:revisionPtr revIDLastSave="0" documentId="13_ncr:1_{BC37CE97-6573-4AF7-9EB3-5C0A2D1BBF1A}" xr6:coauthVersionLast="44" xr6:coauthVersionMax="44" xr10:uidLastSave="{00000000-0000-0000-0000-000000000000}"/>
  <bookViews>
    <workbookView xWindow="28680" yWindow="-5265" windowWidth="18240" windowHeight="23790" xr2:uid="{4D52B082-FC73-4ED9-BEC2-70DD9A2E8F3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1" l="1"/>
  <c r="M13" i="1"/>
  <c r="L13" i="1"/>
  <c r="K13" i="1"/>
  <c r="J13" i="1"/>
  <c r="I13" i="1"/>
  <c r="H13" i="1"/>
  <c r="G13" i="1"/>
  <c r="F13" i="1"/>
  <c r="D13" i="1"/>
  <c r="C13" i="1"/>
  <c r="N15" i="1"/>
  <c r="M15" i="1"/>
  <c r="L15" i="1"/>
  <c r="K15" i="1"/>
  <c r="J15" i="1"/>
  <c r="I15" i="1"/>
  <c r="H15" i="1"/>
  <c r="G15" i="1"/>
  <c r="F15" i="1"/>
  <c r="D15" i="1"/>
  <c r="C15" i="1"/>
  <c r="N17" i="1"/>
  <c r="M17" i="1"/>
  <c r="L17" i="1"/>
  <c r="K17" i="1"/>
  <c r="J17" i="1"/>
  <c r="I17" i="1"/>
  <c r="H17" i="1"/>
  <c r="G17" i="1"/>
  <c r="F17" i="1"/>
  <c r="D17" i="1"/>
  <c r="C17" i="1"/>
  <c r="N19" i="1"/>
  <c r="M19" i="1"/>
  <c r="L19" i="1"/>
  <c r="K19" i="1"/>
  <c r="J19" i="1"/>
  <c r="I19" i="1"/>
  <c r="H19" i="1"/>
  <c r="G19" i="1"/>
  <c r="F19" i="1"/>
  <c r="D19" i="1"/>
  <c r="C19" i="1"/>
  <c r="E19" i="1"/>
  <c r="E17" i="1"/>
  <c r="E15" i="1"/>
  <c r="E13" i="1"/>
  <c r="C11" i="1"/>
  <c r="N11" i="1"/>
  <c r="M11" i="1"/>
  <c r="L11" i="1"/>
  <c r="K11" i="1"/>
  <c r="J11" i="1"/>
  <c r="I11" i="1"/>
  <c r="H11" i="1"/>
  <c r="G11" i="1"/>
  <c r="F11" i="1"/>
  <c r="E11" i="1"/>
  <c r="D11" i="1"/>
  <c r="N9" i="1"/>
  <c r="M9" i="1"/>
  <c r="L9" i="1"/>
  <c r="K9" i="1"/>
  <c r="J9" i="1"/>
  <c r="I9" i="1"/>
  <c r="H9" i="1"/>
  <c r="G9" i="1"/>
  <c r="F9" i="1"/>
  <c r="E9" i="1"/>
  <c r="D9" i="1"/>
  <c r="C9" i="1"/>
  <c r="N7" i="1"/>
  <c r="M7" i="1"/>
  <c r="L7" i="1"/>
  <c r="K7" i="1"/>
  <c r="J7" i="1"/>
  <c r="I7" i="1"/>
  <c r="H7" i="1"/>
  <c r="G7" i="1"/>
  <c r="F7" i="1"/>
  <c r="E7" i="1"/>
  <c r="D7" i="1"/>
  <c r="C7" i="1"/>
  <c r="N5" i="1"/>
  <c r="M5" i="1"/>
  <c r="L5" i="1"/>
  <c r="K5" i="1"/>
  <c r="J5" i="1"/>
  <c r="I5" i="1"/>
  <c r="H5" i="1"/>
  <c r="G5" i="1"/>
  <c r="F5" i="1"/>
  <c r="E5" i="1"/>
  <c r="D5" i="1"/>
  <c r="C5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<sst xmlns="http://schemas.openxmlformats.org/spreadsheetml/2006/main" count="55" uniqueCount="43">
  <si>
    <t>BE</t>
  </si>
  <si>
    <t>BIN</t>
  </si>
  <si>
    <t>AVISO</t>
  </si>
  <si>
    <t>CMT</t>
  </si>
  <si>
    <t>BH</t>
  </si>
  <si>
    <t>FS</t>
  </si>
  <si>
    <t>F70</t>
  </si>
  <si>
    <t>FREMM</t>
  </si>
  <si>
    <t>FDA</t>
  </si>
  <si>
    <t>SNA</t>
  </si>
  <si>
    <t>PA</t>
  </si>
  <si>
    <t>SNLE</t>
  </si>
  <si>
    <t xml:space="preserve">mitrailleuse calibre 50 </t>
  </si>
  <si>
    <t>canon 20 mm</t>
  </si>
  <si>
    <t>canon 76 mm super-rapido</t>
  </si>
  <si>
    <t xml:space="preserve">canon 100 mm </t>
  </si>
  <si>
    <t>missile mistral</t>
  </si>
  <si>
    <t>missile MM40 exocet</t>
  </si>
  <si>
    <t>Torpille légère</t>
  </si>
  <si>
    <t>Torpille Lourde</t>
  </si>
  <si>
    <t>frappe de rafale</t>
  </si>
  <si>
    <t>arme</t>
  </si>
  <si>
    <t>DPS</t>
  </si>
  <si>
    <t>degats instantannée</t>
  </si>
  <si>
    <t>calibre50</t>
  </si>
  <si>
    <t>20mm</t>
  </si>
  <si>
    <t>76mm</t>
  </si>
  <si>
    <t>100mm</t>
  </si>
  <si>
    <t>mistral</t>
  </si>
  <si>
    <t>exocet</t>
  </si>
  <si>
    <t>torpille légère</t>
  </si>
  <si>
    <t>torpille lourde</t>
  </si>
  <si>
    <t>rafale</t>
  </si>
  <si>
    <t>tps equipement (s)</t>
  </si>
  <si>
    <t>batiments</t>
  </si>
  <si>
    <t>PV</t>
  </si>
  <si>
    <t xml:space="preserve">dissimulation (km) </t>
  </si>
  <si>
    <t>portée détection (km)</t>
  </si>
  <si>
    <t xml:space="preserve">portée (km) </t>
  </si>
  <si>
    <t>armes/navire ( time to kill) (s)</t>
  </si>
  <si>
    <t>niveau</t>
  </si>
  <si>
    <t xml:space="preserve">vitesse vol ( km/s) </t>
  </si>
  <si>
    <t xml:space="preserve">vitesse (km/s)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</si>
</sst>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4" tint="0.39997558519241921"/>
      </bottom>
      <diagonal/>
    </border>
    <border>
      <left/>
      <right style="thin">
        <color auto="1"/>
      </right>
      <top style="medium">
        <color theme="4" tint="0.3999755851924192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2" borderId="8" xfId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72" fontId="0" fillId="0" borderId="0" xfId="0" applyNumberFormat="1" applyAlignment="1">
      <alignment horizontal="center" vertical="center"/>
    </xf>
  </cellXfs>
  <cellStyles count="2">
    <cellStyle name="Normal" xfId="0" builtinId="0"/>
    <cellStyle name="Titre 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2D8F-DB4D-4280-9201-88521C7DD6EB}">
  <dimension ref="A1:Q45"/>
  <sheetViews>
    <sheetView tabSelected="1" zoomScale="80" zoomScaleNormal="80" workbookViewId="0">
      <selection activeCell="D67" sqref="D66:D67"/>
    </sheetView>
  </sheetViews>
  <sheetFormatPr baseColWidth="10" defaultColWidth="20.7109375" defaultRowHeight="15" x14ac:dyDescent="0.25"/>
  <sheetData>
    <row r="1" spans="1:17" x14ac:dyDescent="0.25">
      <c r="A1" s="25" t="s">
        <v>39</v>
      </c>
      <c r="B1" s="26"/>
      <c r="C1" s="18" t="s">
        <v>0</v>
      </c>
      <c r="D1" s="23" t="s">
        <v>1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  <c r="M1" s="23" t="s">
        <v>10</v>
      </c>
      <c r="N1" s="19" t="s">
        <v>11</v>
      </c>
      <c r="O1" s="20"/>
      <c r="P1" s="20"/>
      <c r="Q1" s="20"/>
    </row>
    <row r="2" spans="1:17" x14ac:dyDescent="0.25">
      <c r="A2" s="27"/>
      <c r="B2" s="28"/>
      <c r="C2" s="21"/>
      <c r="D2" s="24"/>
      <c r="E2" s="24"/>
      <c r="F2" s="24"/>
      <c r="G2" s="24"/>
      <c r="H2" s="24"/>
      <c r="I2" s="24"/>
      <c r="J2" s="24"/>
      <c r="K2" s="24"/>
      <c r="L2" s="24"/>
      <c r="M2" s="24"/>
      <c r="N2" s="22"/>
      <c r="O2" s="20"/>
      <c r="P2" s="20"/>
      <c r="Q2" s="20"/>
    </row>
    <row r="3" spans="1:17" x14ac:dyDescent="0.25">
      <c r="A3" s="18" t="s">
        <v>12</v>
      </c>
      <c r="B3" s="19"/>
      <c r="C3" s="15">
        <f>$B34/$B23 + D23</f>
        <v>11</v>
      </c>
      <c r="D3" s="15">
        <f>$B35/$B$23 + D23</f>
        <v>8.5</v>
      </c>
      <c r="E3" s="15">
        <f>$B36/$B$23+ D23</f>
        <v>16</v>
      </c>
      <c r="F3" s="15">
        <f>$B37/$B$23+ D23</f>
        <v>11</v>
      </c>
      <c r="G3" s="15">
        <f>$B38/$B$23+ D23</f>
        <v>16</v>
      </c>
      <c r="H3" s="15">
        <f>$B39/$B$23+ D23</f>
        <v>21</v>
      </c>
      <c r="I3" s="15">
        <f>$B40/$B$23+ D23</f>
        <v>31</v>
      </c>
      <c r="J3" s="15">
        <f>$B41/$B$23+ D23</f>
        <v>31</v>
      </c>
      <c r="K3" s="15">
        <f>$B42/$B$23+ D23</f>
        <v>41</v>
      </c>
      <c r="L3" s="15">
        <f>$B43/$B$23+ D23</f>
        <v>16</v>
      </c>
      <c r="M3" s="15">
        <f>$B44/$B$23+ D23</f>
        <v>51</v>
      </c>
      <c r="N3" s="15">
        <f>$B45/$B$23+ D23</f>
        <v>31</v>
      </c>
      <c r="Q3" s="1"/>
    </row>
    <row r="4" spans="1:17" x14ac:dyDescent="0.25">
      <c r="A4" s="16"/>
      <c r="B4" s="1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7" x14ac:dyDescent="0.25">
      <c r="A5" s="16" t="s">
        <v>13</v>
      </c>
      <c r="B5" s="17"/>
      <c r="C5" s="15">
        <f>$B34/$B24+ D24</f>
        <v>8</v>
      </c>
      <c r="D5" s="15">
        <f>$B35/$B24+ D24</f>
        <v>6.75</v>
      </c>
      <c r="E5" s="15">
        <f>$B36/$B24+ D24</f>
        <v>10.5</v>
      </c>
      <c r="F5" s="15">
        <f>$B37/$B24+ D24</f>
        <v>8</v>
      </c>
      <c r="G5" s="15">
        <f>$B38/$B24+ D24</f>
        <v>10.5</v>
      </c>
      <c r="H5" s="15">
        <f>$B39/$B24+ D24</f>
        <v>13</v>
      </c>
      <c r="I5" s="15">
        <f>$B40/$B24+ D24</f>
        <v>18</v>
      </c>
      <c r="J5" s="15">
        <f>$B41/$B24+ D24</f>
        <v>18</v>
      </c>
      <c r="K5" s="15">
        <f>$B42/$B24+ D24</f>
        <v>23</v>
      </c>
      <c r="L5" s="15">
        <f>$B43/$B24+ D24</f>
        <v>10.5</v>
      </c>
      <c r="M5" s="15">
        <f>$B44/$B24+ D24</f>
        <v>28</v>
      </c>
      <c r="N5" s="15">
        <f>$B45/$B24+ D24</f>
        <v>18</v>
      </c>
    </row>
    <row r="6" spans="1:17" x14ac:dyDescent="0.25">
      <c r="A6" s="16"/>
      <c r="B6" s="17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7" x14ac:dyDescent="0.25">
      <c r="A7" s="16" t="s">
        <v>14</v>
      </c>
      <c r="B7" s="17"/>
      <c r="C7" s="15">
        <f>$B34/$B25+ D25</f>
        <v>6</v>
      </c>
      <c r="D7" s="15">
        <f>$B35/$B25+ D25</f>
        <v>5.5</v>
      </c>
      <c r="E7" s="15">
        <f>$B36/$B25+ D25</f>
        <v>7</v>
      </c>
      <c r="F7" s="15">
        <f>$B37/$B25+ D25</f>
        <v>6</v>
      </c>
      <c r="G7" s="15">
        <f>$B38/$B25+ D24+ D25</f>
        <v>10</v>
      </c>
      <c r="H7" s="15">
        <f>$B39/$B25+ D25</f>
        <v>8</v>
      </c>
      <c r="I7" s="15">
        <f>$B40/$B25+ D25</f>
        <v>10</v>
      </c>
      <c r="J7" s="15">
        <f>$B41/$B25+ D25</f>
        <v>10</v>
      </c>
      <c r="K7" s="15">
        <f>$B42/$B25+ D25</f>
        <v>12</v>
      </c>
      <c r="L7" s="15">
        <f>$B43/$B25+ D25</f>
        <v>7</v>
      </c>
      <c r="M7" s="15">
        <f>$B44/$B25+ D25</f>
        <v>14</v>
      </c>
      <c r="N7" s="15">
        <f>$B45/$B25+ D25</f>
        <v>10</v>
      </c>
    </row>
    <row r="8" spans="1:17" x14ac:dyDescent="0.25">
      <c r="A8" s="16"/>
      <c r="B8" s="1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7" x14ac:dyDescent="0.25">
      <c r="A9" s="16" t="s">
        <v>15</v>
      </c>
      <c r="B9" s="17"/>
      <c r="C9" s="15">
        <f>$B34/$B26+ D26</f>
        <v>7</v>
      </c>
      <c r="D9" s="15">
        <f>$B35/$B26+ D26</f>
        <v>6.5</v>
      </c>
      <c r="E9" s="15">
        <f>$B36/$B26+ D26</f>
        <v>8</v>
      </c>
      <c r="F9" s="15">
        <f>$B37/$B26+ D26</f>
        <v>7</v>
      </c>
      <c r="G9" s="15">
        <f>$B38/$B26+ D26</f>
        <v>8</v>
      </c>
      <c r="H9" s="15">
        <f>$B39/$B26+ D26</f>
        <v>9</v>
      </c>
      <c r="I9" s="15">
        <f>$B40/$B26+ D26</f>
        <v>11</v>
      </c>
      <c r="J9" s="15">
        <f>$B41/$B26+ D26</f>
        <v>11</v>
      </c>
      <c r="K9" s="15">
        <f>$B42/$B26+ D26</f>
        <v>13</v>
      </c>
      <c r="L9" s="15">
        <f>$B43/$B26+ D26</f>
        <v>8</v>
      </c>
      <c r="M9" s="15">
        <f>$B44/$B26+ D26</f>
        <v>15</v>
      </c>
      <c r="N9" s="15">
        <f>$B45/$B26+ D26</f>
        <v>11</v>
      </c>
    </row>
    <row r="10" spans="1:17" x14ac:dyDescent="0.25">
      <c r="A10" s="16"/>
      <c r="B10" s="17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7" x14ac:dyDescent="0.25">
      <c r="A11" s="16" t="s">
        <v>16</v>
      </c>
      <c r="B11" s="17"/>
      <c r="C11" s="29">
        <f>((B34/C27)+1)*D27</f>
        <v>11.666666666666664</v>
      </c>
      <c r="D11" s="29">
        <f>((B35/C27)+1)*D27</f>
        <v>10</v>
      </c>
      <c r="E11" s="29">
        <f>(($B36/$C$27)+1)*$D$27</f>
        <v>15</v>
      </c>
      <c r="F11" s="29">
        <f>(($B37/$C$27)+1)*$D$27</f>
        <v>11.666666666666664</v>
      </c>
      <c r="G11" s="29">
        <f>(($B38/$C$27)+1)*$D$27</f>
        <v>15</v>
      </c>
      <c r="H11" s="29">
        <f>(($B39/$C$27)+1)*$D$27</f>
        <v>18.333333333333332</v>
      </c>
      <c r="I11" s="29">
        <f>(($B40/$C$27)+1)*$D$27</f>
        <v>25</v>
      </c>
      <c r="J11" s="29">
        <f>(($B41/$C$27)+1)*$D$27</f>
        <v>25</v>
      </c>
      <c r="K11" s="29">
        <f>(($B42/$C$27)+1)*$D$27</f>
        <v>31.666666666666664</v>
      </c>
      <c r="L11" s="29">
        <f>(($B43/$C$27)+1)*$D$27</f>
        <v>15</v>
      </c>
      <c r="M11" s="29">
        <f>(($B44/$C$27)+1)*$D$27</f>
        <v>38.333333333333336</v>
      </c>
      <c r="N11" s="29">
        <f>(($B45/$C$27)+1)*$D$27</f>
        <v>25</v>
      </c>
    </row>
    <row r="12" spans="1:17" x14ac:dyDescent="0.25">
      <c r="A12" s="16"/>
      <c r="B12" s="17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</row>
    <row r="13" spans="1:17" x14ac:dyDescent="0.25">
      <c r="A13" s="16" t="s">
        <v>17</v>
      </c>
      <c r="B13" s="17"/>
      <c r="C13" s="29">
        <f>(($B34/$C$28)+1)*$D$28</f>
        <v>16</v>
      </c>
      <c r="D13" s="29">
        <f>(($B35/$C$28)+1)*$D$28</f>
        <v>14</v>
      </c>
      <c r="E13" s="29">
        <f>(($B36/$C$28)+1)*$D$28</f>
        <v>20</v>
      </c>
      <c r="F13" s="29">
        <f>(($B37/$C$28)+1)*$D$28</f>
        <v>16</v>
      </c>
      <c r="G13" s="29">
        <f>(($B38/$C$28)+1)*$D$28</f>
        <v>20</v>
      </c>
      <c r="H13" s="29">
        <f>(($B39/$C$28)+1)*$D$28</f>
        <v>24</v>
      </c>
      <c r="I13" s="29">
        <f>(($B40/$C$28)+1)*$D$28</f>
        <v>32</v>
      </c>
      <c r="J13" s="29">
        <f>(($B41/$C$28)+1)*$D$28</f>
        <v>32</v>
      </c>
      <c r="K13" s="29">
        <f>(($B42/$C$28)+1)*$D$28</f>
        <v>40</v>
      </c>
      <c r="L13" s="29">
        <f>(($B43/$C$28)+1)*$D$28</f>
        <v>20</v>
      </c>
      <c r="M13" s="29">
        <f>(($B44/$C$28)+1)*$D$28</f>
        <v>48</v>
      </c>
      <c r="N13" s="29">
        <f>(($B45/$C$28)+1)*$D$28</f>
        <v>32</v>
      </c>
    </row>
    <row r="14" spans="1:17" x14ac:dyDescent="0.25">
      <c r="A14" s="16"/>
      <c r="B14" s="17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r="15" spans="1:17" x14ac:dyDescent="0.25">
      <c r="A15" s="16" t="s">
        <v>18</v>
      </c>
      <c r="B15" s="17"/>
      <c r="C15" s="29">
        <f>(($B34/$C$29)+1)*$D$29</f>
        <v>17.692307692307693</v>
      </c>
      <c r="D15" s="29">
        <f>(($B35/$C$29)+1)*$D$29</f>
        <v>15.769230769230768</v>
      </c>
      <c r="E15" s="29">
        <f>(($B36/$C$29)+1)*$D$29</f>
        <v>21.538461538461537</v>
      </c>
      <c r="F15" s="29">
        <f>(($B37/$C$29)+1)*$D$29</f>
        <v>17.692307692307693</v>
      </c>
      <c r="G15" s="29">
        <f>(($B38/$C$29)+1)*$D$29</f>
        <v>21.538461538461537</v>
      </c>
      <c r="H15" s="29">
        <f>(($B39/$C$29)+1)*$D$29</f>
        <v>25.384615384615383</v>
      </c>
      <c r="I15" s="29">
        <f>(($B40/$C$29)+1)*$D$29</f>
        <v>33.076923076923073</v>
      </c>
      <c r="J15" s="29">
        <f>(($B41/$C$29)+1)*$D$29</f>
        <v>33.076923076923073</v>
      </c>
      <c r="K15" s="29">
        <f>(($B42/$C$29)+1)*$D$29</f>
        <v>40.769230769230766</v>
      </c>
      <c r="L15" s="29">
        <f>(($B43/$C$29)+1)*$D$29</f>
        <v>21.538461538461537</v>
      </c>
      <c r="M15" s="29">
        <f>(($B44/$C$29)+1)*$D$29</f>
        <v>48.461538461538467</v>
      </c>
      <c r="N15" s="29">
        <f>(($B45/$C$29)+1)*$D$29</f>
        <v>33.076923076923073</v>
      </c>
    </row>
    <row r="16" spans="1:17" x14ac:dyDescent="0.25">
      <c r="A16" s="16"/>
      <c r="B16" s="17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</row>
    <row r="17" spans="1:14" x14ac:dyDescent="0.25">
      <c r="A17" s="16" t="s">
        <v>19</v>
      </c>
      <c r="B17" s="17"/>
      <c r="C17" s="29">
        <f>(($B34/$C$30)+1)*$D$30</f>
        <v>20</v>
      </c>
      <c r="D17" s="29">
        <f>(($B35/$C$30)+1)*$D$30</f>
        <v>18.75</v>
      </c>
      <c r="E17" s="29">
        <f>(($B36/$C$30)+1)*$D$30</f>
        <v>22.5</v>
      </c>
      <c r="F17" s="29">
        <f>(($B37/$C$30)+1)*$D$30</f>
        <v>20</v>
      </c>
      <c r="G17" s="29">
        <f>(($B38/$C$30)+1)*$D$30</f>
        <v>22.5</v>
      </c>
      <c r="H17" s="29">
        <f>(($B39/$C$30)+1)*$D$30</f>
        <v>24.999999999999996</v>
      </c>
      <c r="I17" s="29">
        <f>(($B40/$C$30)+1)*$D$30</f>
        <v>30</v>
      </c>
      <c r="J17" s="29">
        <f>(($B41/$C$30)+1)*$D$30</f>
        <v>30</v>
      </c>
      <c r="K17" s="29">
        <f>(($B42/$C$30)+1)*$D$30</f>
        <v>34.999999999999993</v>
      </c>
      <c r="L17" s="29">
        <f>(($B43/$C$30)+1)*$D$30</f>
        <v>22.5</v>
      </c>
      <c r="M17" s="29">
        <f>(($B44/$C$30)+1)*$D$30</f>
        <v>40.000000000000007</v>
      </c>
      <c r="N17" s="29">
        <f>(($B45/$C$30)+1)*$D$30</f>
        <v>30</v>
      </c>
    </row>
    <row r="18" spans="1:14" x14ac:dyDescent="0.25">
      <c r="A18" s="16"/>
      <c r="B18" s="17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r="19" spans="1:14" x14ac:dyDescent="0.25">
      <c r="A19" s="16" t="s">
        <v>20</v>
      </c>
      <c r="B19" s="17"/>
      <c r="C19" s="29">
        <f>(($B34/$C$31)+1)*$D$31</f>
        <v>19.285714285714285</v>
      </c>
      <c r="D19" s="29">
        <f>(($B35/$C$31)+1)*$D$31</f>
        <v>18.214285714285712</v>
      </c>
      <c r="E19" s="29">
        <f>(($B36/$C$31)+1)*$D$31</f>
        <v>21.428571428571431</v>
      </c>
      <c r="F19" s="29">
        <f>(($B37/$C$31)+1)*$D$31</f>
        <v>19.285714285714285</v>
      </c>
      <c r="G19" s="29">
        <f>(($B38/$C$31)+1)*$D$31</f>
        <v>21.428571428571431</v>
      </c>
      <c r="H19" s="29">
        <f>(($B39/$C$31)+1)*$D$31</f>
        <v>23.571428571428569</v>
      </c>
      <c r="I19" s="29">
        <f>(($B40/$C$31)+1)*$D$31</f>
        <v>27.857142857142858</v>
      </c>
      <c r="J19" s="29">
        <f>(($B41/$C$31)+1)*$D$31</f>
        <v>27.857142857142858</v>
      </c>
      <c r="K19" s="29">
        <f>(($B42/$C$31)+1)*$D$31</f>
        <v>32.142857142857139</v>
      </c>
      <c r="L19" s="29">
        <f>(($B43/$C$31)+1)*$D$31</f>
        <v>21.428571428571431</v>
      </c>
      <c r="M19" s="29">
        <f>(($B44/$C$31)+1)*$D$31</f>
        <v>36.428571428571431</v>
      </c>
      <c r="N19" s="29">
        <f>(($B45/$C$31)+1)*$D$31</f>
        <v>27.857142857142858</v>
      </c>
    </row>
    <row r="20" spans="1:14" x14ac:dyDescent="0.25">
      <c r="A20" s="21"/>
      <c r="B20" s="22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</row>
    <row r="21" spans="1:14" x14ac:dyDescent="0.25">
      <c r="A21" s="1"/>
      <c r="B21" s="1"/>
    </row>
    <row r="22" spans="1:14" x14ac:dyDescent="0.25">
      <c r="A22" s="11" t="s">
        <v>21</v>
      </c>
      <c r="B22" s="11" t="s">
        <v>22</v>
      </c>
      <c r="C22" s="11" t="s">
        <v>23</v>
      </c>
      <c r="D22" s="11" t="s">
        <v>33</v>
      </c>
      <c r="E22" s="11" t="s">
        <v>38</v>
      </c>
      <c r="F22" s="11" t="s">
        <v>41</v>
      </c>
    </row>
    <row r="23" spans="1:14" x14ac:dyDescent="0.25">
      <c r="A23" s="4" t="s">
        <v>24</v>
      </c>
      <c r="B23" s="5">
        <v>1000</v>
      </c>
      <c r="C23" s="5">
        <v>0</v>
      </c>
      <c r="D23" s="5">
        <v>1</v>
      </c>
      <c r="E23" s="5">
        <v>1</v>
      </c>
      <c r="F23" s="12">
        <v>2</v>
      </c>
      <c r="G23" s="14"/>
    </row>
    <row r="24" spans="1:14" x14ac:dyDescent="0.25">
      <c r="A24" s="4" t="s">
        <v>25</v>
      </c>
      <c r="B24" s="5">
        <v>2000</v>
      </c>
      <c r="C24" s="5">
        <v>0</v>
      </c>
      <c r="D24" s="5">
        <v>3</v>
      </c>
      <c r="E24" s="5">
        <v>2</v>
      </c>
      <c r="F24" s="7">
        <v>2</v>
      </c>
      <c r="G24" s="14"/>
    </row>
    <row r="25" spans="1:14" x14ac:dyDescent="0.25">
      <c r="A25" s="4" t="s">
        <v>26</v>
      </c>
      <c r="B25" s="5">
        <v>5000</v>
      </c>
      <c r="C25" s="5">
        <v>0</v>
      </c>
      <c r="D25" s="5">
        <v>4</v>
      </c>
      <c r="E25" s="5">
        <v>6</v>
      </c>
      <c r="F25" s="7">
        <v>4</v>
      </c>
      <c r="G25" s="14"/>
    </row>
    <row r="26" spans="1:14" x14ac:dyDescent="0.25">
      <c r="A26" s="4" t="s">
        <v>27</v>
      </c>
      <c r="B26" s="5">
        <v>5000</v>
      </c>
      <c r="C26" s="5">
        <v>0</v>
      </c>
      <c r="D26" s="5">
        <v>5</v>
      </c>
      <c r="E26" s="5">
        <v>8</v>
      </c>
      <c r="F26" s="7">
        <v>3.5</v>
      </c>
      <c r="G26" s="14"/>
    </row>
    <row r="27" spans="1:14" x14ac:dyDescent="0.25">
      <c r="A27" s="4" t="s">
        <v>28</v>
      </c>
      <c r="B27" s="5">
        <v>0</v>
      </c>
      <c r="C27" s="5">
        <v>7500</v>
      </c>
      <c r="D27" s="5">
        <v>5</v>
      </c>
      <c r="E27" s="5">
        <v>5</v>
      </c>
      <c r="F27" s="7">
        <v>2.5</v>
      </c>
      <c r="G27" s="14"/>
    </row>
    <row r="28" spans="1:14" x14ac:dyDescent="0.25">
      <c r="A28" s="4" t="s">
        <v>29</v>
      </c>
      <c r="B28" s="5">
        <v>0</v>
      </c>
      <c r="C28" s="5">
        <v>10000</v>
      </c>
      <c r="D28" s="5">
        <v>8</v>
      </c>
      <c r="E28" s="5">
        <v>15</v>
      </c>
      <c r="F28" s="7">
        <v>4</v>
      </c>
      <c r="G28" s="14"/>
    </row>
    <row r="29" spans="1:14" x14ac:dyDescent="0.25">
      <c r="A29" s="4" t="s">
        <v>30</v>
      </c>
      <c r="B29" s="5">
        <v>0</v>
      </c>
      <c r="C29" s="5">
        <v>13000</v>
      </c>
      <c r="D29" s="5">
        <v>10</v>
      </c>
      <c r="E29" s="5">
        <v>20</v>
      </c>
      <c r="F29" s="7">
        <v>2</v>
      </c>
      <c r="G29" s="14"/>
    </row>
    <row r="30" spans="1:14" x14ac:dyDescent="0.25">
      <c r="A30" s="4" t="s">
        <v>31</v>
      </c>
      <c r="B30" s="5">
        <v>0</v>
      </c>
      <c r="C30" s="5">
        <v>30000</v>
      </c>
      <c r="D30" s="5">
        <v>15</v>
      </c>
      <c r="E30" s="5">
        <v>30</v>
      </c>
      <c r="F30" s="7">
        <v>2</v>
      </c>
      <c r="G30" s="14"/>
    </row>
    <row r="31" spans="1:14" x14ac:dyDescent="0.25">
      <c r="A31" s="8" t="s">
        <v>32</v>
      </c>
      <c r="B31" s="9">
        <v>0</v>
      </c>
      <c r="C31" s="9">
        <v>35000</v>
      </c>
      <c r="D31" s="9">
        <v>15</v>
      </c>
      <c r="E31" s="9">
        <v>30</v>
      </c>
      <c r="F31" s="10">
        <v>8</v>
      </c>
      <c r="G31" s="14"/>
    </row>
    <row r="32" spans="1:14" x14ac:dyDescent="0.25">
      <c r="A32" s="1"/>
      <c r="B32" s="1"/>
    </row>
    <row r="33" spans="1:6" ht="15.75" thickBot="1" x14ac:dyDescent="0.3">
      <c r="A33" s="3" t="s">
        <v>34</v>
      </c>
      <c r="B33" s="3" t="s">
        <v>35</v>
      </c>
      <c r="C33" s="3" t="s">
        <v>37</v>
      </c>
      <c r="D33" s="3" t="s">
        <v>36</v>
      </c>
      <c r="E33" s="3" t="s">
        <v>42</v>
      </c>
      <c r="F33" s="3" t="s">
        <v>40</v>
      </c>
    </row>
    <row r="34" spans="1:6" x14ac:dyDescent="0.25">
      <c r="A34" s="4" t="s">
        <v>0</v>
      </c>
      <c r="B34" s="5">
        <v>10000</v>
      </c>
      <c r="C34" s="13">
        <v>2</v>
      </c>
      <c r="D34" s="5">
        <v>1.75</v>
      </c>
      <c r="E34" s="5">
        <v>1</v>
      </c>
      <c r="F34" s="6">
        <v>1</v>
      </c>
    </row>
    <row r="35" spans="1:6" x14ac:dyDescent="0.25">
      <c r="A35" s="4" t="s">
        <v>1</v>
      </c>
      <c r="B35" s="5">
        <v>7500</v>
      </c>
      <c r="C35" s="2">
        <v>2</v>
      </c>
      <c r="D35" s="5">
        <v>1.5</v>
      </c>
      <c r="E35" s="5">
        <v>1</v>
      </c>
      <c r="F35" s="7">
        <v>1</v>
      </c>
    </row>
    <row r="36" spans="1:6" x14ac:dyDescent="0.25">
      <c r="A36" s="4" t="s">
        <v>2</v>
      </c>
      <c r="B36" s="5">
        <v>15000</v>
      </c>
      <c r="C36" s="2">
        <v>3</v>
      </c>
      <c r="D36" s="5">
        <v>3</v>
      </c>
      <c r="E36" s="5">
        <v>1</v>
      </c>
      <c r="F36" s="7">
        <v>2</v>
      </c>
    </row>
    <row r="37" spans="1:6" x14ac:dyDescent="0.25">
      <c r="A37" s="4" t="s">
        <v>3</v>
      </c>
      <c r="B37" s="5">
        <v>10000</v>
      </c>
      <c r="C37" s="2">
        <v>4</v>
      </c>
      <c r="D37" s="5">
        <v>2.25</v>
      </c>
      <c r="E37" s="5">
        <v>0.9</v>
      </c>
      <c r="F37" s="7">
        <v>2</v>
      </c>
    </row>
    <row r="38" spans="1:6" x14ac:dyDescent="0.25">
      <c r="A38" s="4" t="s">
        <v>4</v>
      </c>
      <c r="B38" s="5">
        <v>15000</v>
      </c>
      <c r="C38" s="2">
        <v>5</v>
      </c>
      <c r="D38" s="5">
        <v>3</v>
      </c>
      <c r="E38" s="5">
        <v>1.25</v>
      </c>
      <c r="F38" s="7">
        <v>2</v>
      </c>
    </row>
    <row r="39" spans="1:6" x14ac:dyDescent="0.25">
      <c r="A39" s="4" t="s">
        <v>5</v>
      </c>
      <c r="B39" s="5">
        <v>20000</v>
      </c>
      <c r="C39" s="5">
        <v>10</v>
      </c>
      <c r="D39" s="5">
        <v>4</v>
      </c>
      <c r="E39" s="5">
        <v>1.1499999999999999</v>
      </c>
      <c r="F39" s="7">
        <v>3</v>
      </c>
    </row>
    <row r="40" spans="1:6" x14ac:dyDescent="0.25">
      <c r="A40" s="4" t="s">
        <v>6</v>
      </c>
      <c r="B40" s="5">
        <v>30000</v>
      </c>
      <c r="C40" s="5">
        <v>8</v>
      </c>
      <c r="D40" s="5">
        <v>5</v>
      </c>
      <c r="E40" s="5">
        <v>1.1000000000000001</v>
      </c>
      <c r="F40" s="7">
        <v>3</v>
      </c>
    </row>
    <row r="41" spans="1:6" x14ac:dyDescent="0.25">
      <c r="A41" s="4" t="s">
        <v>7</v>
      </c>
      <c r="B41" s="5">
        <v>30000</v>
      </c>
      <c r="C41" s="5">
        <v>30</v>
      </c>
      <c r="D41" s="5">
        <v>8</v>
      </c>
      <c r="E41" s="5">
        <v>1.3</v>
      </c>
      <c r="F41" s="7">
        <v>4</v>
      </c>
    </row>
    <row r="42" spans="1:6" x14ac:dyDescent="0.25">
      <c r="A42" s="4" t="s">
        <v>8</v>
      </c>
      <c r="B42" s="5">
        <v>40000</v>
      </c>
      <c r="C42" s="5">
        <v>23</v>
      </c>
      <c r="D42" s="5">
        <v>10</v>
      </c>
      <c r="E42" s="5">
        <v>1.35</v>
      </c>
      <c r="F42" s="7">
        <v>4</v>
      </c>
    </row>
    <row r="43" spans="1:6" x14ac:dyDescent="0.25">
      <c r="A43" s="4" t="s">
        <v>9</v>
      </c>
      <c r="B43" s="5">
        <v>15000</v>
      </c>
      <c r="C43" s="5">
        <v>15</v>
      </c>
      <c r="D43" s="5">
        <v>3</v>
      </c>
      <c r="E43" s="5">
        <v>1.1000000000000001</v>
      </c>
      <c r="F43" s="7">
        <v>4</v>
      </c>
    </row>
    <row r="44" spans="1:6" x14ac:dyDescent="0.25">
      <c r="A44" s="4" t="s">
        <v>10</v>
      </c>
      <c r="B44" s="5">
        <v>50000</v>
      </c>
      <c r="C44" s="5">
        <v>23</v>
      </c>
      <c r="D44" s="5">
        <v>15</v>
      </c>
      <c r="E44" s="5">
        <v>1.4</v>
      </c>
      <c r="F44" s="7">
        <v>5</v>
      </c>
    </row>
    <row r="45" spans="1:6" x14ac:dyDescent="0.25">
      <c r="A45" s="8" t="s">
        <v>11</v>
      </c>
      <c r="B45" s="9">
        <v>30000</v>
      </c>
      <c r="C45" s="9">
        <v>18</v>
      </c>
      <c r="D45" s="9">
        <v>5</v>
      </c>
      <c r="E45" s="9">
        <v>1.2</v>
      </c>
      <c r="F45" s="10">
        <v>5</v>
      </c>
    </row>
  </sheetData>
  <mergeCells count="133">
    <mergeCell ref="I1:I2"/>
    <mergeCell ref="A13:B14"/>
    <mergeCell ref="A11:B12"/>
    <mergeCell ref="A9:B10"/>
    <mergeCell ref="A7:B8"/>
    <mergeCell ref="A5:B6"/>
    <mergeCell ref="A3:B4"/>
    <mergeCell ref="Q1:Q2"/>
    <mergeCell ref="A19:B20"/>
    <mergeCell ref="A17:B18"/>
    <mergeCell ref="A15:B16"/>
    <mergeCell ref="H1:H2"/>
    <mergeCell ref="G1:G2"/>
    <mergeCell ref="F1:F2"/>
    <mergeCell ref="E1:E2"/>
    <mergeCell ref="D1:D2"/>
    <mergeCell ref="C1:C2"/>
    <mergeCell ref="A1:B2"/>
    <mergeCell ref="P1:P2"/>
    <mergeCell ref="O1:O2"/>
    <mergeCell ref="N1:N2"/>
    <mergeCell ref="M1:M2"/>
    <mergeCell ref="L1:L2"/>
    <mergeCell ref="K1:K2"/>
    <mergeCell ref="J1:J2"/>
    <mergeCell ref="D3:D4"/>
    <mergeCell ref="C3:C4"/>
    <mergeCell ref="N3:N4"/>
    <mergeCell ref="C5:C6"/>
    <mergeCell ref="D5:D6"/>
    <mergeCell ref="E5:E6"/>
    <mergeCell ref="F5:F6"/>
    <mergeCell ref="G5:G6"/>
    <mergeCell ref="H5:H6"/>
    <mergeCell ref="I5:I6"/>
    <mergeCell ref="M3:M4"/>
    <mergeCell ref="L3:L4"/>
    <mergeCell ref="K3:K4"/>
    <mergeCell ref="J3:J4"/>
    <mergeCell ref="I3:I4"/>
    <mergeCell ref="H3:H4"/>
    <mergeCell ref="G3:G4"/>
    <mergeCell ref="F3:F4"/>
    <mergeCell ref="E3:E4"/>
    <mergeCell ref="J5:J6"/>
    <mergeCell ref="K5:K6"/>
    <mergeCell ref="L5:L6"/>
    <mergeCell ref="M5:M6"/>
    <mergeCell ref="N5:N6"/>
    <mergeCell ref="C7:C8"/>
    <mergeCell ref="D7:D8"/>
    <mergeCell ref="E7:E8"/>
    <mergeCell ref="F7:F8"/>
    <mergeCell ref="G7:G8"/>
    <mergeCell ref="N7:N8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H7:H8"/>
    <mergeCell ref="I7:I8"/>
    <mergeCell ref="J7:J8"/>
    <mergeCell ref="K7:K8"/>
    <mergeCell ref="L7:L8"/>
    <mergeCell ref="M7:M8"/>
    <mergeCell ref="L9:L10"/>
    <mergeCell ref="M9:M10"/>
    <mergeCell ref="N9:N10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C13:C14"/>
    <mergeCell ref="D13:D14"/>
    <mergeCell ref="E13:E14"/>
    <mergeCell ref="F13:F14"/>
    <mergeCell ref="G13:G14"/>
    <mergeCell ref="N13:N14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H13:H14"/>
    <mergeCell ref="I13:I14"/>
    <mergeCell ref="J13:J14"/>
    <mergeCell ref="K13:K14"/>
    <mergeCell ref="L13:L14"/>
    <mergeCell ref="M13:M14"/>
    <mergeCell ref="C19:C20"/>
    <mergeCell ref="D19:D20"/>
    <mergeCell ref="E19:E20"/>
    <mergeCell ref="F19:F20"/>
    <mergeCell ref="G19:G20"/>
    <mergeCell ref="L15:L16"/>
    <mergeCell ref="M15:M16"/>
    <mergeCell ref="N15:N16"/>
    <mergeCell ref="C17:C18"/>
    <mergeCell ref="D17:D18"/>
    <mergeCell ref="E17:E18"/>
    <mergeCell ref="F17:F18"/>
    <mergeCell ref="G17:G18"/>
    <mergeCell ref="H17:H18"/>
    <mergeCell ref="I17:I18"/>
    <mergeCell ref="N19:N20"/>
    <mergeCell ref="H19:H20"/>
    <mergeCell ref="I19:I20"/>
    <mergeCell ref="J19:J20"/>
    <mergeCell ref="K19:K20"/>
    <mergeCell ref="L19:L20"/>
    <mergeCell ref="M19:M20"/>
    <mergeCell ref="J17:J18"/>
    <mergeCell ref="K17:K18"/>
    <mergeCell ref="L17:L18"/>
    <mergeCell ref="M17:M18"/>
    <mergeCell ref="N17:N18"/>
  </mergeCells>
  <conditionalFormatting sqref="B23:B3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C31 C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D3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B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C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:E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F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N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N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Leinen</dc:creator>
  <cp:lastModifiedBy>Guillaume Leinen</cp:lastModifiedBy>
  <dcterms:created xsi:type="dcterms:W3CDTF">2020-04-08T08:41:49Z</dcterms:created>
  <dcterms:modified xsi:type="dcterms:W3CDTF">2020-04-27T07:34:30Z</dcterms:modified>
</cp:coreProperties>
</file>