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ta mites workout\"/>
    </mc:Choice>
  </mc:AlternateContent>
  <bookViews>
    <workbookView xWindow="0" yWindow="0" windowWidth="19200" windowHeight="6930" activeTab="1"/>
  </bookViews>
  <sheets>
    <sheet name="Task 1" sheetId="1" r:id="rId1"/>
    <sheet name="Task 2" sheetId="3" r:id="rId2"/>
  </sheets>
  <definedNames>
    <definedName name="solver_adj" localSheetId="0" hidden="1">'Task 1'!$C$10:$C$26</definedName>
    <definedName name="solver_adj" localSheetId="1" hidden="1">'Task 2'!$J$11:$L$16</definedName>
    <definedName name="solver_cvg" localSheetId="0" hidden="1">0.0001</definedName>
    <definedName name="solver_cvg" localSheetId="1" hidden="1">0.0001</definedName>
    <definedName name="solver_drv" localSheetId="0" hidden="1">1</definedName>
    <definedName name="solver_drv" localSheetId="1" hidden="1">2</definedName>
    <definedName name="solver_eng" localSheetId="0" hidden="1">1</definedName>
    <definedName name="solver_eng" localSheetId="1" hidden="1">1</definedName>
    <definedName name="solver_est" localSheetId="0" hidden="1">1</definedName>
    <definedName name="solver_est" localSheetId="1" hidden="1">1</definedName>
    <definedName name="solver_itr" localSheetId="0" hidden="1">2147483647</definedName>
    <definedName name="solver_itr" localSheetId="1" hidden="1">2147483647</definedName>
    <definedName name="solver_lhs1" localSheetId="0" hidden="1">'Task 1'!$C$10</definedName>
    <definedName name="solver_lhs1" localSheetId="1" hidden="1">'Task 2'!$I$11:$I$16</definedName>
    <definedName name="solver_lhs2" localSheetId="0" hidden="1">'Task 1'!$C$11</definedName>
    <definedName name="solver_lhs2" localSheetId="1" hidden="1">'Task 2'!$J$17:$L$17</definedName>
    <definedName name="solver_lhs3" localSheetId="0" hidden="1">'Task 1'!$C$12</definedName>
    <definedName name="solver_lhs4" localSheetId="0" hidden="1">'Task 1'!$C$13:$C$26</definedName>
    <definedName name="solver_lhs5" localSheetId="0" hidden="1">'Task 1'!$C$27</definedName>
    <definedName name="solver_lhs6" localSheetId="0" hidden="1">'Task 1'!$C$47</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5</definedName>
    <definedName name="solver_num" localSheetId="1" hidden="1">2</definedName>
    <definedName name="solver_nwt" localSheetId="0" hidden="1">1</definedName>
    <definedName name="solver_nwt" localSheetId="1" hidden="1">1</definedName>
    <definedName name="solver_opt" localSheetId="0" hidden="1">'Task 1'!$E$27</definedName>
    <definedName name="solver_opt" localSheetId="1" hidden="1">'Task 2'!$G$25</definedName>
    <definedName name="solver_pre" localSheetId="0" hidden="1">0.000001</definedName>
    <definedName name="solver_pre" localSheetId="1" hidden="1">0.000001</definedName>
    <definedName name="solver_rbv" localSheetId="0" hidden="1">1</definedName>
    <definedName name="solver_rbv" localSheetId="1" hidden="1">2</definedName>
    <definedName name="solver_rel1" localSheetId="0" hidden="1">2</definedName>
    <definedName name="solver_rel1" localSheetId="1" hidden="1">2</definedName>
    <definedName name="solver_rel2" localSheetId="0" hidden="1">3</definedName>
    <definedName name="solver_rel2" localSheetId="1" hidden="1">1</definedName>
    <definedName name="solver_rel3" localSheetId="0" hidden="1">1</definedName>
    <definedName name="solver_rel4" localSheetId="0" hidden="1">3</definedName>
    <definedName name="solver_rel5" localSheetId="0" hidden="1">2</definedName>
    <definedName name="solver_rel6" localSheetId="0" hidden="1">2</definedName>
    <definedName name="solver_rhs1" localSheetId="0" hidden="1">50</definedName>
    <definedName name="solver_rhs1" localSheetId="1" hidden="1">'Task 2'!$M$11:$M$16</definedName>
    <definedName name="solver_rhs2" localSheetId="0" hidden="1">40</definedName>
    <definedName name="solver_rhs2" localSheetId="1" hidden="1">'Task 2'!$D$22:$F$22</definedName>
    <definedName name="solver_rhs3" localSheetId="0" hidden="1">40</definedName>
    <definedName name="solver_rhs4" localSheetId="0" hidden="1">15</definedName>
    <definedName name="solver_rhs5" localSheetId="0" hidden="1">300</definedName>
    <definedName name="solver_rhs6" localSheetId="0" hidden="1">400</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1</definedName>
    <definedName name="solver_scl" localSheetId="1" hidden="1">2</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1</definedName>
    <definedName name="solver_typ" localSheetId="1" hidden="1">2</definedName>
    <definedName name="solver_val" localSheetId="0" hidden="1">0</definedName>
    <definedName name="solver_val" localSheetId="1" hidden="1">0</definedName>
    <definedName name="solver_ver" localSheetId="0" hidden="1">3</definedName>
    <definedName name="solver_ver" localSheetId="1"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1" l="1"/>
  <c r="E12" i="1"/>
  <c r="E13" i="1"/>
  <c r="E14" i="1"/>
  <c r="E15" i="1"/>
  <c r="E16" i="1"/>
  <c r="E17" i="1"/>
  <c r="E18" i="1"/>
  <c r="E19" i="1"/>
  <c r="E20" i="1"/>
  <c r="E21" i="1"/>
  <c r="E22" i="1"/>
  <c r="E23" i="1"/>
  <c r="E24" i="1"/>
  <c r="E25" i="1"/>
  <c r="E26" i="1"/>
  <c r="E10" i="1"/>
  <c r="E27" i="1" l="1"/>
  <c r="F25" i="3"/>
  <c r="E25" i="3"/>
  <c r="D25" i="3"/>
  <c r="L17" i="3"/>
  <c r="F23" i="3" s="1"/>
  <c r="K17" i="3"/>
  <c r="E23" i="3" s="1"/>
  <c r="J17" i="3"/>
  <c r="D23" i="3" s="1"/>
  <c r="I17" i="3"/>
  <c r="M16" i="3"/>
  <c r="M15" i="3"/>
  <c r="M14" i="3"/>
  <c r="M13" i="3"/>
  <c r="M12" i="3"/>
  <c r="M11" i="3"/>
  <c r="M17" i="3" l="1"/>
  <c r="G25" i="3"/>
  <c r="C27" i="1" l="1"/>
</calcChain>
</file>

<file path=xl/sharedStrings.xml><?xml version="1.0" encoding="utf-8"?>
<sst xmlns="http://schemas.openxmlformats.org/spreadsheetml/2006/main" count="57" uniqueCount="47">
  <si>
    <t>The combined production capacity is 300 units per day.</t>
  </si>
  <si>
    <t>The company needs 50 units of Product A to fill an existing order.</t>
  </si>
  <si>
    <t>The company needs 40 units of Product B to fill an expected order.</t>
  </si>
  <si>
    <r>
      <t>Maximize Profit of Products:</t>
    </r>
    <r>
      <rPr>
        <sz val="12"/>
        <color rgb="FF000000"/>
        <rFont val="Calibri"/>
        <family val="2"/>
        <scheme val="minor"/>
      </rPr>
      <t xml:space="preserve"> Profit per unit is given for 17 products. Your task is to find the maximum profit using the solver. </t>
    </r>
  </si>
  <si>
    <t>Products</t>
  </si>
  <si>
    <t>Units</t>
  </si>
  <si>
    <t>Profit/Unit</t>
  </si>
  <si>
    <t>Profit</t>
  </si>
  <si>
    <t>Product A</t>
  </si>
  <si>
    <t>Product B</t>
  </si>
  <si>
    <t>Product C</t>
  </si>
  <si>
    <t>Product D</t>
  </si>
  <si>
    <t>Product E</t>
  </si>
  <si>
    <t>Product F</t>
  </si>
  <si>
    <t>Product G</t>
  </si>
  <si>
    <t>Product H</t>
  </si>
  <si>
    <t>Product I</t>
  </si>
  <si>
    <t>Product J</t>
  </si>
  <si>
    <t>Product K</t>
  </si>
  <si>
    <t>Product L</t>
  </si>
  <si>
    <t>Product M</t>
  </si>
  <si>
    <t>Product N</t>
  </si>
  <si>
    <t>Product O</t>
  </si>
  <si>
    <t>Product P</t>
  </si>
  <si>
    <t>Product Q</t>
  </si>
  <si>
    <t>Total</t>
  </si>
  <si>
    <t xml:space="preserve">The market for Product C is relatively limited. So the company is not interested in producing more than 40 units of this product per day. </t>
  </si>
  <si>
    <t xml:space="preserve">            Additionally, the Product D to Q should be more or equal to 15.</t>
  </si>
  <si>
    <t>Total Profit</t>
  </si>
  <si>
    <t>Locations</t>
  </si>
  <si>
    <t>L.A.</t>
  </si>
  <si>
    <t>St. Louis</t>
  </si>
  <si>
    <t>Boston</t>
  </si>
  <si>
    <t>Denver</t>
  </si>
  <si>
    <t>Houston</t>
  </si>
  <si>
    <t>Atlanta</t>
  </si>
  <si>
    <t>Miami</t>
  </si>
  <si>
    <t>Seattle</t>
  </si>
  <si>
    <t>Detroit</t>
  </si>
  <si>
    <t>Store</t>
  </si>
  <si>
    <t>Number Needed</t>
  </si>
  <si>
    <t>No. to ship from...</t>
  </si>
  <si>
    <t>No. to be Shipped</t>
  </si>
  <si>
    <t>Warehouse Inventory</t>
  </si>
  <si>
    <t>Starting Inventory:</t>
  </si>
  <si>
    <t>No. Remaining:</t>
  </si>
  <si>
    <t>Shipping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</si>
</sst>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quot;₹&quot;\ * #,##0_ ;_ &quot;₹&quot;\ * \-#,##0_ ;_ &quot;₹&quot;\ * &quot;-&quot;_ ;_ @_ "/>
    <numFmt numFmtId="41" formatCode="_ * #,##0_ ;_ * \-#,##0_ ;_ * &quot;-&quot;_ ;_ @_ "/>
    <numFmt numFmtId="44" formatCode="_ &quot;₹&quot;\ * #,##0.00_ ;_ &quot;₹&quot;\ * \-#,##0.00_ ;_ &quot;₹&quot;\ * &quot;-&quot;??_ ;_ @_ "/>
    <numFmt numFmtId="164" formatCode="&quot;$&quot;#,##0"/>
    <numFmt numFmtId="165" formatCode="&quot;$&quot;#,##0_);\(&quot;$&quot;#,##0\)"/>
    <numFmt numFmtId="166" formatCode="&quot;$&quot;#,##0_);[Red]\(&quot;$&quot;#,##0\)"/>
  </numFmts>
  <fonts count="13" x14ac:knownFonts="1">
    <font>
      <sz val="11"/>
      <color theme="1"/>
      <name val="Calibri"/>
      <family val="2"/>
      <scheme val="minor"/>
    </font>
    <font>
      <sz val="11"/>
      <color theme="1"/>
      <name val="Calibri"/>
      <family val="2"/>
      <scheme val="minor"/>
    </font>
    <font>
      <b/>
      <sz val="12"/>
      <color rgb="FF000000"/>
      <name val="Calibri"/>
      <family val="2"/>
      <scheme val="minor"/>
    </font>
    <font>
      <sz val="12"/>
      <color rgb="FF000000"/>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4"/>
      <name val="Calibri"/>
      <family val="2"/>
      <scheme val="minor"/>
    </font>
    <font>
      <b/>
      <sz val="12"/>
      <name val="Calibri"/>
      <family val="2"/>
      <scheme val="minor"/>
    </font>
    <font>
      <sz val="12"/>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41" fontId="1" fillId="0" borderId="0" applyFont="0" applyFill="0" applyBorder="0" applyAlignment="0" applyProtection="0"/>
    <xf numFmtId="42" fontId="1" fillId="0" borderId="0" applyFont="0" applyFill="0" applyBorder="0" applyAlignment="0" applyProtection="0"/>
  </cellStyleXfs>
  <cellXfs count="36">
    <xf numFmtId="0" fontId="0" fillId="0" borderId="0" xfId="0"/>
    <xf numFmtId="0" fontId="0" fillId="0" borderId="0" xfId="0" applyAlignment="1">
      <alignment horizontal="center"/>
    </xf>
    <xf numFmtId="0" fontId="2" fillId="0" borderId="0" xfId="0" applyFont="1" applyAlignment="1">
      <alignment vertical="center" readingOrder="1"/>
    </xf>
    <xf numFmtId="0" fontId="3" fillId="0" borderId="0" xfId="0" applyFont="1" applyAlignment="1">
      <alignment horizontal="left" vertical="center" indent="4" readingOrder="1"/>
    </xf>
    <xf numFmtId="0" fontId="4" fillId="2" borderId="1" xfId="0" applyFont="1" applyFill="1" applyBorder="1" applyAlignment="1">
      <alignment horizontal="center" vertical="center"/>
    </xf>
    <xf numFmtId="0" fontId="5" fillId="0" borderId="1" xfId="0" applyFont="1" applyBorder="1" applyAlignment="1">
      <alignment horizontal="center" vertical="center"/>
    </xf>
    <xf numFmtId="164" fontId="5" fillId="0" borderId="1" xfId="1" applyNumberFormat="1" applyFont="1" applyBorder="1" applyAlignment="1">
      <alignment horizontal="center" vertical="center"/>
    </xf>
    <xf numFmtId="164" fontId="5" fillId="0" borderId="1" xfId="0" applyNumberFormat="1" applyFont="1" applyBorder="1" applyAlignment="1">
      <alignment horizontal="center" vertical="center"/>
    </xf>
    <xf numFmtId="0" fontId="6" fillId="0" borderId="1" xfId="0" applyFont="1" applyBorder="1" applyAlignment="1">
      <alignment horizontal="center" vertical="center"/>
    </xf>
    <xf numFmtId="164" fontId="6" fillId="0" borderId="1" xfId="0" applyNumberFormat="1" applyFont="1" applyBorder="1" applyAlignment="1">
      <alignment horizontal="center" vertical="center"/>
    </xf>
    <xf numFmtId="0" fontId="5" fillId="0" borderId="0" xfId="0" applyFont="1"/>
    <xf numFmtId="0" fontId="7" fillId="0" borderId="1" xfId="0" applyFont="1" applyBorder="1" applyAlignment="1">
      <alignment vertical="center"/>
    </xf>
    <xf numFmtId="0" fontId="3" fillId="0" borderId="0" xfId="0" applyFont="1" applyAlignment="1">
      <alignment vertical="center" readingOrder="1"/>
    </xf>
    <xf numFmtId="0" fontId="4"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xf>
    <xf numFmtId="165" fontId="10" fillId="0" borderId="1" xfId="3" applyNumberFormat="1" applyFont="1" applyBorder="1" applyAlignment="1">
      <alignment horizontal="center" vertical="center"/>
    </xf>
    <xf numFmtId="41" fontId="9" fillId="3" borderId="1" xfId="2" applyFont="1" applyFill="1" applyBorder="1" applyAlignment="1">
      <alignment horizontal="center" vertical="center"/>
    </xf>
    <xf numFmtId="3" fontId="10" fillId="4" borderId="1" xfId="2" applyNumberFormat="1" applyFont="1" applyFill="1" applyBorder="1" applyAlignment="1">
      <alignment horizontal="center" vertical="center"/>
    </xf>
    <xf numFmtId="3" fontId="5" fillId="0" borderId="1" xfId="0" applyNumberFormat="1" applyFont="1" applyBorder="1" applyAlignment="1">
      <alignment horizontal="center" vertical="center"/>
    </xf>
    <xf numFmtId="0" fontId="6" fillId="3" borderId="1" xfId="0" applyFont="1" applyFill="1" applyBorder="1" applyAlignment="1">
      <alignment horizontal="center" vertical="center"/>
    </xf>
    <xf numFmtId="3" fontId="6" fillId="3" borderId="1" xfId="0" applyNumberFormat="1" applyFont="1" applyFill="1" applyBorder="1" applyAlignment="1">
      <alignment horizontal="center" vertical="center"/>
    </xf>
    <xf numFmtId="38" fontId="6" fillId="3"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xf>
    <xf numFmtId="38" fontId="5" fillId="0" borderId="1" xfId="0" applyNumberFormat="1" applyFont="1" applyBorder="1" applyAlignment="1">
      <alignment horizontal="center" vertical="center"/>
    </xf>
    <xf numFmtId="0" fontId="0" fillId="0" borderId="0" xfId="0" applyAlignment="1">
      <alignment horizontal="center" vertical="center"/>
    </xf>
    <xf numFmtId="38" fontId="0" fillId="0" borderId="0" xfId="0" applyNumberFormat="1" applyAlignment="1">
      <alignment horizontal="center" vertical="center"/>
    </xf>
    <xf numFmtId="0" fontId="11" fillId="2" borderId="1" xfId="0" applyFont="1" applyFill="1" applyBorder="1" applyAlignment="1">
      <alignment horizontal="center" vertical="center"/>
    </xf>
    <xf numFmtId="0" fontId="12" fillId="0" borderId="1" xfId="0" applyFont="1" applyBorder="1" applyAlignment="1">
      <alignment horizontal="center" vertical="center"/>
    </xf>
    <xf numFmtId="42" fontId="10" fillId="0" borderId="1" xfId="3" applyFont="1" applyBorder="1" applyAlignment="1">
      <alignment horizontal="center" vertical="center"/>
    </xf>
    <xf numFmtId="166" fontId="8" fillId="0" borderId="1" xfId="0" applyNumberFormat="1" applyFont="1" applyBorder="1" applyAlignment="1">
      <alignment horizontal="center" vertical="center"/>
    </xf>
    <xf numFmtId="0" fontId="7" fillId="0" borderId="0" xfId="0" applyFont="1"/>
    <xf numFmtId="0" fontId="6"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6" fillId="2" borderId="1" xfId="0" applyFont="1" applyFill="1" applyBorder="1" applyAlignment="1">
      <alignment horizontal="center" vertical="center"/>
    </xf>
  </cellXfs>
  <cellStyles count="4">
    <cellStyle name="Comma [0]" xfId="2" builtinId="6"/>
    <cellStyle name="Currency" xfId="1" builtinId="4"/>
    <cellStyle name="Currency [0]" xfId="3"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50800</xdr:rowOff>
    </xdr:from>
    <xdr:to>
      <xdr:col>16</xdr:col>
      <xdr:colOff>279400</xdr:colOff>
      <xdr:row>6</xdr:row>
      <xdr:rowOff>133350</xdr:rowOff>
    </xdr:to>
    <xdr:sp macro="" textlink="">
      <xdr:nvSpPr>
        <xdr:cNvPr id="2" name="TextBox 1">
          <a:extLst>
            <a:ext uri="{FF2B5EF4-FFF2-40B4-BE49-F238E27FC236}">
              <a16:creationId xmlns:a16="http://schemas.microsoft.com/office/drawing/2014/main" id="{EA153E11-F94A-98B1-80A2-99BCE8E62A0B}"/>
            </a:ext>
          </a:extLst>
        </xdr:cNvPr>
        <xdr:cNvSpPr txBox="1"/>
      </xdr:nvSpPr>
      <xdr:spPr>
        <a:xfrm>
          <a:off x="76200" y="50800"/>
          <a:ext cx="9956800" cy="1212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fontAlgn="base"/>
          <a:r>
            <a:rPr lang="en-US" sz="1100" b="1" i="0">
              <a:solidFill>
                <a:schemeClr val="dk1"/>
              </a:solidFill>
              <a:effectLst/>
              <a:latin typeface="+mn-lt"/>
              <a:ea typeface="+mn-ea"/>
              <a:cs typeface="+mn-cs"/>
            </a:rPr>
            <a:t>Minimize Shipping Cost:</a:t>
          </a:r>
          <a:r>
            <a:rPr lang="en-US" sz="1100" b="0" i="0">
              <a:solidFill>
                <a:schemeClr val="dk1"/>
              </a:solidFill>
              <a:effectLst/>
              <a:latin typeface="+mn-lt"/>
              <a:ea typeface="+mn-ea"/>
              <a:cs typeface="+mn-cs"/>
            </a:rPr>
            <a:t> A company has warehouses in St. Louis, Los Angeles, and Boston. Six retail outlets are situated all over the United States. These retail outlets take orders from customers. The company then ships products from one of the warehouses. The company aims to supply all six retail locations with the products they require from stock that is currently on hand in the warehouses. While shipping products to outlets, the company wants to keep shipping charges as low as possible.</a:t>
          </a:r>
          <a:endParaRPr lang="en-IN">
            <a:effectLst/>
          </a:endParaRPr>
        </a:p>
        <a:p>
          <a:pPr rtl="0" fontAlgn="base"/>
          <a:r>
            <a:rPr lang="en-US" sz="1100" b="0" i="0">
              <a:solidFill>
                <a:schemeClr val="dk1"/>
              </a:solidFill>
              <a:effectLst/>
              <a:latin typeface="+mn-lt"/>
              <a:ea typeface="+mn-ea"/>
              <a:cs typeface="+mn-cs"/>
            </a:rPr>
            <a:t>The first table shows the shipping costs from one port to another. Then, the second table shows the product requirement for each port. After that, there is a table that contains the information about the warehouse inventory. Your task is to find the values using the solver that will minimize the shipping costs from the warehouses to the outlets.</a:t>
          </a:r>
          <a:endParaRPr lang="en-IN">
            <a:effectLst/>
          </a:endParaRP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7"/>
  <sheetViews>
    <sheetView topLeftCell="A3" workbookViewId="0">
      <selection activeCell="E34" sqref="E34"/>
    </sheetView>
  </sheetViews>
  <sheetFormatPr defaultRowHeight="14.5" x14ac:dyDescent="0.35"/>
  <cols>
    <col min="2" max="2" width="17.54296875" customWidth="1"/>
    <col min="3" max="3" width="13.08984375" customWidth="1"/>
    <col min="4" max="4" width="13.7265625" customWidth="1"/>
    <col min="5" max="5" width="14" customWidth="1"/>
  </cols>
  <sheetData>
    <row r="2" spans="2:5" ht="15.5" x14ac:dyDescent="0.35">
      <c r="B2" s="2" t="s">
        <v>3</v>
      </c>
    </row>
    <row r="3" spans="2:5" ht="15.5" x14ac:dyDescent="0.35">
      <c r="B3" s="3" t="s">
        <v>0</v>
      </c>
      <c r="C3" s="1"/>
      <c r="D3" s="1"/>
      <c r="E3" s="1"/>
    </row>
    <row r="4" spans="2:5" ht="15.5" x14ac:dyDescent="0.35">
      <c r="B4" s="3" t="s">
        <v>1</v>
      </c>
      <c r="C4" s="1"/>
    </row>
    <row r="5" spans="2:5" ht="15.5" x14ac:dyDescent="0.35">
      <c r="B5" s="3" t="s">
        <v>2</v>
      </c>
    </row>
    <row r="6" spans="2:5" ht="15.5" x14ac:dyDescent="0.35">
      <c r="B6" s="3" t="s">
        <v>26</v>
      </c>
    </row>
    <row r="7" spans="2:5" ht="15.5" x14ac:dyDescent="0.35">
      <c r="B7" s="10" t="s">
        <v>27</v>
      </c>
    </row>
    <row r="9" spans="2:5" ht="18.5" x14ac:dyDescent="0.35">
      <c r="B9" s="4" t="s">
        <v>4</v>
      </c>
      <c r="C9" s="4" t="s">
        <v>5</v>
      </c>
      <c r="D9" s="4" t="s">
        <v>6</v>
      </c>
      <c r="E9" s="4" t="s">
        <v>7</v>
      </c>
    </row>
    <row r="10" spans="2:5" ht="15.5" x14ac:dyDescent="0.35">
      <c r="B10" s="5" t="s">
        <v>8</v>
      </c>
      <c r="C10" s="5">
        <v>50</v>
      </c>
      <c r="D10" s="6">
        <v>13</v>
      </c>
      <c r="E10" s="7">
        <f>C10*D10</f>
        <v>650</v>
      </c>
    </row>
    <row r="11" spans="2:5" ht="15.5" x14ac:dyDescent="0.35">
      <c r="B11" s="5" t="s">
        <v>9</v>
      </c>
      <c r="C11" s="5">
        <v>40</v>
      </c>
      <c r="D11" s="6">
        <v>18</v>
      </c>
      <c r="E11" s="7">
        <f t="shared" ref="E11:E26" si="0">C11*D11</f>
        <v>720</v>
      </c>
    </row>
    <row r="12" spans="2:5" ht="15.5" x14ac:dyDescent="0.35">
      <c r="B12" s="5" t="s">
        <v>10</v>
      </c>
      <c r="C12" s="5">
        <v>0</v>
      </c>
      <c r="D12" s="6">
        <v>22</v>
      </c>
      <c r="E12" s="7">
        <f t="shared" si="0"/>
        <v>0</v>
      </c>
    </row>
    <row r="13" spans="2:5" ht="15.5" x14ac:dyDescent="0.35">
      <c r="B13" s="5" t="s">
        <v>11</v>
      </c>
      <c r="C13" s="5">
        <v>15</v>
      </c>
      <c r="D13" s="6">
        <v>17</v>
      </c>
      <c r="E13" s="7">
        <f t="shared" si="0"/>
        <v>255</v>
      </c>
    </row>
    <row r="14" spans="2:5" ht="15.5" x14ac:dyDescent="0.35">
      <c r="B14" s="5" t="s">
        <v>12</v>
      </c>
      <c r="C14" s="5">
        <v>15</v>
      </c>
      <c r="D14" s="6">
        <v>3</v>
      </c>
      <c r="E14" s="7">
        <f t="shared" si="0"/>
        <v>45</v>
      </c>
    </row>
    <row r="15" spans="2:5" ht="15.5" x14ac:dyDescent="0.35">
      <c r="B15" s="5" t="s">
        <v>13</v>
      </c>
      <c r="C15" s="5">
        <v>15</v>
      </c>
      <c r="D15" s="6">
        <v>9</v>
      </c>
      <c r="E15" s="7">
        <f t="shared" si="0"/>
        <v>135</v>
      </c>
    </row>
    <row r="16" spans="2:5" ht="15.5" x14ac:dyDescent="0.35">
      <c r="B16" s="5" t="s">
        <v>14</v>
      </c>
      <c r="C16" s="5">
        <v>15</v>
      </c>
      <c r="D16" s="6">
        <v>2</v>
      </c>
      <c r="E16" s="7">
        <f t="shared" si="0"/>
        <v>30</v>
      </c>
    </row>
    <row r="17" spans="2:5" ht="15.5" x14ac:dyDescent="0.35">
      <c r="B17" s="5" t="s">
        <v>15</v>
      </c>
      <c r="C17" s="5">
        <v>15</v>
      </c>
      <c r="D17" s="6">
        <v>2.5</v>
      </c>
      <c r="E17" s="7">
        <f t="shared" si="0"/>
        <v>37.5</v>
      </c>
    </row>
    <row r="18" spans="2:5" ht="15.5" x14ac:dyDescent="0.35">
      <c r="B18" s="5" t="s">
        <v>16</v>
      </c>
      <c r="C18" s="5">
        <v>15</v>
      </c>
      <c r="D18" s="6">
        <v>11</v>
      </c>
      <c r="E18" s="7">
        <f t="shared" si="0"/>
        <v>165</v>
      </c>
    </row>
    <row r="19" spans="2:5" ht="15.5" x14ac:dyDescent="0.35">
      <c r="B19" s="5" t="s">
        <v>17</v>
      </c>
      <c r="C19" s="5">
        <v>15</v>
      </c>
      <c r="D19" s="6">
        <v>2</v>
      </c>
      <c r="E19" s="7">
        <f t="shared" si="0"/>
        <v>30</v>
      </c>
    </row>
    <row r="20" spans="2:5" ht="15.5" x14ac:dyDescent="0.35">
      <c r="B20" s="5" t="s">
        <v>18</v>
      </c>
      <c r="C20" s="5">
        <v>15</v>
      </c>
      <c r="D20" s="6">
        <v>12</v>
      </c>
      <c r="E20" s="7">
        <f t="shared" si="0"/>
        <v>180</v>
      </c>
    </row>
    <row r="21" spans="2:5" ht="15.5" x14ac:dyDescent="0.35">
      <c r="B21" s="5" t="s">
        <v>19</v>
      </c>
      <c r="C21" s="5">
        <v>15</v>
      </c>
      <c r="D21" s="6">
        <v>3</v>
      </c>
      <c r="E21" s="7">
        <f t="shared" si="0"/>
        <v>45</v>
      </c>
    </row>
    <row r="22" spans="2:5" ht="15.5" x14ac:dyDescent="0.35">
      <c r="B22" s="5" t="s">
        <v>20</v>
      </c>
      <c r="C22" s="5">
        <v>15</v>
      </c>
      <c r="D22" s="6">
        <v>12</v>
      </c>
      <c r="E22" s="7">
        <f t="shared" si="0"/>
        <v>180</v>
      </c>
    </row>
    <row r="23" spans="2:5" ht="15.5" x14ac:dyDescent="0.35">
      <c r="B23" s="5" t="s">
        <v>21</v>
      </c>
      <c r="C23" s="5">
        <v>15</v>
      </c>
      <c r="D23" s="6">
        <v>6</v>
      </c>
      <c r="E23" s="7">
        <f t="shared" si="0"/>
        <v>90</v>
      </c>
    </row>
    <row r="24" spans="2:5" ht="15.5" x14ac:dyDescent="0.35">
      <c r="B24" s="5" t="s">
        <v>22</v>
      </c>
      <c r="C24" s="5">
        <v>15</v>
      </c>
      <c r="D24" s="6">
        <v>5</v>
      </c>
      <c r="E24" s="7">
        <f t="shared" si="0"/>
        <v>75</v>
      </c>
    </row>
    <row r="25" spans="2:5" ht="15.5" x14ac:dyDescent="0.35">
      <c r="B25" s="5" t="s">
        <v>23</v>
      </c>
      <c r="C25" s="5">
        <v>15</v>
      </c>
      <c r="D25" s="6">
        <v>13</v>
      </c>
      <c r="E25" s="7">
        <f t="shared" si="0"/>
        <v>195</v>
      </c>
    </row>
    <row r="26" spans="2:5" ht="15.5" x14ac:dyDescent="0.35">
      <c r="B26" s="5" t="s">
        <v>24</v>
      </c>
      <c r="C26" s="5">
        <v>15</v>
      </c>
      <c r="D26" s="6">
        <v>11</v>
      </c>
      <c r="E26" s="7">
        <f t="shared" si="0"/>
        <v>165</v>
      </c>
    </row>
    <row r="27" spans="2:5" ht="15.5" x14ac:dyDescent="0.35">
      <c r="B27" s="8" t="s">
        <v>25</v>
      </c>
      <c r="C27" s="8">
        <f>SUM(C10:C26)</f>
        <v>300</v>
      </c>
      <c r="D27" s="11" t="s">
        <v>28</v>
      </c>
      <c r="E27" s="9">
        <f>SUM(E10:E26)</f>
        <v>2997.5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topLeftCell="B8" zoomScale="107" workbookViewId="0">
      <selection activeCell="P10" sqref="P10"/>
    </sheetView>
  </sheetViews>
  <sheetFormatPr defaultRowHeight="14.5" x14ac:dyDescent="0.35"/>
  <cols>
    <col min="2" max="2" width="15.36328125" customWidth="1"/>
    <col min="4" max="4" width="12" customWidth="1"/>
    <col min="5" max="5" width="12.90625" customWidth="1"/>
    <col min="6" max="6" width="12.08984375" customWidth="1"/>
    <col min="7" max="7" width="12.453125" customWidth="1"/>
    <col min="13" max="13" width="14" customWidth="1"/>
  </cols>
  <sheetData>
    <row r="1" spans="1:13" ht="15.5" x14ac:dyDescent="0.35">
      <c r="A1" s="2"/>
    </row>
    <row r="2" spans="1:13" ht="15.5" x14ac:dyDescent="0.35">
      <c r="A2" s="12"/>
    </row>
    <row r="9" spans="1:13" ht="18.5" x14ac:dyDescent="0.35">
      <c r="B9" s="13" t="s">
        <v>29</v>
      </c>
      <c r="C9" s="14" t="s">
        <v>30</v>
      </c>
      <c r="D9" s="14" t="s">
        <v>31</v>
      </c>
      <c r="E9" s="14" t="s">
        <v>32</v>
      </c>
      <c r="H9" s="33" t="s">
        <v>39</v>
      </c>
      <c r="I9" s="34" t="s">
        <v>40</v>
      </c>
      <c r="J9" s="34" t="s">
        <v>41</v>
      </c>
      <c r="K9" s="34"/>
      <c r="L9" s="34"/>
      <c r="M9" s="34" t="s">
        <v>42</v>
      </c>
    </row>
    <row r="10" spans="1:13" ht="15.5" x14ac:dyDescent="0.35">
      <c r="B10" s="15" t="s">
        <v>33</v>
      </c>
      <c r="C10" s="16">
        <v>58</v>
      </c>
      <c r="D10" s="16">
        <v>47</v>
      </c>
      <c r="E10" s="16">
        <v>108</v>
      </c>
      <c r="H10" s="33"/>
      <c r="I10" s="34"/>
      <c r="J10" s="17" t="s">
        <v>30</v>
      </c>
      <c r="K10" s="17" t="s">
        <v>31</v>
      </c>
      <c r="L10" s="17" t="s">
        <v>32</v>
      </c>
      <c r="M10" s="34"/>
    </row>
    <row r="11" spans="1:13" ht="15.5" x14ac:dyDescent="0.35">
      <c r="B11" s="15" t="s">
        <v>34</v>
      </c>
      <c r="C11" s="16">
        <v>87</v>
      </c>
      <c r="D11" s="16">
        <v>46</v>
      </c>
      <c r="E11" s="16">
        <v>100</v>
      </c>
      <c r="H11" s="5" t="s">
        <v>33</v>
      </c>
      <c r="I11" s="5">
        <v>150</v>
      </c>
      <c r="J11" s="18">
        <v>150.00000000000003</v>
      </c>
      <c r="K11" s="18">
        <v>0</v>
      </c>
      <c r="L11" s="18">
        <v>0</v>
      </c>
      <c r="M11" s="19">
        <f t="shared" ref="M11:M16" si="0">SUM(J11:L11)</f>
        <v>150.00000000000003</v>
      </c>
    </row>
    <row r="12" spans="1:13" ht="15.5" x14ac:dyDescent="0.35">
      <c r="B12" s="15" t="s">
        <v>35</v>
      </c>
      <c r="C12" s="16">
        <v>121</v>
      </c>
      <c r="D12" s="16">
        <v>30</v>
      </c>
      <c r="E12" s="16">
        <v>57</v>
      </c>
      <c r="H12" s="5" t="s">
        <v>34</v>
      </c>
      <c r="I12" s="5">
        <v>225</v>
      </c>
      <c r="J12" s="18">
        <v>0</v>
      </c>
      <c r="K12" s="18">
        <v>225.00000016666687</v>
      </c>
      <c r="L12" s="18">
        <v>0</v>
      </c>
      <c r="M12" s="19">
        <f t="shared" si="0"/>
        <v>225.00000016666687</v>
      </c>
    </row>
    <row r="13" spans="1:13" ht="15.5" x14ac:dyDescent="0.35">
      <c r="B13" s="15" t="s">
        <v>36</v>
      </c>
      <c r="C13" s="16">
        <v>149</v>
      </c>
      <c r="D13" s="16">
        <v>66</v>
      </c>
      <c r="E13" s="16">
        <v>83</v>
      </c>
      <c r="H13" s="5" t="s">
        <v>35</v>
      </c>
      <c r="I13" s="5">
        <v>100</v>
      </c>
      <c r="J13" s="18">
        <v>0</v>
      </c>
      <c r="K13" s="18">
        <v>100</v>
      </c>
      <c r="L13" s="18">
        <v>0</v>
      </c>
      <c r="M13" s="19">
        <f t="shared" si="0"/>
        <v>100</v>
      </c>
    </row>
    <row r="14" spans="1:13" ht="15.5" x14ac:dyDescent="0.35">
      <c r="B14" s="15" t="s">
        <v>37</v>
      </c>
      <c r="C14" s="16">
        <v>62</v>
      </c>
      <c r="D14" s="16">
        <v>115</v>
      </c>
      <c r="E14" s="16">
        <v>164</v>
      </c>
      <c r="H14" s="5" t="s">
        <v>36</v>
      </c>
      <c r="I14" s="5">
        <v>250</v>
      </c>
      <c r="J14" s="18">
        <v>0</v>
      </c>
      <c r="K14" s="18">
        <v>24.999999833333156</v>
      </c>
      <c r="L14" s="18">
        <v>225.00000033333365</v>
      </c>
      <c r="M14" s="19">
        <f t="shared" si="0"/>
        <v>250.00000016666681</v>
      </c>
    </row>
    <row r="15" spans="1:13" ht="15.5" x14ac:dyDescent="0.35">
      <c r="B15" s="15" t="s">
        <v>38</v>
      </c>
      <c r="C15" s="16">
        <v>128</v>
      </c>
      <c r="D15" s="16">
        <v>28</v>
      </c>
      <c r="E15" s="16">
        <v>38</v>
      </c>
      <c r="H15" s="5" t="s">
        <v>37</v>
      </c>
      <c r="I15" s="5">
        <v>120</v>
      </c>
      <c r="J15" s="18">
        <v>120.00000000000001</v>
      </c>
      <c r="K15" s="18">
        <v>0</v>
      </c>
      <c r="L15" s="18">
        <v>0</v>
      </c>
      <c r="M15" s="19">
        <f t="shared" si="0"/>
        <v>120.00000000000001</v>
      </c>
    </row>
    <row r="16" spans="1:13" ht="15.5" x14ac:dyDescent="0.35">
      <c r="H16" s="5" t="s">
        <v>38</v>
      </c>
      <c r="I16" s="5">
        <v>150</v>
      </c>
      <c r="J16" s="18">
        <v>0</v>
      </c>
      <c r="K16" s="18">
        <v>0</v>
      </c>
      <c r="L16" s="18">
        <v>150.00000000000006</v>
      </c>
      <c r="M16" s="19">
        <f t="shared" si="0"/>
        <v>150.00000000000006</v>
      </c>
    </row>
    <row r="17" spans="2:13" ht="15.5" x14ac:dyDescent="0.35">
      <c r="H17" s="20" t="s">
        <v>25</v>
      </c>
      <c r="I17" s="20">
        <f>SUM(I11:I16)</f>
        <v>995</v>
      </c>
      <c r="J17" s="21">
        <f>SUM(J11:J16)</f>
        <v>270.00000000000006</v>
      </c>
      <c r="K17" s="21">
        <f>SUM(K11:K16)</f>
        <v>350</v>
      </c>
      <c r="L17" s="21">
        <f>SUM(L11:L16)</f>
        <v>375.00000033333367</v>
      </c>
      <c r="M17" s="22">
        <f>SUM(M11:M16)</f>
        <v>995.00000033333367</v>
      </c>
    </row>
    <row r="19" spans="2:13" x14ac:dyDescent="0.35">
      <c r="B19" s="32"/>
    </row>
    <row r="21" spans="2:13" ht="15.5" x14ac:dyDescent="0.35">
      <c r="B21" s="35" t="s">
        <v>43</v>
      </c>
      <c r="C21" s="35"/>
      <c r="D21" s="35"/>
      <c r="E21" s="35"/>
      <c r="F21" s="35"/>
      <c r="G21" s="35"/>
    </row>
    <row r="22" spans="2:13" ht="15.5" x14ac:dyDescent="0.35">
      <c r="B22" s="23" t="s">
        <v>44</v>
      </c>
      <c r="C22" s="24"/>
      <c r="D22" s="5">
        <v>400</v>
      </c>
      <c r="E22" s="5">
        <v>350</v>
      </c>
      <c r="F22" s="5">
        <v>500</v>
      </c>
      <c r="G22" s="24"/>
    </row>
    <row r="23" spans="2:13" ht="15.5" x14ac:dyDescent="0.35">
      <c r="B23" s="23" t="s">
        <v>45</v>
      </c>
      <c r="C23" s="24"/>
      <c r="D23" s="25">
        <f>D22-J17</f>
        <v>129.99999999999994</v>
      </c>
      <c r="E23" s="25">
        <f>E22-K17</f>
        <v>0</v>
      </c>
      <c r="F23" s="25">
        <f>F22-L17</f>
        <v>124.99999966666633</v>
      </c>
      <c r="G23" s="24"/>
    </row>
    <row r="24" spans="2:13" x14ac:dyDescent="0.35">
      <c r="B24" s="26"/>
      <c r="C24" s="26"/>
      <c r="D24" s="27"/>
      <c r="E24" s="27"/>
      <c r="F24" s="27"/>
      <c r="G24" s="26"/>
    </row>
    <row r="25" spans="2:13" ht="18.5" x14ac:dyDescent="0.35">
      <c r="B25" s="28" t="s">
        <v>46</v>
      </c>
      <c r="C25" s="29"/>
      <c r="D25" s="30">
        <f>SUMPRODUCT(C10:C15,J11:J16)</f>
        <v>16140.000000000004</v>
      </c>
      <c r="E25" s="30">
        <f>SUMPRODUCT(D10:D15,K11:K16)</f>
        <v>14999.999996666666</v>
      </c>
      <c r="F25" s="30">
        <f>SUMPRODUCT(E10:E15,L11:L16)</f>
        <v>24375.000027666698</v>
      </c>
      <c r="G25" s="31">
        <f>SUM(D25:F25)</f>
        <v>55515.000024333363</v>
      </c>
    </row>
  </sheetData>
  <mergeCells count="5">
    <mergeCell ref="H9:H10"/>
    <mergeCell ref="I9:I10"/>
    <mergeCell ref="J9:L9"/>
    <mergeCell ref="M9:M10"/>
    <mergeCell ref="B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1</vt:lpstr>
      <vt:lpstr>Task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ASUS</cp:lastModifiedBy>
  <dcterms:created xsi:type="dcterms:W3CDTF">2023-03-08T14:05:34Z</dcterms:created>
  <dcterms:modified xsi:type="dcterms:W3CDTF">2023-03-09T09:05:08Z</dcterms:modified>
</cp:coreProperties>
</file>