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eur-my.sharepoint.com/personal/t-namin_microsoft_com/Documents/"/>
    </mc:Choice>
  </mc:AlternateContent>
  <xr:revisionPtr revIDLastSave="0" documentId="8_{7DB2D4AB-1BFE-4FF1-8328-DAD6EED29267}" xr6:coauthVersionLast="47" xr6:coauthVersionMax="47" xr10:uidLastSave="{00000000-0000-0000-0000-000000000000}"/>
  <bookViews>
    <workbookView xWindow="-110" yWindow="-110" windowWidth="22780" windowHeight="14540" xr2:uid="{381A5C42-EEFC-4188-A330-719E1705073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3" i="1" l="1"/>
  <c r="D63" i="1"/>
  <c r="B63" i="1"/>
  <c r="C63" i="1"/>
</calcChain>
</file>

<file path=xl/sharedStrings.xml><?xml version="1.0" encoding="utf-8"?>
<sst xmlns="http://schemas.openxmlformats.org/spreadsheetml/2006/main" count="276" uniqueCount="196">
  <si>
    <t>Field</t>
  </si>
  <si>
    <t>Values from Rx2</t>
  </si>
  <si>
    <t>Values from Rx3</t>
  </si>
  <si>
    <t>Values from Rx4</t>
  </si>
  <si>
    <t>Values from Rx5</t>
  </si>
  <si>
    <t>Values from Rx6</t>
  </si>
  <si>
    <t>Patient Name</t>
  </si>
  <si>
    <t>Mr Joe Bloggs</t>
  </si>
  <si>
    <t>Steve Jobs</t>
  </si>
  <si>
    <t>Scott</t>
  </si>
  <si>
    <t>Roger Rabbit</t>
  </si>
  <si>
    <t>Address</t>
  </si>
  <si>
    <t xml:space="preserve">4321
Burnley </t>
  </si>
  <si>
    <t xml:space="preserve">Somewhere really nice 
London </t>
  </si>
  <si>
    <t>123 New Road
Lanarkshire</t>
  </si>
  <si>
    <t>N/A</t>
  </si>
  <si>
    <t>postcode</t>
  </si>
  <si>
    <t>BB10 2PQ</t>
  </si>
  <si>
    <t>L1 2AB</t>
  </si>
  <si>
    <t>G67 2LH</t>
  </si>
  <si>
    <t>DOB</t>
  </si>
  <si>
    <t>NHS Number</t>
  </si>
  <si>
    <t>442 497 9954</t>
  </si>
  <si>
    <t>Hospital Number</t>
  </si>
  <si>
    <t>RXR1018107</t>
  </si>
  <si>
    <t>HF55844</t>
  </si>
  <si>
    <t>Service</t>
  </si>
  <si>
    <t>Hospital Name</t>
  </si>
  <si>
    <t>Burnley Hospital</t>
  </si>
  <si>
    <t>Well Hall Surgery</t>
  </si>
  <si>
    <t>University Hospital Monklands</t>
  </si>
  <si>
    <t>Royal Devon University Healthcare</t>
  </si>
  <si>
    <t>Hospital Address</t>
  </si>
  <si>
    <t>Casterton Avenue Burnley</t>
  </si>
  <si>
    <t>Well Hall Surgery
180 Well Hall Road
Eltham
London</t>
  </si>
  <si>
    <t>Monkscourt Avenue, Airdrie</t>
  </si>
  <si>
    <t>RDE Hospital Wonford
Barrack Road
Exeter
EX2 5HW</t>
  </si>
  <si>
    <t>Hospital Postcode</t>
  </si>
  <si>
    <t>MLS 0J6</t>
  </si>
  <si>
    <t>EX2 5HW</t>
  </si>
  <si>
    <t>PO Number</t>
  </si>
  <si>
    <t>R220624414JE</t>
  </si>
  <si>
    <t>Prescription Start Date &amp;/ Prescriber signature date</t>
  </si>
  <si>
    <t>Prescription Type</t>
  </si>
  <si>
    <t>New patient</t>
  </si>
  <si>
    <t>Drug</t>
  </si>
  <si>
    <t>Amgevita 
Methotrexate</t>
  </si>
  <si>
    <t>Adalimumab</t>
  </si>
  <si>
    <t>Adallimurnab</t>
  </si>
  <si>
    <t>Form</t>
  </si>
  <si>
    <t>pen</t>
  </si>
  <si>
    <t>Strength</t>
  </si>
  <si>
    <t>40 mg/ 0.8ml pre-filled pen</t>
  </si>
  <si>
    <t>Prescribed dose</t>
  </si>
  <si>
    <t>40 mg 
20 mg</t>
  </si>
  <si>
    <t>40 mg</t>
  </si>
  <si>
    <t>1 pen</t>
  </si>
  <si>
    <t>Frequency</t>
  </si>
  <si>
    <t>fortnightly 
weekly</t>
  </si>
  <si>
    <t>Every 2 weeks</t>
  </si>
  <si>
    <t>2 weekly</t>
  </si>
  <si>
    <t>Inject ONE pen subcutaneously every 14 days</t>
  </si>
  <si>
    <t>Route</t>
  </si>
  <si>
    <t>S.C</t>
  </si>
  <si>
    <t>SC</t>
  </si>
  <si>
    <t>Subcutaneous</t>
  </si>
  <si>
    <r>
      <t>Induction / loading dose (</t>
    </r>
    <r>
      <rPr>
        <b/>
        <sz val="11"/>
        <color theme="1"/>
        <rFont val="Calibri"/>
        <family val="2"/>
        <scheme val="minor"/>
      </rPr>
      <t>or is it present</t>
    </r>
    <r>
      <rPr>
        <sz val="11"/>
        <color theme="1"/>
        <rFont val="Calibri"/>
        <family val="2"/>
        <scheme val="minor"/>
      </rPr>
      <t>)</t>
    </r>
  </si>
  <si>
    <t>Off Label</t>
  </si>
  <si>
    <t>No</t>
  </si>
  <si>
    <t>Checkbox- No</t>
  </si>
  <si>
    <t>delivery frequency</t>
  </si>
  <si>
    <t>8 weeks</t>
  </si>
  <si>
    <t>12 weekly</t>
  </si>
  <si>
    <t>12 weeks</t>
  </si>
  <si>
    <t>Total duration (weeks / days)</t>
  </si>
  <si>
    <t>24 Weeks</t>
  </si>
  <si>
    <t>48 weeks</t>
  </si>
  <si>
    <t>Prescriber signature</t>
  </si>
  <si>
    <t>Present but unidentifiable</t>
  </si>
  <si>
    <t>Sarah</t>
  </si>
  <si>
    <t>Clinically screen - second signature</t>
  </si>
  <si>
    <t>Rx2 trial</t>
  </si>
  <si>
    <t>Rx3 trial</t>
  </si>
  <si>
    <t>Rx4 trial</t>
  </si>
  <si>
    <t>Rx5 trial</t>
  </si>
  <si>
    <t>Patient Name: Mr Joe Bloggs</t>
  </si>
  <si>
    <t>Patient Name: Steve Jobs</t>
  </si>
  <si>
    <t>Patient Name: Scott F</t>
  </si>
  <si>
    <t>Patient Name: Roger Rabbit</t>
  </si>
  <si>
    <t>Address: 4321 Burnley</t>
  </si>
  <si>
    <t>Address: Somewhere really nice, London, L1 2AB</t>
  </si>
  <si>
    <t>Address: Monkscourt Avenue, Airdrie</t>
  </si>
  <si>
    <t>Address: not in text</t>
  </si>
  <si>
    <t>Postcode: BB10 2PQ</t>
  </si>
  <si>
    <t>Postcode: L1 2AB</t>
  </si>
  <si>
    <t>Postcode: G67 2LH</t>
  </si>
  <si>
    <t>Postcode: not in text</t>
  </si>
  <si>
    <t>DOB: 12/01/1962</t>
  </si>
  <si>
    <t>DOB: 21/06/77</t>
  </si>
  <si>
    <t>DOB: 08/04/1997</t>
  </si>
  <si>
    <t>DOB: 3/10/1978</t>
  </si>
  <si>
    <t>NHS Number: 486 124 2118</t>
  </si>
  <si>
    <t>NHS Number: Not in text</t>
  </si>
  <si>
    <t>NHS Number: not in text</t>
  </si>
  <si>
    <t>NHS Number: 442 497 9954</t>
  </si>
  <si>
    <t>Hospital Number: RXR1018107</t>
  </si>
  <si>
    <t>Hospital Number: Not in text</t>
  </si>
  <si>
    <t>Hospital Number: 0804976058</t>
  </si>
  <si>
    <t>Hospital Number: HF55844</t>
  </si>
  <si>
    <t>Service: Private and Confidential</t>
  </si>
  <si>
    <t>Service: Registration and prescription for Adalimumab (Amgevita®) therapy for adults with Ankylosing Spondylitis</t>
  </si>
  <si>
    <t>Service: Gastroenterology</t>
  </si>
  <si>
    <t>Hospital Name: Burnley Hospital</t>
  </si>
  <si>
    <t>Hospital Name: Guy's and St Thomas' NHS NHS Foundation Trust</t>
  </si>
  <si>
    <t>Hospital Name: University Hospital Monklands</t>
  </si>
  <si>
    <t>Hospital Name: Rde Hospital Wonford</t>
  </si>
  <si>
    <t>Hospital Address: Casterton Avenue Burnley</t>
  </si>
  <si>
    <t>Hospital Address: Guy's Hospital Great Maze Pond, London, SE1 9RT</t>
  </si>
  <si>
    <t>Hospital Address: 123 New Road, Lanarkshire</t>
  </si>
  <si>
    <t>Hospital Address: Barrack Road Exeter EX2 5DW</t>
  </si>
  <si>
    <t>Hospital Postcode: BB10 2PQ</t>
  </si>
  <si>
    <t>Hospital Postcode: SE1 9RT</t>
  </si>
  <si>
    <t>Hospital Postcode: ML6 OJS</t>
  </si>
  <si>
    <t>Hospital Postcode: EX2 5DW</t>
  </si>
  <si>
    <t>Purchase Order Number: AB125291</t>
  </si>
  <si>
    <t>Purchase Order Number: HAH 1101054</t>
  </si>
  <si>
    <t>Purchase Order Number: R220624414JE</t>
  </si>
  <si>
    <t>Purchase Order Number: 3029565</t>
  </si>
  <si>
    <t>Prescription Start Date &amp;/ Prescriber signature date: 01/11/22</t>
  </si>
  <si>
    <t>Prescription Start Date &amp;/ Prescriber signature date: 24/10/2022 &amp; 27 Oct 2022 16:09</t>
  </si>
  <si>
    <t>Prescription Start Date &amp;/ Prescriber signature date: 08/04/1997 &amp; 22/6/22</t>
  </si>
  <si>
    <t>Prescription Start Date &amp;/ Prescriber signature date: 25 Oct 2022</t>
  </si>
  <si>
    <t>Prescription Type: New patient, Renewal, Dose change, Therapy Switch</t>
  </si>
  <si>
    <t>Prescription Type: Not in text</t>
  </si>
  <si>
    <t>Prescription Type: Homecare</t>
  </si>
  <si>
    <t>Prescription Type: New Patient</t>
  </si>
  <si>
    <t>Drugs: Amgevita® (adalimumab), Methotrexate</t>
  </si>
  <si>
    <t>Drugs: Adalimumab (Amgevita®)</t>
  </si>
  <si>
    <t>Drugs: Adalimumab, Certolizumab, Golimumab, Infliximab, Ustekinumab, Vedolizumab, Obeticholic Acid, Tofacitinib</t>
  </si>
  <si>
    <t>Drugs: adalimumab (AMGEVITA)</t>
  </si>
  <si>
    <t>Form: Pre-filled Syringe, Pre-filled Pen</t>
  </si>
  <si>
    <t>Form: Pre-Filled Pen</t>
  </si>
  <si>
    <t>Form: PFS, Pen, Tablet</t>
  </si>
  <si>
    <t>Form: pen</t>
  </si>
  <si>
    <t>Strength: 20mg, 40mg</t>
  </si>
  <si>
    <t>Strength: 40mg</t>
  </si>
  <si>
    <t>Strength: 40mg, 200mg, 50mg, 100mg, 120mg, 108mg, 5mg, 10mg</t>
  </si>
  <si>
    <t>Strength: 40mg/0.8ml</t>
  </si>
  <si>
    <t>Prescribed dose: 40mg</t>
  </si>
  <si>
    <t>Prescribed dose: 40mg subcutaneous injection every 2 weeks</t>
  </si>
  <si>
    <t>Prescribed dose: 40mg, 200mg, 50mg, 100mg, 120mg, 108mg, 5mg, 10mg</t>
  </si>
  <si>
    <t>Prescribed dose: 1 pen</t>
  </si>
  <si>
    <t>Frequency: Fortnightly</t>
  </si>
  <si>
    <t>Frequency: Every 2 weeks</t>
  </si>
  <si>
    <t>Frequency: 2 weekly, PO, SC</t>
  </si>
  <si>
    <t>Frequency: every fourteen days</t>
  </si>
  <si>
    <t>Route: S.C</t>
  </si>
  <si>
    <t>Route: Subcutaneous</t>
  </si>
  <si>
    <t>Route: SC</t>
  </si>
  <si>
    <t>Induction / loading dose: mg</t>
  </si>
  <si>
    <t>Induction / loading dose: Not in text</t>
  </si>
  <si>
    <t>Induction / loading dose: Yes</t>
  </si>
  <si>
    <t>Induction / loading dose: not in text</t>
  </si>
  <si>
    <t>Off Label: Yes</t>
  </si>
  <si>
    <t>Off Label: Not in text</t>
  </si>
  <si>
    <t>Off Label: not in text</t>
  </si>
  <si>
    <t>Delivery frequency: 4, 8, 12 weeks x</t>
  </si>
  <si>
    <t>Delivery frequency: 10 weeks</t>
  </si>
  <si>
    <t>Delivery frequency: 4 weekly, 8 weekly, 12 weekly</t>
  </si>
  <si>
    <t>Delivery frequency: every 12 weeks</t>
  </si>
  <si>
    <t>Total duration (weeks / days): 24 weeks</t>
  </si>
  <si>
    <t>Total duration (weeks / days): 10 weeks</t>
  </si>
  <si>
    <t>Total duration (weeks / days): 48 weeks</t>
  </si>
  <si>
    <t>Prescriber signature: Stephanie Ainsworth</t>
  </si>
  <si>
    <t>Prescriber signature: PPUBOOLLES</t>
  </si>
  <si>
    <t>Prescriber signature: De-Clarke | BECCA PEN (PIP)</t>
  </si>
  <si>
    <t>Prescriber signature: Sarah HAWKI</t>
  </si>
  <si>
    <t>Clinically screen - second signature: PAT</t>
  </si>
  <si>
    <t>Clinically screen - second signature: Not in text</t>
  </si>
  <si>
    <t>Clinically screen - second signature: Pharmacist Signature</t>
  </si>
  <si>
    <t>Clinically screen - second signature: not in text</t>
  </si>
  <si>
    <t>Trial 2</t>
  </si>
  <si>
    <t>Patient Address: 93 E Post Code: G67 2LH Blobby</t>
  </si>
  <si>
    <t>Service: NHS Lanarkshire</t>
  </si>
  <si>
    <t>Service: not in text</t>
  </si>
  <si>
    <t>Hospital Address: Monkscourt Avenue, Airdrie</t>
  </si>
  <si>
    <t>Prescription Type: Gastroenterology</t>
  </si>
  <si>
    <t>Prescription Type: X New patient Renewal Dose change Therapy Switch</t>
  </si>
  <si>
    <t>Form: pre-filled syringe, pre-filled pen</t>
  </si>
  <si>
    <t>Strength: 20mg, 40mg, 20mg</t>
  </si>
  <si>
    <t>Frequency: Fortnightly, Weekly</t>
  </si>
  <si>
    <t>Delivery frequency: 4, 8, 12 weeks</t>
  </si>
  <si>
    <t>Hospital Identification</t>
  </si>
  <si>
    <t>We must be able to identify the hospital that the prescription has come from and map to D365</t>
  </si>
  <si>
    <t>Providers lookup for hospitals</t>
  </si>
  <si>
    <t>Getting the above 3 areas allows us to map the prescription against a referral in D365 and create the prescription record.  Kofax is about 97% accurate at doing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</si>
</sst>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2" borderId="0" xfId="0" applyFill="1"/>
    <xf numFmtId="15" fontId="0" fillId="0" borderId="0" xfId="0" applyNumberFormat="1"/>
    <xf numFmtId="0" fontId="0" fillId="3" borderId="0" xfId="0" applyFill="1"/>
    <xf numFmtId="0" fontId="0" fillId="0" borderId="0" xfId="0" applyAlignment="1">
      <alignment vertical="center" textRotation="45"/>
    </xf>
    <xf numFmtId="9" fontId="0" fillId="4" borderId="0" xfId="1" applyFont="1" applyFill="1"/>
    <xf numFmtId="9" fontId="0" fillId="2" borderId="0" xfId="1" applyFont="1" applyFill="1"/>
    <xf numFmtId="0" fontId="0" fillId="5" borderId="0" xfId="0" applyFill="1"/>
    <xf numFmtId="0" fontId="0" fillId="0" borderId="0" xfId="0" applyAlignment="1">
      <alignment horizontal="center" vertical="center" wrapText="1"/>
    </xf>
  </cellXfs>
  <cellStyles count="2">
    <cellStyle name="Normalny" xfId="0" builtinId="0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ED217-B928-4B64-B41A-EFBE226CD5F6}">
  <dimension ref="A1:F320"/>
  <sheetViews>
    <sheetView tabSelected="1" topLeftCell="A18" zoomScale="43" zoomScaleNormal="100" workbookViewId="0">
      <selection activeCell="A18" sqref="A1:XFD1048576"/>
    </sheetView>
  </sheetViews>
  <sheetFormatPr defaultColWidth="21.5703125" defaultRowHeight="15"/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ht="16.5" customHeight="1">
      <c r="A3" t="s">
        <v>11</v>
      </c>
      <c r="B3" s="3" t="s">
        <v>12</v>
      </c>
      <c r="C3" s="3" t="s">
        <v>13</v>
      </c>
      <c r="D3" s="3" t="s">
        <v>14</v>
      </c>
      <c r="E3" s="5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 s="5" t="s">
        <v>15</v>
      </c>
    </row>
    <row r="5" spans="1:6">
      <c r="A5" t="s">
        <v>20</v>
      </c>
      <c r="B5" s="1">
        <v>22658</v>
      </c>
      <c r="C5" s="1">
        <v>28297</v>
      </c>
      <c r="D5" s="1">
        <v>36989</v>
      </c>
      <c r="E5" s="1">
        <v>28766</v>
      </c>
    </row>
    <row r="6" spans="1:6">
      <c r="A6" t="s">
        <v>21</v>
      </c>
      <c r="B6">
        <v>4861242118</v>
      </c>
      <c r="E6" t="s">
        <v>22</v>
      </c>
    </row>
    <row r="7" spans="1:6">
      <c r="A7" t="s">
        <v>23</v>
      </c>
      <c r="B7" t="s">
        <v>24</v>
      </c>
      <c r="C7" t="s">
        <v>15</v>
      </c>
      <c r="E7" t="s">
        <v>25</v>
      </c>
    </row>
    <row r="8" spans="1:6">
      <c r="A8" s="4" t="s">
        <v>26</v>
      </c>
      <c r="B8" s="5" t="s">
        <v>15</v>
      </c>
      <c r="C8" s="5" t="s">
        <v>15</v>
      </c>
      <c r="D8" s="5" t="s">
        <v>15</v>
      </c>
      <c r="E8" s="5" t="s">
        <v>15</v>
      </c>
    </row>
    <row r="9" spans="1:6">
      <c r="A9" s="4" t="s">
        <v>27</v>
      </c>
      <c r="B9" t="s">
        <v>28</v>
      </c>
      <c r="C9" s="3" t="s">
        <v>29</v>
      </c>
      <c r="D9" t="s">
        <v>30</v>
      </c>
      <c r="E9" t="s">
        <v>31</v>
      </c>
    </row>
    <row r="10" spans="1:6" ht="12" customHeight="1">
      <c r="A10" t="s">
        <v>32</v>
      </c>
      <c r="B10" t="s">
        <v>33</v>
      </c>
      <c r="C10" s="3" t="s">
        <v>34</v>
      </c>
      <c r="D10" t="s">
        <v>35</v>
      </c>
      <c r="E10" s="3" t="s">
        <v>36</v>
      </c>
    </row>
    <row r="11" spans="1:6">
      <c r="A11" t="s">
        <v>37</v>
      </c>
      <c r="B11" t="s">
        <v>17</v>
      </c>
      <c r="D11" t="s">
        <v>38</v>
      </c>
      <c r="E11" t="s">
        <v>39</v>
      </c>
    </row>
    <row r="12" spans="1:6">
      <c r="A12" t="s">
        <v>40</v>
      </c>
      <c r="B12" s="5" t="s">
        <v>15</v>
      </c>
      <c r="C12" s="5" t="s">
        <v>15</v>
      </c>
      <c r="D12" t="s">
        <v>41</v>
      </c>
      <c r="E12">
        <v>3029565</v>
      </c>
    </row>
    <row r="13" spans="1:6">
      <c r="A13" s="4" t="s">
        <v>42</v>
      </c>
      <c r="B13" s="1">
        <v>44854</v>
      </c>
      <c r="C13" s="5" t="s">
        <v>15</v>
      </c>
      <c r="D13" s="5" t="s">
        <v>15</v>
      </c>
      <c r="E13" s="6">
        <v>44859</v>
      </c>
    </row>
    <row r="14" spans="1:6">
      <c r="A14" s="4" t="s">
        <v>43</v>
      </c>
      <c r="B14" s="5" t="s">
        <v>15</v>
      </c>
      <c r="C14" s="5" t="s">
        <v>15</v>
      </c>
      <c r="D14" s="5" t="s">
        <v>15</v>
      </c>
      <c r="E14" s="5" t="s">
        <v>44</v>
      </c>
    </row>
    <row r="15" spans="1:6" ht="16.5" customHeight="1">
      <c r="A15" t="s">
        <v>45</v>
      </c>
      <c r="B15" s="3" t="s">
        <v>46</v>
      </c>
      <c r="C15" t="s">
        <v>47</v>
      </c>
      <c r="D15" t="s">
        <v>48</v>
      </c>
      <c r="E15" t="s">
        <v>47</v>
      </c>
    </row>
    <row r="16" spans="1:6">
      <c r="A16" t="s">
        <v>49</v>
      </c>
      <c r="E16" t="s">
        <v>50</v>
      </c>
    </row>
    <row r="17" spans="1:5">
      <c r="A17" t="s">
        <v>51</v>
      </c>
      <c r="B17" s="5" t="s">
        <v>15</v>
      </c>
      <c r="C17" s="5" t="s">
        <v>15</v>
      </c>
      <c r="D17" s="5" t="s">
        <v>15</v>
      </c>
      <c r="E17" t="s">
        <v>52</v>
      </c>
    </row>
    <row r="18" spans="1:5" ht="30">
      <c r="A18" t="s">
        <v>53</v>
      </c>
      <c r="B18" s="3" t="s">
        <v>54</v>
      </c>
      <c r="C18" t="s">
        <v>55</v>
      </c>
      <c r="D18" t="s">
        <v>55</v>
      </c>
      <c r="E18" t="s">
        <v>56</v>
      </c>
    </row>
    <row r="19" spans="1:5" ht="30">
      <c r="A19" t="s">
        <v>57</v>
      </c>
      <c r="B19" s="3" t="s">
        <v>58</v>
      </c>
      <c r="C19" t="s">
        <v>59</v>
      </c>
      <c r="D19" t="s">
        <v>60</v>
      </c>
      <c r="E19" t="s">
        <v>61</v>
      </c>
    </row>
    <row r="20" spans="1:5">
      <c r="A20" t="s">
        <v>62</v>
      </c>
      <c r="B20" t="s">
        <v>63</v>
      </c>
      <c r="C20" s="5" t="s">
        <v>15</v>
      </c>
      <c r="D20" t="s">
        <v>64</v>
      </c>
      <c r="E20" t="s">
        <v>65</v>
      </c>
    </row>
    <row r="21" spans="1:5">
      <c r="A21" t="s">
        <v>66</v>
      </c>
      <c r="B21" t="s">
        <v>15</v>
      </c>
      <c r="C21" s="5" t="s">
        <v>15</v>
      </c>
      <c r="D21" t="s">
        <v>15</v>
      </c>
      <c r="E21" s="5" t="s">
        <v>15</v>
      </c>
    </row>
    <row r="22" spans="1:5">
      <c r="A22" t="s">
        <v>67</v>
      </c>
      <c r="B22" t="s">
        <v>68</v>
      </c>
      <c r="C22" s="5" t="s">
        <v>15</v>
      </c>
      <c r="D22" s="7" t="s">
        <v>69</v>
      </c>
      <c r="E22" s="5" t="s">
        <v>15</v>
      </c>
    </row>
    <row r="23" spans="1:5">
      <c r="A23" t="s">
        <v>70</v>
      </c>
      <c r="B23" t="s">
        <v>71</v>
      </c>
      <c r="C23" t="s">
        <v>71</v>
      </c>
      <c r="D23" t="s">
        <v>72</v>
      </c>
      <c r="E23" t="s">
        <v>73</v>
      </c>
    </row>
    <row r="24" spans="1:5">
      <c r="A24" t="s">
        <v>74</v>
      </c>
      <c r="C24" t="s">
        <v>75</v>
      </c>
      <c r="D24" t="s">
        <v>75</v>
      </c>
      <c r="E24" t="s">
        <v>76</v>
      </c>
    </row>
    <row r="25" spans="1:5">
      <c r="A25" t="s">
        <v>77</v>
      </c>
      <c r="B25" s="7" t="s">
        <v>78</v>
      </c>
      <c r="C25" s="7" t="s">
        <v>78</v>
      </c>
      <c r="D25" s="7" t="s">
        <v>78</v>
      </c>
      <c r="E25" t="s">
        <v>79</v>
      </c>
    </row>
    <row r="26" spans="1:5">
      <c r="A26" t="s">
        <v>80</v>
      </c>
      <c r="B26" s="5" t="s">
        <v>15</v>
      </c>
      <c r="C26" s="5" t="s">
        <v>15</v>
      </c>
      <c r="D26" s="5" t="s">
        <v>15</v>
      </c>
      <c r="E26" s="5" t="s">
        <v>15</v>
      </c>
    </row>
    <row r="34" spans="2:5">
      <c r="B34" s="2" t="s">
        <v>81</v>
      </c>
      <c r="C34" s="2" t="s">
        <v>82</v>
      </c>
      <c r="D34" s="2" t="s">
        <v>83</v>
      </c>
      <c r="E34" s="2" t="s">
        <v>84</v>
      </c>
    </row>
    <row r="35" spans="2:5">
      <c r="B35" t="s">
        <v>85</v>
      </c>
      <c r="C35" t="s">
        <v>86</v>
      </c>
      <c r="D35" t="s">
        <v>87</v>
      </c>
      <c r="E35" t="s">
        <v>88</v>
      </c>
    </row>
    <row r="36" spans="2:5">
      <c r="B36" t="s">
        <v>89</v>
      </c>
      <c r="C36" t="s">
        <v>90</v>
      </c>
      <c r="D36" t="s">
        <v>91</v>
      </c>
      <c r="E36" t="s">
        <v>92</v>
      </c>
    </row>
    <row r="37" spans="2:5">
      <c r="B37" t="s">
        <v>93</v>
      </c>
      <c r="C37" t="s">
        <v>94</v>
      </c>
      <c r="D37" t="s">
        <v>95</v>
      </c>
      <c r="E37" t="s">
        <v>96</v>
      </c>
    </row>
    <row r="38" spans="2:5">
      <c r="B38" t="s">
        <v>97</v>
      </c>
      <c r="C38" t="s">
        <v>98</v>
      </c>
      <c r="D38" t="s">
        <v>99</v>
      </c>
      <c r="E38" t="s">
        <v>100</v>
      </c>
    </row>
    <row r="39" spans="2:5">
      <c r="B39" t="s">
        <v>101</v>
      </c>
      <c r="C39" t="s">
        <v>102</v>
      </c>
      <c r="D39" t="s">
        <v>103</v>
      </c>
      <c r="E39" t="s">
        <v>104</v>
      </c>
    </row>
    <row r="40" spans="2:5" ht="15" customHeight="1">
      <c r="B40" t="s">
        <v>105</v>
      </c>
      <c r="C40" t="s">
        <v>106</v>
      </c>
      <c r="D40" t="s">
        <v>107</v>
      </c>
      <c r="E40" t="s">
        <v>108</v>
      </c>
    </row>
    <row r="41" spans="2:5">
      <c r="B41" t="s">
        <v>109</v>
      </c>
      <c r="C41" t="s">
        <v>110</v>
      </c>
      <c r="D41" t="s">
        <v>111</v>
      </c>
      <c r="E41" t="s">
        <v>111</v>
      </c>
    </row>
    <row r="42" spans="2:5">
      <c r="B42" t="s">
        <v>112</v>
      </c>
      <c r="C42" s="7" t="s">
        <v>113</v>
      </c>
      <c r="D42" t="s">
        <v>114</v>
      </c>
      <c r="E42" t="s">
        <v>115</v>
      </c>
    </row>
    <row r="43" spans="2:5">
      <c r="B43" t="s">
        <v>116</v>
      </c>
      <c r="C43" s="7" t="s">
        <v>117</v>
      </c>
      <c r="D43" t="s">
        <v>118</v>
      </c>
      <c r="E43" t="s">
        <v>119</v>
      </c>
    </row>
    <row r="44" spans="2:5">
      <c r="B44" t="s">
        <v>120</v>
      </c>
      <c r="C44" s="7" t="s">
        <v>121</v>
      </c>
      <c r="D44" t="s">
        <v>122</v>
      </c>
      <c r="E44" t="s">
        <v>123</v>
      </c>
    </row>
    <row r="45" spans="2:5">
      <c r="B45" t="s">
        <v>124</v>
      </c>
      <c r="C45" s="7" t="s">
        <v>125</v>
      </c>
      <c r="D45" t="s">
        <v>126</v>
      </c>
      <c r="E45" t="s">
        <v>127</v>
      </c>
    </row>
    <row r="46" spans="2:5">
      <c r="B46" s="11" t="s">
        <v>128</v>
      </c>
      <c r="C46" t="s">
        <v>129</v>
      </c>
      <c r="D46" t="s">
        <v>130</v>
      </c>
      <c r="E46" t="s">
        <v>131</v>
      </c>
    </row>
    <row r="47" spans="2:5">
      <c r="B47" t="s">
        <v>132</v>
      </c>
      <c r="C47" t="s">
        <v>133</v>
      </c>
      <c r="D47" t="s">
        <v>134</v>
      </c>
      <c r="E47" t="s">
        <v>135</v>
      </c>
    </row>
    <row r="48" spans="2:5">
      <c r="B48" t="s">
        <v>136</v>
      </c>
      <c r="C48" t="s">
        <v>137</v>
      </c>
      <c r="D48" t="s">
        <v>138</v>
      </c>
      <c r="E48" t="s">
        <v>139</v>
      </c>
    </row>
    <row r="49" spans="2:5">
      <c r="B49" t="s">
        <v>140</v>
      </c>
      <c r="C49" t="s">
        <v>141</v>
      </c>
      <c r="D49" t="s">
        <v>142</v>
      </c>
      <c r="E49" t="s">
        <v>143</v>
      </c>
    </row>
    <row r="50" spans="2:5">
      <c r="B50" t="s">
        <v>144</v>
      </c>
      <c r="C50" t="s">
        <v>145</v>
      </c>
      <c r="D50" t="s">
        <v>146</v>
      </c>
      <c r="E50" t="s">
        <v>147</v>
      </c>
    </row>
    <row r="51" spans="2:5">
      <c r="B51" t="s">
        <v>148</v>
      </c>
      <c r="C51" t="s">
        <v>149</v>
      </c>
      <c r="D51" t="s">
        <v>150</v>
      </c>
      <c r="E51" t="s">
        <v>151</v>
      </c>
    </row>
    <row r="52" spans="2:5">
      <c r="B52" t="s">
        <v>152</v>
      </c>
      <c r="C52" t="s">
        <v>153</v>
      </c>
      <c r="D52" t="s">
        <v>154</v>
      </c>
      <c r="E52" t="s">
        <v>155</v>
      </c>
    </row>
    <row r="53" spans="2:5">
      <c r="B53" t="s">
        <v>156</v>
      </c>
      <c r="C53" t="s">
        <v>157</v>
      </c>
      <c r="D53" t="s">
        <v>158</v>
      </c>
      <c r="E53" t="s">
        <v>157</v>
      </c>
    </row>
    <row r="54" spans="2:5">
      <c r="B54" s="5" t="s">
        <v>159</v>
      </c>
      <c r="C54" t="s">
        <v>160</v>
      </c>
      <c r="D54" t="s">
        <v>161</v>
      </c>
      <c r="E54" t="s">
        <v>162</v>
      </c>
    </row>
    <row r="55" spans="2:5">
      <c r="B55" s="5" t="s">
        <v>163</v>
      </c>
      <c r="C55" t="s">
        <v>164</v>
      </c>
      <c r="D55" t="s">
        <v>163</v>
      </c>
      <c r="E55" t="s">
        <v>165</v>
      </c>
    </row>
    <row r="56" spans="2:5">
      <c r="B56" s="5" t="s">
        <v>166</v>
      </c>
      <c r="C56" s="5" t="s">
        <v>167</v>
      </c>
      <c r="D56" t="s">
        <v>168</v>
      </c>
      <c r="E56" t="s">
        <v>169</v>
      </c>
    </row>
    <row r="57" spans="2:5">
      <c r="B57" t="s">
        <v>170</v>
      </c>
      <c r="C57" s="5" t="s">
        <v>171</v>
      </c>
      <c r="D57" t="s">
        <v>170</v>
      </c>
      <c r="E57" t="s">
        <v>172</v>
      </c>
    </row>
    <row r="58" spans="2:5">
      <c r="B58" t="s">
        <v>173</v>
      </c>
      <c r="C58" t="s">
        <v>174</v>
      </c>
      <c r="D58" t="s">
        <v>175</v>
      </c>
      <c r="E58" t="s">
        <v>176</v>
      </c>
    </row>
    <row r="59" spans="2:5">
      <c r="B59" s="7" t="s">
        <v>177</v>
      </c>
      <c r="C59" t="s">
        <v>178</v>
      </c>
      <c r="D59" t="s">
        <v>179</v>
      </c>
      <c r="E59" t="s">
        <v>180</v>
      </c>
    </row>
    <row r="63" spans="2:5">
      <c r="B63" s="9">
        <f>21/24</f>
        <v>0.875</v>
      </c>
      <c r="C63" s="9">
        <f>23/25</f>
        <v>0.92</v>
      </c>
      <c r="D63" s="10">
        <f>11/24</f>
        <v>0.45833333333333331</v>
      </c>
      <c r="E63" s="9">
        <f>24/24</f>
        <v>1</v>
      </c>
    </row>
    <row r="67" spans="2:4">
      <c r="B67" s="2" t="s">
        <v>181</v>
      </c>
    </row>
    <row r="68" spans="2:4">
      <c r="B68" t="s">
        <v>85</v>
      </c>
      <c r="D68" t="s">
        <v>87</v>
      </c>
    </row>
    <row r="69" spans="2:4">
      <c r="B69" t="s">
        <v>89</v>
      </c>
      <c r="D69" t="s">
        <v>182</v>
      </c>
    </row>
    <row r="70" spans="2:4">
      <c r="B70" t="s">
        <v>93</v>
      </c>
      <c r="D70" t="s">
        <v>99</v>
      </c>
    </row>
    <row r="71" spans="2:4">
      <c r="B71" t="s">
        <v>97</v>
      </c>
      <c r="D71" t="s">
        <v>103</v>
      </c>
    </row>
    <row r="72" spans="2:4">
      <c r="B72" t="s">
        <v>101</v>
      </c>
      <c r="D72" t="s">
        <v>107</v>
      </c>
    </row>
    <row r="73" spans="2:4">
      <c r="B73" t="s">
        <v>105</v>
      </c>
      <c r="D73" t="s">
        <v>183</v>
      </c>
    </row>
    <row r="74" spans="2:4">
      <c r="B74" t="s">
        <v>184</v>
      </c>
      <c r="D74" t="s">
        <v>114</v>
      </c>
    </row>
    <row r="75" spans="2:4">
      <c r="B75" t="s">
        <v>112</v>
      </c>
      <c r="D75" t="s">
        <v>185</v>
      </c>
    </row>
    <row r="76" spans="2:4">
      <c r="B76" t="s">
        <v>116</v>
      </c>
      <c r="D76" t="s">
        <v>122</v>
      </c>
    </row>
    <row r="77" spans="2:4">
      <c r="B77" t="s">
        <v>120</v>
      </c>
      <c r="D77" t="s">
        <v>126</v>
      </c>
    </row>
    <row r="78" spans="2:4">
      <c r="B78" t="s">
        <v>124</v>
      </c>
      <c r="D78" t="s">
        <v>130</v>
      </c>
    </row>
    <row r="79" spans="2:4">
      <c r="B79" t="s">
        <v>128</v>
      </c>
      <c r="D79" t="s">
        <v>186</v>
      </c>
    </row>
    <row r="80" spans="2:4">
      <c r="B80" t="s">
        <v>187</v>
      </c>
      <c r="D80" t="s">
        <v>138</v>
      </c>
    </row>
    <row r="81" spans="2:4">
      <c r="B81" t="s">
        <v>136</v>
      </c>
      <c r="D81" t="s">
        <v>142</v>
      </c>
    </row>
    <row r="82" spans="2:4">
      <c r="B82" t="s">
        <v>188</v>
      </c>
      <c r="D82" t="s">
        <v>146</v>
      </c>
    </row>
    <row r="83" spans="2:4">
      <c r="B83" t="s">
        <v>189</v>
      </c>
      <c r="D83" t="s">
        <v>150</v>
      </c>
    </row>
    <row r="84" spans="2:4">
      <c r="B84" t="s">
        <v>148</v>
      </c>
      <c r="D84" t="s">
        <v>154</v>
      </c>
    </row>
    <row r="85" spans="2:4">
      <c r="B85" t="s">
        <v>190</v>
      </c>
      <c r="D85" t="s">
        <v>158</v>
      </c>
    </row>
    <row r="86" spans="2:4">
      <c r="B86" t="s">
        <v>156</v>
      </c>
      <c r="D86" t="s">
        <v>161</v>
      </c>
    </row>
    <row r="87" spans="2:4">
      <c r="B87" t="s">
        <v>162</v>
      </c>
      <c r="D87" t="s">
        <v>163</v>
      </c>
    </row>
    <row r="88" spans="2:4">
      <c r="B88" t="s">
        <v>163</v>
      </c>
      <c r="D88" t="s">
        <v>168</v>
      </c>
    </row>
    <row r="89" spans="2:4">
      <c r="B89" t="s">
        <v>191</v>
      </c>
      <c r="D89" t="s">
        <v>170</v>
      </c>
    </row>
    <row r="90" spans="2:4">
      <c r="B90" t="s">
        <v>170</v>
      </c>
      <c r="D90" t="s">
        <v>175</v>
      </c>
    </row>
    <row r="91" spans="2:4">
      <c r="B91" t="s">
        <v>173</v>
      </c>
      <c r="D91" t="s">
        <v>180</v>
      </c>
    </row>
    <row r="92" spans="2:4">
      <c r="B92" t="s">
        <v>177</v>
      </c>
    </row>
    <row r="316" spans="1:4">
      <c r="A316" t="s">
        <v>192</v>
      </c>
      <c r="B316" s="12" t="s">
        <v>193</v>
      </c>
      <c r="C316" s="4" t="s">
        <v>27</v>
      </c>
      <c r="D316" t="s">
        <v>194</v>
      </c>
    </row>
    <row r="317" spans="1:4">
      <c r="A317" s="8"/>
      <c r="B317" s="12"/>
      <c r="C317" t="s">
        <v>32</v>
      </c>
    </row>
    <row r="318" spans="1:4">
      <c r="A318" s="8"/>
      <c r="B318" s="12"/>
      <c r="C318" t="s">
        <v>37</v>
      </c>
    </row>
    <row r="320" spans="1:4">
      <c r="A320" t="s">
        <v>195</v>
      </c>
    </row>
  </sheetData>
  <mergeCells count="1">
    <mergeCell ref="B316:B318"/>
  </mergeCells>
  <phoneticPr fontId="3" type="noConversion"/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Nihal Mushtaq Amin</dc:creator>
  <cp:keywords/>
  <dc:description/>
  <cp:lastModifiedBy/>
  <cp:revision/>
  <dcterms:created xsi:type="dcterms:W3CDTF">2023-02-14T09:39:23Z</dcterms:created>
  <dcterms:modified xsi:type="dcterms:W3CDTF">2023-02-17T12:12:20Z</dcterms:modified>
  <cp:category/>
  <cp:contentStatus/>
</cp:coreProperties>
</file>