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hal\ARC Data Analytics\Excel\"/>
    </mc:Choice>
  </mc:AlternateContent>
  <xr:revisionPtr revIDLastSave="0" documentId="8_{2016DDE2-AB14-42EE-A486-A4389BC82DDD}" xr6:coauthVersionLast="47" xr6:coauthVersionMax="47" xr10:uidLastSave="{00000000-0000-0000-0000-000000000000}"/>
  <bookViews>
    <workbookView xWindow="-108" yWindow="-108" windowWidth="23256" windowHeight="13896" xr2:uid="{DBC7717D-D1F3-45C2-BD35-F58302725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" i="1" l="1"/>
  <c r="M26" i="1" a="1"/>
  <c r="M26" i="1" s="1"/>
  <c r="L26" i="1"/>
  <c r="K26" i="1"/>
  <c r="I27" i="1"/>
  <c r="H25" i="1"/>
  <c r="E25" i="1" a="1"/>
  <c r="E25" i="1" s="1"/>
  <c r="C25" i="1" a="1"/>
  <c r="C25" i="1" s="1"/>
  <c r="N9" i="1"/>
  <c r="O9" i="1"/>
  <c r="Q9" i="1"/>
  <c r="R9" i="1"/>
  <c r="S9" i="1"/>
  <c r="M9" i="1"/>
  <c r="N6" i="1"/>
  <c r="O6" i="1"/>
  <c r="P6" i="1"/>
  <c r="Q6" i="1"/>
  <c r="R6" i="1"/>
  <c r="S6" i="1"/>
  <c r="M6" i="1"/>
  <c r="P11" i="1"/>
  <c r="N11" i="1"/>
  <c r="P10" i="1"/>
  <c r="N10" i="1"/>
  <c r="P8" i="1"/>
  <c r="N8" i="1"/>
  <c r="P7" i="1"/>
  <c r="N7" i="1"/>
  <c r="K17" i="1"/>
  <c r="I17" i="1"/>
  <c r="K16" i="1"/>
  <c r="I16" i="1"/>
  <c r="G7" i="1"/>
  <c r="G8" i="1"/>
  <c r="G9" i="1"/>
  <c r="G10" i="1"/>
  <c r="G11" i="1"/>
  <c r="G6" i="1"/>
  <c r="E7" i="1"/>
  <c r="E8" i="1"/>
  <c r="E9" i="1"/>
  <c r="E10" i="1"/>
  <c r="E11" i="1"/>
  <c r="E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<sst xmlns="http://schemas.openxmlformats.org/spreadsheetml/2006/main" count="60" uniqueCount="23">
  <si>
    <t>Student_Name</t>
  </si>
  <si>
    <t>Sahil</t>
  </si>
  <si>
    <t>Nihal</t>
  </si>
  <si>
    <t>Aman</t>
  </si>
  <si>
    <t>Ashwin</t>
  </si>
  <si>
    <t>Sagar</t>
  </si>
  <si>
    <t>Harsh</t>
  </si>
  <si>
    <t>Physics</t>
  </si>
  <si>
    <t>Chemistry</t>
  </si>
  <si>
    <t>Maths</t>
  </si>
  <si>
    <t>Biology</t>
  </si>
  <si>
    <t>English</t>
  </si>
  <si>
    <t>Marathi</t>
  </si>
  <si>
    <t>Hindi</t>
  </si>
  <si>
    <t>Vlookup</t>
  </si>
  <si>
    <t>Hlookup</t>
  </si>
  <si>
    <t>Index</t>
  </si>
  <si>
    <t>row</t>
  </si>
  <si>
    <t>col</t>
  </si>
  <si>
    <t>Match</t>
  </si>
  <si>
    <t>val</t>
  </si>
  <si>
    <t>in row</t>
  </si>
  <si>
    <t>Indexmatch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</si>
</sst>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25FA-319B-4526-86B4-9C9A67DA7C19}">
  <dimension ref="C5:S29"/>
  <sheetViews>
    <sheetView tabSelected="1" topLeftCell="A2" workbookViewId="0">
      <selection activeCell="T29" sqref="T29"/>
    </sheetView>
  </sheetViews>
  <sheetFormatPr defaultRowHeight="14.4" x14ac:dyDescent="0.3"/>
  <cols>
    <col min="3" max="3" width="13.21875" bestFit="1" customWidth="1"/>
    <col min="11" max="11" width="10.5546875" customWidth="1"/>
    <col min="12" max="12" width="13.21875" bestFit="1" customWidth="1"/>
  </cols>
  <sheetData>
    <row r="5" spans="3:19" x14ac:dyDescent="0.3">
      <c r="C5" s="2" t="s">
        <v>0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L5" s="2" t="s">
        <v>0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  <c r="R5" s="2" t="s">
        <v>12</v>
      </c>
      <c r="S5" s="2" t="s">
        <v>13</v>
      </c>
    </row>
    <row r="6" spans="3:19" x14ac:dyDescent="0.3">
      <c r="C6" s="3" t="s">
        <v>1</v>
      </c>
      <c r="D6" s="4">
        <v>77</v>
      </c>
      <c r="E6" s="4">
        <f>VLOOKUP(C6,$C$15:$E$21,2,FALSE)</f>
        <v>96</v>
      </c>
      <c r="F6" s="4">
        <v>60</v>
      </c>
      <c r="G6" s="4">
        <f>VLOOKUP(C6,$C$15:$E$21,3,FALSE)</f>
        <v>72</v>
      </c>
      <c r="H6" s="4">
        <v>63</v>
      </c>
      <c r="I6" s="4">
        <v>98</v>
      </c>
      <c r="J6" s="4">
        <v>64</v>
      </c>
      <c r="L6" s="3" t="s">
        <v>1</v>
      </c>
      <c r="M6" s="4">
        <f>HLOOKUP(M5,$F$15:$N$17,2,FALSE)</f>
        <v>60</v>
      </c>
      <c r="N6" s="4">
        <f t="shared" ref="N6:S6" si="0">HLOOKUP(N5,$F$15:$N$17,2,FALSE)</f>
        <v>98</v>
      </c>
      <c r="O6" s="4">
        <f t="shared" si="0"/>
        <v>63</v>
      </c>
      <c r="P6" s="4">
        <f t="shared" si="0"/>
        <v>64</v>
      </c>
      <c r="Q6" s="4">
        <f t="shared" si="0"/>
        <v>96</v>
      </c>
      <c r="R6" s="4">
        <f t="shared" si="0"/>
        <v>72</v>
      </c>
      <c r="S6" s="4">
        <f t="shared" si="0"/>
        <v>77</v>
      </c>
    </row>
    <row r="7" spans="3:19" x14ac:dyDescent="0.3">
      <c r="C7" s="3" t="s">
        <v>2</v>
      </c>
      <c r="D7" s="4">
        <v>96</v>
      </c>
      <c r="E7" s="4">
        <f t="shared" ref="E7:E11" si="1">VLOOKUP(C7,$C$15:$E$21,2,FALSE)</f>
        <v>53</v>
      </c>
      <c r="F7" s="4">
        <v>68</v>
      </c>
      <c r="G7" s="4">
        <f t="shared" ref="G7:G11" si="2">VLOOKUP(C7,$C$15:$E$21,3,FALSE)</f>
        <v>85</v>
      </c>
      <c r="H7" s="4">
        <v>99</v>
      </c>
      <c r="I7" s="4">
        <v>91</v>
      </c>
      <c r="J7" s="4">
        <v>71</v>
      </c>
      <c r="L7" s="3" t="s">
        <v>2</v>
      </c>
      <c r="M7" s="4">
        <v>96</v>
      </c>
      <c r="N7" s="4">
        <f t="shared" ref="N7:N11" si="3">VLOOKUP(L7,$C$15:$E$21,2,FALSE)</f>
        <v>53</v>
      </c>
      <c r="O7" s="4">
        <v>68</v>
      </c>
      <c r="P7" s="4">
        <f t="shared" ref="P7:P11" si="4">VLOOKUP(L7,$C$15:$E$21,3,FALSE)</f>
        <v>85</v>
      </c>
      <c r="Q7" s="4">
        <v>99</v>
      </c>
      <c r="R7" s="4">
        <v>91</v>
      </c>
      <c r="S7" s="4">
        <v>71</v>
      </c>
    </row>
    <row r="8" spans="3:19" x14ac:dyDescent="0.3">
      <c r="C8" s="3" t="s">
        <v>3</v>
      </c>
      <c r="D8" s="4">
        <v>95</v>
      </c>
      <c r="E8" s="4">
        <f t="shared" si="1"/>
        <v>78</v>
      </c>
      <c r="F8" s="4">
        <v>71</v>
      </c>
      <c r="G8" s="4">
        <f t="shared" si="2"/>
        <v>90</v>
      </c>
      <c r="H8" s="4">
        <v>60</v>
      </c>
      <c r="I8" s="4">
        <v>57</v>
      </c>
      <c r="J8" s="4">
        <v>100</v>
      </c>
      <c r="L8" s="3" t="s">
        <v>3</v>
      </c>
      <c r="M8" s="4">
        <v>95</v>
      </c>
      <c r="N8" s="4">
        <f t="shared" si="3"/>
        <v>78</v>
      </c>
      <c r="O8" s="4">
        <v>71</v>
      </c>
      <c r="P8" s="4">
        <f t="shared" si="4"/>
        <v>90</v>
      </c>
      <c r="Q8" s="4">
        <v>60</v>
      </c>
      <c r="R8" s="4">
        <v>57</v>
      </c>
      <c r="S8" s="4">
        <v>100</v>
      </c>
    </row>
    <row r="9" spans="3:19" x14ac:dyDescent="0.3">
      <c r="C9" s="3" t="s">
        <v>4</v>
      </c>
      <c r="D9" s="4">
        <v>52</v>
      </c>
      <c r="E9" s="4">
        <f t="shared" si="1"/>
        <v>100</v>
      </c>
      <c r="F9" s="4">
        <v>78</v>
      </c>
      <c r="G9" s="4">
        <f t="shared" si="2"/>
        <v>72</v>
      </c>
      <c r="H9" s="4">
        <v>60</v>
      </c>
      <c r="I9" s="4">
        <v>100</v>
      </c>
      <c r="J9" s="4">
        <v>84</v>
      </c>
      <c r="L9" s="3" t="s">
        <v>4</v>
      </c>
      <c r="M9" s="4">
        <f>HLOOKUP(M5,$F$15:$N$17,3,FALSE)</f>
        <v>78</v>
      </c>
      <c r="N9" s="4">
        <f t="shared" ref="N9:S9" si="5">HLOOKUP(N5,$F$15:$N$17,3,FALSE)</f>
        <v>100</v>
      </c>
      <c r="O9" s="4">
        <f t="shared" si="5"/>
        <v>60</v>
      </c>
      <c r="P9" s="4">
        <f>HLOOKUP(P5,$F$15:$N$17,3,FALSE)</f>
        <v>84</v>
      </c>
      <c r="Q9" s="4">
        <f t="shared" si="5"/>
        <v>100</v>
      </c>
      <c r="R9" s="4">
        <f t="shared" si="5"/>
        <v>72</v>
      </c>
      <c r="S9" s="4">
        <f t="shared" si="5"/>
        <v>52</v>
      </c>
    </row>
    <row r="10" spans="3:19" x14ac:dyDescent="0.3">
      <c r="C10" s="3" t="s">
        <v>5</v>
      </c>
      <c r="D10" s="4">
        <v>77</v>
      </c>
      <c r="E10" s="4">
        <f t="shared" si="1"/>
        <v>64</v>
      </c>
      <c r="F10" s="4">
        <v>69</v>
      </c>
      <c r="G10" s="4">
        <f t="shared" si="2"/>
        <v>88</v>
      </c>
      <c r="H10" s="4">
        <v>83</v>
      </c>
      <c r="I10" s="4">
        <v>93</v>
      </c>
      <c r="J10" s="4">
        <v>85</v>
      </c>
      <c r="L10" s="3" t="s">
        <v>5</v>
      </c>
      <c r="M10" s="4">
        <v>77</v>
      </c>
      <c r="N10" s="4">
        <f t="shared" si="3"/>
        <v>64</v>
      </c>
      <c r="O10" s="4">
        <v>69</v>
      </c>
      <c r="P10" s="4">
        <f t="shared" si="4"/>
        <v>88</v>
      </c>
      <c r="Q10" s="4">
        <v>83</v>
      </c>
      <c r="R10" s="4">
        <v>93</v>
      </c>
      <c r="S10" s="4">
        <v>85</v>
      </c>
    </row>
    <row r="11" spans="3:19" x14ac:dyDescent="0.3">
      <c r="C11" s="3" t="s">
        <v>6</v>
      </c>
      <c r="D11" s="4">
        <v>88</v>
      </c>
      <c r="E11" s="4">
        <f t="shared" si="1"/>
        <v>74</v>
      </c>
      <c r="F11" s="4">
        <v>59</v>
      </c>
      <c r="G11" s="4">
        <f t="shared" si="2"/>
        <v>58</v>
      </c>
      <c r="H11" s="4">
        <v>65</v>
      </c>
      <c r="I11" s="4">
        <v>95</v>
      </c>
      <c r="J11" s="4">
        <v>97</v>
      </c>
      <c r="L11" s="3" t="s">
        <v>6</v>
      </c>
      <c r="M11" s="4">
        <v>88</v>
      </c>
      <c r="N11" s="4">
        <f t="shared" si="3"/>
        <v>74</v>
      </c>
      <c r="O11" s="4">
        <v>59</v>
      </c>
      <c r="P11" s="4">
        <f t="shared" si="4"/>
        <v>58</v>
      </c>
      <c r="Q11" s="4">
        <v>65</v>
      </c>
      <c r="R11" s="4">
        <v>95</v>
      </c>
      <c r="S11" s="4">
        <v>97</v>
      </c>
    </row>
    <row r="13" spans="3:19" x14ac:dyDescent="0.3">
      <c r="C13" s="1" t="s">
        <v>14</v>
      </c>
      <c r="G13" s="1" t="s">
        <v>15</v>
      </c>
    </row>
    <row r="15" spans="3:19" x14ac:dyDescent="0.3">
      <c r="C15" s="2" t="s">
        <v>0</v>
      </c>
      <c r="D15" s="2" t="s">
        <v>8</v>
      </c>
      <c r="E15" s="2" t="s">
        <v>10</v>
      </c>
      <c r="F15" s="5" t="s">
        <v>0</v>
      </c>
      <c r="G15" s="5"/>
      <c r="H15" s="2" t="s">
        <v>13</v>
      </c>
      <c r="I15" s="2" t="s">
        <v>11</v>
      </c>
      <c r="J15" s="2" t="s">
        <v>7</v>
      </c>
      <c r="K15" s="2" t="s">
        <v>12</v>
      </c>
      <c r="L15" s="2" t="s">
        <v>9</v>
      </c>
      <c r="M15" s="2" t="s">
        <v>8</v>
      </c>
      <c r="N15" s="2" t="s">
        <v>10</v>
      </c>
    </row>
    <row r="16" spans="3:19" x14ac:dyDescent="0.3">
      <c r="C16" s="3" t="s">
        <v>6</v>
      </c>
      <c r="D16" s="4">
        <v>74</v>
      </c>
      <c r="E16" s="4">
        <v>58</v>
      </c>
      <c r="F16" s="6"/>
      <c r="G16" s="3" t="s">
        <v>1</v>
      </c>
      <c r="H16" s="4">
        <v>77</v>
      </c>
      <c r="I16" s="4">
        <f>VLOOKUP(G16,$C$15:$E$21,2,FALSE)</f>
        <v>96</v>
      </c>
      <c r="J16" s="4">
        <v>60</v>
      </c>
      <c r="K16" s="4">
        <f>VLOOKUP(G16,$C$15:$E$21,3,FALSE)</f>
        <v>72</v>
      </c>
      <c r="L16" s="4">
        <v>63</v>
      </c>
      <c r="M16" s="4">
        <v>98</v>
      </c>
      <c r="N16" s="4">
        <v>64</v>
      </c>
    </row>
    <row r="17" spans="3:14" x14ac:dyDescent="0.3">
      <c r="C17" s="3" t="s">
        <v>3</v>
      </c>
      <c r="D17" s="4">
        <v>78</v>
      </c>
      <c r="E17" s="4">
        <v>90</v>
      </c>
      <c r="F17" s="6"/>
      <c r="G17" s="3" t="s">
        <v>4</v>
      </c>
      <c r="H17" s="4">
        <v>52</v>
      </c>
      <c r="I17" s="4">
        <f t="shared" ref="I17" si="6">VLOOKUP(G17,$C$15:$E$21,2,FALSE)</f>
        <v>100</v>
      </c>
      <c r="J17" s="4">
        <v>78</v>
      </c>
      <c r="K17" s="4">
        <f t="shared" ref="K17" si="7">VLOOKUP(G17,$C$15:$E$21,3,FALSE)</f>
        <v>72</v>
      </c>
      <c r="L17" s="4">
        <v>60</v>
      </c>
      <c r="M17" s="4">
        <v>100</v>
      </c>
      <c r="N17" s="4">
        <v>84</v>
      </c>
    </row>
    <row r="18" spans="3:14" x14ac:dyDescent="0.3">
      <c r="C18" s="3" t="s">
        <v>5</v>
      </c>
      <c r="D18" s="4">
        <v>64</v>
      </c>
      <c r="E18" s="4">
        <v>88</v>
      </c>
    </row>
    <row r="19" spans="3:14" x14ac:dyDescent="0.3">
      <c r="C19" s="3" t="s">
        <v>2</v>
      </c>
      <c r="D19" s="4">
        <v>53</v>
      </c>
      <c r="E19" s="4">
        <v>85</v>
      </c>
    </row>
    <row r="20" spans="3:14" x14ac:dyDescent="0.3">
      <c r="C20" s="3" t="s">
        <v>1</v>
      </c>
      <c r="D20" s="4">
        <v>96</v>
      </c>
      <c r="E20" s="4">
        <v>72</v>
      </c>
    </row>
    <row r="21" spans="3:14" x14ac:dyDescent="0.3">
      <c r="C21" s="3" t="s">
        <v>4</v>
      </c>
      <c r="D21" s="4">
        <v>100</v>
      </c>
      <c r="E21" s="4">
        <v>72</v>
      </c>
    </row>
    <row r="24" spans="3:14" x14ac:dyDescent="0.3">
      <c r="C24" s="1" t="s">
        <v>16</v>
      </c>
      <c r="E24" s="1" t="s">
        <v>16</v>
      </c>
      <c r="H24" s="1" t="s">
        <v>19</v>
      </c>
      <c r="K24" s="1" t="s">
        <v>22</v>
      </c>
    </row>
    <row r="25" spans="3:14" x14ac:dyDescent="0.3">
      <c r="C25" cm="1">
        <f t="array" ref="C25">INDEX(C5:J11,C28,D28)</f>
        <v>100</v>
      </c>
      <c r="E25" cm="1">
        <f t="array" ref="E25">INDEX(C5:J11,C29,D29)</f>
        <v>99</v>
      </c>
      <c r="H25">
        <f>MATCH(F9,F5:F11,0)</f>
        <v>5</v>
      </c>
      <c r="K25" t="s">
        <v>3</v>
      </c>
      <c r="L25" t="s">
        <v>10</v>
      </c>
      <c r="M25" t="s">
        <v>20</v>
      </c>
    </row>
    <row r="26" spans="3:14" x14ac:dyDescent="0.3">
      <c r="H26" t="s">
        <v>20</v>
      </c>
      <c r="I26" t="s">
        <v>21</v>
      </c>
      <c r="K26">
        <f>MATCH(K25,C5:C11,)</f>
        <v>4</v>
      </c>
      <c r="L26">
        <f>MATCH(L25,C5:J5,0)</f>
        <v>5</v>
      </c>
      <c r="M26" cm="1">
        <f t="array" ref="M26">INDEX(C5:J11,K26,L26)</f>
        <v>90</v>
      </c>
    </row>
    <row r="27" spans="3:14" x14ac:dyDescent="0.3">
      <c r="C27" t="s">
        <v>17</v>
      </c>
      <c r="D27" t="s">
        <v>18</v>
      </c>
      <c r="H27">
        <v>71</v>
      </c>
      <c r="I27">
        <f>MATCH(H27,C7:J7,0)</f>
        <v>8</v>
      </c>
    </row>
    <row r="28" spans="3:14" x14ac:dyDescent="0.3">
      <c r="C28">
        <v>5</v>
      </c>
      <c r="D28">
        <v>3</v>
      </c>
    </row>
    <row r="29" spans="3:14" x14ac:dyDescent="0.3">
      <c r="C29">
        <v>3</v>
      </c>
      <c r="D29">
        <v>6</v>
      </c>
    </row>
  </sheetData>
  <mergeCells count="1">
    <mergeCell ref="F15:G15"/>
  </mergeCells>
  <pageMargins left="0.7" right="0.7" top="0.75" bottom="0.75" header="0.3" footer="0.3"/>
  <ignoredErrors>
    <ignoredError sqref="N9 P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Chapekar</dc:creator>
  <cp:lastModifiedBy>Nihal Chapekar</cp:lastModifiedBy>
  <dcterms:created xsi:type="dcterms:W3CDTF">2025-03-16T05:11:38Z</dcterms:created>
  <dcterms:modified xsi:type="dcterms:W3CDTF">2025-03-16T06:16:13Z</dcterms:modified>
</cp:coreProperties>
</file>