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nihal\Semester-3\System modeling and simulation\Term_Project\"/>
    </mc:Choice>
  </mc:AlternateContent>
  <xr:revisionPtr revIDLastSave="0" documentId="13_ncr:1_{99CE831B-A27D-448B-BBE4-18556F0CF56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68" i="1" l="1"/>
  <c r="S68" i="1"/>
  <c r="R68" i="1"/>
  <c r="Q68" i="1"/>
  <c r="P68" i="1"/>
  <c r="V67" i="1"/>
  <c r="S67" i="1"/>
  <c r="R67" i="1"/>
  <c r="Q67" i="1"/>
  <c r="P67" i="1"/>
  <c r="V66" i="1"/>
  <c r="S66" i="1"/>
  <c r="R66" i="1"/>
  <c r="Q66" i="1"/>
  <c r="P66" i="1"/>
  <c r="V65" i="1"/>
  <c r="S65" i="1"/>
  <c r="R65" i="1"/>
  <c r="Q65" i="1"/>
  <c r="P65" i="1"/>
  <c r="V64" i="1"/>
  <c r="S64" i="1"/>
  <c r="R64" i="1"/>
  <c r="Q64" i="1"/>
  <c r="P64" i="1"/>
  <c r="V63" i="1"/>
  <c r="S63" i="1"/>
  <c r="R63" i="1"/>
  <c r="Q63" i="1"/>
  <c r="P63" i="1"/>
  <c r="V62" i="1"/>
  <c r="S62" i="1"/>
  <c r="R62" i="1"/>
  <c r="Q62" i="1"/>
  <c r="P62" i="1"/>
  <c r="V61" i="1"/>
  <c r="S61" i="1"/>
  <c r="R61" i="1"/>
  <c r="Q61" i="1"/>
  <c r="P61" i="1"/>
  <c r="V60" i="1"/>
  <c r="S60" i="1"/>
  <c r="R60" i="1"/>
  <c r="Q60" i="1"/>
  <c r="P60" i="1"/>
  <c r="V59" i="1"/>
  <c r="S59" i="1"/>
  <c r="R59" i="1"/>
  <c r="Q59" i="1"/>
  <c r="P59" i="1"/>
  <c r="V58" i="1"/>
  <c r="S58" i="1"/>
  <c r="U58" i="1" s="1"/>
  <c r="R58" i="1"/>
  <c r="Q58" i="1"/>
  <c r="P58" i="1"/>
  <c r="V57" i="1"/>
  <c r="S57" i="1"/>
  <c r="R57" i="1"/>
  <c r="Q57" i="1"/>
  <c r="P57" i="1"/>
  <c r="V56" i="1"/>
  <c r="S56" i="1"/>
  <c r="R56" i="1"/>
  <c r="Q56" i="1"/>
  <c r="P56" i="1"/>
  <c r="V55" i="1"/>
  <c r="S55" i="1"/>
  <c r="R55" i="1"/>
  <c r="Q55" i="1"/>
  <c r="P55" i="1"/>
  <c r="V54" i="1"/>
  <c r="S54" i="1"/>
  <c r="R54" i="1"/>
  <c r="Q54" i="1"/>
  <c r="P54" i="1"/>
  <c r="V53" i="1"/>
  <c r="S53" i="1"/>
  <c r="R53" i="1"/>
  <c r="Q53" i="1"/>
  <c r="P53" i="1"/>
  <c r="V52" i="1"/>
  <c r="S52" i="1"/>
  <c r="U52" i="1" s="1"/>
  <c r="R52" i="1"/>
  <c r="Q52" i="1"/>
  <c r="P52" i="1"/>
  <c r="V51" i="1"/>
  <c r="S51" i="1"/>
  <c r="U51" i="1" s="1"/>
  <c r="R51" i="1"/>
  <c r="Q51" i="1"/>
  <c r="P51" i="1"/>
  <c r="V50" i="1"/>
  <c r="S50" i="1"/>
  <c r="R50" i="1"/>
  <c r="Q50" i="1"/>
  <c r="P50" i="1"/>
  <c r="V49" i="1"/>
  <c r="S49" i="1"/>
  <c r="U49" i="1" s="1"/>
  <c r="R49" i="1"/>
  <c r="Q49" i="1"/>
  <c r="P49" i="1"/>
  <c r="V48" i="1"/>
  <c r="S48" i="1"/>
  <c r="U48" i="1" s="1"/>
  <c r="R48" i="1"/>
  <c r="Q48" i="1"/>
  <c r="P48" i="1"/>
  <c r="V47" i="1"/>
  <c r="S47" i="1"/>
  <c r="U47" i="1" s="1"/>
  <c r="R47" i="1"/>
  <c r="Q47" i="1"/>
  <c r="P47" i="1"/>
  <c r="V46" i="1"/>
  <c r="S46" i="1"/>
  <c r="R46" i="1"/>
  <c r="Q46" i="1"/>
  <c r="P46" i="1"/>
  <c r="V45" i="1"/>
  <c r="S45" i="1"/>
  <c r="R45" i="1"/>
  <c r="Q45" i="1"/>
  <c r="P45" i="1"/>
  <c r="V44" i="1"/>
  <c r="S44" i="1"/>
  <c r="U44" i="1" s="1"/>
  <c r="R44" i="1"/>
  <c r="Q44" i="1"/>
  <c r="P44" i="1"/>
  <c r="V43" i="1"/>
  <c r="S43" i="1"/>
  <c r="U43" i="1" s="1"/>
  <c r="R43" i="1"/>
  <c r="Q43" i="1"/>
  <c r="P43" i="1"/>
  <c r="V42" i="1"/>
  <c r="S42" i="1"/>
  <c r="U42" i="1" s="1"/>
  <c r="R42" i="1"/>
  <c r="Q42" i="1"/>
  <c r="P42" i="1"/>
  <c r="V41" i="1"/>
  <c r="S41" i="1"/>
  <c r="U41" i="1" s="1"/>
  <c r="R41" i="1"/>
  <c r="Q41" i="1"/>
  <c r="P41" i="1"/>
  <c r="V40" i="1"/>
  <c r="S40" i="1"/>
  <c r="U40" i="1" s="1"/>
  <c r="R40" i="1"/>
  <c r="Q40" i="1"/>
  <c r="P40" i="1"/>
  <c r="V39" i="1"/>
  <c r="S39" i="1"/>
  <c r="U39" i="1" s="1"/>
  <c r="R39" i="1"/>
  <c r="Q39" i="1"/>
  <c r="P39" i="1"/>
  <c r="V38" i="1"/>
  <c r="S38" i="1"/>
  <c r="R38" i="1"/>
  <c r="Q38" i="1"/>
  <c r="P38" i="1"/>
  <c r="V37" i="1"/>
  <c r="S37" i="1"/>
  <c r="U37" i="1" s="1"/>
  <c r="R37" i="1"/>
  <c r="Q37" i="1"/>
  <c r="P37" i="1"/>
  <c r="V36" i="1"/>
  <c r="S36" i="1"/>
  <c r="U36" i="1" s="1"/>
  <c r="R36" i="1"/>
  <c r="Q36" i="1"/>
  <c r="P36" i="1"/>
  <c r="V35" i="1"/>
  <c r="S35" i="1"/>
  <c r="R35" i="1"/>
  <c r="Q35" i="1"/>
  <c r="P35" i="1"/>
  <c r="V34" i="1"/>
  <c r="S34" i="1"/>
  <c r="R34" i="1"/>
  <c r="Q34" i="1"/>
  <c r="P34" i="1"/>
  <c r="V33" i="1"/>
  <c r="S33" i="1"/>
  <c r="U33" i="1" s="1"/>
  <c r="R33" i="1"/>
  <c r="Q33" i="1"/>
  <c r="P33" i="1"/>
  <c r="V32" i="1"/>
  <c r="S32" i="1"/>
  <c r="U32" i="1" s="1"/>
  <c r="R32" i="1"/>
  <c r="Q32" i="1"/>
  <c r="P32" i="1"/>
  <c r="V31" i="1"/>
  <c r="S31" i="1"/>
  <c r="R31" i="1"/>
  <c r="Q31" i="1"/>
  <c r="P31" i="1"/>
  <c r="V30" i="1"/>
  <c r="S30" i="1"/>
  <c r="R30" i="1"/>
  <c r="Q30" i="1"/>
  <c r="P30" i="1"/>
  <c r="V29" i="1"/>
  <c r="S29" i="1"/>
  <c r="U29" i="1" s="1"/>
  <c r="R29" i="1"/>
  <c r="Q29" i="1"/>
  <c r="P29" i="1"/>
  <c r="V28" i="1"/>
  <c r="S28" i="1"/>
  <c r="U28" i="1" s="1"/>
  <c r="R28" i="1"/>
  <c r="Q28" i="1"/>
  <c r="P28" i="1"/>
  <c r="V27" i="1"/>
  <c r="S27" i="1"/>
  <c r="U27" i="1" s="1"/>
  <c r="R27" i="1"/>
  <c r="Q27" i="1"/>
  <c r="P27" i="1"/>
  <c r="V26" i="1"/>
  <c r="S26" i="1"/>
  <c r="R26" i="1"/>
  <c r="Q26" i="1"/>
  <c r="P26" i="1"/>
  <c r="V25" i="1"/>
  <c r="S25" i="1"/>
  <c r="R25" i="1"/>
  <c r="Q25" i="1"/>
  <c r="P25" i="1"/>
  <c r="V24" i="1"/>
  <c r="S24" i="1"/>
  <c r="R24" i="1"/>
  <c r="Q24" i="1"/>
  <c r="P24" i="1"/>
  <c r="V23" i="1"/>
  <c r="S23" i="1"/>
  <c r="R23" i="1"/>
  <c r="Q23" i="1"/>
  <c r="P23" i="1"/>
  <c r="V22" i="1"/>
  <c r="S22" i="1"/>
  <c r="U22" i="1" s="1"/>
  <c r="R22" i="1"/>
  <c r="Q22" i="1"/>
  <c r="P22" i="1"/>
  <c r="V21" i="1"/>
  <c r="S21" i="1"/>
  <c r="U21" i="1" s="1"/>
  <c r="R21" i="1"/>
  <c r="Q21" i="1"/>
  <c r="P21" i="1"/>
  <c r="V20" i="1"/>
  <c r="S20" i="1"/>
  <c r="R20" i="1"/>
  <c r="Q20" i="1"/>
  <c r="P20" i="1"/>
  <c r="V19" i="1"/>
  <c r="S19" i="1"/>
  <c r="U19" i="1" s="1"/>
  <c r="R19" i="1"/>
  <c r="Q19" i="1"/>
  <c r="P19" i="1"/>
  <c r="V18" i="1"/>
  <c r="S18" i="1"/>
  <c r="R18" i="1"/>
  <c r="Q18" i="1"/>
  <c r="P18" i="1"/>
  <c r="V17" i="1"/>
  <c r="S17" i="1"/>
  <c r="U17" i="1" s="1"/>
  <c r="R17" i="1"/>
  <c r="Q17" i="1"/>
  <c r="P17" i="1"/>
  <c r="V16" i="1"/>
  <c r="S16" i="1"/>
  <c r="R16" i="1"/>
  <c r="Q16" i="1"/>
  <c r="P16" i="1"/>
  <c r="V15" i="1"/>
  <c r="S15" i="1"/>
  <c r="U15" i="1" s="1"/>
  <c r="R15" i="1"/>
  <c r="Q15" i="1"/>
  <c r="P15" i="1"/>
  <c r="V14" i="1"/>
  <c r="S14" i="1"/>
  <c r="U14" i="1" s="1"/>
  <c r="R14" i="1"/>
  <c r="Q14" i="1"/>
  <c r="P14" i="1"/>
  <c r="V13" i="1"/>
  <c r="S13" i="1"/>
  <c r="R13" i="1"/>
  <c r="Q13" i="1"/>
  <c r="P13" i="1"/>
  <c r="V12" i="1"/>
  <c r="S12" i="1"/>
  <c r="U12" i="1" s="1"/>
  <c r="R12" i="1"/>
  <c r="Q12" i="1"/>
  <c r="P12" i="1"/>
  <c r="V11" i="1"/>
  <c r="S11" i="1"/>
  <c r="U11" i="1" s="1"/>
  <c r="R11" i="1"/>
  <c r="Q11" i="1"/>
  <c r="P11" i="1"/>
  <c r="V10" i="1"/>
  <c r="S10" i="1"/>
  <c r="R10" i="1"/>
  <c r="Q10" i="1"/>
  <c r="P10" i="1"/>
  <c r="V9" i="1"/>
  <c r="S9" i="1"/>
  <c r="R9" i="1"/>
  <c r="Q9" i="1"/>
  <c r="P9" i="1"/>
  <c r="V8" i="1"/>
  <c r="S8" i="1"/>
  <c r="U8" i="1" s="1"/>
  <c r="R8" i="1"/>
  <c r="Q8" i="1"/>
  <c r="P8" i="1"/>
  <c r="V7" i="1"/>
  <c r="S7" i="1"/>
  <c r="R7" i="1"/>
  <c r="Q7" i="1"/>
  <c r="P7" i="1"/>
  <c r="V6" i="1"/>
  <c r="S6" i="1"/>
  <c r="U6" i="1" s="1"/>
  <c r="R6" i="1"/>
  <c r="Q6" i="1"/>
  <c r="P6" i="1"/>
  <c r="V5" i="1"/>
  <c r="S5" i="1"/>
  <c r="R5" i="1"/>
  <c r="Q5" i="1"/>
  <c r="P5" i="1"/>
  <c r="V4" i="1"/>
  <c r="S4" i="1"/>
  <c r="U4" i="1" s="1"/>
  <c r="R4" i="1"/>
  <c r="Q4" i="1"/>
  <c r="P4" i="1"/>
  <c r="V3" i="1"/>
  <c r="S3" i="1"/>
  <c r="U3" i="1" s="1"/>
  <c r="R3" i="1"/>
  <c r="Q3" i="1"/>
  <c r="P3" i="1"/>
  <c r="V2" i="1"/>
  <c r="S2" i="1"/>
  <c r="R2" i="1"/>
  <c r="Q2" i="1"/>
  <c r="P2" i="1"/>
  <c r="U2" i="1" l="1"/>
  <c r="U10" i="1"/>
  <c r="U26" i="1"/>
  <c r="U34" i="1"/>
  <c r="U54" i="1"/>
  <c r="U35" i="1"/>
  <c r="U59" i="1"/>
  <c r="U67" i="1"/>
  <c r="U64" i="1"/>
  <c r="U50" i="1"/>
  <c r="U18" i="1"/>
  <c r="U7" i="1"/>
  <c r="U68" i="1"/>
  <c r="U9" i="1"/>
  <c r="T2" i="1"/>
  <c r="T3" i="1"/>
  <c r="T4" i="1"/>
  <c r="T5" i="1"/>
  <c r="U5" i="1" s="1"/>
  <c r="T6" i="1"/>
  <c r="T7" i="1"/>
  <c r="T8" i="1"/>
  <c r="T9" i="1"/>
  <c r="T10" i="1"/>
  <c r="T11" i="1"/>
  <c r="T12" i="1"/>
  <c r="T13" i="1"/>
  <c r="U13" i="1" s="1"/>
  <c r="T14" i="1"/>
  <c r="T15" i="1"/>
  <c r="T16" i="1"/>
  <c r="U16" i="1" s="1"/>
  <c r="T17" i="1"/>
  <c r="T18" i="1"/>
  <c r="T19" i="1"/>
  <c r="T20" i="1"/>
  <c r="U20" i="1" s="1"/>
  <c r="T21" i="1"/>
  <c r="T22" i="1"/>
  <c r="T23" i="1"/>
  <c r="U23" i="1" s="1"/>
  <c r="T24" i="1"/>
  <c r="U24" i="1" s="1"/>
  <c r="T25" i="1"/>
  <c r="U25" i="1" s="1"/>
  <c r="T26" i="1"/>
  <c r="T27" i="1"/>
  <c r="T28" i="1"/>
  <c r="T29" i="1"/>
  <c r="T30" i="1"/>
  <c r="U30" i="1" s="1"/>
  <c r="T31" i="1"/>
  <c r="U31" i="1" s="1"/>
  <c r="T32" i="1"/>
  <c r="T33" i="1"/>
  <c r="T34" i="1"/>
  <c r="T35" i="1"/>
  <c r="T36" i="1"/>
  <c r="T37" i="1"/>
  <c r="T38" i="1"/>
  <c r="U38" i="1" s="1"/>
  <c r="T39" i="1"/>
  <c r="T40" i="1"/>
  <c r="T41" i="1"/>
  <c r="T42" i="1"/>
  <c r="T43" i="1"/>
  <c r="T44" i="1"/>
  <c r="T45" i="1"/>
  <c r="U45" i="1" s="1"/>
  <c r="T46" i="1"/>
  <c r="U46" i="1" s="1"/>
  <c r="T47" i="1"/>
  <c r="T48" i="1"/>
  <c r="T49" i="1"/>
  <c r="T50" i="1"/>
  <c r="T51" i="1"/>
  <c r="T52" i="1"/>
  <c r="T53" i="1"/>
  <c r="U53" i="1" s="1"/>
  <c r="T54" i="1"/>
  <c r="T55" i="1"/>
  <c r="U55" i="1" s="1"/>
  <c r="T56" i="1"/>
  <c r="U56" i="1" s="1"/>
  <c r="T57" i="1"/>
  <c r="U57" i="1" s="1"/>
  <c r="T58" i="1"/>
  <c r="T59" i="1"/>
  <c r="T60" i="1"/>
  <c r="U60" i="1" s="1"/>
  <c r="T61" i="1"/>
  <c r="U61" i="1" s="1"/>
  <c r="T62" i="1"/>
  <c r="U62" i="1" s="1"/>
  <c r="T63" i="1"/>
  <c r="U63" i="1" s="1"/>
  <c r="T64" i="1"/>
  <c r="T65" i="1"/>
  <c r="U65" i="1" s="1"/>
  <c r="T66" i="1"/>
  <c r="U66" i="1" s="1"/>
  <c r="T67" i="1"/>
  <c r="T68" i="1"/>
</calcChain>
</file>

<file path=xl/sharedStrings.xml><?xml version="1.0" encoding="utf-8"?>
<sst xmlns="http://schemas.openxmlformats.org/spreadsheetml/2006/main" count="490" uniqueCount="199">
  <si>
    <t>Date</t>
  </si>
  <si>
    <t>Aircraft</t>
  </si>
  <si>
    <t>Origin</t>
  </si>
  <si>
    <t>Destination</t>
  </si>
  <si>
    <t>Departure (take off)</t>
  </si>
  <si>
    <t>Arrival (landing)</t>
  </si>
  <si>
    <t>Duration</t>
  </si>
  <si>
    <t>Gate Departure</t>
  </si>
  <si>
    <t>Gatel Arrival (pdt)</t>
  </si>
  <si>
    <t>Schedule Departure</t>
  </si>
  <si>
    <t>Take off (JFK)</t>
  </si>
  <si>
    <t>Landing (LAX)</t>
  </si>
  <si>
    <t>Gate Arrival</t>
  </si>
  <si>
    <t>Taxi Time (JFK)</t>
  </si>
  <si>
    <t>Taxi Time (LAX)</t>
  </si>
  <si>
    <t xml:space="preserve">Duration of Flight </t>
  </si>
  <si>
    <t>In Flight Time</t>
  </si>
  <si>
    <t>Discription of Departure</t>
  </si>
  <si>
    <t>Positive Time Difference Between ST and ADT (hh.mm.ss)</t>
  </si>
  <si>
    <t>Positive Time Difference Between ST and ADT (min)</t>
  </si>
  <si>
    <t>B764</t>
  </si>
  <si>
    <t>John F Kennedy Intl (KJFK)</t>
  </si>
  <si>
    <t>Los Angeles Intl (KLAX)</t>
  </si>
  <si>
    <t>06:05PM EDT</t>
  </si>
  <si>
    <t>08:16PM PDT</t>
  </si>
  <si>
    <t>05:43PM EDT</t>
  </si>
  <si>
    <t>08:23PM PDT</t>
  </si>
  <si>
    <t>B763</t>
  </si>
  <si>
    <t>05:25PM EDT</t>
  </si>
  <si>
    <t>07:53PM PDT</t>
  </si>
  <si>
    <t>05:05PM EDT</t>
  </si>
  <si>
    <t>08:01PM PDT</t>
  </si>
  <si>
    <t>05:23PM EDT</t>
  </si>
  <si>
    <t>07:45PM PDT</t>
  </si>
  <si>
    <t>05:06PM EDT</t>
  </si>
  <si>
    <t>05:44PM EDT</t>
  </si>
  <si>
    <t>08:18PM PDT</t>
  </si>
  <si>
    <t>05:15PM EDT</t>
  </si>
  <si>
    <t>08:27PM PDT</t>
  </si>
  <si>
    <t>05:27PM EDT</t>
  </si>
  <si>
    <t>07:47PM PDT</t>
  </si>
  <si>
    <t>05:08PM EDT</t>
  </si>
  <si>
    <t>07:55PM PDT</t>
  </si>
  <si>
    <t>05:36PM EDT</t>
  </si>
  <si>
    <t>08:10PM PDT</t>
  </si>
  <si>
    <t>05:20PM EDT</t>
  </si>
  <si>
    <t>08:17PM PDT</t>
  </si>
  <si>
    <t>05:30PM EDT</t>
  </si>
  <si>
    <t>08:02PM PDT</t>
  </si>
  <si>
    <t>05:09PM EDT</t>
  </si>
  <si>
    <t>08:13PM PDT</t>
  </si>
  <si>
    <t>05:54PM EDT</t>
  </si>
  <si>
    <t>08:42PM PDT</t>
  </si>
  <si>
    <t>05:16PM EDT</t>
  </si>
  <si>
    <t>08:52PM PDT</t>
  </si>
  <si>
    <t>05:41PM EDT</t>
  </si>
  <si>
    <t>05:14PM EDT</t>
  </si>
  <si>
    <t>05:26PM EDT</t>
  </si>
  <si>
    <t>07:56PM PDT</t>
  </si>
  <si>
    <t>08:03PM PDT</t>
  </si>
  <si>
    <t>05:29PM EDT</t>
  </si>
  <si>
    <t>07:40PM PDT</t>
  </si>
  <si>
    <t>05:10PM EDT</t>
  </si>
  <si>
    <t>07:51PM PDT</t>
  </si>
  <si>
    <t>05:49PM EDT</t>
  </si>
  <si>
    <t>05:13PM EDT</t>
  </si>
  <si>
    <t>08:39PM PDT</t>
  </si>
  <si>
    <t>05:33PM EDT</t>
  </si>
  <si>
    <t>08:09PM PDT</t>
  </si>
  <si>
    <t>05:32PM EDT</t>
  </si>
  <si>
    <t>08:04PM PDT</t>
  </si>
  <si>
    <t>06:03PM EDT</t>
  </si>
  <si>
    <t>05:50PM EDT</t>
  </si>
  <si>
    <t>08:34PM PDT</t>
  </si>
  <si>
    <t>05:42PM EDT</t>
  </si>
  <si>
    <t>08:19PM PDT</t>
  </si>
  <si>
    <t>08:50PM PDT</t>
  </si>
  <si>
    <t>07:07PM EDT</t>
  </si>
  <si>
    <t>10:24PM PDT</t>
  </si>
  <si>
    <t>10:34PM PDT</t>
  </si>
  <si>
    <t>08:11PM PDT</t>
  </si>
  <si>
    <t>08:20PM PDT</t>
  </si>
  <si>
    <t>05:31PM EDT</t>
  </si>
  <si>
    <t>08:07PM PDT</t>
  </si>
  <si>
    <t>05:58PM EDT</t>
  </si>
  <si>
    <t>05:21PM EDT</t>
  </si>
  <si>
    <t>08:31PM PDT</t>
  </si>
  <si>
    <t>06:22PM EDT</t>
  </si>
  <si>
    <t>06:07PM EDT</t>
  </si>
  <si>
    <t>08:40PM PDT</t>
  </si>
  <si>
    <t>06:15PM EDT</t>
  </si>
  <si>
    <t>08:14PM PDT</t>
  </si>
  <si>
    <t>05:57PM EDT</t>
  </si>
  <si>
    <t>08:24PM PDT</t>
  </si>
  <si>
    <t>08:15PM PDT</t>
  </si>
  <si>
    <t>05:28PM EDT</t>
  </si>
  <si>
    <t>07:57PM PDT</t>
  </si>
  <si>
    <t>08:06PM PDT</t>
  </si>
  <si>
    <t>05:07PM EDT</t>
  </si>
  <si>
    <t>05:40PM EDT</t>
  </si>
  <si>
    <t>05:11PM EDT</t>
  </si>
  <si>
    <t>06:44PM EDT</t>
  </si>
  <si>
    <t>09:07PM PDT</t>
  </si>
  <si>
    <t>09:16PM PDT</t>
  </si>
  <si>
    <t>06:14PM EDT</t>
  </si>
  <si>
    <t>07:54PM PDT</t>
  </si>
  <si>
    <t>07:14PM EDT</t>
  </si>
  <si>
    <t>09:54PM PDT</t>
  </si>
  <si>
    <t>06:58PM EDT</t>
  </si>
  <si>
    <t>10:06PM PDT</t>
  </si>
  <si>
    <t>06:06PM EDT</t>
  </si>
  <si>
    <t>09:05PM PDT</t>
  </si>
  <si>
    <t>05:51PM EDT</t>
  </si>
  <si>
    <t>09:19PM PDT</t>
  </si>
  <si>
    <t>05:18PM EDT</t>
  </si>
  <si>
    <t>07:37PM PDT</t>
  </si>
  <si>
    <t>07:49PM PDT</t>
  </si>
  <si>
    <t>05:45PM EDT</t>
  </si>
  <si>
    <t>05:37PM EDT</t>
  </si>
  <si>
    <t>07:43PM PDT</t>
  </si>
  <si>
    <t>05:19PM EDT</t>
  </si>
  <si>
    <t>05:24PM EDT</t>
  </si>
  <si>
    <t>07:35PM PDT</t>
  </si>
  <si>
    <t>05:04PM EDT</t>
  </si>
  <si>
    <t>07:44PM PDT</t>
  </si>
  <si>
    <t>07:36PM PDT</t>
  </si>
  <si>
    <t>05:39PM EDT</t>
  </si>
  <si>
    <t>07:58PM PDT</t>
  </si>
  <si>
    <t>08:00PM PDT</t>
  </si>
  <si>
    <t>08:12PM PDT</t>
  </si>
  <si>
    <t>08:32PM PDT</t>
  </si>
  <si>
    <t>07:59PM PDT</t>
  </si>
  <si>
    <t>05:12PM EDT</t>
  </si>
  <si>
    <t>08:30PM PDT</t>
  </si>
  <si>
    <t>08:25PM PDT</t>
  </si>
  <si>
    <t>05:27PM EST</t>
  </si>
  <si>
    <t>07:57PM PST</t>
  </si>
  <si>
    <t>05:10PM EST</t>
  </si>
  <si>
    <t>08:43PM PST</t>
  </si>
  <si>
    <t>05:24PM EST</t>
  </si>
  <si>
    <t>08:03PM PST</t>
  </si>
  <si>
    <t>05:07PM EST</t>
  </si>
  <si>
    <t>08:10PM PST</t>
  </si>
  <si>
    <t>06:07PM EST</t>
  </si>
  <si>
    <t>09:58PM PST</t>
  </si>
  <si>
    <t>05:31PM EST</t>
  </si>
  <si>
    <t>10:06PM PST</t>
  </si>
  <si>
    <t>05:22PM EST</t>
  </si>
  <si>
    <t>08:00PM PST</t>
  </si>
  <si>
    <t>05:06PM EST</t>
  </si>
  <si>
    <t>08:06PM PST</t>
  </si>
  <si>
    <t>05:23PM EST</t>
  </si>
  <si>
    <t>08:04PM PST</t>
  </si>
  <si>
    <t>05:34PM EST</t>
  </si>
  <si>
    <t>08:24PM PST</t>
  </si>
  <si>
    <t>05:21PM EST</t>
  </si>
  <si>
    <t>08:33PM PST</t>
  </si>
  <si>
    <t>05:44PM EST</t>
  </si>
  <si>
    <t>08:30PM PST</t>
  </si>
  <si>
    <t>05:16PM EST</t>
  </si>
  <si>
    <t>08:42PM PST</t>
  </si>
  <si>
    <t>05:37PM EST</t>
  </si>
  <si>
    <t>05:12PM EST</t>
  </si>
  <si>
    <t>08:27PM PST</t>
  </si>
  <si>
    <t>08:38PM PST</t>
  </si>
  <si>
    <t>05:45PM EST</t>
  </si>
  <si>
    <t>08:25PM PST</t>
  </si>
  <si>
    <t>05:28PM EST</t>
  </si>
  <si>
    <t>08:16PM PST</t>
  </si>
  <si>
    <t>05:08PM EST</t>
  </si>
  <si>
    <t>08:22PM PST</t>
  </si>
  <si>
    <t>05:36PM EST</t>
  </si>
  <si>
    <t>08:32PM PST</t>
  </si>
  <si>
    <t>08:36PM PST</t>
  </si>
  <si>
    <t>08:17PM PST</t>
  </si>
  <si>
    <t>05:20PM EST</t>
  </si>
  <si>
    <t>08:29PM PST</t>
  </si>
  <si>
    <t>08:12PM PST</t>
  </si>
  <si>
    <t>08:23PM PST</t>
  </si>
  <si>
    <t>05:39PM EST</t>
  </si>
  <si>
    <t>08:14PM PST</t>
  </si>
  <si>
    <t>05:15PM EST</t>
  </si>
  <si>
    <t>08:26PM PST</t>
  </si>
  <si>
    <t>08:44PM EST</t>
  </si>
  <si>
    <t>11:24PM PST</t>
  </si>
  <si>
    <t>08:13PM EST</t>
  </si>
  <si>
    <t>11:37PM PST</t>
  </si>
  <si>
    <t>05:35PM EST</t>
  </si>
  <si>
    <t>08:19PM PST</t>
  </si>
  <si>
    <t>05:17PM EST</t>
  </si>
  <si>
    <t>06:49PM EST</t>
  </si>
  <si>
    <t>09:09PM PST</t>
  </si>
  <si>
    <t>05:54PM EST</t>
  </si>
  <si>
    <t>09:19PM PST</t>
  </si>
  <si>
    <t>08:01PM PST</t>
  </si>
  <si>
    <t>08:08PM PST</t>
  </si>
  <si>
    <t>05:42PM EST</t>
  </si>
  <si>
    <t>07:39PM PST</t>
  </si>
  <si>
    <t>07:51PM PST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</si>
</sst>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5" fontId="0" fillId="0" borderId="0" xfId="0" applyNumberFormat="1"/>
    <xf numFmtId="20" fontId="0" fillId="0" borderId="0" xfId="0" applyNumberFormat="1"/>
    <xf numFmtId="164" fontId="0" fillId="0" borderId="0" xfId="0" applyNumberFormat="1"/>
    <xf numFmtId="21" fontId="2" fillId="0" borderId="0" xfId="0" applyNumberFormat="1" applyFont="1"/>
    <xf numFmtId="21" fontId="3" fillId="0" borderId="0" xfId="0" applyNumberFormat="1" applyFont="1" applyAlignment="1">
      <alignment horizontal="left"/>
    </xf>
    <xf numFmtId="0" fontId="3" fillId="0" borderId="0" xfId="0" applyFont="1"/>
    <xf numFmtId="21" fontId="3" fillId="0" borderId="0" xfId="0" applyNumberFormat="1" applyFont="1"/>
    <xf numFmtId="0" fontId="2" fillId="0" borderId="0" xfId="0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8"/>
  <sheetViews>
    <sheetView tabSelected="1" topLeftCell="M1" workbookViewId="0">
      <selection activeCell="S6" sqref="S6"/>
    </sheetView>
  </sheetViews>
  <sheetFormatPr defaultRowHeight="14.5" x14ac:dyDescent="0.35"/>
  <cols>
    <col min="1" max="1" width="16.6328125" customWidth="1"/>
    <col min="2" max="2" width="19.36328125" customWidth="1"/>
    <col min="3" max="3" width="25.90625" customWidth="1"/>
    <col min="4" max="4" width="29.54296875" customWidth="1"/>
    <col min="5" max="5" width="22.54296875" customWidth="1"/>
    <col min="6" max="6" width="22.6328125" customWidth="1"/>
    <col min="7" max="7" width="20.26953125" customWidth="1"/>
    <col min="8" max="8" width="19.54296875" customWidth="1"/>
    <col min="9" max="9" width="18.6328125" customWidth="1"/>
    <col min="10" max="10" width="20.453125" customWidth="1"/>
    <col min="11" max="11" width="20.90625" customWidth="1"/>
    <col min="12" max="12" width="22.26953125" customWidth="1"/>
    <col min="13" max="13" width="20.26953125" customWidth="1"/>
    <col min="14" max="14" width="17.6328125" customWidth="1"/>
    <col min="15" max="15" width="15" style="8" customWidth="1"/>
    <col min="16" max="16" width="18.90625" style="8" customWidth="1"/>
    <col min="17" max="17" width="28" style="8" customWidth="1"/>
    <col min="18" max="18" width="21.1796875" style="8" customWidth="1"/>
    <col min="19" max="19" width="33.7265625" style="8" customWidth="1"/>
    <col min="20" max="20" width="53.81640625" style="8" customWidth="1"/>
    <col min="21" max="21" width="46.08984375" style="8" customWidth="1"/>
    <col min="22" max="22" width="29.7265625" customWidth="1"/>
    <col min="23" max="23" width="29.269531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2" t="s">
        <v>7</v>
      </c>
      <c r="L1" s="2" t="s">
        <v>10</v>
      </c>
      <c r="M1" s="2" t="s">
        <v>11</v>
      </c>
      <c r="N1" s="2" t="s">
        <v>12</v>
      </c>
      <c r="O1" s="10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10" t="s">
        <v>18</v>
      </c>
      <c r="U1" s="10" t="s">
        <v>19</v>
      </c>
      <c r="V1" s="1"/>
    </row>
    <row r="2" spans="1:22" x14ac:dyDescent="0.35">
      <c r="A2" s="3">
        <v>44685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4">
        <v>0.21527777777777779</v>
      </c>
      <c r="H2" t="s">
        <v>25</v>
      </c>
      <c r="I2" t="s">
        <v>26</v>
      </c>
      <c r="J2" s="5">
        <v>0.71527777777777779</v>
      </c>
      <c r="K2" s="5">
        <v>0.73819444444444438</v>
      </c>
      <c r="L2" s="5">
        <v>0.75347222222222221</v>
      </c>
      <c r="M2" s="5">
        <v>0.96944444444444444</v>
      </c>
      <c r="N2" s="5">
        <v>0.97430555555555554</v>
      </c>
      <c r="O2" s="9">
        <v>1.5277777777777835E-2</v>
      </c>
      <c r="P2" s="9">
        <f>N2-M2</f>
        <v>4.8611111111110938E-3</v>
      </c>
      <c r="Q2" s="9">
        <f>N2-M2</f>
        <v>4.8611111111110938E-3</v>
      </c>
      <c r="R2" s="7">
        <f>M2-L2</f>
        <v>0.21597222222222223</v>
      </c>
      <c r="S2" s="9" t="str">
        <f>TEXT(IF(_xlfn.NUMBERVALUE(K2)-_xlfn.NUMBERVALUE(J2)=0,"On Time",IF(_xlfn.NUMBERVALUE(K2)-_xlfn.NUMBERVALUE(J2)&lt;0,"Early Departure","Late")),"DDDD")</f>
        <v>Late</v>
      </c>
      <c r="T2" s="11">
        <f>IF(S2="Late",K2-J2,IF(S2="Early Departure",(J2-K2),TIME(0,0,0)))</f>
        <v>2.2916666666666585E-2</v>
      </c>
      <c r="U2" s="8">
        <f>IF(S2="Late",SUM(HOUR(T2)*60,MINUTE(T2)),0)</f>
        <v>33</v>
      </c>
      <c r="V2">
        <f ca="1">RAND()</f>
        <v>0.6248800066123672</v>
      </c>
    </row>
    <row r="3" spans="1:22" x14ac:dyDescent="0.35">
      <c r="A3" s="3">
        <v>44684</v>
      </c>
      <c r="B3" t="s">
        <v>27</v>
      </c>
      <c r="C3" t="s">
        <v>21</v>
      </c>
      <c r="D3" t="s">
        <v>22</v>
      </c>
      <c r="E3" t="s">
        <v>28</v>
      </c>
      <c r="F3" t="s">
        <v>29</v>
      </c>
      <c r="G3" s="4">
        <v>0.22708333333333333</v>
      </c>
      <c r="H3" t="s">
        <v>30</v>
      </c>
      <c r="I3" t="s">
        <v>31</v>
      </c>
      <c r="J3" s="5">
        <v>0.71527777777777779</v>
      </c>
      <c r="K3" s="5">
        <v>0.71180555555555547</v>
      </c>
      <c r="L3" s="5">
        <v>0.72569444444444453</v>
      </c>
      <c r="M3" s="5">
        <v>0.95347222222222217</v>
      </c>
      <c r="N3" s="5">
        <v>0.9590277777777777</v>
      </c>
      <c r="O3" s="9">
        <v>1.3888888888889062E-2</v>
      </c>
      <c r="P3" s="9">
        <f t="shared" ref="P3:P66" si="0">N3-M3</f>
        <v>5.5555555555555358E-3</v>
      </c>
      <c r="Q3" s="9">
        <f t="shared" ref="Q3:Q66" si="1">N3-K3</f>
        <v>0.24722222222222223</v>
      </c>
      <c r="R3" s="7">
        <f t="shared" ref="R3:R66" si="2">M3-L3</f>
        <v>0.22777777777777763</v>
      </c>
      <c r="S3" s="9" t="str">
        <f>TEXT(IF(_xlfn.NUMBERVALUE(K3)-_xlfn.NUMBERVALUE(J3)=0,"On Time",IF(_xlfn.NUMBERVALUE(K3)-_xlfn.NUMBERVALUE(J3)&lt;0,"Early Departure","Late")),"DDDD")</f>
        <v>Early Departure</v>
      </c>
      <c r="T3" s="11">
        <f t="shared" ref="T3:T66" si="3">IF(S3="Late",K3-J3,IF(S3="Early Departure",(J3-K3),TIME(0,0,0)))</f>
        <v>3.4722222222223209E-3</v>
      </c>
      <c r="U3" s="8">
        <f t="shared" ref="U3:U66" si="4">IF(S3="Late",SUM(HOUR(T3)*60,MINUTE(T3)),0)</f>
        <v>0</v>
      </c>
      <c r="V3">
        <f t="shared" ref="V3:V66" ca="1" si="5">RAND()</f>
        <v>0.495330134607744</v>
      </c>
    </row>
    <row r="4" spans="1:22" x14ac:dyDescent="0.35">
      <c r="A4" s="3">
        <v>44683</v>
      </c>
      <c r="B4" t="s">
        <v>20</v>
      </c>
      <c r="C4" t="s">
        <v>21</v>
      </c>
      <c r="D4" t="s">
        <v>22</v>
      </c>
      <c r="E4" t="s">
        <v>32</v>
      </c>
      <c r="F4" t="s">
        <v>33</v>
      </c>
      <c r="G4" s="4">
        <v>0.22291666666666665</v>
      </c>
      <c r="H4" t="s">
        <v>34</v>
      </c>
      <c r="I4" t="s">
        <v>29</v>
      </c>
      <c r="J4" s="5">
        <v>0.71527777777777801</v>
      </c>
      <c r="K4" s="5">
        <v>0.71250000000000002</v>
      </c>
      <c r="L4" s="5">
        <v>0.72430555555555554</v>
      </c>
      <c r="M4" s="5">
        <v>0.94791666666666663</v>
      </c>
      <c r="N4" s="5">
        <v>0.95347222222222217</v>
      </c>
      <c r="O4" s="9">
        <v>1.1805555555555514E-2</v>
      </c>
      <c r="P4" s="9">
        <f t="shared" si="0"/>
        <v>5.5555555555555358E-3</v>
      </c>
      <c r="Q4" s="9">
        <f t="shared" si="1"/>
        <v>0.24097222222222214</v>
      </c>
      <c r="R4" s="7">
        <f t="shared" si="2"/>
        <v>0.22361111111111109</v>
      </c>
      <c r="S4" s="9" t="str">
        <f t="shared" ref="S4:S67" si="6">TEXT(IF(_xlfn.NUMBERVALUE(K4)-_xlfn.NUMBERVALUE(J4)=0,"On Time",IF(_xlfn.NUMBERVALUE(K4)-_xlfn.NUMBERVALUE(J4)&lt;0,"Early Departure","Late")),"DDDD")</f>
        <v>Early Departure</v>
      </c>
      <c r="T4" s="11">
        <f t="shared" si="3"/>
        <v>2.77777777777799E-3</v>
      </c>
      <c r="U4" s="8">
        <f t="shared" si="4"/>
        <v>0</v>
      </c>
      <c r="V4">
        <f t="shared" ca="1" si="5"/>
        <v>0.36951394048961106</v>
      </c>
    </row>
    <row r="5" spans="1:22" x14ac:dyDescent="0.35">
      <c r="A5" s="3">
        <v>44682</v>
      </c>
      <c r="B5" t="s">
        <v>27</v>
      </c>
      <c r="C5" t="s">
        <v>21</v>
      </c>
      <c r="D5" t="s">
        <v>22</v>
      </c>
      <c r="E5" t="s">
        <v>35</v>
      </c>
      <c r="F5" t="s">
        <v>36</v>
      </c>
      <c r="G5" s="4">
        <v>0.23124999999999998</v>
      </c>
      <c r="H5" t="s">
        <v>37</v>
      </c>
      <c r="I5" t="s">
        <v>38</v>
      </c>
      <c r="J5" s="5">
        <v>0.71527777777777801</v>
      </c>
      <c r="K5" s="5">
        <v>0.71875</v>
      </c>
      <c r="L5" s="5">
        <v>0.73888888888888893</v>
      </c>
      <c r="M5" s="5">
        <v>0.97083333333333333</v>
      </c>
      <c r="N5" s="5">
        <v>0.9770833333333333</v>
      </c>
      <c r="O5" s="9">
        <v>2.0138888888888928E-2</v>
      </c>
      <c r="P5" s="9">
        <f t="shared" si="0"/>
        <v>6.2499999999999778E-3</v>
      </c>
      <c r="Q5" s="9">
        <f t="shared" si="1"/>
        <v>0.2583333333333333</v>
      </c>
      <c r="R5" s="7">
        <f t="shared" si="2"/>
        <v>0.2319444444444444</v>
      </c>
      <c r="S5" s="9" t="str">
        <f t="shared" si="6"/>
        <v>Late</v>
      </c>
      <c r="T5" s="11">
        <f t="shared" si="3"/>
        <v>3.4722222222219878E-3</v>
      </c>
      <c r="U5" s="8">
        <f t="shared" si="4"/>
        <v>5</v>
      </c>
      <c r="V5">
        <f t="shared" ca="1" si="5"/>
        <v>0.34853043862238342</v>
      </c>
    </row>
    <row r="6" spans="1:22" x14ac:dyDescent="0.35">
      <c r="A6" s="3">
        <v>44680</v>
      </c>
      <c r="B6" t="s">
        <v>20</v>
      </c>
      <c r="C6" t="s">
        <v>21</v>
      </c>
      <c r="D6" t="s">
        <v>22</v>
      </c>
      <c r="E6" t="s">
        <v>39</v>
      </c>
      <c r="F6" t="s">
        <v>40</v>
      </c>
      <c r="G6" s="4">
        <v>0.22152777777777777</v>
      </c>
      <c r="H6" t="s">
        <v>41</v>
      </c>
      <c r="I6" t="s">
        <v>42</v>
      </c>
      <c r="J6" s="5">
        <v>0.71527777777777801</v>
      </c>
      <c r="K6" s="5">
        <v>0.71388888888888891</v>
      </c>
      <c r="L6" s="5">
        <v>0.7270833333333333</v>
      </c>
      <c r="M6" s="5">
        <v>0.94930555555555562</v>
      </c>
      <c r="N6" s="5">
        <v>0.95486111111111116</v>
      </c>
      <c r="O6" s="9">
        <v>1.3194444444444398E-2</v>
      </c>
      <c r="P6" s="9">
        <f t="shared" si="0"/>
        <v>5.5555555555555358E-3</v>
      </c>
      <c r="Q6" s="9">
        <f t="shared" si="1"/>
        <v>0.24097222222222225</v>
      </c>
      <c r="R6" s="7">
        <f t="shared" si="2"/>
        <v>0.22222222222222232</v>
      </c>
      <c r="S6" s="9" t="str">
        <f t="shared" si="6"/>
        <v>Early Departure</v>
      </c>
      <c r="T6" s="11">
        <f t="shared" si="3"/>
        <v>1.388888888889106E-3</v>
      </c>
      <c r="U6" s="8">
        <f t="shared" si="4"/>
        <v>0</v>
      </c>
      <c r="V6">
        <f t="shared" ca="1" si="5"/>
        <v>0.56224826310545162</v>
      </c>
    </row>
    <row r="7" spans="1:22" x14ac:dyDescent="0.35">
      <c r="A7" s="3">
        <v>44679</v>
      </c>
      <c r="B7" t="s">
        <v>27</v>
      </c>
      <c r="C7" t="s">
        <v>21</v>
      </c>
      <c r="D7" t="s">
        <v>22</v>
      </c>
      <c r="E7" t="s">
        <v>43</v>
      </c>
      <c r="F7" t="s">
        <v>44</v>
      </c>
      <c r="G7" s="4">
        <v>0.23194444444444443</v>
      </c>
      <c r="H7" t="s">
        <v>45</v>
      </c>
      <c r="I7" t="s">
        <v>46</v>
      </c>
      <c r="J7" s="5">
        <v>0.71527777777777801</v>
      </c>
      <c r="K7" s="5">
        <v>0.72222222222222221</v>
      </c>
      <c r="L7" s="5">
        <v>0.73333333333333339</v>
      </c>
      <c r="M7" s="5">
        <v>0.96527777777777779</v>
      </c>
      <c r="N7" s="5">
        <v>0.97013888888888899</v>
      </c>
      <c r="O7" s="9">
        <v>1.1111111111111183E-2</v>
      </c>
      <c r="P7" s="9">
        <f t="shared" si="0"/>
        <v>4.8611111111112049E-3</v>
      </c>
      <c r="Q7" s="9">
        <f t="shared" si="1"/>
        <v>0.24791666666666679</v>
      </c>
      <c r="R7" s="7">
        <f t="shared" si="2"/>
        <v>0.2319444444444444</v>
      </c>
      <c r="S7" s="9" t="str">
        <f t="shared" si="6"/>
        <v>Late</v>
      </c>
      <c r="T7" s="11">
        <f t="shared" si="3"/>
        <v>6.9444444444441977E-3</v>
      </c>
      <c r="U7" s="8">
        <f t="shared" si="4"/>
        <v>10</v>
      </c>
      <c r="V7">
        <f t="shared" ca="1" si="5"/>
        <v>2.0056458812454214E-2</v>
      </c>
    </row>
    <row r="8" spans="1:22" x14ac:dyDescent="0.35">
      <c r="A8" s="3">
        <v>44678</v>
      </c>
      <c r="B8" t="s">
        <v>20</v>
      </c>
      <c r="C8" t="s">
        <v>21</v>
      </c>
      <c r="D8" t="s">
        <v>22</v>
      </c>
      <c r="E8" t="s">
        <v>47</v>
      </c>
      <c r="F8" t="s">
        <v>48</v>
      </c>
      <c r="G8" s="4">
        <v>0.2298611111111111</v>
      </c>
      <c r="H8" t="s">
        <v>49</v>
      </c>
      <c r="I8" t="s">
        <v>50</v>
      </c>
      <c r="J8" s="5">
        <v>0.71527777777777801</v>
      </c>
      <c r="K8" s="5">
        <v>0.71458333333333324</v>
      </c>
      <c r="L8" s="5">
        <v>0.72916666666666663</v>
      </c>
      <c r="M8" s="5">
        <v>0.95972222222222225</v>
      </c>
      <c r="N8" s="5">
        <v>0.96736111111111101</v>
      </c>
      <c r="O8" s="9">
        <v>1.4583333333333393E-2</v>
      </c>
      <c r="P8" s="9">
        <f t="shared" si="0"/>
        <v>7.6388888888887507E-3</v>
      </c>
      <c r="Q8" s="9">
        <f t="shared" si="1"/>
        <v>0.25277777777777777</v>
      </c>
      <c r="R8" s="7">
        <f t="shared" si="2"/>
        <v>0.23055555555555562</v>
      </c>
      <c r="S8" s="9" t="str">
        <f t="shared" si="6"/>
        <v>Early Departure</v>
      </c>
      <c r="T8" s="11">
        <f t="shared" si="3"/>
        <v>6.9444444444477504E-4</v>
      </c>
      <c r="U8" s="8">
        <f t="shared" si="4"/>
        <v>0</v>
      </c>
      <c r="V8">
        <f t="shared" ca="1" si="5"/>
        <v>7.7372711117507986E-2</v>
      </c>
    </row>
    <row r="9" spans="1:22" x14ac:dyDescent="0.35">
      <c r="A9" s="3">
        <v>44677</v>
      </c>
      <c r="B9" t="s">
        <v>20</v>
      </c>
      <c r="C9" t="s">
        <v>21</v>
      </c>
      <c r="D9" t="s">
        <v>22</v>
      </c>
      <c r="E9" t="s">
        <v>51</v>
      </c>
      <c r="F9" t="s">
        <v>52</v>
      </c>
      <c r="G9" s="4">
        <v>0.24097222222222223</v>
      </c>
      <c r="H9" t="s">
        <v>53</v>
      </c>
      <c r="I9" t="s">
        <v>54</v>
      </c>
      <c r="J9" s="5">
        <v>0.71527777777777801</v>
      </c>
      <c r="K9" s="5">
        <v>0.71944444444444444</v>
      </c>
      <c r="L9" s="5">
        <v>0.74583333333333324</v>
      </c>
      <c r="M9" s="5">
        <v>0.98749999999999993</v>
      </c>
      <c r="N9" s="5">
        <v>0.99444444444444446</v>
      </c>
      <c r="O9" s="9">
        <v>2.6388888888888795E-2</v>
      </c>
      <c r="P9" s="9">
        <f t="shared" si="0"/>
        <v>6.9444444444445308E-3</v>
      </c>
      <c r="Q9" s="9">
        <f t="shared" si="1"/>
        <v>0.27500000000000002</v>
      </c>
      <c r="R9" s="7">
        <f t="shared" si="2"/>
        <v>0.2416666666666667</v>
      </c>
      <c r="S9" s="9" t="str">
        <f t="shared" si="6"/>
        <v>Late</v>
      </c>
      <c r="T9" s="11">
        <f t="shared" si="3"/>
        <v>4.1666666666664298E-3</v>
      </c>
      <c r="U9" s="8">
        <f t="shared" si="4"/>
        <v>6</v>
      </c>
      <c r="V9">
        <f t="shared" ca="1" si="5"/>
        <v>0.82799751306169356</v>
      </c>
    </row>
    <row r="10" spans="1:22" x14ac:dyDescent="0.35">
      <c r="A10" s="3">
        <v>44676</v>
      </c>
      <c r="B10" t="s">
        <v>20</v>
      </c>
      <c r="C10" t="s">
        <v>21</v>
      </c>
      <c r="D10" t="s">
        <v>22</v>
      </c>
      <c r="E10" t="s">
        <v>55</v>
      </c>
      <c r="F10" t="s">
        <v>36</v>
      </c>
      <c r="G10" s="4">
        <v>0.23333333333333331</v>
      </c>
      <c r="H10" t="s">
        <v>56</v>
      </c>
      <c r="I10" t="s">
        <v>38</v>
      </c>
      <c r="J10" s="5">
        <v>0.71527777777777801</v>
      </c>
      <c r="K10" s="5">
        <v>0.71805555555555556</v>
      </c>
      <c r="L10" s="5">
        <v>0.7368055555555556</v>
      </c>
      <c r="M10" s="5">
        <v>0.97083333333333333</v>
      </c>
      <c r="N10" s="5">
        <v>0.9770833333333333</v>
      </c>
      <c r="O10" s="9">
        <v>1.8750000000000044E-2</v>
      </c>
      <c r="P10" s="9">
        <f t="shared" si="0"/>
        <v>6.2499999999999778E-3</v>
      </c>
      <c r="Q10" s="9">
        <f t="shared" si="1"/>
        <v>0.25902777777777775</v>
      </c>
      <c r="R10" s="7">
        <f t="shared" si="2"/>
        <v>0.23402777777777772</v>
      </c>
      <c r="S10" s="9" t="str">
        <f t="shared" si="6"/>
        <v>Late</v>
      </c>
      <c r="T10" s="11">
        <f t="shared" si="3"/>
        <v>2.7777777777775459E-3</v>
      </c>
      <c r="U10" s="8">
        <f t="shared" si="4"/>
        <v>4</v>
      </c>
      <c r="V10">
        <f t="shared" ca="1" si="5"/>
        <v>0.98490715039270305</v>
      </c>
    </row>
    <row r="11" spans="1:22" x14ac:dyDescent="0.35">
      <c r="A11" s="3">
        <v>44675</v>
      </c>
      <c r="B11" t="s">
        <v>20</v>
      </c>
      <c r="C11" t="s">
        <v>21</v>
      </c>
      <c r="D11" t="s">
        <v>22</v>
      </c>
      <c r="E11" t="s">
        <v>57</v>
      </c>
      <c r="F11" t="s">
        <v>58</v>
      </c>
      <c r="G11" s="4">
        <v>0.22847222222222222</v>
      </c>
      <c r="H11" t="s">
        <v>49</v>
      </c>
      <c r="I11" t="s">
        <v>59</v>
      </c>
      <c r="J11" s="5">
        <v>0.71527777777777801</v>
      </c>
      <c r="K11" s="5">
        <v>0.71458333333333324</v>
      </c>
      <c r="L11" s="5">
        <v>0.72638888888888886</v>
      </c>
      <c r="M11" s="5">
        <v>0.9555555555555556</v>
      </c>
      <c r="N11" s="5">
        <v>0.9604166666666667</v>
      </c>
      <c r="O11" s="9">
        <v>1.1805555555555625E-2</v>
      </c>
      <c r="P11" s="9">
        <f t="shared" si="0"/>
        <v>4.8611111111110938E-3</v>
      </c>
      <c r="Q11" s="9">
        <f t="shared" si="1"/>
        <v>0.24583333333333346</v>
      </c>
      <c r="R11" s="7">
        <f t="shared" si="2"/>
        <v>0.22916666666666674</v>
      </c>
      <c r="S11" s="9" t="str">
        <f t="shared" si="6"/>
        <v>Early Departure</v>
      </c>
      <c r="T11" s="11">
        <f t="shared" si="3"/>
        <v>6.9444444444477504E-4</v>
      </c>
      <c r="U11" s="8">
        <f t="shared" si="4"/>
        <v>0</v>
      </c>
      <c r="V11">
        <f t="shared" ca="1" si="5"/>
        <v>0.43541738459479706</v>
      </c>
    </row>
    <row r="12" spans="1:22" x14ac:dyDescent="0.35">
      <c r="A12" s="3">
        <v>44673</v>
      </c>
      <c r="B12" t="s">
        <v>20</v>
      </c>
      <c r="C12" t="s">
        <v>21</v>
      </c>
      <c r="D12" t="s">
        <v>22</v>
      </c>
      <c r="E12" t="s">
        <v>60</v>
      </c>
      <c r="F12" t="s">
        <v>61</v>
      </c>
      <c r="G12" s="4">
        <v>0.21527777777777779</v>
      </c>
      <c r="H12" t="s">
        <v>62</v>
      </c>
      <c r="I12" t="s">
        <v>63</v>
      </c>
      <c r="J12" s="5">
        <v>0.71527777777777801</v>
      </c>
      <c r="K12" s="5">
        <v>0.71527777777777779</v>
      </c>
      <c r="L12" s="5">
        <v>0.7284722222222223</v>
      </c>
      <c r="M12" s="5">
        <v>0.94444444444444453</v>
      </c>
      <c r="N12" s="5">
        <v>0.95208333333333339</v>
      </c>
      <c r="O12" s="9">
        <v>1.3194444444444509E-2</v>
      </c>
      <c r="P12" s="9">
        <f t="shared" si="0"/>
        <v>7.6388888888888618E-3</v>
      </c>
      <c r="Q12" s="9">
        <f t="shared" si="1"/>
        <v>0.2368055555555556</v>
      </c>
      <c r="R12" s="7">
        <f t="shared" si="2"/>
        <v>0.21597222222222223</v>
      </c>
      <c r="S12" s="9" t="str">
        <f t="shared" si="6"/>
        <v>On Time</v>
      </c>
      <c r="T12" s="11">
        <f t="shared" si="3"/>
        <v>0</v>
      </c>
      <c r="U12" s="8">
        <f t="shared" si="4"/>
        <v>0</v>
      </c>
      <c r="V12">
        <f t="shared" ca="1" si="5"/>
        <v>8.2377805088829525E-2</v>
      </c>
    </row>
    <row r="13" spans="1:22" x14ac:dyDescent="0.35">
      <c r="A13" s="3">
        <v>44672</v>
      </c>
      <c r="B13" t="s">
        <v>27</v>
      </c>
      <c r="C13" t="s">
        <v>21</v>
      </c>
      <c r="D13" t="s">
        <v>22</v>
      </c>
      <c r="E13" t="s">
        <v>64</v>
      </c>
      <c r="F13" t="s">
        <v>38</v>
      </c>
      <c r="G13" s="4">
        <v>0.23402777777777781</v>
      </c>
      <c r="H13" t="s">
        <v>65</v>
      </c>
      <c r="I13" t="s">
        <v>66</v>
      </c>
      <c r="J13" s="5">
        <v>0.71527777777777801</v>
      </c>
      <c r="K13" s="5">
        <v>0.71736111111111101</v>
      </c>
      <c r="L13" s="5">
        <v>0.74236111111111114</v>
      </c>
      <c r="M13" s="5">
        <v>0.9770833333333333</v>
      </c>
      <c r="N13" s="5">
        <v>0.98541666666666661</v>
      </c>
      <c r="O13" s="9">
        <v>2.5000000000000133E-2</v>
      </c>
      <c r="P13" s="9">
        <f t="shared" si="0"/>
        <v>8.3333333333333037E-3</v>
      </c>
      <c r="Q13" s="9">
        <f t="shared" si="1"/>
        <v>0.2680555555555556</v>
      </c>
      <c r="R13" s="7">
        <f t="shared" si="2"/>
        <v>0.23472222222222217</v>
      </c>
      <c r="S13" s="9" t="str">
        <f t="shared" si="6"/>
        <v>Late</v>
      </c>
      <c r="T13" s="11">
        <f t="shared" si="3"/>
        <v>2.0833333333329929E-3</v>
      </c>
      <c r="U13" s="8">
        <f t="shared" si="4"/>
        <v>3</v>
      </c>
      <c r="V13">
        <f t="shared" ca="1" si="5"/>
        <v>0.77858671352200992</v>
      </c>
    </row>
    <row r="14" spans="1:22" x14ac:dyDescent="0.35">
      <c r="A14" s="3">
        <v>44671</v>
      </c>
      <c r="B14" t="s">
        <v>20</v>
      </c>
      <c r="C14" t="s">
        <v>21</v>
      </c>
      <c r="D14" t="s">
        <v>22</v>
      </c>
      <c r="E14" t="s">
        <v>67</v>
      </c>
      <c r="F14" t="s">
        <v>58</v>
      </c>
      <c r="G14" s="4">
        <v>0.22361111111111109</v>
      </c>
      <c r="H14" t="s">
        <v>30</v>
      </c>
      <c r="I14" t="s">
        <v>68</v>
      </c>
      <c r="J14" s="5">
        <v>0.71527777777777801</v>
      </c>
      <c r="K14" s="5">
        <v>0.71180555555555547</v>
      </c>
      <c r="L14" s="5">
        <v>0.73125000000000007</v>
      </c>
      <c r="M14" s="5">
        <v>0.9555555555555556</v>
      </c>
      <c r="N14" s="5">
        <v>0.96458333333333324</v>
      </c>
      <c r="O14" s="9">
        <v>1.9444444444444597E-2</v>
      </c>
      <c r="P14" s="9">
        <f t="shared" si="0"/>
        <v>9.0277777777776347E-3</v>
      </c>
      <c r="Q14" s="9">
        <f t="shared" si="1"/>
        <v>0.25277777777777777</v>
      </c>
      <c r="R14" s="7">
        <f t="shared" si="2"/>
        <v>0.22430555555555554</v>
      </c>
      <c r="S14" s="9" t="str">
        <f t="shared" si="6"/>
        <v>Early Departure</v>
      </c>
      <c r="T14" s="11">
        <f t="shared" si="3"/>
        <v>3.472222222222543E-3</v>
      </c>
      <c r="U14" s="8">
        <f t="shared" si="4"/>
        <v>0</v>
      </c>
      <c r="V14">
        <f t="shared" ca="1" si="5"/>
        <v>0.18212717709547444</v>
      </c>
    </row>
    <row r="15" spans="1:22" x14ac:dyDescent="0.35">
      <c r="A15" s="3">
        <v>44670</v>
      </c>
      <c r="B15" t="s">
        <v>20</v>
      </c>
      <c r="C15" t="s">
        <v>21</v>
      </c>
      <c r="D15" t="s">
        <v>22</v>
      </c>
      <c r="E15" t="s">
        <v>69</v>
      </c>
      <c r="F15" t="s">
        <v>58</v>
      </c>
      <c r="G15" s="4">
        <v>0.22430555555555556</v>
      </c>
      <c r="H15" t="s">
        <v>41</v>
      </c>
      <c r="I15" t="s">
        <v>70</v>
      </c>
      <c r="J15" s="5">
        <v>0.71527777777777801</v>
      </c>
      <c r="K15" s="5">
        <v>0.71388888888888891</v>
      </c>
      <c r="L15" s="5">
        <v>0.73055555555555562</v>
      </c>
      <c r="M15" s="5">
        <v>0.9555555555555556</v>
      </c>
      <c r="N15" s="5">
        <v>0.96111111111111114</v>
      </c>
      <c r="O15" s="9">
        <v>1.6666666666666718E-2</v>
      </c>
      <c r="P15" s="9">
        <f t="shared" si="0"/>
        <v>5.5555555555555358E-3</v>
      </c>
      <c r="Q15" s="9">
        <f t="shared" si="1"/>
        <v>0.24722222222222223</v>
      </c>
      <c r="R15" s="7">
        <f t="shared" si="2"/>
        <v>0.22499999999999998</v>
      </c>
      <c r="S15" s="9" t="str">
        <f t="shared" si="6"/>
        <v>Early Departure</v>
      </c>
      <c r="T15" s="11">
        <f t="shared" si="3"/>
        <v>1.388888888889106E-3</v>
      </c>
      <c r="U15" s="8">
        <f t="shared" si="4"/>
        <v>0</v>
      </c>
      <c r="V15">
        <f t="shared" ca="1" si="5"/>
        <v>0.53661493715912856</v>
      </c>
    </row>
    <row r="16" spans="1:22" x14ac:dyDescent="0.35">
      <c r="A16" s="3">
        <v>44669</v>
      </c>
      <c r="B16" t="s">
        <v>20</v>
      </c>
      <c r="C16" t="s">
        <v>21</v>
      </c>
      <c r="D16" t="s">
        <v>22</v>
      </c>
      <c r="E16" t="s">
        <v>71</v>
      </c>
      <c r="F16" t="s">
        <v>38</v>
      </c>
      <c r="G16" s="4">
        <v>0.22430555555555556</v>
      </c>
      <c r="H16" t="s">
        <v>72</v>
      </c>
      <c r="I16" t="s">
        <v>73</v>
      </c>
      <c r="J16" s="5">
        <v>0.71527777777777801</v>
      </c>
      <c r="K16" s="5">
        <v>0.74305555555555547</v>
      </c>
      <c r="L16" s="5">
        <v>0.75208333333333333</v>
      </c>
      <c r="M16" s="5">
        <v>0.9770833333333333</v>
      </c>
      <c r="N16" s="5">
        <v>0.9819444444444444</v>
      </c>
      <c r="O16" s="9">
        <v>9.0277777777778567E-3</v>
      </c>
      <c r="P16" s="9">
        <f t="shared" si="0"/>
        <v>4.8611111111110938E-3</v>
      </c>
      <c r="Q16" s="9">
        <f t="shared" si="1"/>
        <v>0.23888888888888893</v>
      </c>
      <c r="R16" s="7">
        <f t="shared" si="2"/>
        <v>0.22499999999999998</v>
      </c>
      <c r="S16" s="9" t="str">
        <f t="shared" si="6"/>
        <v>Late</v>
      </c>
      <c r="T16" s="11">
        <f t="shared" si="3"/>
        <v>2.7777777777777457E-2</v>
      </c>
      <c r="U16" s="8">
        <f t="shared" si="4"/>
        <v>40</v>
      </c>
      <c r="V16">
        <f t="shared" ca="1" si="5"/>
        <v>0.88883318517096199</v>
      </c>
    </row>
    <row r="17" spans="1:22" x14ac:dyDescent="0.35">
      <c r="A17" s="3">
        <v>44668</v>
      </c>
      <c r="B17" t="s">
        <v>20</v>
      </c>
      <c r="C17" t="s">
        <v>21</v>
      </c>
      <c r="D17" t="s">
        <v>22</v>
      </c>
      <c r="E17" t="s">
        <v>74</v>
      </c>
      <c r="F17" t="s">
        <v>50</v>
      </c>
      <c r="G17" s="4">
        <v>0.22916666666666666</v>
      </c>
      <c r="H17" t="s">
        <v>62</v>
      </c>
      <c r="I17" t="s">
        <v>75</v>
      </c>
      <c r="J17" s="5">
        <v>0.71527777777777801</v>
      </c>
      <c r="K17" s="5">
        <v>0.71527777777777779</v>
      </c>
      <c r="L17" s="5">
        <v>0.73749999999999993</v>
      </c>
      <c r="M17" s="5">
        <v>0.96736111111111101</v>
      </c>
      <c r="N17" s="5">
        <v>0.97152777777777777</v>
      </c>
      <c r="O17" s="9">
        <v>2.2222222222222143E-2</v>
      </c>
      <c r="P17" s="9">
        <f t="shared" si="0"/>
        <v>4.1666666666667629E-3</v>
      </c>
      <c r="Q17" s="9">
        <f t="shared" si="1"/>
        <v>0.25624999999999998</v>
      </c>
      <c r="R17" s="7">
        <f t="shared" si="2"/>
        <v>0.22986111111111107</v>
      </c>
      <c r="S17" s="9" t="str">
        <f t="shared" si="6"/>
        <v>On Time</v>
      </c>
      <c r="T17" s="11">
        <f t="shared" si="3"/>
        <v>0</v>
      </c>
      <c r="U17" s="8">
        <f t="shared" si="4"/>
        <v>0</v>
      </c>
      <c r="V17">
        <f t="shared" ca="1" si="5"/>
        <v>0.43853241056197578</v>
      </c>
    </row>
    <row r="18" spans="1:22" x14ac:dyDescent="0.35">
      <c r="A18" s="3">
        <v>44666</v>
      </c>
      <c r="B18" t="s">
        <v>20</v>
      </c>
      <c r="C18" t="s">
        <v>21</v>
      </c>
      <c r="D18" t="s">
        <v>22</v>
      </c>
      <c r="E18" t="s">
        <v>43</v>
      </c>
      <c r="F18" t="s">
        <v>52</v>
      </c>
      <c r="G18" s="4">
        <v>0.25347222222222221</v>
      </c>
      <c r="H18" t="s">
        <v>65</v>
      </c>
      <c r="I18" t="s">
        <v>76</v>
      </c>
      <c r="J18" s="5">
        <v>0.71527777777777801</v>
      </c>
      <c r="K18" s="5">
        <v>0.71736111111111101</v>
      </c>
      <c r="L18" s="5">
        <v>0.73333333333333339</v>
      </c>
      <c r="M18" s="5">
        <v>0.98749999999999993</v>
      </c>
      <c r="N18" s="5">
        <v>0.99305555555555547</v>
      </c>
      <c r="O18" s="9">
        <v>1.5972222222222388E-2</v>
      </c>
      <c r="P18" s="9">
        <f t="shared" si="0"/>
        <v>5.5555555555555358E-3</v>
      </c>
      <c r="Q18" s="9">
        <f t="shared" si="1"/>
        <v>0.27569444444444446</v>
      </c>
      <c r="R18" s="7">
        <f t="shared" si="2"/>
        <v>0.25416666666666654</v>
      </c>
      <c r="S18" s="9" t="str">
        <f t="shared" si="6"/>
        <v>Late</v>
      </c>
      <c r="T18" s="11">
        <f t="shared" si="3"/>
        <v>2.0833333333329929E-3</v>
      </c>
      <c r="U18" s="8">
        <f t="shared" si="4"/>
        <v>3</v>
      </c>
      <c r="V18">
        <f t="shared" ca="1" si="5"/>
        <v>0.45197427813785673</v>
      </c>
    </row>
    <row r="19" spans="1:22" x14ac:dyDescent="0.35">
      <c r="A19" s="3">
        <v>44665</v>
      </c>
      <c r="B19" t="s">
        <v>27</v>
      </c>
      <c r="C19" t="s">
        <v>21</v>
      </c>
      <c r="D19" t="s">
        <v>22</v>
      </c>
      <c r="E19" t="s">
        <v>77</v>
      </c>
      <c r="F19" t="s">
        <v>78</v>
      </c>
      <c r="G19" s="4">
        <v>0.26111111111111113</v>
      </c>
      <c r="H19" t="s">
        <v>34</v>
      </c>
      <c r="I19" t="s">
        <v>79</v>
      </c>
      <c r="J19" s="5">
        <v>0.71527777777777801</v>
      </c>
      <c r="K19" s="5">
        <v>0.71250000000000002</v>
      </c>
      <c r="L19" s="5">
        <v>0.79652777777777783</v>
      </c>
      <c r="M19" s="5">
        <v>1.0583333333333331</v>
      </c>
      <c r="N19" s="5">
        <v>1.0652777777777778</v>
      </c>
      <c r="O19" s="9">
        <v>8.4027777777777812E-2</v>
      </c>
      <c r="P19" s="9">
        <f t="shared" si="0"/>
        <v>6.9444444444446418E-3</v>
      </c>
      <c r="Q19" s="9">
        <f t="shared" si="1"/>
        <v>0.35277777777777775</v>
      </c>
      <c r="R19" s="7">
        <f t="shared" si="2"/>
        <v>0.26180555555555529</v>
      </c>
      <c r="S19" s="9" t="str">
        <f t="shared" si="6"/>
        <v>Early Departure</v>
      </c>
      <c r="T19" s="11">
        <f t="shared" si="3"/>
        <v>2.77777777777799E-3</v>
      </c>
      <c r="U19" s="8">
        <f t="shared" si="4"/>
        <v>0</v>
      </c>
      <c r="V19">
        <f t="shared" ca="1" si="5"/>
        <v>0.9306758147871077</v>
      </c>
    </row>
    <row r="20" spans="1:22" x14ac:dyDescent="0.35">
      <c r="A20" s="3">
        <v>44664</v>
      </c>
      <c r="B20" t="s">
        <v>20</v>
      </c>
      <c r="C20" t="s">
        <v>21</v>
      </c>
      <c r="D20" t="s">
        <v>22</v>
      </c>
      <c r="E20" t="s">
        <v>35</v>
      </c>
      <c r="F20" t="s">
        <v>80</v>
      </c>
      <c r="G20" s="4">
        <v>0.22708333333333333</v>
      </c>
      <c r="H20" t="s">
        <v>60</v>
      </c>
      <c r="I20" t="s">
        <v>81</v>
      </c>
      <c r="J20" s="5">
        <v>0.71527777777777801</v>
      </c>
      <c r="K20" s="5">
        <v>0.7284722222222223</v>
      </c>
      <c r="L20" s="5">
        <v>0.73888888888888893</v>
      </c>
      <c r="M20" s="5">
        <v>0.96597222222222223</v>
      </c>
      <c r="N20" s="5">
        <v>0.97222222222222221</v>
      </c>
      <c r="O20" s="9">
        <v>1.041666666666663E-2</v>
      </c>
      <c r="P20" s="9">
        <f t="shared" si="0"/>
        <v>6.2499999999999778E-3</v>
      </c>
      <c r="Q20" s="9">
        <f t="shared" si="1"/>
        <v>0.24374999999999991</v>
      </c>
      <c r="R20" s="7">
        <f t="shared" si="2"/>
        <v>0.2270833333333333</v>
      </c>
      <c r="S20" s="9" t="str">
        <f t="shared" si="6"/>
        <v>Late</v>
      </c>
      <c r="T20" s="11">
        <f t="shared" si="3"/>
        <v>1.3194444444444287E-2</v>
      </c>
      <c r="U20" s="8">
        <f t="shared" si="4"/>
        <v>19</v>
      </c>
      <c r="V20">
        <f t="shared" ca="1" si="5"/>
        <v>0.62348096622561777</v>
      </c>
    </row>
    <row r="21" spans="1:22" x14ac:dyDescent="0.35">
      <c r="A21" s="3">
        <v>44663</v>
      </c>
      <c r="B21" t="s">
        <v>20</v>
      </c>
      <c r="C21" t="s">
        <v>21</v>
      </c>
      <c r="D21" t="s">
        <v>22</v>
      </c>
      <c r="E21" t="s">
        <v>67</v>
      </c>
      <c r="F21" t="s">
        <v>70</v>
      </c>
      <c r="G21" s="4">
        <v>0.22916666666666666</v>
      </c>
      <c r="H21" t="s">
        <v>62</v>
      </c>
      <c r="I21" t="s">
        <v>46</v>
      </c>
      <c r="J21" s="5">
        <v>0.71527777777777801</v>
      </c>
      <c r="K21" s="5">
        <v>0.71527777777777779</v>
      </c>
      <c r="L21" s="5">
        <v>0.73125000000000007</v>
      </c>
      <c r="M21" s="5">
        <v>0.96111111111111114</v>
      </c>
      <c r="N21" s="5">
        <v>0.97013888888888899</v>
      </c>
      <c r="O21" s="9">
        <v>1.5972222222222276E-2</v>
      </c>
      <c r="P21" s="9">
        <f t="shared" si="0"/>
        <v>9.0277777777778567E-3</v>
      </c>
      <c r="Q21" s="9">
        <f t="shared" si="1"/>
        <v>0.2548611111111112</v>
      </c>
      <c r="R21" s="7">
        <f t="shared" si="2"/>
        <v>0.22986111111111107</v>
      </c>
      <c r="S21" s="9" t="str">
        <f t="shared" si="6"/>
        <v>On Time</v>
      </c>
      <c r="T21" s="11">
        <f t="shared" si="3"/>
        <v>0</v>
      </c>
      <c r="U21" s="8">
        <f t="shared" si="4"/>
        <v>0</v>
      </c>
      <c r="V21">
        <f t="shared" ca="1" si="5"/>
        <v>0.76662108740860258</v>
      </c>
    </row>
    <row r="22" spans="1:22" x14ac:dyDescent="0.35">
      <c r="A22" s="3">
        <v>44662</v>
      </c>
      <c r="B22" t="s">
        <v>20</v>
      </c>
      <c r="C22" t="s">
        <v>21</v>
      </c>
      <c r="D22" t="s">
        <v>22</v>
      </c>
      <c r="E22" t="s">
        <v>82</v>
      </c>
      <c r="F22" t="s">
        <v>83</v>
      </c>
      <c r="G22" s="4">
        <v>0.23333333333333331</v>
      </c>
      <c r="H22" t="s">
        <v>62</v>
      </c>
      <c r="I22" t="s">
        <v>46</v>
      </c>
      <c r="J22" s="5">
        <v>0.71527777777777801</v>
      </c>
      <c r="K22" s="5">
        <v>0.71527777777777779</v>
      </c>
      <c r="L22" s="5">
        <v>0.72986111111111107</v>
      </c>
      <c r="M22" s="5">
        <v>0.96319444444444446</v>
      </c>
      <c r="N22" s="5">
        <v>0.97013888888888899</v>
      </c>
      <c r="O22" s="9">
        <v>1.4583333333333282E-2</v>
      </c>
      <c r="P22" s="9">
        <f t="shared" si="0"/>
        <v>6.9444444444445308E-3</v>
      </c>
      <c r="Q22" s="9">
        <f t="shared" si="1"/>
        <v>0.2548611111111112</v>
      </c>
      <c r="R22" s="7">
        <f t="shared" si="2"/>
        <v>0.23333333333333339</v>
      </c>
      <c r="S22" s="9" t="str">
        <f t="shared" si="6"/>
        <v>On Time</v>
      </c>
      <c r="T22" s="11">
        <f t="shared" si="3"/>
        <v>0</v>
      </c>
      <c r="U22" s="8">
        <f t="shared" si="4"/>
        <v>0</v>
      </c>
      <c r="V22">
        <f t="shared" ca="1" si="5"/>
        <v>0.47618971758645434</v>
      </c>
    </row>
    <row r="23" spans="1:22" x14ac:dyDescent="0.35">
      <c r="A23" s="3">
        <v>44661</v>
      </c>
      <c r="B23" t="s">
        <v>20</v>
      </c>
      <c r="C23" t="s">
        <v>21</v>
      </c>
      <c r="D23" t="s">
        <v>22</v>
      </c>
      <c r="E23" t="s">
        <v>84</v>
      </c>
      <c r="F23" t="s">
        <v>26</v>
      </c>
      <c r="G23" s="4">
        <v>0.22500000000000001</v>
      </c>
      <c r="H23" t="s">
        <v>85</v>
      </c>
      <c r="I23" t="s">
        <v>86</v>
      </c>
      <c r="J23" s="5">
        <v>0.71527777777777801</v>
      </c>
      <c r="K23" s="5">
        <v>0.72291666666666676</v>
      </c>
      <c r="L23" s="5">
        <v>0.74861111111111101</v>
      </c>
      <c r="M23" s="5">
        <v>0.97430555555555554</v>
      </c>
      <c r="N23" s="5">
        <v>0.97986111111111107</v>
      </c>
      <c r="O23" s="9">
        <v>2.5694444444444242E-2</v>
      </c>
      <c r="P23" s="9">
        <f t="shared" si="0"/>
        <v>5.5555555555555358E-3</v>
      </c>
      <c r="Q23" s="9">
        <f t="shared" si="1"/>
        <v>0.25694444444444431</v>
      </c>
      <c r="R23" s="7">
        <f t="shared" si="2"/>
        <v>0.22569444444444453</v>
      </c>
      <c r="S23" s="9" t="str">
        <f t="shared" si="6"/>
        <v>Late</v>
      </c>
      <c r="T23" s="11">
        <f t="shared" si="3"/>
        <v>7.6388888888887507E-3</v>
      </c>
      <c r="U23" s="8">
        <f t="shared" si="4"/>
        <v>11</v>
      </c>
      <c r="V23">
        <f t="shared" ca="1" si="5"/>
        <v>0.50792019293739066</v>
      </c>
    </row>
    <row r="24" spans="1:22" x14ac:dyDescent="0.35">
      <c r="A24" s="3">
        <v>44659</v>
      </c>
      <c r="B24" t="s">
        <v>20</v>
      </c>
      <c r="C24" t="s">
        <v>21</v>
      </c>
      <c r="D24" t="s">
        <v>22</v>
      </c>
      <c r="E24" t="s">
        <v>87</v>
      </c>
      <c r="F24" t="s">
        <v>38</v>
      </c>
      <c r="G24" s="4">
        <v>0.21111111111111111</v>
      </c>
      <c r="H24" t="s">
        <v>88</v>
      </c>
      <c r="I24" t="s">
        <v>89</v>
      </c>
      <c r="J24" s="5">
        <v>0.71527777777777801</v>
      </c>
      <c r="K24" s="5">
        <v>0.75486111111111109</v>
      </c>
      <c r="L24" s="5">
        <v>0.76527777777777783</v>
      </c>
      <c r="M24" s="5">
        <v>0.9770833333333333</v>
      </c>
      <c r="N24" s="5">
        <v>0.98611111111111116</v>
      </c>
      <c r="O24" s="9">
        <v>1.0416666666666741E-2</v>
      </c>
      <c r="P24" s="9">
        <f t="shared" si="0"/>
        <v>9.0277777777778567E-3</v>
      </c>
      <c r="Q24" s="9">
        <f t="shared" si="1"/>
        <v>0.23125000000000007</v>
      </c>
      <c r="R24" s="7">
        <f t="shared" si="2"/>
        <v>0.21180555555555547</v>
      </c>
      <c r="S24" s="9" t="str">
        <f t="shared" si="6"/>
        <v>Late</v>
      </c>
      <c r="T24" s="11">
        <f t="shared" si="3"/>
        <v>3.9583333333333082E-2</v>
      </c>
      <c r="U24" s="8">
        <f t="shared" si="4"/>
        <v>57</v>
      </c>
      <c r="V24">
        <f t="shared" ca="1" si="5"/>
        <v>0.39127790437574061</v>
      </c>
    </row>
    <row r="25" spans="1:22" x14ac:dyDescent="0.35">
      <c r="A25" s="3">
        <v>44658</v>
      </c>
      <c r="B25" t="s">
        <v>20</v>
      </c>
      <c r="C25" t="s">
        <v>21</v>
      </c>
      <c r="D25" t="s">
        <v>22</v>
      </c>
      <c r="E25" t="s">
        <v>90</v>
      </c>
      <c r="F25" t="s">
        <v>91</v>
      </c>
      <c r="G25" s="4">
        <v>0.2076388888888889</v>
      </c>
      <c r="H25" t="s">
        <v>92</v>
      </c>
      <c r="I25" t="s">
        <v>93</v>
      </c>
      <c r="J25" s="5">
        <v>0.71527777777777801</v>
      </c>
      <c r="K25" s="5">
        <v>0.74791666666666667</v>
      </c>
      <c r="L25" s="5">
        <v>0.76041666666666663</v>
      </c>
      <c r="M25" s="5">
        <v>0.96805555555555556</v>
      </c>
      <c r="N25" s="5">
        <v>0.97499999999999998</v>
      </c>
      <c r="O25" s="9">
        <v>1.2499999999999956E-2</v>
      </c>
      <c r="P25" s="9">
        <f t="shared" si="0"/>
        <v>6.9444444444444198E-3</v>
      </c>
      <c r="Q25" s="9">
        <f t="shared" si="1"/>
        <v>0.2270833333333333</v>
      </c>
      <c r="R25" s="7">
        <f t="shared" si="2"/>
        <v>0.20763888888888893</v>
      </c>
      <c r="S25" s="9" t="str">
        <f t="shared" si="6"/>
        <v>Late</v>
      </c>
      <c r="T25" s="11">
        <f t="shared" si="3"/>
        <v>3.2638888888888662E-2</v>
      </c>
      <c r="U25" s="8">
        <f t="shared" si="4"/>
        <v>47</v>
      </c>
      <c r="V25">
        <f t="shared" ca="1" si="5"/>
        <v>0.62903620269843852</v>
      </c>
    </row>
    <row r="26" spans="1:22" x14ac:dyDescent="0.35">
      <c r="A26" s="3">
        <v>44657</v>
      </c>
      <c r="B26" t="s">
        <v>20</v>
      </c>
      <c r="C26" t="s">
        <v>21</v>
      </c>
      <c r="D26" t="s">
        <v>22</v>
      </c>
      <c r="E26" t="s">
        <v>84</v>
      </c>
      <c r="F26" t="s">
        <v>36</v>
      </c>
      <c r="G26" s="4">
        <v>0.22222222222222221</v>
      </c>
      <c r="H26" t="s">
        <v>65</v>
      </c>
      <c r="I26" t="s">
        <v>38</v>
      </c>
      <c r="J26" s="5">
        <v>0.71527777777777801</v>
      </c>
      <c r="K26" s="5">
        <v>0.71736111111111101</v>
      </c>
      <c r="L26" s="5">
        <v>0.74861111111111101</v>
      </c>
      <c r="M26" s="5">
        <v>0.97083333333333333</v>
      </c>
      <c r="N26" s="5">
        <v>0.9770833333333333</v>
      </c>
      <c r="O26" s="9">
        <v>3.125E-2</v>
      </c>
      <c r="P26" s="9">
        <f t="shared" si="0"/>
        <v>6.2499999999999778E-3</v>
      </c>
      <c r="Q26" s="9">
        <f t="shared" si="1"/>
        <v>0.2597222222222223</v>
      </c>
      <c r="R26" s="7">
        <f t="shared" si="2"/>
        <v>0.22222222222222232</v>
      </c>
      <c r="S26" s="9" t="str">
        <f t="shared" si="6"/>
        <v>Late</v>
      </c>
      <c r="T26" s="11">
        <f t="shared" si="3"/>
        <v>2.0833333333329929E-3</v>
      </c>
      <c r="U26" s="8">
        <f t="shared" si="4"/>
        <v>3</v>
      </c>
      <c r="V26">
        <f t="shared" ca="1" si="5"/>
        <v>0.67776678552721903</v>
      </c>
    </row>
    <row r="27" spans="1:22" x14ac:dyDescent="0.35">
      <c r="A27" s="3">
        <v>44656</v>
      </c>
      <c r="B27" t="s">
        <v>20</v>
      </c>
      <c r="C27" t="s">
        <v>21</v>
      </c>
      <c r="D27" t="s">
        <v>22</v>
      </c>
      <c r="E27" t="s">
        <v>47</v>
      </c>
      <c r="F27" t="s">
        <v>70</v>
      </c>
      <c r="G27" s="4">
        <v>0.23124999999999998</v>
      </c>
      <c r="H27" t="s">
        <v>41</v>
      </c>
      <c r="I27" t="s">
        <v>94</v>
      </c>
      <c r="J27" s="5">
        <v>0.71527777777777801</v>
      </c>
      <c r="K27" s="5">
        <v>0.71388888888888891</v>
      </c>
      <c r="L27" s="5">
        <v>0.72916666666666663</v>
      </c>
      <c r="M27" s="5">
        <v>0.96111111111111114</v>
      </c>
      <c r="N27" s="5">
        <v>0.96875</v>
      </c>
      <c r="O27" s="9">
        <v>1.5277777777777724E-2</v>
      </c>
      <c r="P27" s="9">
        <f t="shared" si="0"/>
        <v>7.6388888888888618E-3</v>
      </c>
      <c r="Q27" s="9">
        <f t="shared" si="1"/>
        <v>0.25486111111111109</v>
      </c>
      <c r="R27" s="7">
        <f t="shared" si="2"/>
        <v>0.23194444444444451</v>
      </c>
      <c r="S27" s="9" t="str">
        <f t="shared" si="6"/>
        <v>Early Departure</v>
      </c>
      <c r="T27" s="11">
        <f t="shared" si="3"/>
        <v>1.388888888889106E-3</v>
      </c>
      <c r="U27" s="8">
        <f t="shared" si="4"/>
        <v>0</v>
      </c>
      <c r="V27">
        <f t="shared" ca="1" si="5"/>
        <v>0.41723829954880876</v>
      </c>
    </row>
    <row r="28" spans="1:22" x14ac:dyDescent="0.35">
      <c r="A28" s="3">
        <v>44655</v>
      </c>
      <c r="B28" t="s">
        <v>20</v>
      </c>
      <c r="C28" t="s">
        <v>21</v>
      </c>
      <c r="D28" t="s">
        <v>22</v>
      </c>
      <c r="E28" t="s">
        <v>95</v>
      </c>
      <c r="F28" t="s">
        <v>96</v>
      </c>
      <c r="G28" s="4">
        <v>0.22777777777777777</v>
      </c>
      <c r="H28" t="s">
        <v>49</v>
      </c>
      <c r="I28" t="s">
        <v>97</v>
      </c>
      <c r="J28" s="5">
        <v>0.71527777777777801</v>
      </c>
      <c r="K28" s="5">
        <v>0.71458333333333324</v>
      </c>
      <c r="L28" s="5">
        <v>0.72777777777777775</v>
      </c>
      <c r="M28" s="5">
        <v>0.95624999999999993</v>
      </c>
      <c r="N28" s="5">
        <v>0.96250000000000002</v>
      </c>
      <c r="O28" s="9">
        <v>1.3194444444444509E-2</v>
      </c>
      <c r="P28" s="9">
        <f t="shared" si="0"/>
        <v>6.2500000000000888E-3</v>
      </c>
      <c r="Q28" s="9">
        <f t="shared" si="1"/>
        <v>0.24791666666666679</v>
      </c>
      <c r="R28" s="7">
        <f t="shared" si="2"/>
        <v>0.22847222222222219</v>
      </c>
      <c r="S28" s="9" t="str">
        <f t="shared" si="6"/>
        <v>Early Departure</v>
      </c>
      <c r="T28" s="11">
        <f t="shared" si="3"/>
        <v>6.9444444444477504E-4</v>
      </c>
      <c r="U28" s="8">
        <f t="shared" si="4"/>
        <v>0</v>
      </c>
      <c r="V28">
        <f t="shared" ca="1" si="5"/>
        <v>1.3537497504094054E-2</v>
      </c>
    </row>
    <row r="29" spans="1:22" x14ac:dyDescent="0.35">
      <c r="A29" s="3">
        <v>44654</v>
      </c>
      <c r="B29" t="s">
        <v>20</v>
      </c>
      <c r="C29" t="s">
        <v>21</v>
      </c>
      <c r="D29" t="s">
        <v>22</v>
      </c>
      <c r="E29" t="s">
        <v>95</v>
      </c>
      <c r="F29" t="s">
        <v>83</v>
      </c>
      <c r="G29" s="4">
        <v>0.23472222222222219</v>
      </c>
      <c r="H29" t="s">
        <v>98</v>
      </c>
      <c r="I29" t="s">
        <v>36</v>
      </c>
      <c r="J29" s="5">
        <v>0.71527777777777801</v>
      </c>
      <c r="K29" s="5">
        <v>0.71319444444444446</v>
      </c>
      <c r="L29" s="5">
        <v>0.72777777777777775</v>
      </c>
      <c r="M29" s="5">
        <v>0.96319444444444446</v>
      </c>
      <c r="N29" s="5">
        <v>0.97083333333333333</v>
      </c>
      <c r="O29" s="9">
        <v>1.4583333333333282E-2</v>
      </c>
      <c r="P29" s="9">
        <f t="shared" si="0"/>
        <v>7.6388888888888618E-3</v>
      </c>
      <c r="Q29" s="9">
        <f t="shared" si="1"/>
        <v>0.25763888888888886</v>
      </c>
      <c r="R29" s="7">
        <f t="shared" si="2"/>
        <v>0.23541666666666672</v>
      </c>
      <c r="S29" s="9" t="str">
        <f t="shared" si="6"/>
        <v>Early Departure</v>
      </c>
      <c r="T29" s="11">
        <f t="shared" si="3"/>
        <v>2.083333333333548E-3</v>
      </c>
      <c r="U29" s="8">
        <f t="shared" si="4"/>
        <v>0</v>
      </c>
      <c r="V29">
        <f t="shared" ca="1" si="5"/>
        <v>0.368151426548876</v>
      </c>
    </row>
    <row r="30" spans="1:22" x14ac:dyDescent="0.35">
      <c r="A30" s="3">
        <v>44652</v>
      </c>
      <c r="B30" t="s">
        <v>20</v>
      </c>
      <c r="C30" t="s">
        <v>21</v>
      </c>
      <c r="D30" t="s">
        <v>22</v>
      </c>
      <c r="E30" t="s">
        <v>99</v>
      </c>
      <c r="F30" t="s">
        <v>97</v>
      </c>
      <c r="G30" s="4">
        <v>0.22569444444444445</v>
      </c>
      <c r="H30" t="s">
        <v>100</v>
      </c>
      <c r="I30" t="s">
        <v>94</v>
      </c>
      <c r="J30" s="5">
        <v>0.71527777777777801</v>
      </c>
      <c r="K30" s="5">
        <v>0.71597222222222223</v>
      </c>
      <c r="L30" s="5">
        <v>0.73611111111111116</v>
      </c>
      <c r="M30" s="5">
        <v>0.96250000000000002</v>
      </c>
      <c r="N30" s="5">
        <v>0.96875</v>
      </c>
      <c r="O30" s="9">
        <v>2.0138888888888928E-2</v>
      </c>
      <c r="P30" s="9">
        <f t="shared" si="0"/>
        <v>6.2499999999999778E-3</v>
      </c>
      <c r="Q30" s="9">
        <f t="shared" si="1"/>
        <v>0.25277777777777777</v>
      </c>
      <c r="R30" s="7">
        <f t="shared" si="2"/>
        <v>0.22638888888888886</v>
      </c>
      <c r="S30" s="9" t="str">
        <f t="shared" si="6"/>
        <v>Late</v>
      </c>
      <c r="T30" s="11">
        <f t="shared" si="3"/>
        <v>6.9444444444421993E-4</v>
      </c>
      <c r="U30" s="8">
        <f t="shared" si="4"/>
        <v>1</v>
      </c>
      <c r="V30">
        <f t="shared" ca="1" si="5"/>
        <v>0.79678163152525439</v>
      </c>
    </row>
    <row r="31" spans="1:22" x14ac:dyDescent="0.35">
      <c r="A31" s="3">
        <v>44651</v>
      </c>
      <c r="B31" t="s">
        <v>20</v>
      </c>
      <c r="C31" t="s">
        <v>21</v>
      </c>
      <c r="D31" t="s">
        <v>22</v>
      </c>
      <c r="E31" t="s">
        <v>101</v>
      </c>
      <c r="F31" t="s">
        <v>102</v>
      </c>
      <c r="G31" s="4">
        <v>0.22430555555555556</v>
      </c>
      <c r="H31" t="s">
        <v>45</v>
      </c>
      <c r="I31" t="s">
        <v>103</v>
      </c>
      <c r="J31" s="5">
        <v>0.71527777777777801</v>
      </c>
      <c r="K31" s="5">
        <v>0.72222222222222221</v>
      </c>
      <c r="L31" s="5">
        <v>0.78055555555555556</v>
      </c>
      <c r="M31" s="5">
        <v>1.004861111111111</v>
      </c>
      <c r="N31" s="5">
        <v>1.0111111111111111</v>
      </c>
      <c r="O31" s="9">
        <v>5.8333333333333348E-2</v>
      </c>
      <c r="P31" s="9">
        <f t="shared" si="0"/>
        <v>6.2500000000000888E-3</v>
      </c>
      <c r="Q31" s="9">
        <f t="shared" si="1"/>
        <v>0.28888888888888886</v>
      </c>
      <c r="R31" s="7">
        <f t="shared" si="2"/>
        <v>0.22430555555555542</v>
      </c>
      <c r="S31" s="9" t="str">
        <f t="shared" si="6"/>
        <v>Late</v>
      </c>
      <c r="T31" s="11">
        <f t="shared" si="3"/>
        <v>6.9444444444441977E-3</v>
      </c>
      <c r="U31" s="8">
        <f t="shared" si="4"/>
        <v>10</v>
      </c>
      <c r="V31">
        <f t="shared" ca="1" si="5"/>
        <v>0.61175914189068425</v>
      </c>
    </row>
    <row r="32" spans="1:22" x14ac:dyDescent="0.35">
      <c r="A32" s="3">
        <v>44650</v>
      </c>
      <c r="B32" t="s">
        <v>20</v>
      </c>
      <c r="C32" t="s">
        <v>21</v>
      </c>
      <c r="D32" t="s">
        <v>22</v>
      </c>
      <c r="E32" t="s">
        <v>104</v>
      </c>
      <c r="F32" t="s">
        <v>86</v>
      </c>
      <c r="G32" s="4">
        <v>0.21944444444444444</v>
      </c>
      <c r="H32" t="s">
        <v>62</v>
      </c>
      <c r="I32" t="s">
        <v>66</v>
      </c>
      <c r="J32" s="5">
        <v>0.71527777777777801</v>
      </c>
      <c r="K32" s="5">
        <v>0.71527777777777779</v>
      </c>
      <c r="L32" s="5">
        <v>0.7597222222222223</v>
      </c>
      <c r="M32" s="5">
        <v>0.97986111111111107</v>
      </c>
      <c r="N32" s="5">
        <v>0.98541666666666661</v>
      </c>
      <c r="O32" s="9">
        <v>4.4444444444444509E-2</v>
      </c>
      <c r="P32" s="9">
        <f t="shared" si="0"/>
        <v>5.5555555555555358E-3</v>
      </c>
      <c r="Q32" s="9">
        <f t="shared" si="1"/>
        <v>0.27013888888888882</v>
      </c>
      <c r="R32" s="7">
        <f t="shared" si="2"/>
        <v>0.22013888888888877</v>
      </c>
      <c r="S32" s="9" t="str">
        <f t="shared" si="6"/>
        <v>On Time</v>
      </c>
      <c r="T32" s="11">
        <f t="shared" si="3"/>
        <v>0</v>
      </c>
      <c r="U32" s="8">
        <f t="shared" si="4"/>
        <v>0</v>
      </c>
      <c r="V32">
        <f t="shared" ca="1" si="5"/>
        <v>0.81824088191086364</v>
      </c>
    </row>
    <row r="33" spans="1:22" x14ac:dyDescent="0.35">
      <c r="A33" s="3">
        <v>44649</v>
      </c>
      <c r="B33" t="s">
        <v>20</v>
      </c>
      <c r="C33" t="s">
        <v>21</v>
      </c>
      <c r="D33" t="s">
        <v>22</v>
      </c>
      <c r="E33" t="s">
        <v>39</v>
      </c>
      <c r="F33" t="s">
        <v>105</v>
      </c>
      <c r="G33" s="4">
        <v>0.22638888888888889</v>
      </c>
      <c r="H33" t="s">
        <v>30</v>
      </c>
      <c r="I33" t="s">
        <v>48</v>
      </c>
      <c r="J33" s="5">
        <v>0.71527777777777801</v>
      </c>
      <c r="K33" s="5">
        <v>0.71180555555555547</v>
      </c>
      <c r="L33" s="5">
        <v>0.7270833333333333</v>
      </c>
      <c r="M33" s="5">
        <v>0.95416666666666661</v>
      </c>
      <c r="N33" s="5">
        <v>0.95972222222222225</v>
      </c>
      <c r="O33" s="9">
        <v>1.5277777777777835E-2</v>
      </c>
      <c r="P33" s="9">
        <f t="shared" si="0"/>
        <v>5.5555555555556468E-3</v>
      </c>
      <c r="Q33" s="9">
        <f t="shared" si="1"/>
        <v>0.24791666666666679</v>
      </c>
      <c r="R33" s="7">
        <f t="shared" si="2"/>
        <v>0.2270833333333333</v>
      </c>
      <c r="S33" s="9" t="str">
        <f t="shared" si="6"/>
        <v>Early Departure</v>
      </c>
      <c r="T33" s="11">
        <f t="shared" si="3"/>
        <v>3.472222222222543E-3</v>
      </c>
      <c r="U33" s="8">
        <f t="shared" si="4"/>
        <v>0</v>
      </c>
      <c r="V33">
        <f t="shared" ca="1" si="5"/>
        <v>5.7023150127736733E-2</v>
      </c>
    </row>
    <row r="34" spans="1:22" x14ac:dyDescent="0.35">
      <c r="A34" s="3">
        <v>44648</v>
      </c>
      <c r="B34" t="s">
        <v>27</v>
      </c>
      <c r="C34" t="s">
        <v>21</v>
      </c>
      <c r="D34" t="s">
        <v>22</v>
      </c>
      <c r="E34" t="s">
        <v>106</v>
      </c>
      <c r="F34" t="s">
        <v>107</v>
      </c>
      <c r="G34" s="4">
        <v>0.23541666666666669</v>
      </c>
      <c r="H34" t="s">
        <v>108</v>
      </c>
      <c r="I34" t="s">
        <v>109</v>
      </c>
      <c r="J34" s="5">
        <v>0.71527777777777801</v>
      </c>
      <c r="K34" s="5">
        <v>0.79027777777777775</v>
      </c>
      <c r="L34" s="5">
        <v>0.80138888888888893</v>
      </c>
      <c r="M34" s="5">
        <v>1.0375000000000001</v>
      </c>
      <c r="N34" s="5">
        <v>1.0458333333333334</v>
      </c>
      <c r="O34" s="9">
        <v>1.1111111111111183E-2</v>
      </c>
      <c r="P34" s="9">
        <f t="shared" si="0"/>
        <v>8.3333333333333037E-3</v>
      </c>
      <c r="Q34" s="9">
        <f t="shared" si="1"/>
        <v>0.25555555555555565</v>
      </c>
      <c r="R34" s="7">
        <f t="shared" si="2"/>
        <v>0.23611111111111116</v>
      </c>
      <c r="S34" s="9" t="str">
        <f t="shared" si="6"/>
        <v>Late</v>
      </c>
      <c r="T34" s="11">
        <f t="shared" si="3"/>
        <v>7.4999999999999734E-2</v>
      </c>
      <c r="U34" s="8">
        <f t="shared" si="4"/>
        <v>108</v>
      </c>
      <c r="V34">
        <f t="shared" ca="1" si="5"/>
        <v>0.33940381799713637</v>
      </c>
    </row>
    <row r="35" spans="1:22" x14ac:dyDescent="0.35">
      <c r="A35" s="3">
        <v>44647</v>
      </c>
      <c r="B35" t="s">
        <v>20</v>
      </c>
      <c r="C35" t="s">
        <v>21</v>
      </c>
      <c r="D35" t="s">
        <v>22</v>
      </c>
      <c r="E35" t="s">
        <v>110</v>
      </c>
      <c r="F35" t="s">
        <v>111</v>
      </c>
      <c r="G35" s="4">
        <v>0.24861111111111112</v>
      </c>
      <c r="H35" t="s">
        <v>112</v>
      </c>
      <c r="I35" t="s">
        <v>113</v>
      </c>
      <c r="J35" s="5">
        <v>0.71527777777777801</v>
      </c>
      <c r="K35" s="5">
        <v>0.74375000000000002</v>
      </c>
      <c r="L35" s="5">
        <v>0.75416666666666676</v>
      </c>
      <c r="M35" s="5">
        <v>1.0034722222222223</v>
      </c>
      <c r="N35" s="5">
        <v>1.0131944444444443</v>
      </c>
      <c r="O35" s="9">
        <v>1.0416666666666741E-2</v>
      </c>
      <c r="P35" s="9">
        <f t="shared" si="0"/>
        <v>9.7222222222219656E-3</v>
      </c>
      <c r="Q35" s="9">
        <f t="shared" si="1"/>
        <v>0.26944444444444426</v>
      </c>
      <c r="R35" s="7">
        <f t="shared" si="2"/>
        <v>0.24930555555555556</v>
      </c>
      <c r="S35" s="9" t="str">
        <f t="shared" si="6"/>
        <v>Late</v>
      </c>
      <c r="T35" s="11">
        <f t="shared" si="3"/>
        <v>2.847222222222201E-2</v>
      </c>
      <c r="U35" s="8">
        <f t="shared" si="4"/>
        <v>41</v>
      </c>
      <c r="V35">
        <f t="shared" ca="1" si="5"/>
        <v>0.83860199524763335</v>
      </c>
    </row>
    <row r="36" spans="1:22" x14ac:dyDescent="0.35">
      <c r="A36" s="3">
        <v>44645</v>
      </c>
      <c r="B36" t="s">
        <v>20</v>
      </c>
      <c r="C36" t="s">
        <v>21</v>
      </c>
      <c r="D36" t="s">
        <v>22</v>
      </c>
      <c r="E36" t="s">
        <v>114</v>
      </c>
      <c r="F36" t="s">
        <v>115</v>
      </c>
      <c r="G36" s="4">
        <v>0.22152777777777777</v>
      </c>
      <c r="H36" t="s">
        <v>98</v>
      </c>
      <c r="I36" t="s">
        <v>116</v>
      </c>
      <c r="J36" s="5">
        <v>0.71527777777777801</v>
      </c>
      <c r="K36" s="5">
        <v>0.71319444444444446</v>
      </c>
      <c r="L36" s="5">
        <v>0.72083333333333333</v>
      </c>
      <c r="M36" s="5">
        <v>0.94236111111111109</v>
      </c>
      <c r="N36" s="5">
        <v>0.9506944444444444</v>
      </c>
      <c r="O36" s="9">
        <v>7.6388888888888618E-3</v>
      </c>
      <c r="P36" s="9">
        <f t="shared" si="0"/>
        <v>8.3333333333333037E-3</v>
      </c>
      <c r="Q36" s="9">
        <f t="shared" si="1"/>
        <v>0.23749999999999993</v>
      </c>
      <c r="R36" s="7">
        <f t="shared" si="2"/>
        <v>0.22152777777777777</v>
      </c>
      <c r="S36" s="9" t="str">
        <f t="shared" si="6"/>
        <v>Early Departure</v>
      </c>
      <c r="T36" s="11">
        <f t="shared" si="3"/>
        <v>2.083333333333548E-3</v>
      </c>
      <c r="U36" s="8">
        <f t="shared" si="4"/>
        <v>0</v>
      </c>
      <c r="V36">
        <f t="shared" ca="1" si="5"/>
        <v>0.94247901967424819</v>
      </c>
    </row>
    <row r="37" spans="1:22" x14ac:dyDescent="0.35">
      <c r="A37" s="3">
        <v>44644</v>
      </c>
      <c r="B37" t="s">
        <v>20</v>
      </c>
      <c r="C37" t="s">
        <v>21</v>
      </c>
      <c r="D37" t="s">
        <v>22</v>
      </c>
      <c r="E37" t="s">
        <v>117</v>
      </c>
      <c r="F37" t="s">
        <v>63</v>
      </c>
      <c r="G37" s="4">
        <v>0.21180555555555555</v>
      </c>
      <c r="H37" t="s">
        <v>34</v>
      </c>
      <c r="I37" t="s">
        <v>31</v>
      </c>
      <c r="J37" s="5">
        <v>0.71527777777777801</v>
      </c>
      <c r="K37" s="5">
        <v>0.71250000000000002</v>
      </c>
      <c r="L37" s="5">
        <v>0.73958333333333337</v>
      </c>
      <c r="M37" s="5">
        <v>0.95208333333333339</v>
      </c>
      <c r="N37" s="5">
        <v>0.9590277777777777</v>
      </c>
      <c r="O37" s="9">
        <v>2.7083333333333348E-2</v>
      </c>
      <c r="P37" s="9">
        <f t="shared" si="0"/>
        <v>6.9444444444443088E-3</v>
      </c>
      <c r="Q37" s="9">
        <f t="shared" si="1"/>
        <v>0.24652777777777768</v>
      </c>
      <c r="R37" s="7">
        <f t="shared" si="2"/>
        <v>0.21250000000000002</v>
      </c>
      <c r="S37" s="9" t="str">
        <f t="shared" si="6"/>
        <v>Early Departure</v>
      </c>
      <c r="T37" s="11">
        <f t="shared" si="3"/>
        <v>2.77777777777799E-3</v>
      </c>
      <c r="U37" s="8">
        <f t="shared" si="4"/>
        <v>0</v>
      </c>
      <c r="V37">
        <f t="shared" ca="1" si="5"/>
        <v>0.13420699755312127</v>
      </c>
    </row>
    <row r="38" spans="1:22" x14ac:dyDescent="0.35">
      <c r="A38" s="3">
        <v>44643</v>
      </c>
      <c r="B38" t="s">
        <v>20</v>
      </c>
      <c r="C38" t="s">
        <v>21</v>
      </c>
      <c r="D38" t="s">
        <v>22</v>
      </c>
      <c r="E38" t="s">
        <v>118</v>
      </c>
      <c r="F38" t="s">
        <v>119</v>
      </c>
      <c r="G38" s="4">
        <v>0.21249999999999999</v>
      </c>
      <c r="H38" t="s">
        <v>120</v>
      </c>
      <c r="I38" t="s">
        <v>46</v>
      </c>
      <c r="J38" s="5">
        <v>0.71527777777777801</v>
      </c>
      <c r="K38" s="5">
        <v>0.72152777777777777</v>
      </c>
      <c r="L38" s="5">
        <v>0.73402777777777783</v>
      </c>
      <c r="M38" s="5">
        <v>0.94652777777777775</v>
      </c>
      <c r="N38" s="5">
        <v>0.97013888888888899</v>
      </c>
      <c r="O38" s="9">
        <v>1.2500000000000067E-2</v>
      </c>
      <c r="P38" s="9">
        <f t="shared" si="0"/>
        <v>2.3611111111111249E-2</v>
      </c>
      <c r="Q38" s="9">
        <f t="shared" si="1"/>
        <v>0.24861111111111123</v>
      </c>
      <c r="R38" s="7">
        <f t="shared" si="2"/>
        <v>0.21249999999999991</v>
      </c>
      <c r="S38" s="9" t="str">
        <f t="shared" si="6"/>
        <v>Late</v>
      </c>
      <c r="T38" s="11">
        <f t="shared" si="3"/>
        <v>6.2499999999997558E-3</v>
      </c>
      <c r="U38" s="8">
        <f t="shared" si="4"/>
        <v>9</v>
      </c>
      <c r="V38">
        <f t="shared" ca="1" si="5"/>
        <v>0.70922369946079156</v>
      </c>
    </row>
    <row r="39" spans="1:22" x14ac:dyDescent="0.35">
      <c r="A39" s="3">
        <v>44642</v>
      </c>
      <c r="B39" t="s">
        <v>20</v>
      </c>
      <c r="C39" t="s">
        <v>21</v>
      </c>
      <c r="D39" t="s">
        <v>22</v>
      </c>
      <c r="E39" t="s">
        <v>121</v>
      </c>
      <c r="F39" t="s">
        <v>122</v>
      </c>
      <c r="G39" s="4">
        <v>0.21527777777777779</v>
      </c>
      <c r="H39" t="s">
        <v>123</v>
      </c>
      <c r="I39" t="s">
        <v>124</v>
      </c>
      <c r="J39" s="5">
        <v>0.71527777777777801</v>
      </c>
      <c r="K39" s="5">
        <v>0.71111111111111114</v>
      </c>
      <c r="L39" s="5">
        <v>0.72499999999999998</v>
      </c>
      <c r="M39" s="5">
        <v>0.94097222222222221</v>
      </c>
      <c r="N39" s="5">
        <v>0.9472222222222223</v>
      </c>
      <c r="O39" s="9">
        <v>1.388888888888884E-2</v>
      </c>
      <c r="P39" s="9">
        <f t="shared" si="0"/>
        <v>6.2500000000000888E-3</v>
      </c>
      <c r="Q39" s="9">
        <f t="shared" si="1"/>
        <v>0.23611111111111116</v>
      </c>
      <c r="R39" s="7">
        <f t="shared" si="2"/>
        <v>0.21597222222222223</v>
      </c>
      <c r="S39" s="9" t="str">
        <f t="shared" si="6"/>
        <v>Early Departure</v>
      </c>
      <c r="T39" s="11">
        <f t="shared" si="3"/>
        <v>4.1666666666668739E-3</v>
      </c>
      <c r="U39" s="8">
        <f t="shared" si="4"/>
        <v>0</v>
      </c>
      <c r="V39">
        <f t="shared" ca="1" si="5"/>
        <v>0.21503779780383847</v>
      </c>
    </row>
    <row r="40" spans="1:22" x14ac:dyDescent="0.35">
      <c r="A40" s="3">
        <v>44641</v>
      </c>
      <c r="B40" t="s">
        <v>20</v>
      </c>
      <c r="C40" t="s">
        <v>21</v>
      </c>
      <c r="D40" t="s">
        <v>22</v>
      </c>
      <c r="E40" t="s">
        <v>114</v>
      </c>
      <c r="F40" t="s">
        <v>125</v>
      </c>
      <c r="G40" s="4">
        <v>0.22083333333333333</v>
      </c>
      <c r="H40" t="s">
        <v>98</v>
      </c>
      <c r="I40" t="s">
        <v>40</v>
      </c>
      <c r="J40" s="5">
        <v>0.71527777777777801</v>
      </c>
      <c r="K40" s="5">
        <v>0.71319444444444446</v>
      </c>
      <c r="L40" s="5">
        <v>0.72083333333333333</v>
      </c>
      <c r="M40" s="5">
        <v>0.94166666666666676</v>
      </c>
      <c r="N40" s="5">
        <v>0.94930555555555562</v>
      </c>
      <c r="O40" s="9">
        <v>7.6388888888888618E-3</v>
      </c>
      <c r="P40" s="9">
        <f t="shared" si="0"/>
        <v>7.6388888888888618E-3</v>
      </c>
      <c r="Q40" s="9">
        <f t="shared" si="1"/>
        <v>0.23611111111111116</v>
      </c>
      <c r="R40" s="7">
        <f t="shared" si="2"/>
        <v>0.22083333333333344</v>
      </c>
      <c r="S40" s="9" t="str">
        <f t="shared" si="6"/>
        <v>Early Departure</v>
      </c>
      <c r="T40" s="11">
        <f t="shared" si="3"/>
        <v>2.083333333333548E-3</v>
      </c>
      <c r="U40" s="8">
        <f t="shared" si="4"/>
        <v>0</v>
      </c>
      <c r="V40">
        <f t="shared" ca="1" si="5"/>
        <v>0.21717383082672526</v>
      </c>
    </row>
    <row r="41" spans="1:22" x14ac:dyDescent="0.35">
      <c r="A41" s="3">
        <v>44640</v>
      </c>
      <c r="B41" t="s">
        <v>20</v>
      </c>
      <c r="C41" t="s">
        <v>21</v>
      </c>
      <c r="D41" t="s">
        <v>22</v>
      </c>
      <c r="E41" t="s">
        <v>126</v>
      </c>
      <c r="F41" t="s">
        <v>127</v>
      </c>
      <c r="G41" s="4">
        <v>0.22083333333333333</v>
      </c>
      <c r="H41" t="s">
        <v>41</v>
      </c>
      <c r="I41" t="s">
        <v>83</v>
      </c>
      <c r="J41" s="5">
        <v>0.71527777777777801</v>
      </c>
      <c r="K41" s="5">
        <v>0.71388888888888891</v>
      </c>
      <c r="L41" s="5">
        <v>0.73541666666666661</v>
      </c>
      <c r="M41" s="5">
        <v>0.95694444444444438</v>
      </c>
      <c r="N41" s="5">
        <v>0.96319444444444446</v>
      </c>
      <c r="O41" s="9">
        <v>2.1527777777777701E-2</v>
      </c>
      <c r="P41" s="9">
        <f t="shared" si="0"/>
        <v>6.2500000000000888E-3</v>
      </c>
      <c r="Q41" s="9">
        <f t="shared" si="1"/>
        <v>0.24930555555555556</v>
      </c>
      <c r="R41" s="7">
        <f t="shared" si="2"/>
        <v>0.22152777777777777</v>
      </c>
      <c r="S41" s="9" t="str">
        <f t="shared" si="6"/>
        <v>Early Departure</v>
      </c>
      <c r="T41" s="11">
        <f t="shared" si="3"/>
        <v>1.388888888889106E-3</v>
      </c>
      <c r="U41" s="8">
        <f t="shared" si="4"/>
        <v>0</v>
      </c>
      <c r="V41">
        <f t="shared" ca="1" si="5"/>
        <v>0.75856560326287559</v>
      </c>
    </row>
    <row r="42" spans="1:22" x14ac:dyDescent="0.35">
      <c r="A42" s="3">
        <v>44638</v>
      </c>
      <c r="B42" t="s">
        <v>20</v>
      </c>
      <c r="C42" t="s">
        <v>21</v>
      </c>
      <c r="D42" t="s">
        <v>22</v>
      </c>
      <c r="E42" t="s">
        <v>57</v>
      </c>
      <c r="F42" t="s">
        <v>61</v>
      </c>
      <c r="G42" s="4">
        <v>0.21736111111111112</v>
      </c>
      <c r="H42" t="s">
        <v>98</v>
      </c>
      <c r="I42" t="s">
        <v>116</v>
      </c>
      <c r="J42" s="5">
        <v>0.71527777777777801</v>
      </c>
      <c r="K42" s="5">
        <v>0.71319444444444446</v>
      </c>
      <c r="L42" s="5">
        <v>0.72638888888888886</v>
      </c>
      <c r="M42" s="5">
        <v>0.94444444444444453</v>
      </c>
      <c r="N42" s="5">
        <v>0.9506944444444444</v>
      </c>
      <c r="O42" s="9">
        <v>1.3194444444444398E-2</v>
      </c>
      <c r="P42" s="9">
        <f t="shared" si="0"/>
        <v>6.2499999999998668E-3</v>
      </c>
      <c r="Q42" s="9">
        <f t="shared" si="1"/>
        <v>0.23749999999999993</v>
      </c>
      <c r="R42" s="7">
        <f t="shared" si="2"/>
        <v>0.21805555555555567</v>
      </c>
      <c r="S42" s="9" t="str">
        <f t="shared" si="6"/>
        <v>Early Departure</v>
      </c>
      <c r="T42" s="11">
        <f t="shared" si="3"/>
        <v>2.083333333333548E-3</v>
      </c>
      <c r="U42" s="8">
        <f t="shared" si="4"/>
        <v>0</v>
      </c>
      <c r="V42">
        <f t="shared" ca="1" si="5"/>
        <v>0.49979755644841761</v>
      </c>
    </row>
    <row r="43" spans="1:22" x14ac:dyDescent="0.35">
      <c r="A43" s="3">
        <v>44637</v>
      </c>
      <c r="B43" t="s">
        <v>20</v>
      </c>
      <c r="C43" t="s">
        <v>21</v>
      </c>
      <c r="D43" t="s">
        <v>22</v>
      </c>
      <c r="E43" t="s">
        <v>28</v>
      </c>
      <c r="F43" t="s">
        <v>128</v>
      </c>
      <c r="G43" s="4">
        <v>0.23194444444444443</v>
      </c>
      <c r="H43" t="s">
        <v>30</v>
      </c>
      <c r="I43" t="s">
        <v>129</v>
      </c>
      <c r="J43" s="5">
        <v>0.71527777777777801</v>
      </c>
      <c r="K43" s="5">
        <v>0.71180555555555547</v>
      </c>
      <c r="L43" s="5">
        <v>0.72569444444444453</v>
      </c>
      <c r="M43" s="5">
        <v>0.95833333333333337</v>
      </c>
      <c r="N43" s="5">
        <v>0.96666666666666667</v>
      </c>
      <c r="O43" s="9">
        <v>1.3888888888889062E-2</v>
      </c>
      <c r="P43" s="9">
        <f t="shared" si="0"/>
        <v>8.3333333333333037E-3</v>
      </c>
      <c r="Q43" s="9">
        <f t="shared" si="1"/>
        <v>0.2548611111111112</v>
      </c>
      <c r="R43" s="7">
        <f t="shared" si="2"/>
        <v>0.23263888888888884</v>
      </c>
      <c r="S43" s="9" t="str">
        <f t="shared" si="6"/>
        <v>Early Departure</v>
      </c>
      <c r="T43" s="11">
        <f t="shared" si="3"/>
        <v>3.472222222222543E-3</v>
      </c>
      <c r="U43" s="8">
        <f t="shared" si="4"/>
        <v>0</v>
      </c>
      <c r="V43">
        <f t="shared" ca="1" si="5"/>
        <v>0.34935917443355924</v>
      </c>
    </row>
    <row r="44" spans="1:22" x14ac:dyDescent="0.35">
      <c r="A44" s="3">
        <v>44636</v>
      </c>
      <c r="B44" t="s">
        <v>20</v>
      </c>
      <c r="C44" t="s">
        <v>21</v>
      </c>
      <c r="D44" t="s">
        <v>22</v>
      </c>
      <c r="E44" t="s">
        <v>32</v>
      </c>
      <c r="F44" t="s">
        <v>125</v>
      </c>
      <c r="G44" s="4">
        <v>0.21666666666666667</v>
      </c>
      <c r="H44" t="s">
        <v>30</v>
      </c>
      <c r="I44" t="s">
        <v>130</v>
      </c>
      <c r="J44" s="5">
        <v>0.71527777777777801</v>
      </c>
      <c r="K44" s="5">
        <v>0.71180555555555547</v>
      </c>
      <c r="L44" s="5">
        <v>0.72430555555555554</v>
      </c>
      <c r="M44" s="5">
        <v>0.94166666666666676</v>
      </c>
      <c r="N44" s="5">
        <v>0.98055555555555562</v>
      </c>
      <c r="O44" s="9">
        <v>1.2500000000000067E-2</v>
      </c>
      <c r="P44" s="9">
        <f t="shared" si="0"/>
        <v>3.8888888888888862E-2</v>
      </c>
      <c r="Q44" s="9">
        <f t="shared" si="1"/>
        <v>0.26875000000000016</v>
      </c>
      <c r="R44" s="7">
        <f t="shared" si="2"/>
        <v>0.21736111111111123</v>
      </c>
      <c r="S44" s="9" t="str">
        <f t="shared" si="6"/>
        <v>Early Departure</v>
      </c>
      <c r="T44" s="11">
        <f t="shared" si="3"/>
        <v>3.472222222222543E-3</v>
      </c>
      <c r="U44" s="8">
        <f t="shared" si="4"/>
        <v>0</v>
      </c>
      <c r="V44">
        <f t="shared" ca="1" si="5"/>
        <v>0.9224057242713366</v>
      </c>
    </row>
    <row r="45" spans="1:22" x14ac:dyDescent="0.35">
      <c r="A45" s="3">
        <v>44635</v>
      </c>
      <c r="B45" t="s">
        <v>20</v>
      </c>
      <c r="C45" t="s">
        <v>21</v>
      </c>
      <c r="D45" t="s">
        <v>22</v>
      </c>
      <c r="E45" t="s">
        <v>69</v>
      </c>
      <c r="F45" t="s">
        <v>131</v>
      </c>
      <c r="G45" s="4">
        <v>0.22708333333333333</v>
      </c>
      <c r="H45" t="s">
        <v>132</v>
      </c>
      <c r="I45" t="s">
        <v>68</v>
      </c>
      <c r="J45" s="5">
        <v>0.71527777777777801</v>
      </c>
      <c r="K45" s="5">
        <v>0.71666666666666667</v>
      </c>
      <c r="L45" s="5">
        <v>0.73055555555555562</v>
      </c>
      <c r="M45" s="5">
        <v>0.95763888888888893</v>
      </c>
      <c r="N45" s="5">
        <v>0.96458333333333324</v>
      </c>
      <c r="O45" s="9">
        <v>1.3888888888888951E-2</v>
      </c>
      <c r="P45" s="9">
        <f t="shared" si="0"/>
        <v>6.9444444444443088E-3</v>
      </c>
      <c r="Q45" s="9">
        <f t="shared" si="1"/>
        <v>0.24791666666666656</v>
      </c>
      <c r="R45" s="7">
        <f t="shared" si="2"/>
        <v>0.2270833333333333</v>
      </c>
      <c r="S45" s="9" t="str">
        <f t="shared" si="6"/>
        <v>Late</v>
      </c>
      <c r="T45" s="11">
        <f t="shared" si="3"/>
        <v>1.3888888888886619E-3</v>
      </c>
      <c r="U45" s="8">
        <f t="shared" si="4"/>
        <v>2</v>
      </c>
      <c r="V45">
        <f t="shared" ca="1" si="5"/>
        <v>0.25974402787684592</v>
      </c>
    </row>
    <row r="46" spans="1:22" x14ac:dyDescent="0.35">
      <c r="A46" s="3">
        <v>44634</v>
      </c>
      <c r="B46" t="s">
        <v>20</v>
      </c>
      <c r="C46" t="s">
        <v>21</v>
      </c>
      <c r="D46" t="s">
        <v>22</v>
      </c>
      <c r="E46" t="s">
        <v>67</v>
      </c>
      <c r="F46" t="s">
        <v>40</v>
      </c>
      <c r="G46" s="4">
        <v>0.21736111111111112</v>
      </c>
      <c r="H46" t="s">
        <v>100</v>
      </c>
      <c r="I46" t="s">
        <v>133</v>
      </c>
      <c r="J46" s="5">
        <v>0.71527777777777801</v>
      </c>
      <c r="K46" s="5">
        <v>0.71597222222222223</v>
      </c>
      <c r="L46" s="5">
        <v>0.73125000000000007</v>
      </c>
      <c r="M46" s="5">
        <v>0.94930555555555562</v>
      </c>
      <c r="N46" s="5">
        <v>0.97916666666666663</v>
      </c>
      <c r="O46" s="9">
        <v>1.5277777777777835E-2</v>
      </c>
      <c r="P46" s="9">
        <f t="shared" si="0"/>
        <v>2.9861111111111005E-2</v>
      </c>
      <c r="Q46" s="9">
        <f t="shared" si="1"/>
        <v>0.2631944444444444</v>
      </c>
      <c r="R46" s="7">
        <f t="shared" si="2"/>
        <v>0.21805555555555556</v>
      </c>
      <c r="S46" s="9" t="str">
        <f t="shared" si="6"/>
        <v>Late</v>
      </c>
      <c r="T46" s="11">
        <f t="shared" si="3"/>
        <v>6.9444444444421993E-4</v>
      </c>
      <c r="U46" s="8">
        <f t="shared" si="4"/>
        <v>1</v>
      </c>
      <c r="V46">
        <f t="shared" ca="1" si="5"/>
        <v>0.53379321995394791</v>
      </c>
    </row>
    <row r="47" spans="1:22" x14ac:dyDescent="0.35">
      <c r="A47" s="3">
        <v>44633</v>
      </c>
      <c r="B47" t="s">
        <v>20</v>
      </c>
      <c r="C47" t="s">
        <v>21</v>
      </c>
      <c r="D47" t="s">
        <v>22</v>
      </c>
      <c r="E47" t="s">
        <v>43</v>
      </c>
      <c r="F47" t="s">
        <v>94</v>
      </c>
      <c r="G47" s="4">
        <v>0.23541666666666669</v>
      </c>
      <c r="H47" t="s">
        <v>49</v>
      </c>
      <c r="I47" t="s">
        <v>134</v>
      </c>
      <c r="J47" s="5">
        <v>0.71527777777777801</v>
      </c>
      <c r="K47" s="5">
        <v>0.71458333333333324</v>
      </c>
      <c r="L47" s="5">
        <v>0.73333333333333339</v>
      </c>
      <c r="M47" s="5">
        <v>0.96875</v>
      </c>
      <c r="N47" s="5">
        <v>0.97569444444444453</v>
      </c>
      <c r="O47" s="9">
        <v>1.8750000000000155E-2</v>
      </c>
      <c r="P47" s="9">
        <f t="shared" si="0"/>
        <v>6.9444444444445308E-3</v>
      </c>
      <c r="Q47" s="9">
        <f t="shared" si="1"/>
        <v>0.26111111111111129</v>
      </c>
      <c r="R47" s="7">
        <f t="shared" si="2"/>
        <v>0.23541666666666661</v>
      </c>
      <c r="S47" s="9" t="str">
        <f t="shared" si="6"/>
        <v>Early Departure</v>
      </c>
      <c r="T47" s="11">
        <f t="shared" si="3"/>
        <v>6.9444444444477504E-4</v>
      </c>
      <c r="U47" s="8">
        <f t="shared" si="4"/>
        <v>0</v>
      </c>
      <c r="V47">
        <f t="shared" ca="1" si="5"/>
        <v>0.90157086798096531</v>
      </c>
    </row>
    <row r="48" spans="1:22" x14ac:dyDescent="0.35">
      <c r="A48" s="3">
        <v>44631</v>
      </c>
      <c r="B48" t="s">
        <v>20</v>
      </c>
      <c r="C48" t="s">
        <v>21</v>
      </c>
      <c r="D48" t="s">
        <v>22</v>
      </c>
      <c r="E48" t="s">
        <v>135</v>
      </c>
      <c r="F48" t="s">
        <v>136</v>
      </c>
      <c r="G48" s="4">
        <v>0.22916666666666666</v>
      </c>
      <c r="H48" t="s">
        <v>137</v>
      </c>
      <c r="I48" t="s">
        <v>138</v>
      </c>
      <c r="J48" s="5">
        <v>0.71527777777777801</v>
      </c>
      <c r="K48" s="5">
        <v>0.71527777777777779</v>
      </c>
      <c r="L48" s="5">
        <v>0.7270833333333333</v>
      </c>
      <c r="M48" s="5">
        <v>0.95624999999999993</v>
      </c>
      <c r="N48" s="5">
        <v>0.98819444444444438</v>
      </c>
      <c r="O48" s="9">
        <v>1.1805555555555514E-2</v>
      </c>
      <c r="P48" s="9">
        <f t="shared" si="0"/>
        <v>3.1944444444444442E-2</v>
      </c>
      <c r="Q48" s="9">
        <f t="shared" si="1"/>
        <v>0.27291666666666659</v>
      </c>
      <c r="R48" s="7">
        <f t="shared" si="2"/>
        <v>0.22916666666666663</v>
      </c>
      <c r="S48" s="9" t="str">
        <f t="shared" si="6"/>
        <v>On Time</v>
      </c>
      <c r="T48" s="11">
        <f t="shared" si="3"/>
        <v>0</v>
      </c>
      <c r="U48" s="8">
        <f t="shared" si="4"/>
        <v>0</v>
      </c>
      <c r="V48">
        <f t="shared" ca="1" si="5"/>
        <v>0.67336012483732</v>
      </c>
    </row>
    <row r="49" spans="1:22" x14ac:dyDescent="0.35">
      <c r="A49" s="3">
        <v>44630</v>
      </c>
      <c r="B49" t="s">
        <v>27</v>
      </c>
      <c r="C49" t="s">
        <v>21</v>
      </c>
      <c r="D49" t="s">
        <v>22</v>
      </c>
      <c r="E49" t="s">
        <v>139</v>
      </c>
      <c r="F49" t="s">
        <v>140</v>
      </c>
      <c r="G49" s="4">
        <v>0.23541666666666669</v>
      </c>
      <c r="H49" t="s">
        <v>141</v>
      </c>
      <c r="I49" t="s">
        <v>142</v>
      </c>
      <c r="J49" s="5">
        <v>0.71527777777777801</v>
      </c>
      <c r="K49" s="5">
        <v>0.71319444444444446</v>
      </c>
      <c r="L49" s="5">
        <v>0.72499999999999998</v>
      </c>
      <c r="M49" s="5">
        <v>0.9604166666666667</v>
      </c>
      <c r="N49" s="5">
        <v>0.96527777777777779</v>
      </c>
      <c r="O49" s="9">
        <v>1.1805555555555514E-2</v>
      </c>
      <c r="P49" s="9">
        <f t="shared" si="0"/>
        <v>4.8611111111110938E-3</v>
      </c>
      <c r="Q49" s="9">
        <f t="shared" si="1"/>
        <v>0.25208333333333333</v>
      </c>
      <c r="R49" s="7">
        <f t="shared" si="2"/>
        <v>0.23541666666666672</v>
      </c>
      <c r="S49" s="9" t="str">
        <f t="shared" si="6"/>
        <v>Early Departure</v>
      </c>
      <c r="T49" s="11">
        <f t="shared" si="3"/>
        <v>2.083333333333548E-3</v>
      </c>
      <c r="U49" s="8">
        <f t="shared" si="4"/>
        <v>0</v>
      </c>
      <c r="V49">
        <f t="shared" ca="1" si="5"/>
        <v>6.2760913904791327E-2</v>
      </c>
    </row>
    <row r="50" spans="1:22" x14ac:dyDescent="0.35">
      <c r="A50" s="3">
        <v>44629</v>
      </c>
      <c r="B50" t="s">
        <v>20</v>
      </c>
      <c r="C50" t="s">
        <v>21</v>
      </c>
      <c r="D50" t="s">
        <v>22</v>
      </c>
      <c r="E50" t="s">
        <v>143</v>
      </c>
      <c r="F50" t="s">
        <v>144</v>
      </c>
      <c r="G50" s="4">
        <v>0.28541666666666665</v>
      </c>
      <c r="H50" t="s">
        <v>145</v>
      </c>
      <c r="I50" t="s">
        <v>146</v>
      </c>
      <c r="J50" s="5">
        <v>0.71527777777777801</v>
      </c>
      <c r="K50" s="5">
        <v>0.72986111111111107</v>
      </c>
      <c r="L50" s="5">
        <v>0.75486111111111109</v>
      </c>
      <c r="M50" s="5">
        <v>1.0402777777777779</v>
      </c>
      <c r="N50" s="5">
        <v>1.0458333333333334</v>
      </c>
      <c r="O50" s="9">
        <v>2.5000000000000022E-2</v>
      </c>
      <c r="P50" s="9">
        <f t="shared" si="0"/>
        <v>5.5555555555555358E-3</v>
      </c>
      <c r="Q50" s="9">
        <f t="shared" si="1"/>
        <v>0.31597222222222232</v>
      </c>
      <c r="R50" s="7">
        <f t="shared" si="2"/>
        <v>0.28541666666666676</v>
      </c>
      <c r="S50" s="9" t="str">
        <f t="shared" si="6"/>
        <v>Late</v>
      </c>
      <c r="T50" s="11">
        <f t="shared" si="3"/>
        <v>1.4583333333333059E-2</v>
      </c>
      <c r="U50" s="8">
        <f t="shared" si="4"/>
        <v>21</v>
      </c>
      <c r="V50">
        <f t="shared" ca="1" si="5"/>
        <v>0.97635319744600946</v>
      </c>
    </row>
    <row r="51" spans="1:22" x14ac:dyDescent="0.35">
      <c r="A51" s="3">
        <v>44628</v>
      </c>
      <c r="B51" t="s">
        <v>20</v>
      </c>
      <c r="C51" t="s">
        <v>21</v>
      </c>
      <c r="D51" t="s">
        <v>22</v>
      </c>
      <c r="E51" t="s">
        <v>147</v>
      </c>
      <c r="F51" t="s">
        <v>148</v>
      </c>
      <c r="G51" s="4">
        <v>0.23472222222222219</v>
      </c>
      <c r="H51" t="s">
        <v>149</v>
      </c>
      <c r="I51" t="s">
        <v>150</v>
      </c>
      <c r="J51" s="5">
        <v>0.71527777777777801</v>
      </c>
      <c r="K51" s="5">
        <v>0.71250000000000002</v>
      </c>
      <c r="L51" s="5">
        <v>0.72361111111111109</v>
      </c>
      <c r="M51" s="5">
        <v>0.95833333333333337</v>
      </c>
      <c r="N51" s="5">
        <v>0.96250000000000002</v>
      </c>
      <c r="O51" s="9">
        <v>1.1111111111111072E-2</v>
      </c>
      <c r="P51" s="9">
        <f t="shared" si="0"/>
        <v>4.1666666666666519E-3</v>
      </c>
      <c r="Q51" s="9">
        <f t="shared" si="1"/>
        <v>0.25</v>
      </c>
      <c r="R51" s="7">
        <f t="shared" si="2"/>
        <v>0.23472222222222228</v>
      </c>
      <c r="S51" s="9" t="str">
        <f t="shared" si="6"/>
        <v>Early Departure</v>
      </c>
      <c r="T51" s="11">
        <f t="shared" si="3"/>
        <v>2.77777777777799E-3</v>
      </c>
      <c r="U51" s="8">
        <f t="shared" si="4"/>
        <v>0</v>
      </c>
      <c r="V51">
        <f t="shared" ca="1" si="5"/>
        <v>0.57254942338559711</v>
      </c>
    </row>
    <row r="52" spans="1:22" x14ac:dyDescent="0.35">
      <c r="A52" s="3">
        <v>44627</v>
      </c>
      <c r="B52" t="s">
        <v>20</v>
      </c>
      <c r="C52" t="s">
        <v>21</v>
      </c>
      <c r="D52" t="s">
        <v>22</v>
      </c>
      <c r="E52" t="s">
        <v>151</v>
      </c>
      <c r="F52" t="s">
        <v>136</v>
      </c>
      <c r="G52" s="4">
        <v>0.23194444444444443</v>
      </c>
      <c r="H52" t="s">
        <v>137</v>
      </c>
      <c r="I52" t="s">
        <v>152</v>
      </c>
      <c r="J52" s="5">
        <v>0.71527777777777801</v>
      </c>
      <c r="K52" s="5">
        <v>0.71527777777777779</v>
      </c>
      <c r="L52" s="5">
        <v>0.72430555555555554</v>
      </c>
      <c r="M52" s="5">
        <v>0.95624999999999993</v>
      </c>
      <c r="N52" s="5">
        <v>0.96111111111111114</v>
      </c>
      <c r="O52" s="9">
        <v>9.0277777777777457E-3</v>
      </c>
      <c r="P52" s="9">
        <f t="shared" si="0"/>
        <v>4.8611111111112049E-3</v>
      </c>
      <c r="Q52" s="9">
        <f t="shared" si="1"/>
        <v>0.24583333333333335</v>
      </c>
      <c r="R52" s="7">
        <f t="shared" si="2"/>
        <v>0.2319444444444444</v>
      </c>
      <c r="S52" s="9" t="str">
        <f t="shared" si="6"/>
        <v>On Time</v>
      </c>
      <c r="T52" s="11">
        <f t="shared" si="3"/>
        <v>0</v>
      </c>
      <c r="U52" s="8">
        <f t="shared" si="4"/>
        <v>0</v>
      </c>
      <c r="V52">
        <f t="shared" ca="1" si="5"/>
        <v>0.95871079374343737</v>
      </c>
    </row>
    <row r="53" spans="1:22" x14ac:dyDescent="0.35">
      <c r="A53" s="3">
        <v>44626</v>
      </c>
      <c r="B53" t="s">
        <v>20</v>
      </c>
      <c r="C53" t="s">
        <v>21</v>
      </c>
      <c r="D53" t="s">
        <v>22</v>
      </c>
      <c r="E53" t="s">
        <v>153</v>
      </c>
      <c r="F53" t="s">
        <v>154</v>
      </c>
      <c r="G53" s="4">
        <v>0.24236111111111111</v>
      </c>
      <c r="H53" t="s">
        <v>155</v>
      </c>
      <c r="I53" t="s">
        <v>156</v>
      </c>
      <c r="J53" s="5">
        <v>0.71527777777777801</v>
      </c>
      <c r="K53" s="5">
        <v>0.72291666666666676</v>
      </c>
      <c r="L53" s="5">
        <v>0.7319444444444444</v>
      </c>
      <c r="M53" s="5">
        <v>0.97499999999999998</v>
      </c>
      <c r="N53" s="5">
        <v>0.98125000000000007</v>
      </c>
      <c r="O53" s="9">
        <v>9.0277777777776347E-3</v>
      </c>
      <c r="P53" s="9">
        <f t="shared" si="0"/>
        <v>6.2500000000000888E-3</v>
      </c>
      <c r="Q53" s="9">
        <f t="shared" si="1"/>
        <v>0.2583333333333333</v>
      </c>
      <c r="R53" s="7">
        <f t="shared" si="2"/>
        <v>0.24305555555555558</v>
      </c>
      <c r="S53" s="9" t="str">
        <f t="shared" si="6"/>
        <v>Late</v>
      </c>
      <c r="T53" s="11">
        <f t="shared" si="3"/>
        <v>7.6388888888887507E-3</v>
      </c>
      <c r="U53" s="8">
        <f t="shared" si="4"/>
        <v>11</v>
      </c>
      <c r="V53">
        <f t="shared" ca="1" si="5"/>
        <v>0.22987790800738461</v>
      </c>
    </row>
    <row r="54" spans="1:22" x14ac:dyDescent="0.35">
      <c r="A54" s="3">
        <v>44624</v>
      </c>
      <c r="B54" t="s">
        <v>20</v>
      </c>
      <c r="C54" t="s">
        <v>21</v>
      </c>
      <c r="D54" t="s">
        <v>22</v>
      </c>
      <c r="E54" t="s">
        <v>157</v>
      </c>
      <c r="F54" t="s">
        <v>158</v>
      </c>
      <c r="G54" s="4">
        <v>0.23958333333333334</v>
      </c>
      <c r="H54" t="s">
        <v>159</v>
      </c>
      <c r="I54" t="s">
        <v>160</v>
      </c>
      <c r="J54" s="5">
        <v>0.71527777777777801</v>
      </c>
      <c r="K54" s="5">
        <v>0.71944444444444444</v>
      </c>
      <c r="L54" s="5">
        <v>0.73888888888888893</v>
      </c>
      <c r="M54" s="5">
        <v>0.97916666666666663</v>
      </c>
      <c r="N54" s="5">
        <v>0.98749999999999993</v>
      </c>
      <c r="O54" s="9">
        <v>1.9444444444444486E-2</v>
      </c>
      <c r="P54" s="9">
        <f t="shared" si="0"/>
        <v>8.3333333333333037E-3</v>
      </c>
      <c r="Q54" s="9">
        <f t="shared" si="1"/>
        <v>0.26805555555555549</v>
      </c>
      <c r="R54" s="7">
        <f t="shared" si="2"/>
        <v>0.2402777777777777</v>
      </c>
      <c r="S54" s="9" t="str">
        <f t="shared" si="6"/>
        <v>Late</v>
      </c>
      <c r="T54" s="11">
        <f t="shared" si="3"/>
        <v>4.1666666666664298E-3</v>
      </c>
      <c r="U54" s="8">
        <f t="shared" si="4"/>
        <v>6</v>
      </c>
      <c r="V54">
        <f t="shared" ca="1" si="5"/>
        <v>0.78756276615164722</v>
      </c>
    </row>
    <row r="55" spans="1:22" x14ac:dyDescent="0.35">
      <c r="A55" s="3">
        <v>44623</v>
      </c>
      <c r="B55" t="s">
        <v>20</v>
      </c>
      <c r="C55" t="s">
        <v>21</v>
      </c>
      <c r="D55" t="s">
        <v>22</v>
      </c>
      <c r="E55" t="s">
        <v>161</v>
      </c>
      <c r="F55" t="s">
        <v>156</v>
      </c>
      <c r="G55" s="4">
        <v>0.24652777777777779</v>
      </c>
      <c r="H55" t="s">
        <v>162</v>
      </c>
      <c r="I55" t="s">
        <v>160</v>
      </c>
      <c r="J55" s="5">
        <v>0.71527777777777801</v>
      </c>
      <c r="K55" s="5">
        <v>0.71666666666666667</v>
      </c>
      <c r="L55" s="5">
        <v>0.73402777777777783</v>
      </c>
      <c r="M55" s="5">
        <v>0.98125000000000007</v>
      </c>
      <c r="N55" s="5">
        <v>0.98749999999999993</v>
      </c>
      <c r="O55" s="9">
        <v>1.736111111111116E-2</v>
      </c>
      <c r="P55" s="9">
        <f t="shared" si="0"/>
        <v>6.2499999999998668E-3</v>
      </c>
      <c r="Q55" s="9">
        <f t="shared" si="1"/>
        <v>0.27083333333333326</v>
      </c>
      <c r="R55" s="7">
        <f t="shared" si="2"/>
        <v>0.24722222222222223</v>
      </c>
      <c r="S55" s="9" t="str">
        <f t="shared" si="6"/>
        <v>Late</v>
      </c>
      <c r="T55" s="11">
        <f t="shared" si="3"/>
        <v>1.3888888888886619E-3</v>
      </c>
      <c r="U55" s="8">
        <f t="shared" si="4"/>
        <v>2</v>
      </c>
      <c r="V55">
        <f t="shared" ca="1" si="5"/>
        <v>7.9962041019602248E-3</v>
      </c>
    </row>
    <row r="56" spans="1:22" x14ac:dyDescent="0.35">
      <c r="A56" s="3">
        <v>44620</v>
      </c>
      <c r="B56" t="s">
        <v>20</v>
      </c>
      <c r="C56" t="s">
        <v>21</v>
      </c>
      <c r="D56" t="s">
        <v>22</v>
      </c>
      <c r="E56" t="s">
        <v>157</v>
      </c>
      <c r="F56" t="s">
        <v>163</v>
      </c>
      <c r="G56" s="4">
        <v>0.23750000000000002</v>
      </c>
      <c r="H56" t="s">
        <v>135</v>
      </c>
      <c r="I56" t="s">
        <v>164</v>
      </c>
      <c r="J56" s="5">
        <v>0.71527777777777801</v>
      </c>
      <c r="K56" s="5">
        <v>0.7270833333333333</v>
      </c>
      <c r="L56" s="5">
        <v>0.73888888888888893</v>
      </c>
      <c r="M56" s="5">
        <v>0.9770833333333333</v>
      </c>
      <c r="N56" s="5">
        <v>0.98472222222222217</v>
      </c>
      <c r="O56" s="9">
        <v>1.1805555555555625E-2</v>
      </c>
      <c r="P56" s="9">
        <f t="shared" si="0"/>
        <v>7.6388888888888618E-3</v>
      </c>
      <c r="Q56" s="9">
        <f t="shared" si="1"/>
        <v>0.25763888888888886</v>
      </c>
      <c r="R56" s="7">
        <f t="shared" si="2"/>
        <v>0.23819444444444438</v>
      </c>
      <c r="S56" s="9" t="str">
        <f t="shared" si="6"/>
        <v>Late</v>
      </c>
      <c r="T56" s="11">
        <f t="shared" si="3"/>
        <v>1.1805555555555292E-2</v>
      </c>
      <c r="U56" s="8">
        <f t="shared" si="4"/>
        <v>17</v>
      </c>
      <c r="V56">
        <f t="shared" ca="1" si="5"/>
        <v>0.6036815376392044</v>
      </c>
    </row>
    <row r="57" spans="1:22" x14ac:dyDescent="0.35">
      <c r="A57" s="3">
        <v>44619</v>
      </c>
      <c r="B57" t="s">
        <v>20</v>
      </c>
      <c r="C57" t="s">
        <v>21</v>
      </c>
      <c r="D57" t="s">
        <v>22</v>
      </c>
      <c r="E57" t="s">
        <v>165</v>
      </c>
      <c r="F57" t="s">
        <v>166</v>
      </c>
      <c r="G57" s="4">
        <v>0.23541666666666669</v>
      </c>
      <c r="H57" t="s">
        <v>167</v>
      </c>
      <c r="I57" t="s">
        <v>156</v>
      </c>
      <c r="J57" s="5">
        <v>0.71527777777777801</v>
      </c>
      <c r="K57" s="5">
        <v>0.72777777777777775</v>
      </c>
      <c r="L57" s="5">
        <v>0.73958333333333337</v>
      </c>
      <c r="M57" s="5">
        <v>0.97569444444444453</v>
      </c>
      <c r="N57" s="5">
        <v>0.98125000000000007</v>
      </c>
      <c r="O57" s="9">
        <v>1.1805555555555625E-2</v>
      </c>
      <c r="P57" s="9">
        <f t="shared" si="0"/>
        <v>5.5555555555555358E-3</v>
      </c>
      <c r="Q57" s="9">
        <f t="shared" si="1"/>
        <v>0.25347222222222232</v>
      </c>
      <c r="R57" s="7">
        <f t="shared" si="2"/>
        <v>0.23611111111111116</v>
      </c>
      <c r="S57" s="9" t="str">
        <f t="shared" si="6"/>
        <v>Late</v>
      </c>
      <c r="T57" s="11">
        <f t="shared" si="3"/>
        <v>1.2499999999999734E-2</v>
      </c>
      <c r="U57" s="8">
        <f t="shared" si="4"/>
        <v>18</v>
      </c>
      <c r="V57">
        <f t="shared" ca="1" si="5"/>
        <v>0.87007001112912341</v>
      </c>
    </row>
    <row r="58" spans="1:22" x14ac:dyDescent="0.35">
      <c r="A58" s="3">
        <v>44617</v>
      </c>
      <c r="B58" t="s">
        <v>20</v>
      </c>
      <c r="C58" t="s">
        <v>21</v>
      </c>
      <c r="D58" t="s">
        <v>22</v>
      </c>
      <c r="E58" t="s">
        <v>147</v>
      </c>
      <c r="F58" t="s">
        <v>168</v>
      </c>
      <c r="G58" s="4">
        <v>0.24513888888888888</v>
      </c>
      <c r="H58" t="s">
        <v>169</v>
      </c>
      <c r="I58" t="s">
        <v>170</v>
      </c>
      <c r="J58" s="5">
        <v>0.71527777777777801</v>
      </c>
      <c r="K58" s="5">
        <v>0.71388888888888891</v>
      </c>
      <c r="L58" s="5">
        <v>0.72361111111111109</v>
      </c>
      <c r="M58" s="5">
        <v>0.96944444444444444</v>
      </c>
      <c r="N58" s="5">
        <v>0.97361111111111109</v>
      </c>
      <c r="O58" s="9">
        <v>9.7222222222221877E-3</v>
      </c>
      <c r="P58" s="9">
        <f t="shared" si="0"/>
        <v>4.1666666666666519E-3</v>
      </c>
      <c r="Q58" s="9">
        <f t="shared" si="1"/>
        <v>0.25972222222222219</v>
      </c>
      <c r="R58" s="7">
        <f t="shared" si="2"/>
        <v>0.24583333333333335</v>
      </c>
      <c r="S58" s="9" t="str">
        <f t="shared" si="6"/>
        <v>Early Departure</v>
      </c>
      <c r="T58" s="11">
        <f t="shared" si="3"/>
        <v>1.388888888889106E-3</v>
      </c>
      <c r="U58" s="8">
        <f t="shared" si="4"/>
        <v>0</v>
      </c>
      <c r="V58">
        <f t="shared" ca="1" si="5"/>
        <v>0.89371368433318821</v>
      </c>
    </row>
    <row r="59" spans="1:22" x14ac:dyDescent="0.35">
      <c r="A59" s="3">
        <v>44616</v>
      </c>
      <c r="B59" t="s">
        <v>20</v>
      </c>
      <c r="C59" t="s">
        <v>21</v>
      </c>
      <c r="D59" t="s">
        <v>22</v>
      </c>
      <c r="E59" t="s">
        <v>171</v>
      </c>
      <c r="F59" t="s">
        <v>172</v>
      </c>
      <c r="G59" s="4">
        <v>0.24652777777777779</v>
      </c>
      <c r="H59" t="s">
        <v>139</v>
      </c>
      <c r="I59" t="s">
        <v>173</v>
      </c>
      <c r="J59" s="5">
        <v>0.71527777777777801</v>
      </c>
      <c r="K59" s="5">
        <v>0.72499999999999998</v>
      </c>
      <c r="L59" s="5">
        <v>0.73333333333333339</v>
      </c>
      <c r="M59" s="5">
        <v>0.98055555555555562</v>
      </c>
      <c r="N59" s="5">
        <v>0.98333333333333339</v>
      </c>
      <c r="O59" s="9">
        <v>8.3333333333334147E-3</v>
      </c>
      <c r="P59" s="9">
        <f t="shared" si="0"/>
        <v>2.7777777777777679E-3</v>
      </c>
      <c r="Q59" s="9">
        <f t="shared" si="1"/>
        <v>0.25833333333333341</v>
      </c>
      <c r="R59" s="7">
        <f t="shared" si="2"/>
        <v>0.24722222222222223</v>
      </c>
      <c r="S59" s="9" t="str">
        <f t="shared" si="6"/>
        <v>Late</v>
      </c>
      <c r="T59" s="11">
        <f t="shared" si="3"/>
        <v>9.7222222222219656E-3</v>
      </c>
      <c r="U59" s="8">
        <f t="shared" si="4"/>
        <v>14</v>
      </c>
      <c r="V59">
        <f t="shared" ca="1" si="5"/>
        <v>0.76233190123820482</v>
      </c>
    </row>
    <row r="60" spans="1:22" x14ac:dyDescent="0.35">
      <c r="A60" s="3">
        <v>44613</v>
      </c>
      <c r="B60" t="s">
        <v>20</v>
      </c>
      <c r="C60" t="s">
        <v>21</v>
      </c>
      <c r="D60" t="s">
        <v>22</v>
      </c>
      <c r="E60" t="s">
        <v>153</v>
      </c>
      <c r="F60" t="s">
        <v>174</v>
      </c>
      <c r="G60" s="4">
        <v>0.23750000000000002</v>
      </c>
      <c r="H60" t="s">
        <v>175</v>
      </c>
      <c r="I60" t="s">
        <v>176</v>
      </c>
      <c r="J60" s="5">
        <v>0.71527777777777801</v>
      </c>
      <c r="K60" s="5">
        <v>0.72222222222222221</v>
      </c>
      <c r="L60" s="5">
        <v>0.7319444444444444</v>
      </c>
      <c r="M60" s="5">
        <v>0.97013888888888899</v>
      </c>
      <c r="N60" s="5">
        <v>0.9784722222222223</v>
      </c>
      <c r="O60" s="9">
        <v>9.7222222222221877E-3</v>
      </c>
      <c r="P60" s="9">
        <f t="shared" si="0"/>
        <v>8.3333333333333037E-3</v>
      </c>
      <c r="Q60" s="9">
        <f t="shared" si="1"/>
        <v>0.25625000000000009</v>
      </c>
      <c r="R60" s="7">
        <f t="shared" si="2"/>
        <v>0.2381944444444446</v>
      </c>
      <c r="S60" s="9" t="str">
        <f t="shared" si="6"/>
        <v>Late</v>
      </c>
      <c r="T60" s="11">
        <f t="shared" si="3"/>
        <v>6.9444444444441977E-3</v>
      </c>
      <c r="U60" s="8">
        <f t="shared" si="4"/>
        <v>10</v>
      </c>
      <c r="V60">
        <f t="shared" ca="1" si="5"/>
        <v>0.58037661081363456</v>
      </c>
    </row>
    <row r="61" spans="1:22" x14ac:dyDescent="0.35">
      <c r="A61" s="3">
        <v>44612</v>
      </c>
      <c r="B61" t="s">
        <v>20</v>
      </c>
      <c r="C61" t="s">
        <v>21</v>
      </c>
      <c r="D61" t="s">
        <v>22</v>
      </c>
      <c r="E61" t="s">
        <v>153</v>
      </c>
      <c r="F61" t="s">
        <v>177</v>
      </c>
      <c r="G61" s="4">
        <v>0.23402777777777781</v>
      </c>
      <c r="H61" t="s">
        <v>155</v>
      </c>
      <c r="I61" t="s">
        <v>178</v>
      </c>
      <c r="J61" s="5">
        <v>0.71527777777777801</v>
      </c>
      <c r="K61" s="5">
        <v>0.72291666666666676</v>
      </c>
      <c r="L61" s="5">
        <v>0.7319444444444444</v>
      </c>
      <c r="M61" s="5">
        <v>0.96666666666666667</v>
      </c>
      <c r="N61" s="5">
        <v>0.97430555555555554</v>
      </c>
      <c r="O61" s="9">
        <v>9.0277777777776347E-3</v>
      </c>
      <c r="P61" s="9">
        <f t="shared" si="0"/>
        <v>7.6388888888888618E-3</v>
      </c>
      <c r="Q61" s="9">
        <f t="shared" si="1"/>
        <v>0.25138888888888877</v>
      </c>
      <c r="R61" s="7">
        <f t="shared" si="2"/>
        <v>0.23472222222222228</v>
      </c>
      <c r="S61" s="9" t="str">
        <f t="shared" si="6"/>
        <v>Late</v>
      </c>
      <c r="T61" s="11">
        <f t="shared" si="3"/>
        <v>7.6388888888887507E-3</v>
      </c>
      <c r="U61" s="8">
        <f t="shared" si="4"/>
        <v>11</v>
      </c>
      <c r="V61">
        <f t="shared" ca="1" si="5"/>
        <v>0.88492964314920819</v>
      </c>
    </row>
    <row r="62" spans="1:22" x14ac:dyDescent="0.35">
      <c r="A62" s="3">
        <v>44610</v>
      </c>
      <c r="B62" t="s">
        <v>20</v>
      </c>
      <c r="C62" t="s">
        <v>21</v>
      </c>
      <c r="D62" t="s">
        <v>22</v>
      </c>
      <c r="E62" t="s">
        <v>179</v>
      </c>
      <c r="F62" t="s">
        <v>180</v>
      </c>
      <c r="G62" s="4">
        <v>0.23194444444444443</v>
      </c>
      <c r="H62" t="s">
        <v>181</v>
      </c>
      <c r="I62" t="s">
        <v>182</v>
      </c>
      <c r="J62" s="5">
        <v>0.71527777777777801</v>
      </c>
      <c r="K62" s="5">
        <v>0.71875</v>
      </c>
      <c r="L62" s="5">
        <v>0.73541666666666661</v>
      </c>
      <c r="M62" s="5">
        <v>0.96805555555555556</v>
      </c>
      <c r="N62" s="5">
        <v>0.97638888888888886</v>
      </c>
      <c r="O62" s="9">
        <v>1.6666666666666607E-2</v>
      </c>
      <c r="P62" s="9">
        <f t="shared" si="0"/>
        <v>8.3333333333333037E-3</v>
      </c>
      <c r="Q62" s="9">
        <f t="shared" si="1"/>
        <v>0.25763888888888886</v>
      </c>
      <c r="R62" s="7">
        <f t="shared" si="2"/>
        <v>0.23263888888888895</v>
      </c>
      <c r="S62" s="9" t="str">
        <f t="shared" si="6"/>
        <v>Late</v>
      </c>
      <c r="T62" s="11">
        <f t="shared" si="3"/>
        <v>3.4722222222219878E-3</v>
      </c>
      <c r="U62" s="8">
        <f t="shared" si="4"/>
        <v>5</v>
      </c>
      <c r="V62">
        <f t="shared" ca="1" si="5"/>
        <v>0.3245056333132792</v>
      </c>
    </row>
    <row r="63" spans="1:22" x14ac:dyDescent="0.35">
      <c r="A63" s="3">
        <v>44609</v>
      </c>
      <c r="B63" t="s">
        <v>20</v>
      </c>
      <c r="C63" t="s">
        <v>21</v>
      </c>
      <c r="D63" t="s">
        <v>22</v>
      </c>
      <c r="E63" t="s">
        <v>183</v>
      </c>
      <c r="F63" t="s">
        <v>184</v>
      </c>
      <c r="G63" s="4">
        <v>0.23611111111111113</v>
      </c>
      <c r="H63" t="s">
        <v>185</v>
      </c>
      <c r="I63" t="s">
        <v>186</v>
      </c>
      <c r="J63" s="5">
        <v>0.71527777777777801</v>
      </c>
      <c r="K63" s="5">
        <v>0.84236111111111101</v>
      </c>
      <c r="L63" s="5">
        <v>0.86388888888888893</v>
      </c>
      <c r="M63" s="5">
        <v>1.1000000000000001</v>
      </c>
      <c r="N63" s="5">
        <v>1.1090277777777779</v>
      </c>
      <c r="O63" s="9">
        <v>2.1527777777777923E-2</v>
      </c>
      <c r="P63" s="9">
        <f t="shared" si="0"/>
        <v>9.0277777777778567E-3</v>
      </c>
      <c r="Q63" s="9">
        <f t="shared" si="1"/>
        <v>0.26666666666666694</v>
      </c>
      <c r="R63" s="7">
        <f t="shared" si="2"/>
        <v>0.23611111111111116</v>
      </c>
      <c r="S63" s="9" t="str">
        <f t="shared" si="6"/>
        <v>Late</v>
      </c>
      <c r="T63" s="11">
        <f t="shared" si="3"/>
        <v>0.12708333333333299</v>
      </c>
      <c r="U63" s="8">
        <f t="shared" si="4"/>
        <v>183</v>
      </c>
      <c r="V63">
        <f t="shared" ca="1" si="5"/>
        <v>0.72119725910218624</v>
      </c>
    </row>
    <row r="64" spans="1:22" x14ac:dyDescent="0.35">
      <c r="A64" s="3">
        <v>44606</v>
      </c>
      <c r="B64" t="s">
        <v>20</v>
      </c>
      <c r="C64" t="s">
        <v>21</v>
      </c>
      <c r="D64" t="s">
        <v>22</v>
      </c>
      <c r="E64" t="s">
        <v>187</v>
      </c>
      <c r="F64" t="s">
        <v>188</v>
      </c>
      <c r="G64" s="4">
        <v>0.23819444444444446</v>
      </c>
      <c r="H64" t="s">
        <v>189</v>
      </c>
      <c r="I64" t="s">
        <v>154</v>
      </c>
      <c r="J64" s="5">
        <v>0.71527777777777801</v>
      </c>
      <c r="K64" s="5">
        <v>0.72013888888888899</v>
      </c>
      <c r="L64" s="5">
        <v>0.73263888888888884</v>
      </c>
      <c r="M64" s="5">
        <v>0.97152777777777777</v>
      </c>
      <c r="N64" s="5">
        <v>0.97499999999999998</v>
      </c>
      <c r="O64" s="9">
        <v>1.2499999999999845E-2</v>
      </c>
      <c r="P64" s="9">
        <f t="shared" si="0"/>
        <v>3.4722222222222099E-3</v>
      </c>
      <c r="Q64" s="9">
        <f t="shared" si="1"/>
        <v>0.25486111111111098</v>
      </c>
      <c r="R64" s="7">
        <f t="shared" si="2"/>
        <v>0.23888888888888893</v>
      </c>
      <c r="S64" s="9" t="str">
        <f t="shared" si="6"/>
        <v>Late</v>
      </c>
      <c r="T64" s="11">
        <f t="shared" si="3"/>
        <v>4.8611111111109828E-3</v>
      </c>
      <c r="U64" s="8">
        <f t="shared" si="4"/>
        <v>7</v>
      </c>
      <c r="V64">
        <f t="shared" ca="1" si="5"/>
        <v>8.4314542693012529E-3</v>
      </c>
    </row>
    <row r="65" spans="1:22" x14ac:dyDescent="0.35">
      <c r="A65" s="3">
        <v>44605</v>
      </c>
      <c r="B65" t="s">
        <v>20</v>
      </c>
      <c r="C65" t="s">
        <v>21</v>
      </c>
      <c r="D65" t="s">
        <v>22</v>
      </c>
      <c r="E65" t="s">
        <v>190</v>
      </c>
      <c r="F65" t="s">
        <v>191</v>
      </c>
      <c r="G65" s="4">
        <v>0.22152777777777777</v>
      </c>
      <c r="H65" t="s">
        <v>192</v>
      </c>
      <c r="I65" t="s">
        <v>193</v>
      </c>
      <c r="J65" s="5">
        <v>0.71527777777777801</v>
      </c>
      <c r="K65" s="5">
        <v>0.74583333333333324</v>
      </c>
      <c r="L65" s="5">
        <v>0.78402777777777777</v>
      </c>
      <c r="M65" s="5">
        <v>1.0062500000000001</v>
      </c>
      <c r="N65" s="5">
        <v>1.0131944444444443</v>
      </c>
      <c r="O65" s="9">
        <v>3.8194444444444531E-2</v>
      </c>
      <c r="P65" s="9">
        <f t="shared" si="0"/>
        <v>6.9444444444441977E-3</v>
      </c>
      <c r="Q65" s="9">
        <f t="shared" si="1"/>
        <v>0.26736111111111105</v>
      </c>
      <c r="R65" s="7">
        <f t="shared" si="2"/>
        <v>0.22222222222222232</v>
      </c>
      <c r="S65" s="9" t="str">
        <f t="shared" si="6"/>
        <v>Late</v>
      </c>
      <c r="T65" s="11">
        <f t="shared" si="3"/>
        <v>3.0555555555555225E-2</v>
      </c>
      <c r="U65" s="8">
        <f t="shared" si="4"/>
        <v>44</v>
      </c>
      <c r="V65">
        <f t="shared" ca="1" si="5"/>
        <v>0.40700056677630903</v>
      </c>
    </row>
    <row r="66" spans="1:22" x14ac:dyDescent="0.35">
      <c r="A66" s="3">
        <v>44604</v>
      </c>
      <c r="B66" t="s">
        <v>20</v>
      </c>
      <c r="C66" t="s">
        <v>21</v>
      </c>
      <c r="D66" t="s">
        <v>22</v>
      </c>
      <c r="E66" t="s">
        <v>145</v>
      </c>
      <c r="F66" t="s">
        <v>194</v>
      </c>
      <c r="G66" s="4">
        <v>0.22847222222222222</v>
      </c>
      <c r="H66" t="s">
        <v>181</v>
      </c>
      <c r="I66" t="s">
        <v>195</v>
      </c>
      <c r="J66" s="5">
        <v>0.71527777777777801</v>
      </c>
      <c r="K66" s="5">
        <v>0.71875</v>
      </c>
      <c r="L66" s="5">
        <v>0.72986111111111107</v>
      </c>
      <c r="M66" s="5">
        <v>0.9590277777777777</v>
      </c>
      <c r="N66" s="5">
        <v>0.96388888888888891</v>
      </c>
      <c r="O66" s="9">
        <v>1.1111111111111072E-2</v>
      </c>
      <c r="P66" s="9">
        <f t="shared" si="0"/>
        <v>4.8611111111112049E-3</v>
      </c>
      <c r="Q66" s="9">
        <f t="shared" si="1"/>
        <v>0.24513888888888891</v>
      </c>
      <c r="R66" s="7">
        <f t="shared" si="2"/>
        <v>0.22916666666666663</v>
      </c>
      <c r="S66" s="9" t="str">
        <f t="shared" si="6"/>
        <v>Late</v>
      </c>
      <c r="T66" s="11">
        <f t="shared" si="3"/>
        <v>3.4722222222219878E-3</v>
      </c>
      <c r="U66" s="8">
        <f t="shared" si="4"/>
        <v>5</v>
      </c>
      <c r="V66">
        <f t="shared" ca="1" si="5"/>
        <v>0.22339893983019887</v>
      </c>
    </row>
    <row r="67" spans="1:22" x14ac:dyDescent="0.35">
      <c r="A67" s="3">
        <v>44603</v>
      </c>
      <c r="B67" t="s">
        <v>20</v>
      </c>
      <c r="C67" t="s">
        <v>21</v>
      </c>
      <c r="D67" t="s">
        <v>22</v>
      </c>
      <c r="E67" t="s">
        <v>153</v>
      </c>
      <c r="F67" t="s">
        <v>148</v>
      </c>
      <c r="G67" s="4">
        <v>0.22569444444444445</v>
      </c>
      <c r="H67" t="s">
        <v>181</v>
      </c>
      <c r="I67" t="s">
        <v>195</v>
      </c>
      <c r="J67" s="5">
        <v>0.71527777777777801</v>
      </c>
      <c r="K67" s="5">
        <v>0.71875</v>
      </c>
      <c r="L67" s="5">
        <v>0.7319444444444444</v>
      </c>
      <c r="M67" s="5">
        <v>0.95833333333333337</v>
      </c>
      <c r="N67" s="5">
        <v>0.96388888888888891</v>
      </c>
      <c r="O67" s="9">
        <v>1.3194444444444398E-2</v>
      </c>
      <c r="P67" s="9">
        <f t="shared" ref="P67:P68" si="7">N67-M67</f>
        <v>5.5555555555555358E-3</v>
      </c>
      <c r="Q67" s="9">
        <f t="shared" ref="Q67:Q68" si="8">N67-K67</f>
        <v>0.24513888888888891</v>
      </c>
      <c r="R67" s="7">
        <f t="shared" ref="R67:R68" si="9">M67-L67</f>
        <v>0.22638888888888897</v>
      </c>
      <c r="S67" s="9" t="str">
        <f t="shared" si="6"/>
        <v>Late</v>
      </c>
      <c r="T67" s="11">
        <f t="shared" ref="T67:T68" si="10">IF(S67="Late",K67-J67,IF(S67="Early Departure",(J67-K67),TIME(0,0,0)))</f>
        <v>3.4722222222219878E-3</v>
      </c>
      <c r="U67" s="8">
        <f t="shared" ref="U67:U68" si="11">IF(S67="Late",SUM(HOUR(T67)*60,MINUTE(T67)),0)</f>
        <v>5</v>
      </c>
      <c r="V67">
        <f t="shared" ref="V67:V68" ca="1" si="12">RAND()</f>
        <v>0.33355334771611178</v>
      </c>
    </row>
    <row r="68" spans="1:22" x14ac:dyDescent="0.35">
      <c r="A68" s="3">
        <v>44602</v>
      </c>
      <c r="B68" t="s">
        <v>20</v>
      </c>
      <c r="C68" t="s">
        <v>21</v>
      </c>
      <c r="D68" t="s">
        <v>22</v>
      </c>
      <c r="E68" t="s">
        <v>196</v>
      </c>
      <c r="F68" t="s">
        <v>197</v>
      </c>
      <c r="G68" s="4">
        <v>0.20555555555555557</v>
      </c>
      <c r="H68" t="s">
        <v>135</v>
      </c>
      <c r="I68" t="s">
        <v>198</v>
      </c>
      <c r="J68" s="5">
        <v>0.71527777777777801</v>
      </c>
      <c r="K68" s="5">
        <v>0.7270833333333333</v>
      </c>
      <c r="L68" s="5">
        <v>0.73749999999999993</v>
      </c>
      <c r="M68" s="5">
        <v>0.94374999999999998</v>
      </c>
      <c r="N68" s="5">
        <v>0.95208333333333339</v>
      </c>
      <c r="O68" s="9">
        <v>1.041666666666663E-2</v>
      </c>
      <c r="P68" s="9">
        <f t="shared" si="7"/>
        <v>8.3333333333334147E-3</v>
      </c>
      <c r="Q68" s="9">
        <f t="shared" si="8"/>
        <v>0.22500000000000009</v>
      </c>
      <c r="R68" s="7">
        <f t="shared" si="9"/>
        <v>0.20625000000000004</v>
      </c>
      <c r="S68" s="9" t="str">
        <f t="shared" ref="S68" si="13">TEXT(IF(_xlfn.NUMBERVALUE(K68)-_xlfn.NUMBERVALUE(J68)=0,"On Time",IF(_xlfn.NUMBERVALUE(K68)-_xlfn.NUMBERVALUE(J68)&lt;0,"Early Departure","Late")),"DDDD")</f>
        <v>Late</v>
      </c>
      <c r="T68" s="11">
        <f t="shared" si="10"/>
        <v>1.1805555555555292E-2</v>
      </c>
      <c r="U68" s="8">
        <f t="shared" si="11"/>
        <v>17</v>
      </c>
      <c r="V68">
        <f t="shared" ca="1" si="12"/>
        <v>0.35825314264882924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Nihal Patel</dc:creator>
  <cp:lastModifiedBy>Nihal Patel</cp:lastModifiedBy>
  <dcterms:created xsi:type="dcterms:W3CDTF">2015-06-05T18:17:20Z</dcterms:created>
  <dcterms:modified xsi:type="dcterms:W3CDTF">2022-05-24T03:24:23Z</dcterms:modified>
</cp:coreProperties>
</file>