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NIHARIKA PANDA\Downloads\"/>
    </mc:Choice>
  </mc:AlternateContent>
  <xr:revisionPtr revIDLastSave="0" documentId="13_ncr:1_{DD9EAEC9-A132-45BB-8765-5CB3305288FD}" xr6:coauthVersionLast="47" xr6:coauthVersionMax="47" xr10:uidLastSave="{00000000-0000-0000-0000-000000000000}"/>
  <bookViews>
    <workbookView xWindow="-108" yWindow="-108" windowWidth="23256" windowHeight="12456" activeTab="2" xr2:uid="{00000000-000D-0000-FFFF-FFFF00000000}"/>
  </bookViews>
  <sheets>
    <sheet name="Tasks" sheetId="2" r:id="rId1"/>
    <sheet name="Expense" sheetId="1" r:id="rId2"/>
    <sheet name="Sheet1" sheetId="3" r:id="rId3"/>
  </sheets>
  <definedNames>
    <definedName name="_xlnm._FilterDatabase" localSheetId="1" hidden="1">Expense!$A$1:$C$51</definedName>
    <definedName name="_xlnm._FilterDatabase" localSheetId="2" hidden="1">Sheet1!$B$97:$E$147</definedName>
  </definedNames>
  <calcPr calcId="191029"/>
  <pivotCaches>
    <pivotCache cacheId="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7" i="3" l="1"/>
  <c r="C5"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C15" i="3"/>
  <c r="C16" i="3"/>
  <c r="C17" i="3"/>
  <c r="C18" i="3"/>
  <c r="C19" i="3"/>
  <c r="C20" i="3"/>
  <c r="C21" i="3"/>
  <c r="C22" i="3"/>
  <c r="C23" i="3"/>
  <c r="C24" i="3"/>
  <c r="C14" i="3"/>
  <c r="C7" i="3"/>
  <c r="C6" i="3"/>
  <c r="C52" i="1"/>
</calcChain>
</file>

<file path=xl/sharedStrings.xml><?xml version="1.0" encoding="utf-8"?>
<sst xmlns="http://schemas.openxmlformats.org/spreadsheetml/2006/main" count="330" uniqueCount="42">
  <si>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</si>
  <si>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</si>
  <si>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</si>
  <si>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</si>
  <si>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</si>
  <si>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</si>
  <si>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</si>
  <si>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</si>
  <si>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</si>
  <si>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</si>
  <si>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</si>
  <si>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</si>
  <si>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</si>
  <si>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</si>
  <si>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</si>
  <si>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</si>
  <si>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</si>
  <si>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</si>
  <si>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</si>
  <si>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</si>
  <si>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</si>
  <si>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</si>
  <si>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</si>
  <si>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</si>
  <si>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 of online shopping</t>
  </si>
  <si>
    <t>Count of Ordering</t>
  </si>
  <si>
    <t>Count of gifts</t>
  </si>
  <si>
    <t>Total Expense</t>
  </si>
  <si>
    <t>Category</t>
  </si>
  <si>
    <t>Essential</t>
  </si>
  <si>
    <t>Non-essential</t>
  </si>
  <si>
    <t>Cost Type</t>
  </si>
  <si>
    <t>Row Labels</t>
  </si>
  <si>
    <t>Grand Total</t>
  </si>
  <si>
    <t>Oct</t>
  </si>
  <si>
    <t>Nov</t>
  </si>
  <si>
    <t>Dec</t>
  </si>
  <si>
    <t>Sum of Expense</t>
  </si>
  <si>
    <t>1. Expenses of an individual depends on their lifestyle.</t>
  </si>
  <si>
    <t>2. Priya can manage her expenses by spending less on non essential items.</t>
  </si>
  <si>
    <t>3.Prioritizing essential items such as medicine, groceries, and necessary bills ensures that the most critical needs. By assigning a higher priority to essential items, we can ensure that these expenses are consistently covered, reducing the risk of financial problems in crucial areas.</t>
  </si>
  <si>
    <t>4. Distinguish between needs and wants to make informed spending decisions. By critically evaluating the situations and considering what can be lived without, you can identify areas where expenses can be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</si>
</sst>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8"/>
      <color theme="1"/>
      <name val="Calibri"/>
      <family val="2"/>
      <scheme val="minor"/>
    </font>
    <font>
      <sz val="10"/>
      <color theme="1"/>
      <name val="Segoe UI"/>
      <family val="2"/>
    </font>
    <font>
      <b/>
      <sz val="12"/>
      <color rgb="FF003F81"/>
      <name val="Verdana"/>
      <family val="2"/>
    </font>
    <font>
      <b/>
      <sz val="12"/>
      <color theme="4" tint="-0.499984740745262"/>
      <name val="Veranda"/>
    </font>
    <font>
      <sz val="16"/>
      <color theme="1"/>
      <name val="Calibri"/>
      <family val="2"/>
      <scheme val="minor"/>
    </font>
    <font>
      <b/>
      <sz val="17"/>
      <color rgb="FF003F81"/>
      <name val="Verdana"/>
      <family val="2"/>
    </font>
    <font>
      <b/>
      <sz val="17"/>
      <color theme="4" tint="-0.499984740745262"/>
      <name val="Veranda"/>
    </font>
    <font>
      <sz val="17"/>
      <color rgb="FF000000"/>
      <name val="Verdana"/>
      <family val="2"/>
    </font>
    <font>
      <sz val="17"/>
      <color theme="1"/>
      <name val="Calibri"/>
      <family val="2"/>
      <scheme val="minor"/>
    </font>
    <font>
      <b/>
      <sz val="12"/>
      <color theme="1"/>
      <name val="Calibri"/>
      <family val="2"/>
      <scheme val="minor"/>
    </font>
    <font>
      <b/>
      <sz val="12"/>
      <color rgb="FF000000"/>
      <name val="Verdana"/>
      <family val="2"/>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xf numFmtId="0" fontId="0" fillId="0" borderId="0" xfId="0" applyAlignment="1">
      <alignment wrapText="1"/>
    </xf>
    <xf numFmtId="0" fontId="0" fillId="0" borderId="0" xfId="0" applyAlignment="1">
      <alignment vertical="center" wrapText="1"/>
    </xf>
    <xf numFmtId="0" fontId="6" fillId="6" borderId="0" xfId="0" applyFont="1" applyFill="1" applyAlignment="1">
      <alignment horizontal="center" vertical="center" wrapText="1"/>
    </xf>
    <xf numFmtId="0" fontId="0" fillId="6" borderId="0" xfId="0" applyFill="1" applyAlignment="1">
      <alignment horizontal="center" vertical="center" wrapText="1"/>
    </xf>
    <xf numFmtId="0" fontId="6" fillId="7" borderId="1" xfId="0" applyFont="1" applyFill="1" applyBorder="1"/>
    <xf numFmtId="0" fontId="11" fillId="7" borderId="1" xfId="0" applyFont="1" applyFill="1" applyBorder="1" applyAlignment="1">
      <alignment horizontal="center" vertical="center"/>
    </xf>
    <xf numFmtId="0" fontId="12" fillId="7" borderId="1" xfId="0" applyFont="1" applyFill="1" applyBorder="1" applyAlignment="1"/>
    <xf numFmtId="0" fontId="13" fillId="7" borderId="1" xfId="0" applyFont="1" applyFill="1" applyBorder="1" applyAlignment="1">
      <alignment vertical="center"/>
    </xf>
    <xf numFmtId="0" fontId="8" fillId="7" borderId="1" xfId="0" applyFont="1" applyFill="1" applyBorder="1" applyAlignment="1">
      <alignment horizontal="center" vertical="center"/>
    </xf>
    <xf numFmtId="0" fontId="9" fillId="7" borderId="1" xfId="0" applyFont="1" applyFill="1" applyBorder="1" applyAlignment="1"/>
    <xf numFmtId="0" fontId="2" fillId="7" borderId="1" xfId="0"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center" vertical="center" wrapText="1"/>
    </xf>
    <xf numFmtId="0" fontId="0" fillId="7" borderId="1" xfId="0" applyFill="1" applyBorder="1" applyAlignment="1">
      <alignment horizontal="center"/>
    </xf>
    <xf numFmtId="4" fontId="3" fillId="7" borderId="1" xfId="0" applyNumberFormat="1" applyFont="1" applyFill="1" applyBorder="1" applyAlignment="1">
      <alignment horizontal="center" vertical="center" wrapText="1"/>
    </xf>
    <xf numFmtId="0" fontId="16" fillId="7" borderId="1" xfId="0" applyFont="1" applyFill="1" applyBorder="1" applyAlignment="1">
      <alignment vertical="center"/>
    </xf>
    <xf numFmtId="0" fontId="6" fillId="7" borderId="1" xfId="0" applyFont="1" applyFill="1" applyBorder="1" applyAlignment="1">
      <alignment horizontal="center"/>
    </xf>
    <xf numFmtId="0" fontId="14" fillId="7" borderId="1" xfId="0" applyFont="1" applyFill="1" applyBorder="1" applyAlignment="1">
      <alignment horizontal="center"/>
    </xf>
    <xf numFmtId="0" fontId="15" fillId="7" borderId="1" xfId="0" applyFont="1" applyFill="1" applyBorder="1" applyAlignment="1">
      <alignment horizontal="center"/>
    </xf>
    <xf numFmtId="0" fontId="0" fillId="0" borderId="0" xfId="0" applyAlignment="1">
      <alignment vertical="center"/>
    </xf>
    <xf numFmtId="0" fontId="7" fillId="0" borderId="0" xfId="0" applyFont="1" applyAlignment="1">
      <alignment vertical="center"/>
    </xf>
    <xf numFmtId="0" fontId="10" fillId="7" borderId="2" xfId="0" applyFont="1" applyFill="1" applyBorder="1" applyAlignment="1">
      <alignment vertical="center"/>
    </xf>
    <xf numFmtId="0" fontId="10" fillId="7" borderId="3" xfId="0" applyFont="1" applyFill="1" applyBorder="1" applyAlignment="1">
      <alignment vertical="center"/>
    </xf>
    <xf numFmtId="0" fontId="10" fillId="7" borderId="4" xfId="0" applyFont="1" applyFill="1" applyBorder="1" applyAlignment="1">
      <alignment vertical="center"/>
    </xf>
    <xf numFmtId="0" fontId="10" fillId="7" borderId="5" xfId="0" applyFont="1" applyFill="1" applyBorder="1" applyAlignment="1">
      <alignment vertical="center"/>
    </xf>
    <xf numFmtId="0" fontId="10" fillId="7" borderId="0" xfId="0" applyFont="1" applyFill="1" applyBorder="1" applyAlignment="1">
      <alignment vertical="center"/>
    </xf>
    <xf numFmtId="0" fontId="10" fillId="7" borderId="6" xfId="0" applyFont="1" applyFill="1" applyBorder="1" applyAlignment="1">
      <alignment vertical="center"/>
    </xf>
    <xf numFmtId="0" fontId="10" fillId="7" borderId="5" xfId="0" applyFont="1" applyFill="1" applyBorder="1" applyAlignment="1">
      <alignment vertical="top"/>
    </xf>
    <xf numFmtId="0" fontId="10" fillId="7" borderId="0" xfId="0" applyFont="1" applyFill="1" applyBorder="1" applyAlignment="1">
      <alignment vertical="top"/>
    </xf>
    <xf numFmtId="0" fontId="10" fillId="7" borderId="5" xfId="0" applyFont="1" applyFill="1" applyBorder="1" applyAlignment="1"/>
    <xf numFmtId="0" fontId="10" fillId="7" borderId="0" xfId="0" applyFont="1" applyFill="1" applyBorder="1" applyAlignment="1"/>
    <xf numFmtId="0" fontId="10" fillId="7" borderId="6" xfId="0" applyFont="1" applyFill="1" applyBorder="1" applyAlignment="1"/>
    <xf numFmtId="0" fontId="10" fillId="7" borderId="7" xfId="0" applyFont="1" applyFill="1" applyBorder="1" applyAlignment="1">
      <alignment vertical="center" wrapText="1"/>
    </xf>
    <xf numFmtId="0" fontId="10" fillId="7" borderId="8" xfId="0" applyFont="1" applyFill="1" applyBorder="1" applyAlignment="1">
      <alignment vertical="center" wrapText="1"/>
    </xf>
    <xf numFmtId="0" fontId="10" fillId="7" borderId="9" xfId="0" applyFont="1" applyFill="1" applyBorder="1" applyAlignment="1">
      <alignment vertical="center" wrapText="1"/>
    </xf>
    <xf numFmtId="0" fontId="10" fillId="7" borderId="5" xfId="0" applyFont="1" applyFill="1" applyBorder="1" applyAlignment="1">
      <alignment vertical="center" wrapText="1"/>
    </xf>
    <xf numFmtId="0" fontId="10" fillId="7" borderId="0" xfId="0" applyFont="1" applyFill="1" applyBorder="1" applyAlignment="1">
      <alignment vertical="center" wrapText="1"/>
    </xf>
    <xf numFmtId="0" fontId="10" fillId="7" borderId="6" xfId="0" applyFont="1" applyFill="1" applyBorder="1" applyAlignment="1">
      <alignment vertical="center" wrapText="1"/>
    </xf>
  </cellXfs>
  <cellStyles count="1">
    <cellStyle name="Normal" xfId="0" builtinId="0"/>
  </cellStyles>
  <dxfs count="17">
    <dxf>
      <font>
        <b/>
      </font>
    </dxf>
    <dxf>
      <alignment horizontal="center"/>
    </dxf>
    <dxf>
      <font>
        <b/>
        <sz val="17"/>
        <color rgb="FF003F81"/>
        <name val="Verdana"/>
        <scheme val="none"/>
      </font>
      <fill>
        <patternFill patternType="solid">
          <fgColor indexed="64"/>
          <bgColor theme="6" tint="0.59999389629810485"/>
        </patternFill>
      </fill>
      <alignment horizontal="center" vertical="center"/>
    </dxf>
    <dxf>
      <font>
        <b/>
        <sz val="17"/>
        <color rgb="FF003F81"/>
        <name val="Verdana"/>
        <scheme val="none"/>
      </font>
      <fill>
        <patternFill patternType="solid">
          <fgColor indexed="64"/>
          <bgColor theme="6" tint="0.59999389629810485"/>
        </patternFill>
      </fill>
      <alignment horizontal="center" vertical="center"/>
    </dxf>
    <dxf>
      <font>
        <b/>
        <sz val="17"/>
        <color rgb="FF003F81"/>
        <name val="Verdana"/>
        <scheme val="none"/>
      </font>
      <fill>
        <patternFill patternType="solid">
          <fgColor indexed="64"/>
          <bgColor theme="6" tint="0.59999389629810485"/>
        </patternFill>
      </fill>
      <alignment horizontal="center" vertical="center"/>
    </dxf>
    <dxf>
      <font>
        <b/>
        <sz val="17"/>
        <color rgb="FF003F81"/>
        <name val="Verdana"/>
        <scheme val="none"/>
      </font>
      <fill>
        <patternFill patternType="solid">
          <fgColor indexed="64"/>
          <bgColor theme="6" tint="0.59999389629810485"/>
        </patternFill>
      </fill>
      <alignment horizontal="center" vertical="center"/>
    </dxf>
    <dxf>
      <font>
        <b/>
        <sz val="17"/>
        <color rgb="FF003F81"/>
        <name val="Verdana"/>
        <scheme val="none"/>
      </font>
      <fill>
        <patternFill patternType="solid">
          <fgColor indexed="64"/>
          <bgColor theme="6" tint="0.59999389629810485"/>
        </patternFill>
      </fill>
      <alignment horizontal="center" vertical="center"/>
    </dxf>
    <dxf>
      <font>
        <b/>
        <sz val="17"/>
        <color rgb="FF003F81"/>
        <name val="Verdana"/>
        <scheme val="none"/>
      </font>
      <fill>
        <patternFill patternType="solid">
          <fgColor indexed="64"/>
          <bgColor theme="6" tint="0.59999389629810485"/>
        </patternFill>
      </fill>
      <alignment horizontal="center" vertical="center"/>
    </dxf>
    <dxf>
      <font>
        <sz val="12"/>
      </font>
    </dxf>
    <dxf>
      <font>
        <sz val="12"/>
      </font>
    </dxf>
    <dxf>
      <font>
        <sz val="12"/>
      </font>
    </dxf>
    <dxf>
      <font>
        <sz val="12"/>
      </font>
    </dxf>
    <dxf>
      <font>
        <sz val="12"/>
      </font>
    </dxf>
    <dxf>
      <font>
        <sz val="12"/>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dPt>
            <c:idx val="0"/>
            <c:bubble3D val="0"/>
            <c:spPr>
              <a:solidFill>
                <a:schemeClr val="accent2">
                  <a:shade val="4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EF-40F1-B61F-90CD441FB598}"/>
              </c:ext>
            </c:extLst>
          </c:dPt>
          <c:dPt>
            <c:idx val="1"/>
            <c:bubble3D val="0"/>
            <c:spPr>
              <a:solidFill>
                <a:schemeClr val="accent2">
                  <a:shade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EF-40F1-B61F-90CD441FB598}"/>
              </c:ext>
            </c:extLst>
          </c:dPt>
          <c:dPt>
            <c:idx val="2"/>
            <c:bubble3D val="0"/>
            <c:spPr>
              <a:solidFill>
                <a:schemeClr val="accent2">
                  <a:shade val="6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EF-40F1-B61F-90CD441FB598}"/>
              </c:ext>
            </c:extLst>
          </c:dPt>
          <c:dPt>
            <c:idx val="3"/>
            <c:bubble3D val="0"/>
            <c:spPr>
              <a:solidFill>
                <a:schemeClr val="accent2">
                  <a:shade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BEF-40F1-B61F-90CD441FB598}"/>
              </c:ext>
            </c:extLst>
          </c:dPt>
          <c:dPt>
            <c:idx val="4"/>
            <c:bubble3D val="0"/>
            <c:spPr>
              <a:solidFill>
                <a:schemeClr val="accent2">
                  <a:shade val="9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BEF-40F1-B61F-90CD441FB598}"/>
              </c:ext>
            </c:extLst>
          </c:dPt>
          <c:dPt>
            <c:idx val="5"/>
            <c:bubble3D val="0"/>
            <c:spPr>
              <a:solidFill>
                <a:schemeClr val="accent2">
                  <a:tint val="9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BEF-40F1-B61F-90CD441FB598}"/>
              </c:ext>
            </c:extLst>
          </c:dPt>
          <c:dPt>
            <c:idx val="6"/>
            <c:bubble3D val="0"/>
            <c:spPr>
              <a:solidFill>
                <a:schemeClr val="accent2">
                  <a:tint val="81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BEF-40F1-B61F-90CD441FB598}"/>
              </c:ext>
            </c:extLst>
          </c:dPt>
          <c:dPt>
            <c:idx val="7"/>
            <c:bubble3D val="0"/>
            <c:spPr>
              <a:solidFill>
                <a:schemeClr val="accent2">
                  <a:tint val="69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BEF-40F1-B61F-90CD441FB598}"/>
              </c:ext>
            </c:extLst>
          </c:dPt>
          <c:dPt>
            <c:idx val="8"/>
            <c:bubble3D val="0"/>
            <c:spPr>
              <a:solidFill>
                <a:schemeClr val="accent2">
                  <a:tint val="5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BEF-40F1-B61F-90CD441FB598}"/>
              </c:ext>
            </c:extLst>
          </c:dPt>
          <c:dPt>
            <c:idx val="9"/>
            <c:bubble3D val="0"/>
            <c:spPr>
              <a:solidFill>
                <a:schemeClr val="accent2">
                  <a:tint val="4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BEF-40F1-B61F-90CD441FB5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Sheet1!$B$47:$B$56</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Sheet1!$C$47:$C$56</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D790-47EE-B1AA-1A84152E4E9A}"/>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l"/>
      <c:layout>
        <c:manualLayout>
          <c:xMode val="edge"/>
          <c:yMode val="edge"/>
          <c:x val="5.9962287275746082E-2"/>
          <c:y val="0.11688020533524321"/>
          <c:w val="0.18524596341382912"/>
          <c:h val="0.78400520412930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8869313743171"/>
          <c:y val="0.15180870628387041"/>
          <c:w val="0.73341558556670994"/>
          <c:h val="0.64419777878488871"/>
        </c:manualLayout>
      </c:layout>
      <c:lineChart>
        <c:grouping val="standard"/>
        <c:varyColors val="0"/>
        <c:ser>
          <c:idx val="0"/>
          <c:order val="0"/>
          <c:tx>
            <c:strRef>
              <c:f>Sheet1!$C$70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Sheet1!$B$71:$B$74</c:f>
              <c:strCache>
                <c:ptCount val="3"/>
                <c:pt idx="0">
                  <c:v>Oct</c:v>
                </c:pt>
                <c:pt idx="1">
                  <c:v>Nov</c:v>
                </c:pt>
                <c:pt idx="2">
                  <c:v>Dec</c:v>
                </c:pt>
              </c:strCache>
            </c:strRef>
          </c:cat>
          <c:val>
            <c:numRef>
              <c:f>Sheet1!$C$71:$C$74</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EDD2-4E65-9F91-7C907E86BEAB}"/>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045843328"/>
        <c:axId val="989629344"/>
      </c:lineChart>
      <c:catAx>
        <c:axId val="104584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29344"/>
        <c:crosses val="autoZero"/>
        <c:auto val="1"/>
        <c:lblAlgn val="ctr"/>
        <c:lblOffset val="100"/>
        <c:noMultiLvlLbl val="0"/>
      </c:catAx>
      <c:valAx>
        <c:axId val="9896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4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381000</xdr:colOff>
      <xdr:row>46</xdr:row>
      <xdr:rowOff>7620</xdr:rowOff>
    </xdr:from>
    <xdr:to>
      <xdr:col>10</xdr:col>
      <xdr:colOff>677333</xdr:colOff>
      <xdr:row>62</xdr:row>
      <xdr:rowOff>137160</xdr:rowOff>
    </xdr:to>
    <xdr:graphicFrame macro="">
      <xdr:nvGraphicFramePr>
        <xdr:cNvPr id="6" name="Chart 5">
          <a:extLst>
            <a:ext uri="{FF2B5EF4-FFF2-40B4-BE49-F238E27FC236}">
              <a16:creationId xmlns:a16="http://schemas.microsoft.com/office/drawing/2014/main" id="{CD3A20A7-83E4-21C1-D83B-36D394AC3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1655703</xdr:colOff>
      <xdr:row>69</xdr:row>
      <xdr:rowOff>18813</xdr:rowOff>
    </xdr:from>
    <xdr:to>
      <xdr:col>8</xdr:col>
      <xdr:colOff>630298</xdr:colOff>
      <xdr:row>88</xdr:row>
      <xdr:rowOff>26339</xdr:rowOff>
    </xdr:to>
    <xdr:graphicFrame macro="">
      <xdr:nvGraphicFramePr>
        <xdr:cNvPr id="2" name="Chart 1">
          <a:extLst>
            <a:ext uri="{FF2B5EF4-FFF2-40B4-BE49-F238E27FC236}">
              <a16:creationId xmlns:a16="http://schemas.microsoft.com/office/drawing/2014/main" id="{684BEF58-A51A-BCCD-DA80-AE6CC78E3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RIKA PANDA" refreshedDate="45458.473553935182" createdVersion="8" refreshedVersion="8" minRefreshableVersion="3" recordCount="50" xr:uid="{3B4DB807-E626-49C6-B049-6AFF578821A2}">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62485-F467-4B0E-A1A3-4420CED9496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0:C74"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formats count="17">
    <format dxfId="2">
      <pivotArea type="all" dataOnly="0" outline="0" fieldPosition="0"/>
    </format>
    <format dxfId="3">
      <pivotArea outline="0" collapsedLevelsAreSubtotals="1" fieldPosition="0"/>
    </format>
    <format dxfId="4">
      <pivotArea field="4" type="button" dataOnly="0" labelOnly="1" outline="0" axis="axisRow" fieldPosition="0"/>
    </format>
    <format dxfId="5">
      <pivotArea dataOnly="0" labelOnly="1" fieldPosition="0">
        <references count="1">
          <reference field="4" count="3">
            <x v="10"/>
            <x v="11"/>
            <x v="12"/>
          </reference>
        </references>
      </pivotArea>
    </format>
    <format dxfId="6">
      <pivotArea dataOnly="0" labelOnly="1" grandRow="1" outline="0" fieldPosition="0"/>
    </format>
    <format dxfId="7">
      <pivotArea dataOnly="0" labelOnly="1" outline="0" axis="axisValues" fieldPosition="0"/>
    </format>
    <format dxfId="8">
      <pivotArea type="all" dataOnly="0" outline="0" fieldPosition="0"/>
    </format>
    <format dxfId="9">
      <pivotArea outline="0" collapsedLevelsAreSubtotals="1" fieldPosition="0"/>
    </format>
    <format dxfId="10">
      <pivotArea field="4" type="button" dataOnly="0" labelOnly="1" outline="0" axis="axisRow" fieldPosition="0"/>
    </format>
    <format dxfId="11">
      <pivotArea dataOnly="0" labelOnly="1" fieldPosition="0">
        <references count="1">
          <reference field="4" count="3">
            <x v="10"/>
            <x v="11"/>
            <x v="12"/>
          </reference>
        </references>
      </pivotArea>
    </format>
    <format dxfId="12">
      <pivotArea dataOnly="0" labelOnly="1" grandRow="1" outline="0" fieldPosition="0"/>
    </format>
    <format dxfId="13">
      <pivotArea dataOnly="0" labelOnly="1" outline="0" axis="axisValues" fieldPosition="0"/>
    </format>
    <format dxfId="14">
      <pivotArea outline="0" collapsedLevelsAreSubtotals="1" fieldPosition="0"/>
    </format>
    <format dxfId="15">
      <pivotArea dataOnly="0" labelOnly="1" fieldPosition="0">
        <references count="1">
          <reference field="4" count="3">
            <x v="10"/>
            <x v="11"/>
            <x v="12"/>
          </reference>
        </references>
      </pivotArea>
    </format>
    <format dxfId="16">
      <pivotArea dataOnly="0" labelOnly="1" grandRow="1" outline="0" fieldPosition="0"/>
    </format>
    <format dxfId="1">
      <pivotArea outline="0" collapsedLevelsAreSubtotals="1" fieldPosition="0"/>
    </format>
    <format dxfId="0">
      <pivotArea dataOnly="0" labelOnly="1" fieldPosition="0">
        <references count="1">
          <reference field="4" count="1">
            <x v="1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2" sqref="B2"/>
    </sheetView>
  </sheetViews>
  <sheetFormatPr defaultRowHeight="14.4"/>
  <cols>
    <col min="2" max="2" width="61.44140625" customWidth="1"/>
  </cols>
  <sheetData>
    <row r="1" spans="2:2">
      <c r="B1" s="12" t="s">
        <v>23</v>
      </c>
    </row>
    <row r="2" spans="2:2" ht="39" customHeight="1">
      <c r="B2" s="13" t="s">
        <v>15</v>
      </c>
    </row>
    <row r="3" spans="2:2" ht="25.2" customHeight="1">
      <c r="B3" s="13" t="s">
        <v>16</v>
      </c>
    </row>
    <row r="4" spans="2:2" ht="37.200000000000003" customHeight="1">
      <c r="B4" s="13" t="s">
        <v>17</v>
      </c>
    </row>
    <row r="5" spans="2:2" ht="41.4" customHeight="1">
      <c r="B5" s="13" t="s">
        <v>18</v>
      </c>
    </row>
    <row r="6" spans="2:2" ht="32.4" customHeight="1">
      <c r="B6" s="13" t="s">
        <v>19</v>
      </c>
    </row>
    <row r="7" spans="2:2" ht="51" customHeight="1">
      <c r="B7" s="13" t="s">
        <v>20</v>
      </c>
    </row>
    <row r="8" spans="2:2" ht="42" customHeight="1">
      <c r="B8" s="13" t="s">
        <v>21</v>
      </c>
    </row>
    <row r="9" spans="2:2" ht="31.2" customHeight="1">
      <c r="B9" s="13"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51" zoomScale="145" zoomScaleNormal="145" workbookViewId="0">
      <selection activeCell="F14" sqref="F14"/>
    </sheetView>
  </sheetViews>
  <sheetFormatPr defaultRowHeight="14.4"/>
  <cols>
    <col min="1" max="1" width="17.109375" customWidth="1"/>
    <col min="2" max="2" width="24.5546875" customWidth="1"/>
    <col min="3" max="3" width="14.44140625" style="11" customWidth="1"/>
  </cols>
  <sheetData>
    <row r="1" spans="1:3" ht="13.8" customHeight="1">
      <c r="A1" s="3" t="s">
        <v>0</v>
      </c>
      <c r="B1" s="3" t="s">
        <v>14</v>
      </c>
      <c r="C1" s="8" t="s">
        <v>1</v>
      </c>
    </row>
    <row r="2" spans="1:3" ht="18" customHeight="1">
      <c r="A2" s="4">
        <v>44470</v>
      </c>
      <c r="B2" s="5" t="s">
        <v>2</v>
      </c>
      <c r="C2" s="9">
        <v>2300</v>
      </c>
    </row>
    <row r="3" spans="1:3">
      <c r="A3" s="6">
        <v>44470</v>
      </c>
      <c r="B3" s="7" t="s">
        <v>3</v>
      </c>
      <c r="C3" s="9">
        <v>767</v>
      </c>
    </row>
    <row r="4" spans="1:3">
      <c r="A4" s="6">
        <v>44470</v>
      </c>
      <c r="B4" s="7" t="s">
        <v>4</v>
      </c>
      <c r="C4" s="10">
        <v>2500</v>
      </c>
    </row>
    <row r="5" spans="1:3">
      <c r="A5" s="6">
        <v>44473</v>
      </c>
      <c r="B5" s="7" t="s">
        <v>5</v>
      </c>
      <c r="C5" s="9">
        <v>710</v>
      </c>
    </row>
    <row r="6" spans="1:3">
      <c r="A6" s="4">
        <v>44473</v>
      </c>
      <c r="B6" s="5" t="s">
        <v>6</v>
      </c>
      <c r="C6" s="9">
        <v>760</v>
      </c>
    </row>
    <row r="7" spans="1:3">
      <c r="A7" s="6">
        <v>44476</v>
      </c>
      <c r="B7" s="7" t="s">
        <v>10</v>
      </c>
      <c r="C7" s="10">
        <v>1900</v>
      </c>
    </row>
    <row r="8" spans="1:3">
      <c r="A8" s="4">
        <v>44477</v>
      </c>
      <c r="B8" s="5" t="s">
        <v>7</v>
      </c>
      <c r="C8" s="9">
        <v>450</v>
      </c>
    </row>
    <row r="9" spans="1:3">
      <c r="A9" s="6">
        <v>44484</v>
      </c>
      <c r="B9" s="7" t="s">
        <v>8</v>
      </c>
      <c r="C9" s="9">
        <v>620</v>
      </c>
    </row>
    <row r="10" spans="1:3">
      <c r="A10" s="6">
        <v>44485</v>
      </c>
      <c r="B10" s="7" t="s">
        <v>11</v>
      </c>
      <c r="C10" s="9">
        <v>470</v>
      </c>
    </row>
    <row r="11" spans="1:3">
      <c r="A11" s="6">
        <v>44487</v>
      </c>
      <c r="B11" s="7" t="s">
        <v>3</v>
      </c>
      <c r="C11" s="9">
        <v>970</v>
      </c>
    </row>
    <row r="12" spans="1:3">
      <c r="A12" s="6">
        <v>44487</v>
      </c>
      <c r="B12" s="5" t="s">
        <v>2</v>
      </c>
      <c r="C12" s="10">
        <v>1075</v>
      </c>
    </row>
    <row r="13" spans="1:3">
      <c r="A13" s="6">
        <v>44488</v>
      </c>
      <c r="B13" s="7" t="s">
        <v>7</v>
      </c>
      <c r="C13" s="9">
        <v>489</v>
      </c>
    </row>
    <row r="14" spans="1:3">
      <c r="A14" s="6">
        <v>44491</v>
      </c>
      <c r="B14" s="7" t="s">
        <v>4</v>
      </c>
      <c r="C14" s="10">
        <v>1574.1</v>
      </c>
    </row>
    <row r="15" spans="1:3">
      <c r="A15" s="6">
        <v>44491</v>
      </c>
      <c r="B15" s="7" t="s">
        <v>6</v>
      </c>
      <c r="C15" s="9">
        <v>550</v>
      </c>
    </row>
    <row r="16" spans="1:3">
      <c r="A16" s="6">
        <v>44494</v>
      </c>
      <c r="B16" s="7" t="s">
        <v>9</v>
      </c>
      <c r="C16" s="9">
        <v>423</v>
      </c>
    </row>
    <row r="17" spans="1:3">
      <c r="A17" s="6">
        <v>44496</v>
      </c>
      <c r="B17" s="7" t="s">
        <v>9</v>
      </c>
      <c r="C17" s="9">
        <v>358.22</v>
      </c>
    </row>
    <row r="18" spans="1:3">
      <c r="A18" s="6">
        <v>44496</v>
      </c>
      <c r="B18" s="7" t="s">
        <v>8</v>
      </c>
      <c r="C18" s="9">
        <v>520</v>
      </c>
    </row>
    <row r="19" spans="1:3">
      <c r="A19" s="4">
        <v>44497</v>
      </c>
      <c r="B19" s="5" t="s">
        <v>5</v>
      </c>
      <c r="C19" s="9">
        <v>300</v>
      </c>
    </row>
    <row r="20" spans="1:3">
      <c r="A20" s="4">
        <v>44498</v>
      </c>
      <c r="B20" s="5" t="s">
        <v>9</v>
      </c>
      <c r="C20" s="9">
        <v>407.05</v>
      </c>
    </row>
    <row r="21" spans="1:3">
      <c r="A21" s="4">
        <v>44499</v>
      </c>
      <c r="B21" s="5" t="s">
        <v>4</v>
      </c>
      <c r="C21" s="9">
        <v>300</v>
      </c>
    </row>
    <row r="22" spans="1:3">
      <c r="A22" s="6">
        <v>44501</v>
      </c>
      <c r="B22" s="7" t="s">
        <v>3</v>
      </c>
      <c r="C22" s="10">
        <v>2327</v>
      </c>
    </row>
    <row r="23" spans="1:3">
      <c r="A23" s="6">
        <v>44502</v>
      </c>
      <c r="B23" s="7" t="s">
        <v>10</v>
      </c>
      <c r="C23" s="9">
        <v>1150</v>
      </c>
    </row>
    <row r="24" spans="1:3">
      <c r="A24" s="6">
        <v>44504</v>
      </c>
      <c r="B24" s="7" t="s">
        <v>10</v>
      </c>
      <c r="C24" s="10">
        <v>1138</v>
      </c>
    </row>
    <row r="25" spans="1:3">
      <c r="A25" s="4">
        <v>44505</v>
      </c>
      <c r="B25" s="5" t="s">
        <v>13</v>
      </c>
      <c r="C25" s="9">
        <v>500</v>
      </c>
    </row>
    <row r="26" spans="1:3">
      <c r="A26" s="4">
        <v>44508</v>
      </c>
      <c r="B26" s="5" t="s">
        <v>6</v>
      </c>
      <c r="C26" s="9">
        <v>702</v>
      </c>
    </row>
    <row r="27" spans="1:3">
      <c r="A27" s="6">
        <v>44509</v>
      </c>
      <c r="B27" s="7" t="s">
        <v>4</v>
      </c>
      <c r="C27" s="10">
        <v>1600</v>
      </c>
    </row>
    <row r="28" spans="1:3">
      <c r="A28" s="6">
        <v>44512</v>
      </c>
      <c r="B28" s="7" t="s">
        <v>5</v>
      </c>
      <c r="C28" s="9">
        <v>600</v>
      </c>
    </row>
    <row r="29" spans="1:3" ht="19.2" customHeight="1">
      <c r="A29" s="4">
        <v>44515</v>
      </c>
      <c r="B29" s="5" t="s">
        <v>13</v>
      </c>
      <c r="C29" s="9">
        <v>900</v>
      </c>
    </row>
    <row r="30" spans="1:3">
      <c r="A30" s="6">
        <v>44515</v>
      </c>
      <c r="B30" s="5" t="s">
        <v>6</v>
      </c>
      <c r="C30" s="9">
        <v>150</v>
      </c>
    </row>
    <row r="31" spans="1:3">
      <c r="A31" s="4">
        <v>44515</v>
      </c>
      <c r="B31" s="5" t="s">
        <v>2</v>
      </c>
      <c r="C31" s="9">
        <v>2100</v>
      </c>
    </row>
    <row r="32" spans="1:3">
      <c r="A32" s="4">
        <v>44517</v>
      </c>
      <c r="B32" s="5" t="s">
        <v>11</v>
      </c>
      <c r="C32" s="9">
        <v>470.63</v>
      </c>
    </row>
    <row r="33" spans="1:3">
      <c r="A33" s="4">
        <v>44517</v>
      </c>
      <c r="B33" s="5" t="s">
        <v>9</v>
      </c>
      <c r="C33" s="9">
        <v>322.64</v>
      </c>
    </row>
    <row r="34" spans="1:3">
      <c r="A34" s="4">
        <v>44518</v>
      </c>
      <c r="B34" s="7" t="s">
        <v>8</v>
      </c>
      <c r="C34" s="9">
        <v>428</v>
      </c>
    </row>
    <row r="35" spans="1:3">
      <c r="A35" s="4">
        <v>44519</v>
      </c>
      <c r="B35" s="5" t="s">
        <v>5</v>
      </c>
      <c r="C35" s="9">
        <v>447</v>
      </c>
    </row>
    <row r="36" spans="1:3">
      <c r="A36" s="4">
        <v>44522</v>
      </c>
      <c r="B36" s="5" t="s">
        <v>4</v>
      </c>
      <c r="C36" s="10">
        <v>1720</v>
      </c>
    </row>
    <row r="37" spans="1:3">
      <c r="A37" s="6">
        <v>44524</v>
      </c>
      <c r="B37" s="7" t="s">
        <v>6</v>
      </c>
      <c r="C37" s="9">
        <v>540</v>
      </c>
    </row>
    <row r="38" spans="1:3">
      <c r="A38" s="4">
        <v>44525</v>
      </c>
      <c r="B38" s="5" t="s">
        <v>7</v>
      </c>
      <c r="C38" s="9">
        <v>314</v>
      </c>
    </row>
    <row r="39" spans="1:3" ht="18" customHeight="1">
      <c r="A39" s="4">
        <v>44526</v>
      </c>
      <c r="B39" s="5" t="s">
        <v>8</v>
      </c>
      <c r="C39" s="9">
        <v>518</v>
      </c>
    </row>
    <row r="40" spans="1:3" ht="15.6" customHeight="1">
      <c r="A40" s="4">
        <v>44526</v>
      </c>
      <c r="B40" s="7" t="s">
        <v>3</v>
      </c>
      <c r="C40" s="10">
        <v>2000</v>
      </c>
    </row>
    <row r="41" spans="1:3">
      <c r="A41" s="6">
        <v>44529</v>
      </c>
      <c r="B41" s="7" t="s">
        <v>7</v>
      </c>
      <c r="C41" s="9">
        <v>337</v>
      </c>
    </row>
    <row r="42" spans="1:3">
      <c r="A42" s="4">
        <v>44530</v>
      </c>
      <c r="B42" s="5" t="s">
        <v>8</v>
      </c>
      <c r="C42" s="9">
        <v>500</v>
      </c>
    </row>
    <row r="43" spans="1:3">
      <c r="A43" s="4">
        <v>44531</v>
      </c>
      <c r="B43" s="5" t="s">
        <v>4</v>
      </c>
      <c r="C43" s="10">
        <v>2500</v>
      </c>
    </row>
    <row r="44" spans="1:3">
      <c r="A44" s="6">
        <v>44534</v>
      </c>
      <c r="B44" s="7" t="s">
        <v>5</v>
      </c>
      <c r="C44" s="9">
        <v>710</v>
      </c>
    </row>
    <row r="45" spans="1:3">
      <c r="A45" s="4">
        <v>44537</v>
      </c>
      <c r="B45" s="5" t="s">
        <v>2</v>
      </c>
      <c r="C45" s="9">
        <v>2300</v>
      </c>
    </row>
    <row r="46" spans="1:3">
      <c r="A46" s="4">
        <v>44539</v>
      </c>
      <c r="B46" s="5" t="s">
        <v>12</v>
      </c>
      <c r="C46" s="9">
        <v>12000</v>
      </c>
    </row>
    <row r="47" spans="1:3">
      <c r="A47" s="4">
        <v>44545</v>
      </c>
      <c r="B47" s="7" t="s">
        <v>10</v>
      </c>
      <c r="C47" s="9">
        <v>1500</v>
      </c>
    </row>
    <row r="48" spans="1:3">
      <c r="A48" s="4">
        <v>44547</v>
      </c>
      <c r="B48" s="5" t="s">
        <v>11</v>
      </c>
      <c r="C48" s="9">
        <v>470.63</v>
      </c>
    </row>
    <row r="49" spans="1:3">
      <c r="A49" s="4">
        <v>44550</v>
      </c>
      <c r="B49" s="5" t="s">
        <v>7</v>
      </c>
      <c r="C49" s="9">
        <v>267</v>
      </c>
    </row>
    <row r="50" spans="1:3">
      <c r="A50" s="4">
        <v>44553</v>
      </c>
      <c r="B50" s="5" t="s">
        <v>6</v>
      </c>
      <c r="C50" s="9">
        <v>640</v>
      </c>
    </row>
    <row r="51" spans="1:3">
      <c r="A51" s="4">
        <v>44553</v>
      </c>
      <c r="B51" s="5" t="s">
        <v>5</v>
      </c>
      <c r="C51" s="9">
        <v>450</v>
      </c>
    </row>
    <row r="52" spans="1:3" ht="31.2">
      <c r="A52" s="2"/>
      <c r="C52" s="11">
        <f>SUM(C2:C51)</f>
        <v>57045.27</v>
      </c>
    </row>
    <row r="53" spans="1:3" ht="15.6">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DBE42-5342-4496-B869-F0561E606E2B}">
  <dimension ref="B2:V226"/>
  <sheetViews>
    <sheetView tabSelected="1" topLeftCell="A189" zoomScale="68" zoomScaleNormal="85" workbookViewId="0">
      <selection activeCell="K217" sqref="K217"/>
    </sheetView>
  </sheetViews>
  <sheetFormatPr defaultRowHeight="14.4"/>
  <cols>
    <col min="2" max="2" width="36.77734375" customWidth="1"/>
    <col min="3" max="3" width="23.5546875" bestFit="1" customWidth="1"/>
    <col min="4" max="4" width="30.33203125" bestFit="1" customWidth="1"/>
    <col min="5" max="13" width="18.6640625" bestFit="1" customWidth="1"/>
    <col min="14" max="14" width="10.77734375" bestFit="1" customWidth="1"/>
  </cols>
  <sheetData>
    <row r="2" spans="2:11" ht="23.4" customHeight="1">
      <c r="B2" s="19" t="s">
        <v>15</v>
      </c>
      <c r="C2" s="20"/>
      <c r="D2" s="20"/>
      <c r="E2" s="20"/>
      <c r="F2" s="20"/>
      <c r="G2" s="20"/>
      <c r="H2" s="20"/>
      <c r="I2" s="20"/>
      <c r="J2" s="20"/>
      <c r="K2" s="20"/>
    </row>
    <row r="3" spans="2:11" ht="23.4" customHeight="1">
      <c r="B3" s="20"/>
      <c r="C3" s="20"/>
      <c r="D3" s="20"/>
      <c r="E3" s="20"/>
      <c r="F3" s="20"/>
      <c r="G3" s="20"/>
      <c r="H3" s="20"/>
      <c r="I3" s="20"/>
      <c r="J3" s="20"/>
      <c r="K3" s="20"/>
    </row>
    <row r="5" spans="2:11" ht="23.4">
      <c r="B5" s="21" t="s">
        <v>24</v>
      </c>
      <c r="C5" s="34">
        <f>COUNTIF(Expense!B:B, "Online shopping")</f>
        <v>6</v>
      </c>
    </row>
    <row r="6" spans="2:11" ht="23.4">
      <c r="B6" s="21" t="s">
        <v>25</v>
      </c>
      <c r="C6" s="34">
        <f>COUNTIF(Expense!B:B, "Ordering food")</f>
        <v>5</v>
      </c>
    </row>
    <row r="7" spans="2:11" ht="23.4">
      <c r="B7" s="21" t="s">
        <v>26</v>
      </c>
      <c r="C7" s="34">
        <f>COUNTIF(Expense!B:B, "Gifts")</f>
        <v>4</v>
      </c>
    </row>
    <row r="10" spans="2:11" ht="14.4" customHeight="1">
      <c r="B10" s="19" t="s">
        <v>16</v>
      </c>
      <c r="C10" s="20"/>
      <c r="D10" s="20"/>
      <c r="E10" s="20"/>
      <c r="F10" s="20"/>
      <c r="G10" s="20"/>
      <c r="H10" s="20"/>
      <c r="I10" s="20"/>
      <c r="J10" s="20"/>
      <c r="K10" s="20"/>
    </row>
    <row r="11" spans="2:11" ht="14.4" customHeight="1">
      <c r="B11" s="20"/>
      <c r="C11" s="20"/>
      <c r="D11" s="20"/>
      <c r="E11" s="20"/>
      <c r="F11" s="20"/>
      <c r="G11" s="20"/>
      <c r="H11" s="20"/>
      <c r="I11" s="20"/>
      <c r="J11" s="20"/>
      <c r="K11" s="20"/>
    </row>
    <row r="13" spans="2:11" ht="21.6">
      <c r="B13" s="22" t="s">
        <v>14</v>
      </c>
      <c r="C13" s="23" t="s">
        <v>27</v>
      </c>
      <c r="D13" s="16"/>
      <c r="E13" s="16"/>
    </row>
    <row r="14" spans="2:11" ht="22.2">
      <c r="B14" s="24" t="s">
        <v>2</v>
      </c>
      <c r="C14" s="35">
        <f>SUMIF(Expense!B:B, Sheet1!B14,Expense!C:C)</f>
        <v>7775</v>
      </c>
      <c r="D14" s="16"/>
      <c r="E14" s="16"/>
    </row>
    <row r="15" spans="2:11" ht="22.2">
      <c r="B15" s="24" t="s">
        <v>3</v>
      </c>
      <c r="C15" s="35">
        <f>SUMIF(Expense!B:B, Sheet1!B15,Expense!C:C)</f>
        <v>7464</v>
      </c>
      <c r="D15" s="16"/>
      <c r="E15" s="16"/>
    </row>
    <row r="16" spans="2:11" ht="22.2">
      <c r="B16" s="24" t="s">
        <v>4</v>
      </c>
      <c r="C16" s="35">
        <f>SUMIF(Expense!B:B, Sheet1!B16,Expense!C:C)</f>
        <v>10194.1</v>
      </c>
      <c r="D16" s="16"/>
      <c r="E16" s="16"/>
    </row>
    <row r="17" spans="2:11" ht="22.2">
      <c r="B17" s="24" t="s">
        <v>5</v>
      </c>
      <c r="C17" s="35">
        <f>SUMIF(Expense!B:B, Sheet1!B17,Expense!C:C)</f>
        <v>3217</v>
      </c>
      <c r="D17" s="16"/>
      <c r="E17" s="16"/>
    </row>
    <row r="18" spans="2:11" ht="22.2">
      <c r="B18" s="24" t="s">
        <v>6</v>
      </c>
      <c r="C18" s="35">
        <f>SUMIF(Expense!B:B, Sheet1!B18,Expense!C:C)</f>
        <v>3342</v>
      </c>
      <c r="D18" s="16"/>
      <c r="E18" s="16"/>
    </row>
    <row r="19" spans="2:11" ht="22.2">
      <c r="B19" s="24" t="s">
        <v>10</v>
      </c>
      <c r="C19" s="35">
        <f>SUMIF(Expense!B:B, Sheet1!B19,Expense!C:C)</f>
        <v>5688</v>
      </c>
      <c r="D19" s="16"/>
      <c r="E19" s="16"/>
    </row>
    <row r="20" spans="2:11" ht="22.2">
      <c r="B20" s="24" t="s">
        <v>7</v>
      </c>
      <c r="C20" s="35">
        <f>SUMIF(Expense!B:B, Sheet1!B20,Expense!C:C)</f>
        <v>1857</v>
      </c>
      <c r="D20" s="16"/>
      <c r="E20" s="16"/>
    </row>
    <row r="21" spans="2:11" ht="22.2">
      <c r="B21" s="24" t="s">
        <v>8</v>
      </c>
      <c r="C21" s="35">
        <f>SUMIF(Expense!B:B, Sheet1!B21,Expense!C:C)</f>
        <v>2586</v>
      </c>
      <c r="D21" s="16"/>
      <c r="E21" s="16"/>
    </row>
    <row r="22" spans="2:11" ht="22.2" customHeight="1">
      <c r="B22" s="24" t="s">
        <v>11</v>
      </c>
      <c r="C22" s="35">
        <f>SUMIF(Expense!B:B, Sheet1!B22,Expense!C:C)</f>
        <v>1411.26</v>
      </c>
      <c r="D22" s="16"/>
      <c r="E22" s="16"/>
    </row>
    <row r="23" spans="2:11" ht="22.2" customHeight="1">
      <c r="B23" s="24" t="s">
        <v>9</v>
      </c>
      <c r="C23" s="35">
        <f>SUMIF(Expense!B:B, Sheet1!B23,Expense!C:C)</f>
        <v>1510.9099999999999</v>
      </c>
      <c r="D23" s="16"/>
      <c r="E23" s="16"/>
    </row>
    <row r="24" spans="2:11" ht="22.2">
      <c r="B24" s="24" t="s">
        <v>12</v>
      </c>
      <c r="C24" s="35">
        <f>SUMIF(Expense!B:B, Sheet1!B24,Expense!C:C)</f>
        <v>12000</v>
      </c>
      <c r="D24" s="16"/>
      <c r="E24" s="16"/>
    </row>
    <row r="25" spans="2:11">
      <c r="C25" s="14"/>
    </row>
    <row r="27" spans="2:11" ht="14.4" customHeight="1">
      <c r="B27" s="19" t="s">
        <v>17</v>
      </c>
      <c r="C27" s="20"/>
      <c r="D27" s="20"/>
      <c r="E27" s="20"/>
      <c r="F27" s="20"/>
      <c r="G27" s="20"/>
      <c r="H27" s="20"/>
      <c r="I27" s="20"/>
      <c r="J27" s="20"/>
      <c r="K27" s="20"/>
    </row>
    <row r="28" spans="2:11" ht="14.4" customHeight="1">
      <c r="B28" s="20"/>
      <c r="C28" s="20"/>
      <c r="D28" s="20"/>
      <c r="E28" s="20"/>
      <c r="F28" s="20"/>
      <c r="G28" s="20"/>
      <c r="H28" s="20"/>
      <c r="I28" s="20"/>
      <c r="J28" s="20"/>
      <c r="K28" s="20"/>
    </row>
    <row r="30" spans="2:11" ht="21.6">
      <c r="B30" s="22" t="s">
        <v>14</v>
      </c>
      <c r="C30" s="23" t="s">
        <v>27</v>
      </c>
    </row>
    <row r="31" spans="2:11" ht="22.2">
      <c r="B31" s="24" t="s">
        <v>12</v>
      </c>
      <c r="C31" s="35">
        <v>12000</v>
      </c>
    </row>
    <row r="32" spans="2:11" ht="22.2">
      <c r="B32" s="24" t="s">
        <v>4</v>
      </c>
      <c r="C32" s="35">
        <v>10194.1</v>
      </c>
    </row>
    <row r="33" spans="2:11" ht="22.2">
      <c r="B33" s="24" t="s">
        <v>2</v>
      </c>
      <c r="C33" s="35">
        <v>7775</v>
      </c>
    </row>
    <row r="34" spans="2:11" ht="22.2">
      <c r="B34" s="24" t="s">
        <v>3</v>
      </c>
      <c r="C34" s="35">
        <v>7464</v>
      </c>
    </row>
    <row r="35" spans="2:11" ht="22.2">
      <c r="B35" s="24" t="s">
        <v>10</v>
      </c>
      <c r="C35" s="35">
        <v>5688</v>
      </c>
    </row>
    <row r="36" spans="2:11" ht="22.2">
      <c r="B36" s="24" t="s">
        <v>6</v>
      </c>
      <c r="C36" s="35">
        <v>3342</v>
      </c>
    </row>
    <row r="37" spans="2:11" ht="22.2">
      <c r="B37" s="24" t="s">
        <v>5</v>
      </c>
      <c r="C37" s="35">
        <v>3217</v>
      </c>
      <c r="I37" s="15"/>
    </row>
    <row r="38" spans="2:11" ht="22.2">
      <c r="B38" s="24" t="s">
        <v>8</v>
      </c>
      <c r="C38" s="35">
        <v>2586</v>
      </c>
    </row>
    <row r="39" spans="2:11" ht="22.2">
      <c r="B39" s="24" t="s">
        <v>7</v>
      </c>
      <c r="C39" s="35">
        <v>1857</v>
      </c>
    </row>
    <row r="40" spans="2:11" ht="22.2">
      <c r="B40" s="24" t="s">
        <v>9</v>
      </c>
      <c r="C40" s="35">
        <v>1510.9099999999999</v>
      </c>
    </row>
    <row r="41" spans="2:11" ht="22.2">
      <c r="B41" s="24" t="s">
        <v>11</v>
      </c>
      <c r="C41" s="35">
        <v>1411.26</v>
      </c>
    </row>
    <row r="44" spans="2:11" ht="23.4" customHeight="1">
      <c r="B44" s="19" t="s">
        <v>18</v>
      </c>
      <c r="C44" s="20"/>
      <c r="D44" s="20"/>
      <c r="E44" s="20"/>
      <c r="F44" s="20"/>
      <c r="G44" s="20"/>
      <c r="H44" s="20"/>
      <c r="I44" s="20"/>
      <c r="J44" s="20"/>
      <c r="K44" s="20"/>
    </row>
    <row r="45" spans="2:11" ht="23.4" customHeight="1">
      <c r="B45" s="20"/>
      <c r="C45" s="20"/>
      <c r="D45" s="20"/>
      <c r="E45" s="20"/>
      <c r="F45" s="20"/>
      <c r="G45" s="20"/>
      <c r="H45" s="20"/>
      <c r="I45" s="20"/>
      <c r="J45" s="20"/>
      <c r="K45" s="20"/>
    </row>
    <row r="47" spans="2:11" ht="22.2">
      <c r="B47" s="24" t="s">
        <v>4</v>
      </c>
      <c r="C47" s="35">
        <v>10194.1</v>
      </c>
    </row>
    <row r="48" spans="2:11" ht="22.2">
      <c r="B48" s="24" t="s">
        <v>2</v>
      </c>
      <c r="C48" s="35">
        <v>7775</v>
      </c>
    </row>
    <row r="49" spans="2:3" ht="22.2">
      <c r="B49" s="24" t="s">
        <v>3</v>
      </c>
      <c r="C49" s="35">
        <v>7464</v>
      </c>
    </row>
    <row r="50" spans="2:3" ht="22.2">
      <c r="B50" s="24" t="s">
        <v>10</v>
      </c>
      <c r="C50" s="35">
        <v>5688</v>
      </c>
    </row>
    <row r="51" spans="2:3" ht="22.2">
      <c r="B51" s="24" t="s">
        <v>6</v>
      </c>
      <c r="C51" s="35">
        <v>3342</v>
      </c>
    </row>
    <row r="52" spans="2:3" ht="22.2">
      <c r="B52" s="24" t="s">
        <v>5</v>
      </c>
      <c r="C52" s="35">
        <v>3217</v>
      </c>
    </row>
    <row r="53" spans="2:3" ht="22.2">
      <c r="B53" s="24" t="s">
        <v>8</v>
      </c>
      <c r="C53" s="35">
        <v>2586</v>
      </c>
    </row>
    <row r="54" spans="2:3" ht="22.2">
      <c r="B54" s="24" t="s">
        <v>7</v>
      </c>
      <c r="C54" s="35">
        <v>1857</v>
      </c>
    </row>
    <row r="55" spans="2:3" ht="22.2">
      <c r="B55" s="24" t="s">
        <v>9</v>
      </c>
      <c r="C55" s="35">
        <v>1510.9099999999999</v>
      </c>
    </row>
    <row r="56" spans="2:3" ht="22.2">
      <c r="B56" s="24" t="s">
        <v>11</v>
      </c>
      <c r="C56" s="35">
        <v>1411.26</v>
      </c>
    </row>
    <row r="66" spans="2:11" ht="14.4" customHeight="1">
      <c r="B66" s="19" t="s">
        <v>19</v>
      </c>
      <c r="C66" s="20"/>
      <c r="D66" s="20"/>
      <c r="E66" s="20"/>
      <c r="F66" s="20"/>
      <c r="G66" s="20"/>
      <c r="H66" s="20"/>
      <c r="I66" s="20"/>
      <c r="J66" s="20"/>
      <c r="K66" s="20"/>
    </row>
    <row r="67" spans="2:11" ht="14.4" customHeight="1">
      <c r="B67" s="20"/>
      <c r="C67" s="20"/>
      <c r="D67" s="20"/>
      <c r="E67" s="20"/>
      <c r="F67" s="20"/>
      <c r="G67" s="20"/>
      <c r="H67" s="20"/>
      <c r="I67" s="20"/>
      <c r="J67" s="20"/>
      <c r="K67" s="20"/>
    </row>
    <row r="70" spans="2:11" ht="14.4" customHeight="1">
      <c r="B70" s="25" t="s">
        <v>32</v>
      </c>
      <c r="C70" s="26" t="s">
        <v>37</v>
      </c>
    </row>
    <row r="71" spans="2:11" ht="16.2">
      <c r="B71" s="33" t="s">
        <v>34</v>
      </c>
      <c r="C71" s="36">
        <v>17443.37</v>
      </c>
    </row>
    <row r="72" spans="2:11" ht="16.2">
      <c r="B72" s="33" t="s">
        <v>35</v>
      </c>
      <c r="C72" s="36">
        <v>18764.269999999997</v>
      </c>
    </row>
    <row r="73" spans="2:11" ht="16.2">
      <c r="B73" s="33" t="s">
        <v>36</v>
      </c>
      <c r="C73" s="36">
        <v>20837.63</v>
      </c>
    </row>
    <row r="74" spans="2:11" ht="16.2">
      <c r="B74" s="33" t="s">
        <v>33</v>
      </c>
      <c r="C74" s="36">
        <v>57045.270000000004</v>
      </c>
    </row>
    <row r="94" spans="2:11" ht="23.4" customHeight="1">
      <c r="B94" s="19" t="s">
        <v>20</v>
      </c>
      <c r="C94" s="20"/>
      <c r="D94" s="20"/>
      <c r="E94" s="20"/>
      <c r="F94" s="20"/>
      <c r="G94" s="20"/>
      <c r="H94" s="20"/>
      <c r="I94" s="20"/>
      <c r="J94" s="20"/>
      <c r="K94" s="20"/>
    </row>
    <row r="95" spans="2:11" ht="23.4" customHeight="1">
      <c r="B95" s="20"/>
      <c r="C95" s="20"/>
      <c r="D95" s="20"/>
      <c r="E95" s="20"/>
      <c r="F95" s="20"/>
      <c r="G95" s="20"/>
      <c r="H95" s="20"/>
      <c r="I95" s="20"/>
      <c r="J95" s="20"/>
      <c r="K95" s="20"/>
    </row>
    <row r="97" spans="2:7">
      <c r="B97" s="27" t="s">
        <v>0</v>
      </c>
      <c r="C97" s="27" t="s">
        <v>14</v>
      </c>
      <c r="D97" s="27" t="s">
        <v>1</v>
      </c>
      <c r="E97" s="27" t="s">
        <v>28</v>
      </c>
    </row>
    <row r="98" spans="2:7">
      <c r="B98" s="28">
        <v>44470</v>
      </c>
      <c r="C98" s="29" t="s">
        <v>2</v>
      </c>
      <c r="D98" s="30">
        <v>2300</v>
      </c>
      <c r="E98" s="31" t="s">
        <v>29</v>
      </c>
    </row>
    <row r="99" spans="2:7">
      <c r="B99" s="28">
        <v>44470</v>
      </c>
      <c r="C99" s="29" t="s">
        <v>3</v>
      </c>
      <c r="D99" s="30">
        <v>767</v>
      </c>
      <c r="E99" s="31" t="s">
        <v>30</v>
      </c>
    </row>
    <row r="100" spans="2:7">
      <c r="B100" s="28">
        <v>44470</v>
      </c>
      <c r="C100" s="29" t="s">
        <v>4</v>
      </c>
      <c r="D100" s="32">
        <v>2500</v>
      </c>
      <c r="E100" s="31" t="s">
        <v>29</v>
      </c>
    </row>
    <row r="101" spans="2:7">
      <c r="B101" s="28">
        <v>44473</v>
      </c>
      <c r="C101" s="29" t="s">
        <v>5</v>
      </c>
      <c r="D101" s="30">
        <v>710</v>
      </c>
      <c r="E101" s="31" t="s">
        <v>29</v>
      </c>
    </row>
    <row r="102" spans="2:7">
      <c r="B102" s="28">
        <v>44473</v>
      </c>
      <c r="C102" s="29" t="s">
        <v>6</v>
      </c>
      <c r="D102" s="30">
        <v>760</v>
      </c>
      <c r="E102" s="31" t="s">
        <v>30</v>
      </c>
      <c r="G102" t="s">
        <v>29</v>
      </c>
    </row>
    <row r="103" spans="2:7">
      <c r="B103" s="28">
        <v>44476</v>
      </c>
      <c r="C103" s="29" t="s">
        <v>10</v>
      </c>
      <c r="D103" s="32">
        <v>1900</v>
      </c>
      <c r="E103" s="31" t="s">
        <v>29</v>
      </c>
      <c r="G103" t="s">
        <v>30</v>
      </c>
    </row>
    <row r="104" spans="2:7">
      <c r="B104" s="28">
        <v>44477</v>
      </c>
      <c r="C104" s="29" t="s">
        <v>7</v>
      </c>
      <c r="D104" s="30">
        <v>450</v>
      </c>
      <c r="E104" s="31" t="s">
        <v>29</v>
      </c>
    </row>
    <row r="105" spans="2:7">
      <c r="B105" s="28">
        <v>44484</v>
      </c>
      <c r="C105" s="29" t="s">
        <v>8</v>
      </c>
      <c r="D105" s="30">
        <v>620</v>
      </c>
      <c r="E105" s="31" t="s">
        <v>30</v>
      </c>
    </row>
    <row r="106" spans="2:7">
      <c r="B106" s="28">
        <v>44485</v>
      </c>
      <c r="C106" s="29" t="s">
        <v>11</v>
      </c>
      <c r="D106" s="30">
        <v>470</v>
      </c>
      <c r="E106" s="31" t="s">
        <v>29</v>
      </c>
    </row>
    <row r="107" spans="2:7">
      <c r="B107" s="28">
        <v>44487</v>
      </c>
      <c r="C107" s="29" t="s">
        <v>3</v>
      </c>
      <c r="D107" s="30">
        <v>970</v>
      </c>
      <c r="E107" s="31" t="s">
        <v>30</v>
      </c>
    </row>
    <row r="108" spans="2:7">
      <c r="B108" s="28">
        <v>44487</v>
      </c>
      <c r="C108" s="29" t="s">
        <v>2</v>
      </c>
      <c r="D108" s="32">
        <v>1075</v>
      </c>
      <c r="E108" s="31" t="s">
        <v>29</v>
      </c>
    </row>
    <row r="109" spans="2:7">
      <c r="B109" s="28">
        <v>44488</v>
      </c>
      <c r="C109" s="29" t="s">
        <v>7</v>
      </c>
      <c r="D109" s="30">
        <v>489</v>
      </c>
      <c r="E109" s="31" t="s">
        <v>29</v>
      </c>
    </row>
    <row r="110" spans="2:7">
      <c r="B110" s="28">
        <v>44491</v>
      </c>
      <c r="C110" s="29" t="s">
        <v>4</v>
      </c>
      <c r="D110" s="32">
        <v>1574.1</v>
      </c>
      <c r="E110" s="31" t="s">
        <v>29</v>
      </c>
    </row>
    <row r="111" spans="2:7">
      <c r="B111" s="28">
        <v>44491</v>
      </c>
      <c r="C111" s="29" t="s">
        <v>6</v>
      </c>
      <c r="D111" s="30">
        <v>550</v>
      </c>
      <c r="E111" s="31" t="s">
        <v>30</v>
      </c>
    </row>
    <row r="112" spans="2:7">
      <c r="B112" s="28">
        <v>44494</v>
      </c>
      <c r="C112" s="29" t="s">
        <v>9</v>
      </c>
      <c r="D112" s="30">
        <v>423</v>
      </c>
      <c r="E112" s="31" t="s">
        <v>29</v>
      </c>
    </row>
    <row r="113" spans="2:5">
      <c r="B113" s="28">
        <v>44496</v>
      </c>
      <c r="C113" s="29" t="s">
        <v>9</v>
      </c>
      <c r="D113" s="30">
        <v>358.22</v>
      </c>
      <c r="E113" s="31" t="s">
        <v>29</v>
      </c>
    </row>
    <row r="114" spans="2:5">
      <c r="B114" s="28">
        <v>44496</v>
      </c>
      <c r="C114" s="29" t="s">
        <v>8</v>
      </c>
      <c r="D114" s="30">
        <v>520</v>
      </c>
      <c r="E114" s="31" t="s">
        <v>30</v>
      </c>
    </row>
    <row r="115" spans="2:5">
      <c r="B115" s="28">
        <v>44497</v>
      </c>
      <c r="C115" s="29" t="s">
        <v>5</v>
      </c>
      <c r="D115" s="30">
        <v>300</v>
      </c>
      <c r="E115" s="31" t="s">
        <v>29</v>
      </c>
    </row>
    <row r="116" spans="2:5">
      <c r="B116" s="28">
        <v>44498</v>
      </c>
      <c r="C116" s="29" t="s">
        <v>9</v>
      </c>
      <c r="D116" s="30">
        <v>407.05</v>
      </c>
      <c r="E116" s="31" t="s">
        <v>29</v>
      </c>
    </row>
    <row r="117" spans="2:5">
      <c r="B117" s="28">
        <v>44499</v>
      </c>
      <c r="C117" s="29" t="s">
        <v>4</v>
      </c>
      <c r="D117" s="30">
        <v>300</v>
      </c>
      <c r="E117" s="31" t="s">
        <v>29</v>
      </c>
    </row>
    <row r="118" spans="2:5">
      <c r="B118" s="28">
        <v>44501</v>
      </c>
      <c r="C118" s="29" t="s">
        <v>3</v>
      </c>
      <c r="D118" s="32">
        <v>2327</v>
      </c>
      <c r="E118" s="31" t="s">
        <v>30</v>
      </c>
    </row>
    <row r="119" spans="2:5">
      <c r="B119" s="28">
        <v>44502</v>
      </c>
      <c r="C119" s="29" t="s">
        <v>10</v>
      </c>
      <c r="D119" s="30">
        <v>1150</v>
      </c>
      <c r="E119" s="31" t="s">
        <v>29</v>
      </c>
    </row>
    <row r="120" spans="2:5">
      <c r="B120" s="28">
        <v>44504</v>
      </c>
      <c r="C120" s="29" t="s">
        <v>10</v>
      </c>
      <c r="D120" s="32">
        <v>1138</v>
      </c>
      <c r="E120" s="31" t="s">
        <v>29</v>
      </c>
    </row>
    <row r="121" spans="2:5">
      <c r="B121" s="28">
        <v>44505</v>
      </c>
      <c r="C121" s="29" t="s">
        <v>13</v>
      </c>
      <c r="D121" s="30">
        <v>500</v>
      </c>
      <c r="E121" s="31" t="s">
        <v>30</v>
      </c>
    </row>
    <row r="122" spans="2:5">
      <c r="B122" s="28">
        <v>44508</v>
      </c>
      <c r="C122" s="29" t="s">
        <v>6</v>
      </c>
      <c r="D122" s="30">
        <v>702</v>
      </c>
      <c r="E122" s="31" t="s">
        <v>30</v>
      </c>
    </row>
    <row r="123" spans="2:5">
      <c r="B123" s="28">
        <v>44509</v>
      </c>
      <c r="C123" s="29" t="s">
        <v>4</v>
      </c>
      <c r="D123" s="32">
        <v>1600</v>
      </c>
      <c r="E123" s="31" t="s">
        <v>29</v>
      </c>
    </row>
    <row r="124" spans="2:5">
      <c r="B124" s="28">
        <v>44512</v>
      </c>
      <c r="C124" s="29" t="s">
        <v>5</v>
      </c>
      <c r="D124" s="30">
        <v>600</v>
      </c>
      <c r="E124" s="31" t="s">
        <v>29</v>
      </c>
    </row>
    <row r="125" spans="2:5">
      <c r="B125" s="28">
        <v>44515</v>
      </c>
      <c r="C125" s="29" t="s">
        <v>13</v>
      </c>
      <c r="D125" s="30">
        <v>900</v>
      </c>
      <c r="E125" s="31" t="s">
        <v>30</v>
      </c>
    </row>
    <row r="126" spans="2:5">
      <c r="B126" s="28">
        <v>44515</v>
      </c>
      <c r="C126" s="29" t="s">
        <v>6</v>
      </c>
      <c r="D126" s="30">
        <v>150</v>
      </c>
      <c r="E126" s="31" t="s">
        <v>30</v>
      </c>
    </row>
    <row r="127" spans="2:5">
      <c r="B127" s="28">
        <v>44515</v>
      </c>
      <c r="C127" s="29" t="s">
        <v>2</v>
      </c>
      <c r="D127" s="30">
        <v>2100</v>
      </c>
      <c r="E127" s="31" t="s">
        <v>29</v>
      </c>
    </row>
    <row r="128" spans="2:5">
      <c r="B128" s="28">
        <v>44517</v>
      </c>
      <c r="C128" s="29" t="s">
        <v>11</v>
      </c>
      <c r="D128" s="30">
        <v>470.63</v>
      </c>
      <c r="E128" s="31" t="s">
        <v>29</v>
      </c>
    </row>
    <row r="129" spans="2:5">
      <c r="B129" s="28">
        <v>44517</v>
      </c>
      <c r="C129" s="29" t="s">
        <v>9</v>
      </c>
      <c r="D129" s="30">
        <v>322.64</v>
      </c>
      <c r="E129" s="31" t="s">
        <v>29</v>
      </c>
    </row>
    <row r="130" spans="2:5">
      <c r="B130" s="28">
        <v>44518</v>
      </c>
      <c r="C130" s="29" t="s">
        <v>8</v>
      </c>
      <c r="D130" s="30">
        <v>428</v>
      </c>
      <c r="E130" s="31" t="s">
        <v>30</v>
      </c>
    </row>
    <row r="131" spans="2:5">
      <c r="B131" s="28">
        <v>44519</v>
      </c>
      <c r="C131" s="29" t="s">
        <v>5</v>
      </c>
      <c r="D131" s="30">
        <v>447</v>
      </c>
      <c r="E131" s="31" t="s">
        <v>29</v>
      </c>
    </row>
    <row r="132" spans="2:5">
      <c r="B132" s="28">
        <v>44522</v>
      </c>
      <c r="C132" s="29" t="s">
        <v>4</v>
      </c>
      <c r="D132" s="32">
        <v>1720</v>
      </c>
      <c r="E132" s="31" t="s">
        <v>29</v>
      </c>
    </row>
    <row r="133" spans="2:5">
      <c r="B133" s="28">
        <v>44524</v>
      </c>
      <c r="C133" s="29" t="s">
        <v>6</v>
      </c>
      <c r="D133" s="30">
        <v>540</v>
      </c>
      <c r="E133" s="31" t="s">
        <v>30</v>
      </c>
    </row>
    <row r="134" spans="2:5">
      <c r="B134" s="28">
        <v>44525</v>
      </c>
      <c r="C134" s="29" t="s">
        <v>7</v>
      </c>
      <c r="D134" s="30">
        <v>314</v>
      </c>
      <c r="E134" s="31" t="s">
        <v>29</v>
      </c>
    </row>
    <row r="135" spans="2:5">
      <c r="B135" s="28">
        <v>44526</v>
      </c>
      <c r="C135" s="29" t="s">
        <v>8</v>
      </c>
      <c r="D135" s="30">
        <v>518</v>
      </c>
      <c r="E135" s="31" t="s">
        <v>30</v>
      </c>
    </row>
    <row r="136" spans="2:5">
      <c r="B136" s="28">
        <v>44526</v>
      </c>
      <c r="C136" s="29" t="s">
        <v>3</v>
      </c>
      <c r="D136" s="32">
        <v>2000</v>
      </c>
      <c r="E136" s="31" t="s">
        <v>30</v>
      </c>
    </row>
    <row r="137" spans="2:5">
      <c r="B137" s="28">
        <v>44529</v>
      </c>
      <c r="C137" s="29" t="s">
        <v>7</v>
      </c>
      <c r="D137" s="30">
        <v>337</v>
      </c>
      <c r="E137" s="31" t="s">
        <v>29</v>
      </c>
    </row>
    <row r="138" spans="2:5">
      <c r="B138" s="28">
        <v>44530</v>
      </c>
      <c r="C138" s="29" t="s">
        <v>8</v>
      </c>
      <c r="D138" s="30">
        <v>500</v>
      </c>
      <c r="E138" s="31" t="s">
        <v>30</v>
      </c>
    </row>
    <row r="139" spans="2:5">
      <c r="B139" s="28">
        <v>44531</v>
      </c>
      <c r="C139" s="29" t="s">
        <v>4</v>
      </c>
      <c r="D139" s="32">
        <v>2500</v>
      </c>
      <c r="E139" s="31" t="s">
        <v>29</v>
      </c>
    </row>
    <row r="140" spans="2:5">
      <c r="B140" s="28">
        <v>44534</v>
      </c>
      <c r="C140" s="29" t="s">
        <v>5</v>
      </c>
      <c r="D140" s="30">
        <v>710</v>
      </c>
      <c r="E140" s="31" t="s">
        <v>29</v>
      </c>
    </row>
    <row r="141" spans="2:5">
      <c r="B141" s="28">
        <v>44537</v>
      </c>
      <c r="C141" s="29" t="s">
        <v>2</v>
      </c>
      <c r="D141" s="30">
        <v>2300</v>
      </c>
      <c r="E141" s="31" t="s">
        <v>29</v>
      </c>
    </row>
    <row r="142" spans="2:5">
      <c r="B142" s="28">
        <v>44539</v>
      </c>
      <c r="C142" s="29" t="s">
        <v>12</v>
      </c>
      <c r="D142" s="30">
        <v>12000</v>
      </c>
      <c r="E142" s="31" t="s">
        <v>30</v>
      </c>
    </row>
    <row r="143" spans="2:5">
      <c r="B143" s="28">
        <v>44545</v>
      </c>
      <c r="C143" s="29" t="s">
        <v>10</v>
      </c>
      <c r="D143" s="30">
        <v>1500</v>
      </c>
      <c r="E143" s="31" t="s">
        <v>29</v>
      </c>
    </row>
    <row r="144" spans="2:5">
      <c r="B144" s="28">
        <v>44547</v>
      </c>
      <c r="C144" s="29" t="s">
        <v>11</v>
      </c>
      <c r="D144" s="30">
        <v>470.63</v>
      </c>
      <c r="E144" s="31" t="s">
        <v>29</v>
      </c>
    </row>
    <row r="145" spans="2:22">
      <c r="B145" s="28">
        <v>44550</v>
      </c>
      <c r="C145" s="29" t="s">
        <v>7</v>
      </c>
      <c r="D145" s="30">
        <v>267</v>
      </c>
      <c r="E145" s="31" t="s">
        <v>29</v>
      </c>
    </row>
    <row r="146" spans="2:22">
      <c r="B146" s="28">
        <v>44553</v>
      </c>
      <c r="C146" s="29" t="s">
        <v>6</v>
      </c>
      <c r="D146" s="30">
        <v>640</v>
      </c>
      <c r="E146" s="31" t="s">
        <v>30</v>
      </c>
    </row>
    <row r="147" spans="2:22">
      <c r="B147" s="28">
        <v>44553</v>
      </c>
      <c r="C147" s="29" t="s">
        <v>5</v>
      </c>
      <c r="D147" s="30">
        <v>450</v>
      </c>
      <c r="E147" s="31" t="s">
        <v>29</v>
      </c>
    </row>
    <row r="150" spans="2:22" ht="14.4" customHeight="1">
      <c r="B150" s="19" t="s">
        <v>21</v>
      </c>
      <c r="C150" s="19"/>
      <c r="D150" s="19"/>
      <c r="E150" s="19"/>
      <c r="F150" s="19"/>
      <c r="G150" s="19"/>
      <c r="H150" s="19"/>
      <c r="I150" s="19"/>
      <c r="J150" s="19"/>
      <c r="K150" s="19"/>
      <c r="R150" s="14"/>
      <c r="S150" s="14"/>
      <c r="T150" s="14"/>
      <c r="U150" s="14"/>
      <c r="V150" s="14"/>
    </row>
    <row r="151" spans="2:22" ht="14.4" customHeight="1">
      <c r="B151" s="19"/>
      <c r="C151" s="19"/>
      <c r="D151" s="19"/>
      <c r="E151" s="19"/>
      <c r="F151" s="19"/>
      <c r="G151" s="19"/>
      <c r="H151" s="19"/>
      <c r="I151" s="19"/>
      <c r="J151" s="19"/>
      <c r="K151" s="19"/>
    </row>
    <row r="152" spans="2:22" ht="14.4" customHeight="1">
      <c r="B152" s="19"/>
      <c r="C152" s="19"/>
      <c r="D152" s="19"/>
      <c r="E152" s="19"/>
      <c r="F152" s="19"/>
      <c r="G152" s="19"/>
      <c r="H152" s="19"/>
      <c r="I152" s="19"/>
      <c r="J152" s="19"/>
      <c r="K152" s="19"/>
    </row>
    <row r="153" spans="2:22" ht="14.4" customHeight="1">
      <c r="B153" s="19"/>
      <c r="C153" s="19"/>
      <c r="D153" s="19"/>
      <c r="E153" s="19"/>
      <c r="F153" s="19"/>
      <c r="G153" s="19"/>
      <c r="H153" s="19"/>
      <c r="I153" s="19"/>
      <c r="J153" s="19"/>
      <c r="K153" s="19"/>
    </row>
    <row r="156" spans="2:22">
      <c r="B156" s="27" t="s">
        <v>0</v>
      </c>
      <c r="C156" s="27" t="s">
        <v>14</v>
      </c>
      <c r="D156" s="27" t="s">
        <v>1</v>
      </c>
      <c r="E156" s="27" t="s">
        <v>28</v>
      </c>
      <c r="F156" s="27" t="s">
        <v>31</v>
      </c>
    </row>
    <row r="157" spans="2:22">
      <c r="B157" s="28">
        <v>44470</v>
      </c>
      <c r="C157" s="29" t="s">
        <v>2</v>
      </c>
      <c r="D157" s="30">
        <v>2300</v>
      </c>
      <c r="E157" s="31" t="s">
        <v>29</v>
      </c>
      <c r="F157" s="31" t="str">
        <f>IF(D157&gt; 2000, "Over Budget", "Within Budget")</f>
        <v>Over Budget</v>
      </c>
    </row>
    <row r="158" spans="2:22">
      <c r="B158" s="28">
        <v>44470</v>
      </c>
      <c r="C158" s="29" t="s">
        <v>3</v>
      </c>
      <c r="D158" s="30">
        <v>767</v>
      </c>
      <c r="E158" s="31" t="s">
        <v>30</v>
      </c>
      <c r="F158" s="31" t="str">
        <f t="shared" ref="F158:F206" si="0">IF(D158&gt; 2000, "Over Budget", "Within Budget")</f>
        <v>Within Budget</v>
      </c>
    </row>
    <row r="159" spans="2:22">
      <c r="B159" s="28">
        <v>44470</v>
      </c>
      <c r="C159" s="29" t="s">
        <v>4</v>
      </c>
      <c r="D159" s="32">
        <v>2500</v>
      </c>
      <c r="E159" s="31" t="s">
        <v>29</v>
      </c>
      <c r="F159" s="31" t="str">
        <f t="shared" si="0"/>
        <v>Over Budget</v>
      </c>
    </row>
    <row r="160" spans="2:22">
      <c r="B160" s="28">
        <v>44473</v>
      </c>
      <c r="C160" s="29" t="s">
        <v>5</v>
      </c>
      <c r="D160" s="30">
        <v>710</v>
      </c>
      <c r="E160" s="31" t="s">
        <v>29</v>
      </c>
      <c r="F160" s="31" t="str">
        <f t="shared" si="0"/>
        <v>Within Budget</v>
      </c>
    </row>
    <row r="161" spans="2:6">
      <c r="B161" s="28">
        <v>44473</v>
      </c>
      <c r="C161" s="29" t="s">
        <v>6</v>
      </c>
      <c r="D161" s="30">
        <v>760</v>
      </c>
      <c r="E161" s="31" t="s">
        <v>30</v>
      </c>
      <c r="F161" s="31" t="str">
        <f t="shared" si="0"/>
        <v>Within Budget</v>
      </c>
    </row>
    <row r="162" spans="2:6">
      <c r="B162" s="28">
        <v>44476</v>
      </c>
      <c r="C162" s="29" t="s">
        <v>10</v>
      </c>
      <c r="D162" s="32">
        <v>1900</v>
      </c>
      <c r="E162" s="31" t="s">
        <v>29</v>
      </c>
      <c r="F162" s="31" t="str">
        <f t="shared" si="0"/>
        <v>Within Budget</v>
      </c>
    </row>
    <row r="163" spans="2:6">
      <c r="B163" s="28">
        <v>44477</v>
      </c>
      <c r="C163" s="29" t="s">
        <v>7</v>
      </c>
      <c r="D163" s="30">
        <v>450</v>
      </c>
      <c r="E163" s="31" t="s">
        <v>29</v>
      </c>
      <c r="F163" s="31" t="str">
        <f t="shared" si="0"/>
        <v>Within Budget</v>
      </c>
    </row>
    <row r="164" spans="2:6">
      <c r="B164" s="28">
        <v>44484</v>
      </c>
      <c r="C164" s="29" t="s">
        <v>8</v>
      </c>
      <c r="D164" s="30">
        <v>620</v>
      </c>
      <c r="E164" s="31" t="s">
        <v>30</v>
      </c>
      <c r="F164" s="31" t="str">
        <f t="shared" si="0"/>
        <v>Within Budget</v>
      </c>
    </row>
    <row r="165" spans="2:6">
      <c r="B165" s="28">
        <v>44485</v>
      </c>
      <c r="C165" s="29" t="s">
        <v>11</v>
      </c>
      <c r="D165" s="30">
        <v>470</v>
      </c>
      <c r="E165" s="31" t="s">
        <v>29</v>
      </c>
      <c r="F165" s="31" t="str">
        <f t="shared" si="0"/>
        <v>Within Budget</v>
      </c>
    </row>
    <row r="166" spans="2:6">
      <c r="B166" s="28">
        <v>44487</v>
      </c>
      <c r="C166" s="29" t="s">
        <v>3</v>
      </c>
      <c r="D166" s="30">
        <v>970</v>
      </c>
      <c r="E166" s="31" t="s">
        <v>30</v>
      </c>
      <c r="F166" s="31" t="str">
        <f t="shared" si="0"/>
        <v>Within Budget</v>
      </c>
    </row>
    <row r="167" spans="2:6">
      <c r="B167" s="28">
        <v>44487</v>
      </c>
      <c r="C167" s="29" t="s">
        <v>2</v>
      </c>
      <c r="D167" s="32">
        <v>1075</v>
      </c>
      <c r="E167" s="31" t="s">
        <v>29</v>
      </c>
      <c r="F167" s="31" t="str">
        <f t="shared" si="0"/>
        <v>Within Budget</v>
      </c>
    </row>
    <row r="168" spans="2:6">
      <c r="B168" s="28">
        <v>44488</v>
      </c>
      <c r="C168" s="29" t="s">
        <v>7</v>
      </c>
      <c r="D168" s="30">
        <v>489</v>
      </c>
      <c r="E168" s="31" t="s">
        <v>29</v>
      </c>
      <c r="F168" s="31" t="str">
        <f t="shared" si="0"/>
        <v>Within Budget</v>
      </c>
    </row>
    <row r="169" spans="2:6">
      <c r="B169" s="28">
        <v>44491</v>
      </c>
      <c r="C169" s="29" t="s">
        <v>4</v>
      </c>
      <c r="D169" s="32">
        <v>1574.1</v>
      </c>
      <c r="E169" s="31" t="s">
        <v>29</v>
      </c>
      <c r="F169" s="31" t="str">
        <f t="shared" si="0"/>
        <v>Within Budget</v>
      </c>
    </row>
    <row r="170" spans="2:6">
      <c r="B170" s="28">
        <v>44491</v>
      </c>
      <c r="C170" s="29" t="s">
        <v>6</v>
      </c>
      <c r="D170" s="30">
        <v>550</v>
      </c>
      <c r="E170" s="31" t="s">
        <v>30</v>
      </c>
      <c r="F170" s="31" t="str">
        <f t="shared" si="0"/>
        <v>Within Budget</v>
      </c>
    </row>
    <row r="171" spans="2:6">
      <c r="B171" s="28">
        <v>44494</v>
      </c>
      <c r="C171" s="29" t="s">
        <v>9</v>
      </c>
      <c r="D171" s="30">
        <v>423</v>
      </c>
      <c r="E171" s="31" t="s">
        <v>29</v>
      </c>
      <c r="F171" s="31" t="str">
        <f t="shared" si="0"/>
        <v>Within Budget</v>
      </c>
    </row>
    <row r="172" spans="2:6">
      <c r="B172" s="28">
        <v>44496</v>
      </c>
      <c r="C172" s="29" t="s">
        <v>9</v>
      </c>
      <c r="D172" s="30">
        <v>358.22</v>
      </c>
      <c r="E172" s="31" t="s">
        <v>29</v>
      </c>
      <c r="F172" s="31" t="str">
        <f t="shared" si="0"/>
        <v>Within Budget</v>
      </c>
    </row>
    <row r="173" spans="2:6">
      <c r="B173" s="28">
        <v>44496</v>
      </c>
      <c r="C173" s="29" t="s">
        <v>8</v>
      </c>
      <c r="D173" s="30">
        <v>520</v>
      </c>
      <c r="E173" s="31" t="s">
        <v>30</v>
      </c>
      <c r="F173" s="31" t="str">
        <f t="shared" si="0"/>
        <v>Within Budget</v>
      </c>
    </row>
    <row r="174" spans="2:6">
      <c r="B174" s="28">
        <v>44497</v>
      </c>
      <c r="C174" s="29" t="s">
        <v>5</v>
      </c>
      <c r="D174" s="30">
        <v>300</v>
      </c>
      <c r="E174" s="31" t="s">
        <v>29</v>
      </c>
      <c r="F174" s="31" t="str">
        <f t="shared" si="0"/>
        <v>Within Budget</v>
      </c>
    </row>
    <row r="175" spans="2:6">
      <c r="B175" s="28">
        <v>44498</v>
      </c>
      <c r="C175" s="29" t="s">
        <v>9</v>
      </c>
      <c r="D175" s="30">
        <v>407.05</v>
      </c>
      <c r="E175" s="31" t="s">
        <v>29</v>
      </c>
      <c r="F175" s="31" t="str">
        <f t="shared" si="0"/>
        <v>Within Budget</v>
      </c>
    </row>
    <row r="176" spans="2:6">
      <c r="B176" s="28">
        <v>44499</v>
      </c>
      <c r="C176" s="29" t="s">
        <v>4</v>
      </c>
      <c r="D176" s="30">
        <v>300</v>
      </c>
      <c r="E176" s="31" t="s">
        <v>29</v>
      </c>
      <c r="F176" s="31" t="str">
        <f t="shared" si="0"/>
        <v>Within Budget</v>
      </c>
    </row>
    <row r="177" spans="2:6">
      <c r="B177" s="28">
        <v>44501</v>
      </c>
      <c r="C177" s="29" t="s">
        <v>3</v>
      </c>
      <c r="D177" s="32">
        <v>2327</v>
      </c>
      <c r="E177" s="31" t="s">
        <v>30</v>
      </c>
      <c r="F177" s="31" t="str">
        <f t="shared" si="0"/>
        <v>Over Budget</v>
      </c>
    </row>
    <row r="178" spans="2:6">
      <c r="B178" s="28">
        <v>44502</v>
      </c>
      <c r="C178" s="29" t="s">
        <v>10</v>
      </c>
      <c r="D178" s="30">
        <v>1150</v>
      </c>
      <c r="E178" s="31" t="s">
        <v>29</v>
      </c>
      <c r="F178" s="31" t="str">
        <f t="shared" si="0"/>
        <v>Within Budget</v>
      </c>
    </row>
    <row r="179" spans="2:6">
      <c r="B179" s="28">
        <v>44504</v>
      </c>
      <c r="C179" s="29" t="s">
        <v>10</v>
      </c>
      <c r="D179" s="32">
        <v>1138</v>
      </c>
      <c r="E179" s="31" t="s">
        <v>29</v>
      </c>
      <c r="F179" s="31" t="str">
        <f t="shared" si="0"/>
        <v>Within Budget</v>
      </c>
    </row>
    <row r="180" spans="2:6">
      <c r="B180" s="28">
        <v>44505</v>
      </c>
      <c r="C180" s="29" t="s">
        <v>13</v>
      </c>
      <c r="D180" s="30">
        <v>500</v>
      </c>
      <c r="E180" s="31" t="s">
        <v>30</v>
      </c>
      <c r="F180" s="31" t="str">
        <f t="shared" si="0"/>
        <v>Within Budget</v>
      </c>
    </row>
    <row r="181" spans="2:6">
      <c r="B181" s="28">
        <v>44508</v>
      </c>
      <c r="C181" s="29" t="s">
        <v>6</v>
      </c>
      <c r="D181" s="30">
        <v>702</v>
      </c>
      <c r="E181" s="31" t="s">
        <v>30</v>
      </c>
      <c r="F181" s="31" t="str">
        <f t="shared" si="0"/>
        <v>Within Budget</v>
      </c>
    </row>
    <row r="182" spans="2:6">
      <c r="B182" s="28">
        <v>44509</v>
      </c>
      <c r="C182" s="29" t="s">
        <v>4</v>
      </c>
      <c r="D182" s="32">
        <v>1600</v>
      </c>
      <c r="E182" s="31" t="s">
        <v>29</v>
      </c>
      <c r="F182" s="31" t="str">
        <f t="shared" si="0"/>
        <v>Within Budget</v>
      </c>
    </row>
    <row r="183" spans="2:6">
      <c r="B183" s="28">
        <v>44512</v>
      </c>
      <c r="C183" s="29" t="s">
        <v>5</v>
      </c>
      <c r="D183" s="30">
        <v>600</v>
      </c>
      <c r="E183" s="31" t="s">
        <v>29</v>
      </c>
      <c r="F183" s="31" t="str">
        <f t="shared" si="0"/>
        <v>Within Budget</v>
      </c>
    </row>
    <row r="184" spans="2:6">
      <c r="B184" s="28">
        <v>44515</v>
      </c>
      <c r="C184" s="29" t="s">
        <v>13</v>
      </c>
      <c r="D184" s="30">
        <v>900</v>
      </c>
      <c r="E184" s="31" t="s">
        <v>30</v>
      </c>
      <c r="F184" s="31" t="str">
        <f t="shared" si="0"/>
        <v>Within Budget</v>
      </c>
    </row>
    <row r="185" spans="2:6">
      <c r="B185" s="28">
        <v>44515</v>
      </c>
      <c r="C185" s="29" t="s">
        <v>6</v>
      </c>
      <c r="D185" s="30">
        <v>150</v>
      </c>
      <c r="E185" s="31" t="s">
        <v>30</v>
      </c>
      <c r="F185" s="31" t="str">
        <f t="shared" si="0"/>
        <v>Within Budget</v>
      </c>
    </row>
    <row r="186" spans="2:6">
      <c r="B186" s="28">
        <v>44515</v>
      </c>
      <c r="C186" s="29" t="s">
        <v>2</v>
      </c>
      <c r="D186" s="30">
        <v>2100</v>
      </c>
      <c r="E186" s="31" t="s">
        <v>29</v>
      </c>
      <c r="F186" s="31" t="str">
        <f t="shared" si="0"/>
        <v>Over Budget</v>
      </c>
    </row>
    <row r="187" spans="2:6">
      <c r="B187" s="28">
        <v>44517</v>
      </c>
      <c r="C187" s="29" t="s">
        <v>11</v>
      </c>
      <c r="D187" s="30">
        <v>470.63</v>
      </c>
      <c r="E187" s="31" t="s">
        <v>29</v>
      </c>
      <c r="F187" s="31" t="str">
        <f t="shared" si="0"/>
        <v>Within Budget</v>
      </c>
    </row>
    <row r="188" spans="2:6">
      <c r="B188" s="28">
        <v>44517</v>
      </c>
      <c r="C188" s="29" t="s">
        <v>9</v>
      </c>
      <c r="D188" s="30">
        <v>322.64</v>
      </c>
      <c r="E188" s="31" t="s">
        <v>29</v>
      </c>
      <c r="F188" s="31" t="str">
        <f t="shared" si="0"/>
        <v>Within Budget</v>
      </c>
    </row>
    <row r="189" spans="2:6">
      <c r="B189" s="28">
        <v>44518</v>
      </c>
      <c r="C189" s="29" t="s">
        <v>8</v>
      </c>
      <c r="D189" s="30">
        <v>428</v>
      </c>
      <c r="E189" s="31" t="s">
        <v>30</v>
      </c>
      <c r="F189" s="31" t="str">
        <f t="shared" si="0"/>
        <v>Within Budget</v>
      </c>
    </row>
    <row r="190" spans="2:6">
      <c r="B190" s="28">
        <v>44519</v>
      </c>
      <c r="C190" s="29" t="s">
        <v>5</v>
      </c>
      <c r="D190" s="30">
        <v>447</v>
      </c>
      <c r="E190" s="31" t="s">
        <v>29</v>
      </c>
      <c r="F190" s="31" t="str">
        <f t="shared" si="0"/>
        <v>Within Budget</v>
      </c>
    </row>
    <row r="191" spans="2:6">
      <c r="B191" s="28">
        <v>44522</v>
      </c>
      <c r="C191" s="29" t="s">
        <v>4</v>
      </c>
      <c r="D191" s="32">
        <v>1720</v>
      </c>
      <c r="E191" s="31" t="s">
        <v>29</v>
      </c>
      <c r="F191" s="31" t="str">
        <f t="shared" si="0"/>
        <v>Within Budget</v>
      </c>
    </row>
    <row r="192" spans="2:6">
      <c r="B192" s="28">
        <v>44524</v>
      </c>
      <c r="C192" s="29" t="s">
        <v>6</v>
      </c>
      <c r="D192" s="30">
        <v>540</v>
      </c>
      <c r="E192" s="31" t="s">
        <v>30</v>
      </c>
      <c r="F192" s="31" t="str">
        <f t="shared" si="0"/>
        <v>Within Budget</v>
      </c>
    </row>
    <row r="193" spans="2:6">
      <c r="B193" s="28">
        <v>44525</v>
      </c>
      <c r="C193" s="29" t="s">
        <v>7</v>
      </c>
      <c r="D193" s="30">
        <v>314</v>
      </c>
      <c r="E193" s="31" t="s">
        <v>29</v>
      </c>
      <c r="F193" s="31" t="str">
        <f t="shared" si="0"/>
        <v>Within Budget</v>
      </c>
    </row>
    <row r="194" spans="2:6">
      <c r="B194" s="28">
        <v>44526</v>
      </c>
      <c r="C194" s="29" t="s">
        <v>8</v>
      </c>
      <c r="D194" s="30">
        <v>518</v>
      </c>
      <c r="E194" s="31" t="s">
        <v>30</v>
      </c>
      <c r="F194" s="31" t="str">
        <f t="shared" si="0"/>
        <v>Within Budget</v>
      </c>
    </row>
    <row r="195" spans="2:6">
      <c r="B195" s="28">
        <v>44526</v>
      </c>
      <c r="C195" s="29" t="s">
        <v>3</v>
      </c>
      <c r="D195" s="32">
        <v>2000</v>
      </c>
      <c r="E195" s="31" t="s">
        <v>30</v>
      </c>
      <c r="F195" s="31" t="str">
        <f t="shared" si="0"/>
        <v>Within Budget</v>
      </c>
    </row>
    <row r="196" spans="2:6">
      <c r="B196" s="28">
        <v>44529</v>
      </c>
      <c r="C196" s="29" t="s">
        <v>7</v>
      </c>
      <c r="D196" s="30">
        <v>337</v>
      </c>
      <c r="E196" s="31" t="s">
        <v>29</v>
      </c>
      <c r="F196" s="31" t="str">
        <f t="shared" si="0"/>
        <v>Within Budget</v>
      </c>
    </row>
    <row r="197" spans="2:6">
      <c r="B197" s="28">
        <v>44530</v>
      </c>
      <c r="C197" s="29" t="s">
        <v>8</v>
      </c>
      <c r="D197" s="30">
        <v>500</v>
      </c>
      <c r="E197" s="31" t="s">
        <v>30</v>
      </c>
      <c r="F197" s="31" t="str">
        <f t="shared" si="0"/>
        <v>Within Budget</v>
      </c>
    </row>
    <row r="198" spans="2:6">
      <c r="B198" s="28">
        <v>44531</v>
      </c>
      <c r="C198" s="29" t="s">
        <v>4</v>
      </c>
      <c r="D198" s="32">
        <v>2500</v>
      </c>
      <c r="E198" s="31" t="s">
        <v>29</v>
      </c>
      <c r="F198" s="31" t="str">
        <f t="shared" si="0"/>
        <v>Over Budget</v>
      </c>
    </row>
    <row r="199" spans="2:6">
      <c r="B199" s="28">
        <v>44534</v>
      </c>
      <c r="C199" s="29" t="s">
        <v>5</v>
      </c>
      <c r="D199" s="30">
        <v>710</v>
      </c>
      <c r="E199" s="31" t="s">
        <v>29</v>
      </c>
      <c r="F199" s="31" t="str">
        <f t="shared" si="0"/>
        <v>Within Budget</v>
      </c>
    </row>
    <row r="200" spans="2:6">
      <c r="B200" s="28">
        <v>44537</v>
      </c>
      <c r="C200" s="29" t="s">
        <v>2</v>
      </c>
      <c r="D200" s="30">
        <v>2300</v>
      </c>
      <c r="E200" s="31" t="s">
        <v>29</v>
      </c>
      <c r="F200" s="31" t="str">
        <f t="shared" si="0"/>
        <v>Over Budget</v>
      </c>
    </row>
    <row r="201" spans="2:6">
      <c r="B201" s="28">
        <v>44539</v>
      </c>
      <c r="C201" s="29" t="s">
        <v>12</v>
      </c>
      <c r="D201" s="30">
        <v>12000</v>
      </c>
      <c r="E201" s="31" t="s">
        <v>30</v>
      </c>
      <c r="F201" s="31" t="str">
        <f t="shared" si="0"/>
        <v>Over Budget</v>
      </c>
    </row>
    <row r="202" spans="2:6">
      <c r="B202" s="28">
        <v>44545</v>
      </c>
      <c r="C202" s="29" t="s">
        <v>10</v>
      </c>
      <c r="D202" s="30">
        <v>1500</v>
      </c>
      <c r="E202" s="31" t="s">
        <v>29</v>
      </c>
      <c r="F202" s="31" t="str">
        <f t="shared" si="0"/>
        <v>Within Budget</v>
      </c>
    </row>
    <row r="203" spans="2:6">
      <c r="B203" s="28">
        <v>44547</v>
      </c>
      <c r="C203" s="29" t="s">
        <v>11</v>
      </c>
      <c r="D203" s="30">
        <v>470.63</v>
      </c>
      <c r="E203" s="31" t="s">
        <v>29</v>
      </c>
      <c r="F203" s="31" t="str">
        <f t="shared" si="0"/>
        <v>Within Budget</v>
      </c>
    </row>
    <row r="204" spans="2:6">
      <c r="B204" s="28">
        <v>44550</v>
      </c>
      <c r="C204" s="29" t="s">
        <v>7</v>
      </c>
      <c r="D204" s="30">
        <v>267</v>
      </c>
      <c r="E204" s="31" t="s">
        <v>29</v>
      </c>
      <c r="F204" s="31" t="str">
        <f t="shared" si="0"/>
        <v>Within Budget</v>
      </c>
    </row>
    <row r="205" spans="2:6">
      <c r="B205" s="28">
        <v>44553</v>
      </c>
      <c r="C205" s="29" t="s">
        <v>6</v>
      </c>
      <c r="D205" s="30">
        <v>640</v>
      </c>
      <c r="E205" s="31" t="s">
        <v>30</v>
      </c>
      <c r="F205" s="31" t="str">
        <f t="shared" si="0"/>
        <v>Within Budget</v>
      </c>
    </row>
    <row r="206" spans="2:6">
      <c r="B206" s="28">
        <v>44553</v>
      </c>
      <c r="C206" s="29" t="s">
        <v>5</v>
      </c>
      <c r="D206" s="30">
        <v>450</v>
      </c>
      <c r="E206" s="31" t="s">
        <v>29</v>
      </c>
      <c r="F206" s="31" t="str">
        <f t="shared" si="0"/>
        <v>Within Budget</v>
      </c>
    </row>
    <row r="209" spans="2:12" ht="43.2" customHeight="1">
      <c r="B209" s="19" t="s">
        <v>22</v>
      </c>
      <c r="C209" s="20"/>
      <c r="D209" s="20"/>
      <c r="E209" s="20"/>
      <c r="F209" s="20"/>
      <c r="G209" s="20"/>
      <c r="H209" s="20"/>
      <c r="I209" s="20"/>
      <c r="J209" s="20"/>
      <c r="K209" s="20"/>
    </row>
    <row r="210" spans="2:12" ht="15.6" customHeight="1"/>
    <row r="211" spans="2:12" ht="21">
      <c r="B211" s="39" t="s">
        <v>38</v>
      </c>
      <c r="C211" s="40"/>
      <c r="D211" s="40"/>
      <c r="E211" s="40"/>
      <c r="F211" s="40"/>
      <c r="G211" s="40"/>
      <c r="H211" s="41"/>
      <c r="I211" s="18"/>
      <c r="J211" s="18"/>
      <c r="K211" s="18"/>
      <c r="L211" s="18"/>
    </row>
    <row r="212" spans="2:12" ht="19.2" customHeight="1">
      <c r="B212" s="42"/>
      <c r="C212" s="43"/>
      <c r="D212" s="43"/>
      <c r="E212" s="43"/>
      <c r="F212" s="43"/>
      <c r="G212" s="43"/>
      <c r="H212" s="44"/>
      <c r="I212" s="18"/>
      <c r="J212" s="18"/>
      <c r="K212" s="18"/>
      <c r="L212" s="18"/>
    </row>
    <row r="213" spans="2:12" ht="33" customHeight="1">
      <c r="B213" s="45" t="s">
        <v>39</v>
      </c>
      <c r="C213" s="46"/>
      <c r="D213" s="46"/>
      <c r="E213" s="43"/>
      <c r="F213" s="43"/>
      <c r="G213" s="43"/>
      <c r="H213" s="44"/>
      <c r="I213" s="18"/>
      <c r="J213" s="18"/>
      <c r="K213" s="18"/>
      <c r="L213" s="18"/>
    </row>
    <row r="214" spans="2:12" ht="7.2" hidden="1" customHeight="1">
      <c r="B214" s="47"/>
      <c r="C214" s="48"/>
      <c r="D214" s="48"/>
      <c r="E214" s="48"/>
      <c r="F214" s="48"/>
      <c r="G214" s="48"/>
      <c r="H214" s="49"/>
    </row>
    <row r="215" spans="2:12" ht="67.8" customHeight="1">
      <c r="B215" s="53" t="s">
        <v>40</v>
      </c>
      <c r="C215" s="54"/>
      <c r="D215" s="54"/>
      <c r="E215" s="54"/>
      <c r="F215" s="54"/>
      <c r="G215" s="54"/>
      <c r="H215" s="55"/>
      <c r="I215" s="37"/>
      <c r="J215" s="37"/>
      <c r="K215" s="37"/>
      <c r="L215" s="37"/>
    </row>
    <row r="216" spans="2:12" ht="1.2" hidden="1" customHeight="1">
      <c r="B216" s="42"/>
      <c r="C216" s="43"/>
      <c r="D216" s="43"/>
      <c r="E216" s="43"/>
      <c r="F216" s="43"/>
      <c r="G216" s="43"/>
      <c r="H216" s="44"/>
      <c r="I216" s="18"/>
      <c r="J216" s="18"/>
      <c r="K216" s="18"/>
      <c r="L216" s="18"/>
    </row>
    <row r="217" spans="2:12" ht="49.2" customHeight="1">
      <c r="B217" s="50" t="s">
        <v>41</v>
      </c>
      <c r="C217" s="51"/>
      <c r="D217" s="51"/>
      <c r="E217" s="51"/>
      <c r="F217" s="51"/>
      <c r="G217" s="51"/>
      <c r="H217" s="52"/>
      <c r="I217" s="38"/>
      <c r="J217" s="18"/>
      <c r="K217" s="18"/>
      <c r="L217" s="18"/>
    </row>
    <row r="218" spans="2:12">
      <c r="B218" s="37"/>
      <c r="C218" s="37"/>
      <c r="D218" s="37"/>
      <c r="E218" s="37"/>
      <c r="F218" s="37"/>
      <c r="G218" s="37"/>
      <c r="H218" s="37"/>
      <c r="I218" s="37"/>
      <c r="J218" s="37"/>
      <c r="K218" s="37"/>
      <c r="L218" s="37"/>
    </row>
    <row r="219" spans="2:12">
      <c r="B219" s="37"/>
      <c r="C219" s="18"/>
      <c r="D219" s="18"/>
      <c r="E219" s="18"/>
      <c r="F219" s="18"/>
      <c r="G219" s="18"/>
      <c r="H219" s="18"/>
      <c r="I219" s="37"/>
      <c r="J219" s="37"/>
      <c r="K219" s="37"/>
      <c r="L219" s="37"/>
    </row>
    <row r="220" spans="2:12">
      <c r="B220" s="37"/>
      <c r="C220" s="18"/>
      <c r="D220" s="18"/>
      <c r="E220" s="18"/>
      <c r="F220" s="18"/>
      <c r="G220" s="18"/>
      <c r="H220" s="18"/>
      <c r="I220" s="37"/>
      <c r="J220" s="37"/>
      <c r="K220" s="37"/>
      <c r="L220" s="37"/>
    </row>
    <row r="221" spans="2:12">
      <c r="B221" s="16"/>
      <c r="C221" s="17"/>
      <c r="D221" s="17"/>
      <c r="E221" s="17"/>
      <c r="F221" s="17"/>
      <c r="G221" s="17"/>
      <c r="H221" s="17"/>
    </row>
    <row r="222" spans="2:12">
      <c r="B222" s="16"/>
      <c r="C222" s="17"/>
      <c r="D222" s="17"/>
      <c r="E222" s="17"/>
      <c r="F222" s="17"/>
      <c r="G222" s="17"/>
      <c r="H222" s="17"/>
    </row>
    <row r="223" spans="2:12">
      <c r="B223" s="16"/>
      <c r="C223" s="17"/>
      <c r="D223" s="17"/>
      <c r="E223" s="17"/>
      <c r="F223" s="17"/>
      <c r="G223" s="17"/>
      <c r="H223" s="17"/>
    </row>
    <row r="224" spans="2:12">
      <c r="B224" s="17"/>
      <c r="C224" s="17"/>
      <c r="D224" s="17"/>
      <c r="E224" s="17"/>
      <c r="F224" s="17"/>
      <c r="G224" s="17"/>
      <c r="H224" s="17"/>
    </row>
    <row r="225" spans="2:8">
      <c r="B225" s="17"/>
      <c r="C225" s="17"/>
      <c r="D225" s="17"/>
      <c r="E225" s="17"/>
      <c r="F225" s="17"/>
      <c r="G225" s="17"/>
      <c r="H225" s="17"/>
    </row>
    <row r="226" spans="2:8">
      <c r="B226" s="17"/>
      <c r="C226" s="17"/>
      <c r="D226" s="17"/>
      <c r="E226" s="17"/>
      <c r="F226" s="17"/>
      <c r="G226" s="17"/>
      <c r="H226" s="17"/>
    </row>
  </sheetData>
  <sortState xmlns:xlrd2="http://schemas.microsoft.com/office/spreadsheetml/2017/richdata2" ref="B31:C41">
    <sortCondition descending="1" ref="C31:C41"/>
  </sortState>
  <mergeCells count="10">
    <mergeCell ref="B150:K153"/>
    <mergeCell ref="B215:H215"/>
    <mergeCell ref="B217:H217"/>
    <mergeCell ref="B2:K3"/>
    <mergeCell ref="B10:K11"/>
    <mergeCell ref="B27:K28"/>
    <mergeCell ref="B44:K45"/>
    <mergeCell ref="B66:K67"/>
    <mergeCell ref="B94:K95"/>
    <mergeCell ref="B209:K209"/>
  </mergeCells>
  <dataValidations count="1">
    <dataValidation type="list" allowBlank="1" showInputMessage="1" showErrorMessage="1" sqref="E97:E147 E156:E206" xr:uid="{9FA82237-DA29-49A9-B582-FE8C6F0EFD29}">
      <formula1>$G$102:$G$103</formula1>
    </dataValidation>
  </dataValidation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Niharika Panda</cp:lastModifiedBy>
  <dcterms:created xsi:type="dcterms:W3CDTF">2015-06-05T18:17:20Z</dcterms:created>
  <dcterms:modified xsi:type="dcterms:W3CDTF">2024-06-16T04:19:31Z</dcterms:modified>
</cp:coreProperties>
</file>