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 Analytics-Rise-KPMG\Module 9 - Marketing Analytics\Assignment\"/>
    </mc:Choice>
  </mc:AlternateContent>
  <xr:revisionPtr revIDLastSave="0" documentId="13_ncr:1_{BFA33D8B-58F0-4D89-B520-31E23359B0D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TC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2" i="1" l="1"/>
  <c r="O19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O2" i="1"/>
  <c r="N2" i="1"/>
  <c r="G2" i="1"/>
  <c r="H2" i="1" s="1"/>
  <c r="I2" i="1" s="1"/>
  <c r="K2" i="1" s="1"/>
  <c r="L2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AB6" i="1" l="1"/>
</calcChain>
</file>

<file path=xl/sharedStrings.xml><?xml version="1.0" encoding="utf-8"?>
<sst xmlns="http://schemas.openxmlformats.org/spreadsheetml/2006/main" count="56" uniqueCount="54">
  <si>
    <t>CTCoffered</t>
  </si>
  <si>
    <t>LastCTC</t>
  </si>
  <si>
    <t>Interview rating</t>
  </si>
  <si>
    <t>Skill Set Index</t>
  </si>
  <si>
    <t>Highest qualification</t>
  </si>
  <si>
    <t>Total years of work exp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</si>
  <si>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</si>
  <si>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</si>
  <si>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</si>
  <si>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</si>
  <si>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</si>
  <si>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</si>
  <si>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</si>
  <si>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</si>
  <si>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</si>
  <si>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</si>
  <si>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</si>
  <si>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</si>
  <si>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</si>
  <si>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</si>
  <si>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</si>
  <si>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</si>
  <si>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</si>
  <si>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</si>
  <si>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</si>
  <si>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</si>
  <si>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</si>
  <si>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</si>
  <si>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</si>
  <si>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</si>
  <si>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Constant</t>
  </si>
  <si>
    <t>&lt;0.05</t>
  </si>
  <si>
    <t xml:space="preserve">Here, we build a Linear Regression Model for predicting the CTCoffered based on LastCTC. As, there is only one independent &amp; one dependent variable. </t>
  </si>
  <si>
    <t>Assignment Q-3 Solutions :</t>
  </si>
  <si>
    <t xml:space="preserve">LR/Prediction model equation : Y = mx + c </t>
  </si>
  <si>
    <t>m</t>
  </si>
  <si>
    <t>Predicted CTCoffered = slope*LastCTC + Constant/Intercept</t>
  </si>
  <si>
    <t>&gt;75%</t>
  </si>
  <si>
    <t>Adjusted R Square : 97.08 %</t>
  </si>
  <si>
    <r>
      <t xml:space="preserve">We can say that, 97.08% of variation in CTCoffered can be explained by the variation in LastCTC, which is considered quite high. It indicates a </t>
    </r>
    <r>
      <rPr>
        <b/>
        <sz val="12"/>
        <color theme="1"/>
        <rFont val="Calibri"/>
        <family val="2"/>
        <scheme val="minor"/>
      </rPr>
      <t>good fit</t>
    </r>
    <r>
      <rPr>
        <sz val="12"/>
        <color theme="1"/>
        <rFont val="Calibri"/>
        <family val="2"/>
        <scheme val="minor"/>
      </rPr>
      <t xml:space="preserve"> of the model to the data and suggests that the independent variable is strongly related to the dependent variable. So, high adj R-sq value is good.</t>
    </r>
  </si>
  <si>
    <t>(RMSE) is the standard deviation of the residuals (prediction errors). RMSE is a measure of how spread out these residuals are.</t>
  </si>
  <si>
    <t xml:space="preserve">(c) What is RMSE? </t>
  </si>
  <si>
    <t>(a) What is the prediction model equation?</t>
  </si>
  <si>
    <t>(b) What is adj R-sq value? Is it good or bad?</t>
  </si>
  <si>
    <r>
      <t>(d)</t>
    </r>
    <r>
      <rPr>
        <b/>
        <sz val="7"/>
        <color theme="1"/>
        <rFont val="Times New Roman"/>
        <family val="1"/>
      </rPr>
      <t> </t>
    </r>
    <r>
      <rPr>
        <b/>
        <sz val="12"/>
        <color theme="1"/>
        <rFont val="Calibri"/>
        <family val="2"/>
        <scheme val="minor"/>
      </rPr>
      <t>Can we Accept or Reject the prediction model and Why?</t>
    </r>
  </si>
  <si>
    <t>Predicted CTCoffered</t>
  </si>
  <si>
    <t>Error</t>
  </si>
  <si>
    <t>Sq. Error</t>
  </si>
  <si>
    <t>Mean Sq. Error</t>
  </si>
  <si>
    <t>RMSE - Sqrt of Mean Sq Error</t>
  </si>
  <si>
    <t>Lower limit = Predicted value - RMSE</t>
  </si>
  <si>
    <t>Upper limit = Predicted value + RMSE</t>
  </si>
  <si>
    <t>RMSE (Root Mean Squared Error) is a measure of the average deviation between the predicted and actual values. It provides an estimate of the model's prediction error.</t>
  </si>
  <si>
    <t>Here, we got RMSE value 0.75 and Adjusted R Square value 97.08%. Interpreting this RMSE tells us that, the typical difference between our model’s predictions and the actual CTCoffered is 0.75 points. Lower RMSE &amp; higher value of Adjusted R Square indicate that, the model fits the data well and has more precise predictions. We can say that, our model’s predictions are pretty accurate. So, we accept the Prediction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</si>
</sst>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18" fillId="0" borderId="0" xfId="0" applyFont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9" fillId="0" borderId="0" xfId="0" applyFont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19" fillId="34" borderId="10" xfId="0" applyFont="1" applyFill="1" applyBorder="1" applyAlignment="1">
      <alignment vertical="center"/>
    </xf>
    <xf numFmtId="10" fontId="19" fillId="0" borderId="0" xfId="42" applyNumberFormat="1" applyFont="1" applyAlignment="1">
      <alignment horizontal="center" vertical="center"/>
    </xf>
    <xf numFmtId="0" fontId="19" fillId="0" borderId="19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8" fillId="0" borderId="13" xfId="0" applyFont="1" applyBorder="1" applyAlignment="1">
      <alignment horizontal="justify" vertical="justify" wrapText="1"/>
    </xf>
    <xf numFmtId="0" fontId="18" fillId="0" borderId="11" xfId="0" applyFont="1" applyBorder="1" applyAlignment="1">
      <alignment horizontal="justify" vertical="justify" wrapText="1"/>
    </xf>
    <xf numFmtId="0" fontId="18" fillId="0" borderId="14" xfId="0" applyFont="1" applyBorder="1" applyAlignment="1">
      <alignment horizontal="justify" vertical="justify" wrapText="1"/>
    </xf>
    <xf numFmtId="0" fontId="18" fillId="0" borderId="15" xfId="0" applyFont="1" applyBorder="1" applyAlignment="1">
      <alignment horizontal="justify" vertical="justify" wrapText="1"/>
    </xf>
    <xf numFmtId="0" fontId="18" fillId="0" borderId="0" xfId="0" applyFont="1" applyAlignment="1">
      <alignment horizontal="justify" vertical="justify" wrapText="1"/>
    </xf>
    <xf numFmtId="0" fontId="18" fillId="0" borderId="16" xfId="0" applyFont="1" applyBorder="1" applyAlignment="1">
      <alignment horizontal="justify" vertical="justify" wrapText="1"/>
    </xf>
    <xf numFmtId="0" fontId="18" fillId="0" borderId="17" xfId="0" applyFont="1" applyBorder="1" applyAlignment="1">
      <alignment horizontal="justify" vertical="justify" wrapText="1"/>
    </xf>
    <xf numFmtId="0" fontId="18" fillId="0" borderId="12" xfId="0" applyFont="1" applyBorder="1" applyAlignment="1">
      <alignment horizontal="justify" vertical="justify" wrapText="1"/>
    </xf>
    <xf numFmtId="0" fontId="18" fillId="0" borderId="18" xfId="0" applyFont="1" applyBorder="1" applyAlignment="1">
      <alignment horizontal="justify" vertical="justify" wrapText="1"/>
    </xf>
    <xf numFmtId="0" fontId="19" fillId="33" borderId="0" xfId="0" applyFont="1" applyFill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justify" vertical="justify" wrapText="1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2" fontId="18" fillId="0" borderId="0" xfId="0" applyNumberFormat="1" applyFont="1" applyBorder="1" applyAlignment="1">
      <alignment vertical="center"/>
    </xf>
    <xf numFmtId="2" fontId="18" fillId="0" borderId="10" xfId="0" applyNumberFormat="1" applyFont="1" applyBorder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19" fillId="34" borderId="10" xfId="0" applyNumberFormat="1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2" fontId="18" fillId="0" borderId="10" xfId="0" applyNumberFormat="1" applyFont="1" applyFill="1" applyBorder="1" applyAlignment="1">
      <alignment vertical="center" wrapText="1"/>
    </xf>
    <xf numFmtId="0" fontId="18" fillId="0" borderId="13" xfId="0" applyFont="1" applyBorder="1" applyAlignment="1">
      <alignment horizontal="justify" vertical="center" wrapText="1"/>
    </xf>
    <xf numFmtId="0" fontId="18" fillId="0" borderId="11" xfId="0" applyFont="1" applyBorder="1" applyAlignment="1">
      <alignment horizontal="justify" vertical="center" wrapText="1"/>
    </xf>
    <xf numFmtId="0" fontId="18" fillId="0" borderId="14" xfId="0" applyFont="1" applyBorder="1" applyAlignment="1">
      <alignment horizontal="justify" vertical="center" wrapText="1"/>
    </xf>
    <xf numFmtId="0" fontId="18" fillId="0" borderId="15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8" fillId="0" borderId="16" xfId="0" applyFont="1" applyBorder="1" applyAlignment="1">
      <alignment horizontal="justify" vertical="center" wrapText="1"/>
    </xf>
    <xf numFmtId="0" fontId="18" fillId="0" borderId="17" xfId="0" applyFont="1" applyBorder="1" applyAlignment="1">
      <alignment horizontal="justify" vertical="center" wrapText="1"/>
    </xf>
    <xf numFmtId="0" fontId="18" fillId="0" borderId="12" xfId="0" applyFont="1" applyBorder="1" applyAlignment="1">
      <alignment horizontal="justify" vertical="center" wrapText="1"/>
    </xf>
    <xf numFmtId="0" fontId="18" fillId="0" borderId="18" xfId="0" applyFont="1" applyBorder="1" applyAlignment="1">
      <alignment horizontal="justify" vertical="center" wrapText="1"/>
    </xf>
    <xf numFmtId="0" fontId="19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BE192"/>
  <sheetViews>
    <sheetView tabSelected="1" topLeftCell="L1" workbookViewId="0">
      <selection activeCell="X3" sqref="X3"/>
    </sheetView>
  </sheetViews>
  <sheetFormatPr defaultRowHeight="15.75" x14ac:dyDescent="0.25"/>
  <cols>
    <col min="1" max="2" width="12.7109375" style="1" customWidth="1"/>
    <col min="3" max="9" width="14.7109375" style="1" customWidth="1"/>
    <col min="10" max="10" width="8.7109375" style="1" customWidth="1"/>
    <col min="11" max="12" width="15.7109375" style="1" customWidth="1"/>
    <col min="13" max="13" width="8.7109375" style="1" customWidth="1"/>
    <col min="14" max="15" width="23.7109375" style="1" customWidth="1"/>
    <col min="16" max="24" width="9.140625" style="1"/>
    <col min="25" max="25" width="9.85546875" style="1" customWidth="1"/>
    <col min="26" max="26" width="19.28515625" style="1" bestFit="1" customWidth="1"/>
    <col min="27" max="27" width="13.7109375" style="1" bestFit="1" customWidth="1"/>
    <col min="28" max="28" width="15.85546875" style="1" bestFit="1" customWidth="1"/>
    <col min="29" max="30" width="13.7109375" style="1" bestFit="1" customWidth="1"/>
    <col min="31" max="31" width="14.7109375" style="1" bestFit="1" customWidth="1"/>
    <col min="32" max="32" width="13.7109375" style="1" bestFit="1" customWidth="1"/>
    <col min="33" max="33" width="14.140625" style="1" bestFit="1" customWidth="1"/>
    <col min="34" max="34" width="14" style="1" bestFit="1" customWidth="1"/>
    <col min="35" max="57" width="9.140625" style="1"/>
  </cols>
  <sheetData>
    <row r="1" spans="1:57" s="6" customFormat="1" ht="48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45</v>
      </c>
      <c r="H1" s="4" t="s">
        <v>46</v>
      </c>
      <c r="I1" s="4" t="s">
        <v>47</v>
      </c>
      <c r="J1" s="40"/>
      <c r="K1" s="41" t="s">
        <v>48</v>
      </c>
      <c r="L1" s="4" t="s">
        <v>49</v>
      </c>
      <c r="M1" s="40"/>
      <c r="N1" s="4" t="s">
        <v>50</v>
      </c>
      <c r="O1" s="4" t="s">
        <v>51</v>
      </c>
      <c r="P1" s="5"/>
      <c r="Q1" s="27" t="s">
        <v>32</v>
      </c>
      <c r="R1" s="27"/>
      <c r="S1" s="27"/>
      <c r="T1" s="27"/>
      <c r="U1" s="27"/>
      <c r="V1" s="27"/>
      <c r="W1" s="27"/>
      <c r="X1" s="5"/>
      <c r="Y1" s="5"/>
      <c r="Z1" s="25" t="s">
        <v>6</v>
      </c>
      <c r="AA1" s="25"/>
      <c r="AB1" s="1"/>
      <c r="AC1" s="1"/>
      <c r="AD1" s="1"/>
      <c r="AE1" s="1"/>
      <c r="AF1" s="1"/>
      <c r="AG1" s="1"/>
      <c r="AH1" s="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7" ht="18" customHeight="1" x14ac:dyDescent="0.25">
      <c r="A2" s="2">
        <v>19</v>
      </c>
      <c r="B2" s="2">
        <v>18</v>
      </c>
      <c r="C2" s="2">
        <v>4</v>
      </c>
      <c r="D2" s="2">
        <v>3</v>
      </c>
      <c r="E2" s="2">
        <v>3</v>
      </c>
      <c r="F2" s="2">
        <v>8.5</v>
      </c>
      <c r="G2" s="39">
        <f>$AA$18*B2+$AA$17</f>
        <v>18.72167823403155</v>
      </c>
      <c r="H2" s="39">
        <f>A2-G2</f>
        <v>0.2783217659684496</v>
      </c>
      <c r="I2" s="39">
        <f>H2*H2</f>
        <v>7.7463005411796432E-2</v>
      </c>
      <c r="J2" s="38"/>
      <c r="K2" s="42">
        <f>AVERAGE(I2:I192)</f>
        <v>0.55868400372865845</v>
      </c>
      <c r="L2" s="43">
        <f>SQRT(K2)</f>
        <v>0.74745167317269312</v>
      </c>
      <c r="M2" s="44"/>
      <c r="N2" s="46">
        <f>G2-L2</f>
        <v>17.974226560858856</v>
      </c>
      <c r="O2" s="46">
        <f>G2+L2</f>
        <v>19.469129907204245</v>
      </c>
      <c r="Q2" s="27"/>
      <c r="R2" s="27"/>
      <c r="S2" s="27"/>
      <c r="T2" s="27"/>
      <c r="U2" s="27"/>
      <c r="V2" s="27"/>
      <c r="W2" s="27"/>
    </row>
    <row r="3" spans="1:57" ht="18" customHeight="1" x14ac:dyDescent="0.25">
      <c r="A3" s="2">
        <v>17</v>
      </c>
      <c r="B3" s="2">
        <v>16</v>
      </c>
      <c r="C3" s="2">
        <v>4</v>
      </c>
      <c r="D3" s="2">
        <v>3</v>
      </c>
      <c r="E3" s="2">
        <v>3</v>
      </c>
      <c r="F3" s="2">
        <v>7.7</v>
      </c>
      <c r="G3" s="39">
        <f t="shared" ref="G3:G66" si="0">$AA$18*B3+$AA$17</f>
        <v>16.836456260738327</v>
      </c>
      <c r="H3" s="39">
        <f t="shared" ref="H3:H66" si="1">A3-G3</f>
        <v>0.16354373926167298</v>
      </c>
      <c r="I3" s="39">
        <f t="shared" ref="I3:I66" si="2">H3*H3</f>
        <v>2.6746554651690076E-2</v>
      </c>
      <c r="J3" s="38"/>
      <c r="K3" s="38"/>
      <c r="L3" s="37"/>
      <c r="M3" s="37"/>
      <c r="N3" s="46">
        <f t="shared" ref="N3:N66" si="3">G3-L3</f>
        <v>16.836456260738327</v>
      </c>
      <c r="O3" s="46">
        <f t="shared" ref="O3:O66" si="4">G3+L3</f>
        <v>16.836456260738327</v>
      </c>
      <c r="Z3" s="26" t="s">
        <v>7</v>
      </c>
      <c r="AA3" s="26"/>
    </row>
    <row r="4" spans="1:57" ht="18" customHeight="1" x14ac:dyDescent="0.25">
      <c r="A4" s="2">
        <v>17</v>
      </c>
      <c r="B4" s="2">
        <v>16</v>
      </c>
      <c r="C4" s="2">
        <v>4</v>
      </c>
      <c r="D4" s="2">
        <v>3</v>
      </c>
      <c r="E4" s="2">
        <v>3</v>
      </c>
      <c r="F4" s="2">
        <v>7.9</v>
      </c>
      <c r="G4" s="39">
        <f t="shared" si="0"/>
        <v>16.836456260738327</v>
      </c>
      <c r="H4" s="39">
        <f t="shared" si="1"/>
        <v>0.16354373926167298</v>
      </c>
      <c r="I4" s="39">
        <f t="shared" si="2"/>
        <v>2.6746554651690076E-2</v>
      </c>
      <c r="J4" s="38"/>
      <c r="K4" s="38"/>
      <c r="L4" s="37"/>
      <c r="M4" s="37"/>
      <c r="N4" s="46">
        <f t="shared" si="3"/>
        <v>16.836456260738327</v>
      </c>
      <c r="O4" s="46">
        <f t="shared" si="4"/>
        <v>16.836456260738327</v>
      </c>
      <c r="Z4" s="9" t="s">
        <v>8</v>
      </c>
      <c r="AA4" s="2">
        <v>0.98535412294458335</v>
      </c>
    </row>
    <row r="5" spans="1:57" ht="18" customHeight="1" x14ac:dyDescent="0.25">
      <c r="A5" s="2">
        <v>9</v>
      </c>
      <c r="B5" s="2">
        <v>8</v>
      </c>
      <c r="C5" s="2">
        <v>3</v>
      </c>
      <c r="D5" s="2">
        <v>1</v>
      </c>
      <c r="E5" s="2">
        <v>2</v>
      </c>
      <c r="F5" s="2">
        <v>2.7</v>
      </c>
      <c r="G5" s="39">
        <f t="shared" si="0"/>
        <v>9.2955683675654228</v>
      </c>
      <c r="H5" s="39">
        <f t="shared" si="1"/>
        <v>-0.29556836756542282</v>
      </c>
      <c r="I5" s="39">
        <f t="shared" si="2"/>
        <v>8.7360659905288893E-2</v>
      </c>
      <c r="J5" s="38"/>
      <c r="K5" s="38"/>
      <c r="L5" s="37"/>
      <c r="M5" s="37"/>
      <c r="N5" s="46">
        <f t="shared" si="3"/>
        <v>9.2955683675654228</v>
      </c>
      <c r="O5" s="46">
        <f t="shared" si="4"/>
        <v>9.2955683675654228</v>
      </c>
      <c r="Q5" s="25" t="s">
        <v>33</v>
      </c>
      <c r="R5" s="25"/>
      <c r="S5" s="25"/>
      <c r="T5" s="25"/>
      <c r="U5" s="25"/>
      <c r="V5" s="25"/>
      <c r="W5" s="25"/>
      <c r="Z5" s="9" t="s">
        <v>9</v>
      </c>
      <c r="AA5" s="2">
        <v>0.97092274760388908</v>
      </c>
    </row>
    <row r="6" spans="1:57" ht="18" customHeight="1" thickBot="1" x14ac:dyDescent="0.3">
      <c r="A6" s="2">
        <v>10</v>
      </c>
      <c r="B6" s="2">
        <v>9</v>
      </c>
      <c r="C6" s="2">
        <v>5</v>
      </c>
      <c r="D6" s="2">
        <v>4</v>
      </c>
      <c r="E6" s="2">
        <v>4</v>
      </c>
      <c r="F6" s="2">
        <v>9.6999999999999993</v>
      </c>
      <c r="G6" s="39">
        <f t="shared" si="0"/>
        <v>10.238179354212036</v>
      </c>
      <c r="H6" s="39">
        <f t="shared" si="1"/>
        <v>-0.23817935421203629</v>
      </c>
      <c r="I6" s="39">
        <f t="shared" si="2"/>
        <v>5.6729404772862646E-2</v>
      </c>
      <c r="J6" s="38"/>
      <c r="K6" s="38"/>
      <c r="L6" s="37"/>
      <c r="M6" s="37"/>
      <c r="N6" s="46">
        <f t="shared" si="3"/>
        <v>10.238179354212036</v>
      </c>
      <c r="O6" s="46">
        <f t="shared" si="4"/>
        <v>10.238179354212036</v>
      </c>
      <c r="Z6" s="11" t="s">
        <v>10</v>
      </c>
      <c r="AA6" s="11">
        <v>0.97076889970761338</v>
      </c>
      <c r="AB6" s="12">
        <f>AA6</f>
        <v>0.97076889970761338</v>
      </c>
      <c r="AC6" s="7" t="s">
        <v>37</v>
      </c>
    </row>
    <row r="7" spans="1:57" ht="18" customHeight="1" thickBot="1" x14ac:dyDescent="0.3">
      <c r="A7" s="2">
        <v>15</v>
      </c>
      <c r="B7" s="2">
        <v>15</v>
      </c>
      <c r="C7" s="2">
        <v>4</v>
      </c>
      <c r="D7" s="2">
        <v>2</v>
      </c>
      <c r="E7" s="2">
        <v>3</v>
      </c>
      <c r="F7" s="2">
        <v>7.5</v>
      </c>
      <c r="G7" s="39">
        <f t="shared" si="0"/>
        <v>15.893845274091714</v>
      </c>
      <c r="H7" s="39">
        <f t="shared" si="1"/>
        <v>-0.89384527409171355</v>
      </c>
      <c r="I7" s="39">
        <f t="shared" si="2"/>
        <v>0.79895937401609052</v>
      </c>
      <c r="J7" s="38"/>
      <c r="K7" s="38"/>
      <c r="L7" s="37"/>
      <c r="M7" s="37"/>
      <c r="N7" s="46">
        <f t="shared" si="3"/>
        <v>15.893845274091714</v>
      </c>
      <c r="O7" s="46">
        <f t="shared" si="4"/>
        <v>15.893845274091714</v>
      </c>
      <c r="Q7" s="13" t="s">
        <v>42</v>
      </c>
      <c r="R7" s="14"/>
      <c r="S7" s="14"/>
      <c r="T7" s="14"/>
      <c r="U7" s="14"/>
      <c r="V7" s="14"/>
      <c r="W7" s="15"/>
      <c r="Z7" s="11" t="s">
        <v>11</v>
      </c>
      <c r="AA7" s="11">
        <v>0.75139603656667897</v>
      </c>
    </row>
    <row r="8" spans="1:57" ht="18" customHeight="1" x14ac:dyDescent="0.25">
      <c r="A8" s="2">
        <v>13</v>
      </c>
      <c r="B8" s="2">
        <v>13</v>
      </c>
      <c r="C8" s="2">
        <v>3</v>
      </c>
      <c r="D8" s="2">
        <v>1</v>
      </c>
      <c r="E8" s="2">
        <v>2</v>
      </c>
      <c r="F8" s="2">
        <v>4.0999999999999996</v>
      </c>
      <c r="G8" s="39">
        <f t="shared" si="0"/>
        <v>14.008623300798488</v>
      </c>
      <c r="H8" s="39">
        <f t="shared" si="1"/>
        <v>-1.0086233007984884</v>
      </c>
      <c r="I8" s="39">
        <f t="shared" si="2"/>
        <v>1.0173209629136379</v>
      </c>
      <c r="J8" s="38"/>
      <c r="K8" s="38"/>
      <c r="L8" s="37"/>
      <c r="M8" s="37"/>
      <c r="N8" s="46">
        <f t="shared" si="3"/>
        <v>14.008623300798488</v>
      </c>
      <c r="O8" s="46">
        <f t="shared" si="4"/>
        <v>14.008623300798488</v>
      </c>
      <c r="Q8" s="31" t="s">
        <v>34</v>
      </c>
      <c r="R8" s="32"/>
      <c r="S8" s="32"/>
      <c r="T8" s="32"/>
      <c r="U8" s="32"/>
      <c r="V8" s="32"/>
      <c r="W8" s="33"/>
      <c r="Z8" s="9" t="s">
        <v>12</v>
      </c>
      <c r="AA8" s="2">
        <v>191</v>
      </c>
    </row>
    <row r="9" spans="1:57" ht="18" customHeight="1" thickBot="1" x14ac:dyDescent="0.3">
      <c r="A9" s="2">
        <v>14</v>
      </c>
      <c r="B9" s="2">
        <v>14</v>
      </c>
      <c r="C9" s="2">
        <v>4</v>
      </c>
      <c r="D9" s="2">
        <v>2</v>
      </c>
      <c r="E9" s="2">
        <v>3</v>
      </c>
      <c r="F9" s="2">
        <v>7.2</v>
      </c>
      <c r="G9" s="39">
        <f t="shared" si="0"/>
        <v>14.951234287445102</v>
      </c>
      <c r="H9" s="39">
        <f t="shared" si="1"/>
        <v>-0.95123428744510186</v>
      </c>
      <c r="I9" s="39">
        <f t="shared" si="2"/>
        <v>0.90484666961119065</v>
      </c>
      <c r="J9" s="38"/>
      <c r="K9" s="38"/>
      <c r="L9" s="37"/>
      <c r="M9" s="37"/>
      <c r="N9" s="46">
        <f t="shared" si="3"/>
        <v>14.951234287445102</v>
      </c>
      <c r="O9" s="46">
        <f t="shared" si="4"/>
        <v>14.951234287445102</v>
      </c>
      <c r="Q9" s="34" t="s">
        <v>36</v>
      </c>
      <c r="R9" s="35"/>
      <c r="S9" s="35"/>
      <c r="T9" s="35"/>
      <c r="U9" s="35"/>
      <c r="V9" s="35"/>
      <c r="W9" s="36"/>
    </row>
    <row r="10" spans="1:57" ht="18" customHeight="1" thickBot="1" x14ac:dyDescent="0.3">
      <c r="A10" s="2">
        <v>7</v>
      </c>
      <c r="B10" s="2">
        <v>5</v>
      </c>
      <c r="C10" s="2">
        <v>4</v>
      </c>
      <c r="D10" s="2">
        <v>2</v>
      </c>
      <c r="E10" s="2">
        <v>3</v>
      </c>
      <c r="F10" s="2">
        <v>5.6</v>
      </c>
      <c r="G10" s="39">
        <f t="shared" si="0"/>
        <v>6.4677354076255851</v>
      </c>
      <c r="H10" s="39">
        <f t="shared" si="1"/>
        <v>0.53226459237441492</v>
      </c>
      <c r="I10" s="39">
        <f t="shared" si="2"/>
        <v>0.28330559629550206</v>
      </c>
      <c r="J10" s="38"/>
      <c r="K10" s="38"/>
      <c r="L10" s="37"/>
      <c r="M10" s="37"/>
      <c r="N10" s="46">
        <f t="shared" si="3"/>
        <v>6.4677354076255851</v>
      </c>
      <c r="O10" s="46">
        <f t="shared" si="4"/>
        <v>6.4677354076255851</v>
      </c>
      <c r="Z10" s="7" t="s">
        <v>13</v>
      </c>
    </row>
    <row r="11" spans="1:57" ht="18" customHeight="1" thickBot="1" x14ac:dyDescent="0.3">
      <c r="A11" s="2">
        <v>19</v>
      </c>
      <c r="B11" s="2">
        <v>18</v>
      </c>
      <c r="C11" s="2">
        <v>5</v>
      </c>
      <c r="D11" s="2">
        <v>4</v>
      </c>
      <c r="E11" s="2">
        <v>4</v>
      </c>
      <c r="F11" s="2">
        <v>11.7</v>
      </c>
      <c r="G11" s="39">
        <f t="shared" si="0"/>
        <v>18.72167823403155</v>
      </c>
      <c r="H11" s="39">
        <f t="shared" si="1"/>
        <v>0.2783217659684496</v>
      </c>
      <c r="I11" s="39">
        <f t="shared" si="2"/>
        <v>7.7463005411796432E-2</v>
      </c>
      <c r="J11" s="38"/>
      <c r="K11" s="38"/>
      <c r="L11" s="37"/>
      <c r="M11" s="37"/>
      <c r="N11" s="46">
        <f t="shared" si="3"/>
        <v>18.72167823403155</v>
      </c>
      <c r="O11" s="46">
        <f t="shared" si="4"/>
        <v>18.72167823403155</v>
      </c>
      <c r="Q11" s="13" t="s">
        <v>43</v>
      </c>
      <c r="R11" s="14"/>
      <c r="S11" s="14"/>
      <c r="T11" s="14"/>
      <c r="U11" s="14"/>
      <c r="V11" s="14"/>
      <c r="W11" s="15"/>
      <c r="Z11" s="10"/>
      <c r="AA11" s="8" t="s">
        <v>18</v>
      </c>
      <c r="AB11" s="8" t="s">
        <v>19</v>
      </c>
      <c r="AC11" s="8" t="s">
        <v>20</v>
      </c>
      <c r="AD11" s="8" t="s">
        <v>21</v>
      </c>
      <c r="AE11" s="8" t="s">
        <v>22</v>
      </c>
    </row>
    <row r="12" spans="1:57" ht="18" customHeight="1" thickBot="1" x14ac:dyDescent="0.3">
      <c r="A12" s="2">
        <v>12</v>
      </c>
      <c r="B12" s="2">
        <v>11</v>
      </c>
      <c r="C12" s="2">
        <v>5</v>
      </c>
      <c r="D12" s="2">
        <v>4</v>
      </c>
      <c r="E12" s="2">
        <v>4</v>
      </c>
      <c r="F12" s="2">
        <v>9.8000000000000007</v>
      </c>
      <c r="G12" s="39">
        <f t="shared" si="0"/>
        <v>12.123401327505263</v>
      </c>
      <c r="H12" s="39">
        <f t="shared" si="1"/>
        <v>-0.12340132750526323</v>
      </c>
      <c r="I12" s="39">
        <f t="shared" si="2"/>
        <v>1.5227887630061235E-2</v>
      </c>
      <c r="J12" s="38"/>
      <c r="K12" s="38"/>
      <c r="L12" s="45"/>
      <c r="M12" s="37"/>
      <c r="N12" s="46">
        <f t="shared" si="3"/>
        <v>12.123401327505263</v>
      </c>
      <c r="O12" s="46">
        <f t="shared" si="4"/>
        <v>12.123401327505263</v>
      </c>
      <c r="Q12" s="28" t="s">
        <v>38</v>
      </c>
      <c r="R12" s="29"/>
      <c r="S12" s="29"/>
      <c r="T12" s="29"/>
      <c r="U12" s="29"/>
      <c r="V12" s="29"/>
      <c r="W12" s="30"/>
      <c r="Z12" s="9" t="s">
        <v>14</v>
      </c>
      <c r="AA12" s="2">
        <v>1</v>
      </c>
      <c r="AB12" s="2">
        <v>3563.1238160208109</v>
      </c>
      <c r="AC12" s="2">
        <v>3563.1238160208109</v>
      </c>
      <c r="AD12" s="2">
        <v>6310.9263831846511</v>
      </c>
      <c r="AE12" s="2">
        <v>3.760688827744223E-147</v>
      </c>
    </row>
    <row r="13" spans="1:57" ht="18" customHeight="1" x14ac:dyDescent="0.25">
      <c r="A13" s="2">
        <v>10</v>
      </c>
      <c r="B13" s="2">
        <v>9</v>
      </c>
      <c r="C13" s="2">
        <v>5</v>
      </c>
      <c r="D13" s="2">
        <v>4</v>
      </c>
      <c r="E13" s="2">
        <v>4</v>
      </c>
      <c r="F13" s="2">
        <v>9.6</v>
      </c>
      <c r="G13" s="39">
        <f t="shared" si="0"/>
        <v>10.238179354212036</v>
      </c>
      <c r="H13" s="39">
        <f t="shared" si="1"/>
        <v>-0.23817935421203629</v>
      </c>
      <c r="I13" s="39">
        <f t="shared" si="2"/>
        <v>5.6729404772862646E-2</v>
      </c>
      <c r="J13" s="38"/>
      <c r="K13" s="38"/>
      <c r="L13" s="37"/>
      <c r="M13" s="37"/>
      <c r="N13" s="46">
        <f t="shared" si="3"/>
        <v>10.238179354212036</v>
      </c>
      <c r="O13" s="46">
        <f t="shared" si="4"/>
        <v>10.238179354212036</v>
      </c>
      <c r="Q13" s="19" t="s">
        <v>39</v>
      </c>
      <c r="R13" s="20"/>
      <c r="S13" s="20"/>
      <c r="T13" s="20"/>
      <c r="U13" s="20"/>
      <c r="V13" s="20"/>
      <c r="W13" s="21"/>
      <c r="Z13" s="9" t="s">
        <v>15</v>
      </c>
      <c r="AA13" s="2">
        <v>189</v>
      </c>
      <c r="AB13" s="2">
        <v>106.70864471217354</v>
      </c>
      <c r="AC13" s="2">
        <v>0.56459600376811392</v>
      </c>
      <c r="AD13" s="2"/>
      <c r="AE13" s="2"/>
    </row>
    <row r="14" spans="1:57" ht="18" customHeight="1" x14ac:dyDescent="0.25">
      <c r="A14" s="2">
        <v>7</v>
      </c>
      <c r="B14" s="2">
        <v>5</v>
      </c>
      <c r="C14" s="2">
        <v>5</v>
      </c>
      <c r="D14" s="2">
        <v>3</v>
      </c>
      <c r="E14" s="2">
        <v>3</v>
      </c>
      <c r="F14" s="2">
        <v>9</v>
      </c>
      <c r="G14" s="39">
        <f t="shared" si="0"/>
        <v>6.4677354076255851</v>
      </c>
      <c r="H14" s="39">
        <f t="shared" si="1"/>
        <v>0.53226459237441492</v>
      </c>
      <c r="I14" s="39">
        <f t="shared" si="2"/>
        <v>0.28330559629550206</v>
      </c>
      <c r="J14" s="38"/>
      <c r="K14" s="38"/>
      <c r="L14" s="37"/>
      <c r="M14" s="37"/>
      <c r="N14" s="46">
        <f t="shared" si="3"/>
        <v>6.4677354076255851</v>
      </c>
      <c r="O14" s="46">
        <f t="shared" si="4"/>
        <v>6.4677354076255851</v>
      </c>
      <c r="Q14" s="19"/>
      <c r="R14" s="20"/>
      <c r="S14" s="20"/>
      <c r="T14" s="20"/>
      <c r="U14" s="20"/>
      <c r="V14" s="20"/>
      <c r="W14" s="21"/>
      <c r="Z14" s="9" t="s">
        <v>16</v>
      </c>
      <c r="AA14" s="2">
        <v>190</v>
      </c>
      <c r="AB14" s="2">
        <v>3669.8324607329846</v>
      </c>
      <c r="AC14" s="2"/>
      <c r="AD14" s="2"/>
      <c r="AE14" s="2"/>
    </row>
    <row r="15" spans="1:57" ht="18" customHeight="1" x14ac:dyDescent="0.25">
      <c r="A15" s="2">
        <v>21</v>
      </c>
      <c r="B15" s="2">
        <v>20</v>
      </c>
      <c r="C15" s="2">
        <v>5</v>
      </c>
      <c r="D15" s="2">
        <v>4</v>
      </c>
      <c r="E15" s="2">
        <v>4</v>
      </c>
      <c r="F15" s="2">
        <v>12</v>
      </c>
      <c r="G15" s="39">
        <f t="shared" si="0"/>
        <v>20.606900207324777</v>
      </c>
      <c r="H15" s="39">
        <f t="shared" si="1"/>
        <v>0.39309979267522266</v>
      </c>
      <c r="I15" s="39">
        <f t="shared" si="2"/>
        <v>0.15452744700130303</v>
      </c>
      <c r="J15" s="38"/>
      <c r="K15" s="38"/>
      <c r="L15" s="37"/>
      <c r="M15" s="37"/>
      <c r="N15" s="46">
        <f t="shared" si="3"/>
        <v>20.606900207324777</v>
      </c>
      <c r="O15" s="46">
        <f t="shared" si="4"/>
        <v>20.606900207324777</v>
      </c>
      <c r="Q15" s="19"/>
      <c r="R15" s="20"/>
      <c r="S15" s="20"/>
      <c r="T15" s="20"/>
      <c r="U15" s="20"/>
      <c r="V15" s="20"/>
      <c r="W15" s="21"/>
    </row>
    <row r="16" spans="1:57" ht="18" customHeight="1" x14ac:dyDescent="0.25">
      <c r="A16" s="2">
        <v>8</v>
      </c>
      <c r="B16" s="2">
        <v>5</v>
      </c>
      <c r="C16" s="2">
        <v>4</v>
      </c>
      <c r="D16" s="2">
        <v>2</v>
      </c>
      <c r="E16" s="2">
        <v>3</v>
      </c>
      <c r="F16" s="2">
        <v>5.7</v>
      </c>
      <c r="G16" s="39">
        <f t="shared" si="0"/>
        <v>6.4677354076255851</v>
      </c>
      <c r="H16" s="39">
        <f t="shared" si="1"/>
        <v>1.5322645923744149</v>
      </c>
      <c r="I16" s="39">
        <f t="shared" si="2"/>
        <v>2.3478347810443321</v>
      </c>
      <c r="J16" s="38"/>
      <c r="K16" s="38"/>
      <c r="L16" s="37"/>
      <c r="M16" s="37"/>
      <c r="N16" s="46">
        <f t="shared" si="3"/>
        <v>6.4677354076255851</v>
      </c>
      <c r="O16" s="46">
        <f t="shared" si="4"/>
        <v>6.4677354076255851</v>
      </c>
      <c r="Q16" s="19"/>
      <c r="R16" s="20"/>
      <c r="S16" s="20"/>
      <c r="T16" s="20"/>
      <c r="U16" s="20"/>
      <c r="V16" s="20"/>
      <c r="W16" s="21"/>
      <c r="Z16" s="10"/>
      <c r="AA16" s="8" t="s">
        <v>23</v>
      </c>
      <c r="AB16" s="8" t="s">
        <v>11</v>
      </c>
      <c r="AC16" s="8" t="s">
        <v>24</v>
      </c>
      <c r="AD16" s="8" t="s">
        <v>25</v>
      </c>
      <c r="AE16" s="8" t="s">
        <v>26</v>
      </c>
      <c r="AF16" s="8" t="s">
        <v>27</v>
      </c>
      <c r="AG16" s="8" t="s">
        <v>28</v>
      </c>
      <c r="AH16" s="8" t="s">
        <v>29</v>
      </c>
    </row>
    <row r="17" spans="1:34" ht="18" customHeight="1" thickBot="1" x14ac:dyDescent="0.3">
      <c r="A17" s="2">
        <v>17</v>
      </c>
      <c r="B17" s="2">
        <v>16</v>
      </c>
      <c r="C17" s="2">
        <v>5</v>
      </c>
      <c r="D17" s="2">
        <v>4</v>
      </c>
      <c r="E17" s="2">
        <v>4</v>
      </c>
      <c r="F17" s="2">
        <v>11.1</v>
      </c>
      <c r="G17" s="39">
        <f t="shared" si="0"/>
        <v>16.836456260738327</v>
      </c>
      <c r="H17" s="39">
        <f t="shared" si="1"/>
        <v>0.16354373926167298</v>
      </c>
      <c r="I17" s="39">
        <f t="shared" si="2"/>
        <v>2.6746554651690076E-2</v>
      </c>
      <c r="J17" s="38"/>
      <c r="K17" s="38"/>
      <c r="L17" s="37"/>
      <c r="M17" s="37"/>
      <c r="N17" s="46">
        <f t="shared" si="3"/>
        <v>16.836456260738327</v>
      </c>
      <c r="O17" s="46">
        <f t="shared" si="4"/>
        <v>16.836456260738327</v>
      </c>
      <c r="Q17" s="22"/>
      <c r="R17" s="23"/>
      <c r="S17" s="23"/>
      <c r="T17" s="23"/>
      <c r="U17" s="23"/>
      <c r="V17" s="23"/>
      <c r="W17" s="24"/>
      <c r="Y17" s="3" t="s">
        <v>30</v>
      </c>
      <c r="Z17" s="9" t="s">
        <v>17</v>
      </c>
      <c r="AA17" s="11">
        <v>1.7546804743925204</v>
      </c>
      <c r="AB17" s="2">
        <v>0.16115281841626006</v>
      </c>
      <c r="AC17" s="2">
        <v>10.888301499388955</v>
      </c>
      <c r="AD17" s="2">
        <v>9.6273123737408718E-22</v>
      </c>
      <c r="AE17" s="2">
        <v>1.4367912178015645</v>
      </c>
      <c r="AF17" s="2">
        <v>2.0725697309834761</v>
      </c>
      <c r="AG17" s="2">
        <v>1.4367912178015645</v>
      </c>
      <c r="AH17" s="2">
        <v>2.0725697309834761</v>
      </c>
    </row>
    <row r="18" spans="1:34" ht="18" customHeight="1" thickBot="1" x14ac:dyDescent="0.3">
      <c r="A18" s="2">
        <v>10</v>
      </c>
      <c r="B18" s="2">
        <v>9</v>
      </c>
      <c r="C18" s="2">
        <v>3</v>
      </c>
      <c r="D18" s="2">
        <v>1</v>
      </c>
      <c r="E18" s="2">
        <v>2</v>
      </c>
      <c r="F18" s="2">
        <v>3</v>
      </c>
      <c r="G18" s="39">
        <f t="shared" si="0"/>
        <v>10.238179354212036</v>
      </c>
      <c r="H18" s="39">
        <f t="shared" si="1"/>
        <v>-0.23817935421203629</v>
      </c>
      <c r="I18" s="39">
        <f t="shared" si="2"/>
        <v>5.6729404772862646E-2</v>
      </c>
      <c r="J18" s="38"/>
      <c r="K18" s="38"/>
      <c r="L18" s="37"/>
      <c r="M18" s="37"/>
      <c r="N18" s="46">
        <f t="shared" si="3"/>
        <v>10.238179354212036</v>
      </c>
      <c r="O18" s="46">
        <f t="shared" si="4"/>
        <v>10.238179354212036</v>
      </c>
      <c r="Y18" s="3" t="s">
        <v>35</v>
      </c>
      <c r="Z18" s="9" t="s">
        <v>1</v>
      </c>
      <c r="AA18" s="11">
        <v>0.94261098664661291</v>
      </c>
      <c r="AB18" s="2">
        <v>1.186549717621628E-2</v>
      </c>
      <c r="AC18" s="2">
        <v>79.441339258503504</v>
      </c>
      <c r="AD18" s="2">
        <v>3.760688827744223E-147</v>
      </c>
      <c r="AE18" s="2">
        <v>0.9192051653057377</v>
      </c>
      <c r="AF18" s="2">
        <v>0.96601680798748812</v>
      </c>
      <c r="AG18" s="2">
        <v>0.9192051653057377</v>
      </c>
      <c r="AH18" s="2">
        <v>0.96601680798748812</v>
      </c>
    </row>
    <row r="19" spans="1:34" ht="18" customHeight="1" thickBot="1" x14ac:dyDescent="0.3">
      <c r="A19" s="2">
        <v>13</v>
      </c>
      <c r="B19" s="2">
        <v>13</v>
      </c>
      <c r="C19" s="2">
        <v>3</v>
      </c>
      <c r="D19" s="2">
        <v>1</v>
      </c>
      <c r="E19" s="2">
        <v>2</v>
      </c>
      <c r="F19" s="2">
        <v>4.0999999999999996</v>
      </c>
      <c r="G19" s="39">
        <f t="shared" si="0"/>
        <v>14.008623300798488</v>
      </c>
      <c r="H19" s="39">
        <f t="shared" si="1"/>
        <v>-1.0086233007984884</v>
      </c>
      <c r="I19" s="39">
        <f t="shared" si="2"/>
        <v>1.0173209629136379</v>
      </c>
      <c r="J19" s="38"/>
      <c r="K19" s="38"/>
      <c r="L19" s="37"/>
      <c r="M19" s="37"/>
      <c r="N19" s="46">
        <f t="shared" si="3"/>
        <v>14.008623300798488</v>
      </c>
      <c r="O19" s="46">
        <f t="shared" si="4"/>
        <v>14.008623300798488</v>
      </c>
      <c r="Q19" s="13" t="s">
        <v>41</v>
      </c>
      <c r="R19" s="14"/>
      <c r="S19" s="14"/>
      <c r="T19" s="14"/>
      <c r="U19" s="14"/>
      <c r="V19" s="14"/>
      <c r="W19" s="15"/>
      <c r="AD19" s="56" t="s">
        <v>31</v>
      </c>
    </row>
    <row r="20" spans="1:34" ht="18" customHeight="1" x14ac:dyDescent="0.25">
      <c r="A20" s="2">
        <v>10</v>
      </c>
      <c r="B20" s="2">
        <v>9</v>
      </c>
      <c r="C20" s="2">
        <v>3</v>
      </c>
      <c r="D20" s="2">
        <v>1</v>
      </c>
      <c r="E20" s="2">
        <v>2</v>
      </c>
      <c r="F20" s="2">
        <v>3</v>
      </c>
      <c r="G20" s="39">
        <f t="shared" si="0"/>
        <v>10.238179354212036</v>
      </c>
      <c r="H20" s="39">
        <f t="shared" si="1"/>
        <v>-0.23817935421203629</v>
      </c>
      <c r="I20" s="39">
        <f t="shared" si="2"/>
        <v>5.6729404772862646E-2</v>
      </c>
      <c r="J20" s="38"/>
      <c r="K20" s="38"/>
      <c r="L20" s="37"/>
      <c r="M20" s="37"/>
      <c r="N20" s="46">
        <f t="shared" si="3"/>
        <v>10.238179354212036</v>
      </c>
      <c r="O20" s="46">
        <f t="shared" si="4"/>
        <v>10.238179354212036</v>
      </c>
      <c r="Q20" s="16" t="s">
        <v>52</v>
      </c>
      <c r="R20" s="17"/>
      <c r="S20" s="17"/>
      <c r="T20" s="17"/>
      <c r="U20" s="17"/>
      <c r="V20" s="17"/>
      <c r="W20" s="18"/>
    </row>
    <row r="21" spans="1:34" ht="18" customHeight="1" x14ac:dyDescent="0.25">
      <c r="A21" s="2">
        <v>13</v>
      </c>
      <c r="B21" s="2">
        <v>14</v>
      </c>
      <c r="C21" s="2">
        <v>3</v>
      </c>
      <c r="D21" s="2">
        <v>1</v>
      </c>
      <c r="E21" s="2">
        <v>2</v>
      </c>
      <c r="F21" s="2">
        <v>4.2</v>
      </c>
      <c r="G21" s="39">
        <f t="shared" si="0"/>
        <v>14.951234287445102</v>
      </c>
      <c r="H21" s="39">
        <f t="shared" si="1"/>
        <v>-1.9512342874451019</v>
      </c>
      <c r="I21" s="39">
        <f t="shared" si="2"/>
        <v>3.8073152445013942</v>
      </c>
      <c r="J21" s="38"/>
      <c r="K21" s="38"/>
      <c r="L21" s="37"/>
      <c r="M21" s="37"/>
      <c r="N21" s="46">
        <f t="shared" si="3"/>
        <v>14.951234287445102</v>
      </c>
      <c r="O21" s="46">
        <f t="shared" si="4"/>
        <v>14.951234287445102</v>
      </c>
      <c r="Q21" s="19"/>
      <c r="R21" s="20"/>
      <c r="S21" s="20"/>
      <c r="T21" s="20"/>
      <c r="U21" s="20"/>
      <c r="V21" s="20"/>
      <c r="W21" s="21"/>
    </row>
    <row r="22" spans="1:34" ht="18" customHeight="1" thickBot="1" x14ac:dyDescent="0.3">
      <c r="A22" s="2">
        <v>9</v>
      </c>
      <c r="B22" s="2">
        <v>8</v>
      </c>
      <c r="C22" s="2">
        <v>4</v>
      </c>
      <c r="D22" s="2">
        <v>2</v>
      </c>
      <c r="E22" s="2">
        <v>3</v>
      </c>
      <c r="F22" s="2">
        <v>6.1</v>
      </c>
      <c r="G22" s="39">
        <f t="shared" si="0"/>
        <v>9.2955683675654228</v>
      </c>
      <c r="H22" s="39">
        <f t="shared" si="1"/>
        <v>-0.29556836756542282</v>
      </c>
      <c r="I22" s="39">
        <f t="shared" si="2"/>
        <v>8.7360659905288893E-2</v>
      </c>
      <c r="J22" s="38"/>
      <c r="K22" s="38"/>
      <c r="L22" s="37"/>
      <c r="M22" s="37"/>
      <c r="N22" s="46">
        <f t="shared" si="3"/>
        <v>9.2955683675654228</v>
      </c>
      <c r="O22" s="46">
        <f t="shared" si="4"/>
        <v>9.2955683675654228</v>
      </c>
      <c r="Q22" s="19"/>
      <c r="R22" s="20"/>
      <c r="S22" s="20"/>
      <c r="T22" s="20"/>
      <c r="U22" s="20"/>
      <c r="V22" s="20"/>
      <c r="W22" s="21"/>
    </row>
    <row r="23" spans="1:34" ht="18" customHeight="1" x14ac:dyDescent="0.25">
      <c r="A23" s="2">
        <v>13</v>
      </c>
      <c r="B23" s="2">
        <v>13</v>
      </c>
      <c r="C23" s="2">
        <v>5</v>
      </c>
      <c r="D23" s="2">
        <v>4</v>
      </c>
      <c r="E23" s="2">
        <v>4</v>
      </c>
      <c r="F23" s="2">
        <v>9.9</v>
      </c>
      <c r="G23" s="39">
        <f t="shared" si="0"/>
        <v>14.008623300798488</v>
      </c>
      <c r="H23" s="39">
        <f t="shared" si="1"/>
        <v>-1.0086233007984884</v>
      </c>
      <c r="I23" s="39">
        <f t="shared" si="2"/>
        <v>1.0173209629136379</v>
      </c>
      <c r="J23" s="38"/>
      <c r="K23" s="38"/>
      <c r="L23" s="37"/>
      <c r="M23" s="37"/>
      <c r="N23" s="46">
        <f t="shared" si="3"/>
        <v>14.008623300798488</v>
      </c>
      <c r="O23" s="46">
        <f t="shared" si="4"/>
        <v>14.008623300798488</v>
      </c>
      <c r="Q23" s="16" t="s">
        <v>40</v>
      </c>
      <c r="R23" s="17"/>
      <c r="S23" s="17"/>
      <c r="T23" s="17"/>
      <c r="U23" s="17"/>
      <c r="V23" s="17"/>
      <c r="W23" s="18"/>
    </row>
    <row r="24" spans="1:34" ht="18" customHeight="1" thickBot="1" x14ac:dyDescent="0.3">
      <c r="A24" s="2">
        <v>16</v>
      </c>
      <c r="B24" s="2">
        <v>16</v>
      </c>
      <c r="C24" s="2">
        <v>5</v>
      </c>
      <c r="D24" s="2">
        <v>4</v>
      </c>
      <c r="E24" s="2">
        <v>4</v>
      </c>
      <c r="F24" s="2">
        <v>10.9</v>
      </c>
      <c r="G24" s="39">
        <f t="shared" si="0"/>
        <v>16.836456260738327</v>
      </c>
      <c r="H24" s="39">
        <f t="shared" si="1"/>
        <v>-0.83645626073832702</v>
      </c>
      <c r="I24" s="39">
        <f t="shared" si="2"/>
        <v>0.6996590761283441</v>
      </c>
      <c r="J24" s="38"/>
      <c r="K24" s="38"/>
      <c r="L24" s="37"/>
      <c r="M24" s="37"/>
      <c r="N24" s="46">
        <f t="shared" si="3"/>
        <v>16.836456260738327</v>
      </c>
      <c r="O24" s="46">
        <f t="shared" si="4"/>
        <v>16.836456260738327</v>
      </c>
      <c r="Q24" s="22"/>
      <c r="R24" s="23"/>
      <c r="S24" s="23"/>
      <c r="T24" s="23"/>
      <c r="U24" s="23"/>
      <c r="V24" s="23"/>
      <c r="W24" s="24"/>
    </row>
    <row r="25" spans="1:34" ht="18" customHeight="1" thickBot="1" x14ac:dyDescent="0.3">
      <c r="A25" s="2">
        <v>15</v>
      </c>
      <c r="B25" s="2">
        <v>15</v>
      </c>
      <c r="C25" s="2">
        <v>5</v>
      </c>
      <c r="D25" s="2">
        <v>4</v>
      </c>
      <c r="E25" s="2">
        <v>4</v>
      </c>
      <c r="F25" s="2">
        <v>10.6</v>
      </c>
      <c r="G25" s="39">
        <f t="shared" si="0"/>
        <v>15.893845274091714</v>
      </c>
      <c r="H25" s="39">
        <f t="shared" si="1"/>
        <v>-0.89384527409171355</v>
      </c>
      <c r="I25" s="39">
        <f t="shared" si="2"/>
        <v>0.79895937401609052</v>
      </c>
      <c r="J25" s="38"/>
      <c r="K25" s="38"/>
      <c r="L25" s="37"/>
      <c r="M25" s="37"/>
      <c r="N25" s="46">
        <f t="shared" si="3"/>
        <v>15.893845274091714</v>
      </c>
      <c r="O25" s="46">
        <f t="shared" si="4"/>
        <v>15.893845274091714</v>
      </c>
    </row>
    <row r="26" spans="1:34" ht="18" customHeight="1" thickBot="1" x14ac:dyDescent="0.3">
      <c r="A26" s="2">
        <v>14</v>
      </c>
      <c r="B26" s="2">
        <v>14</v>
      </c>
      <c r="C26" s="2">
        <v>4</v>
      </c>
      <c r="D26" s="2">
        <v>2</v>
      </c>
      <c r="E26" s="2">
        <v>3</v>
      </c>
      <c r="F26" s="2">
        <v>7.1</v>
      </c>
      <c r="G26" s="39">
        <f t="shared" si="0"/>
        <v>14.951234287445102</v>
      </c>
      <c r="H26" s="39">
        <f t="shared" si="1"/>
        <v>-0.95123428744510186</v>
      </c>
      <c r="I26" s="39">
        <f t="shared" si="2"/>
        <v>0.90484666961119065</v>
      </c>
      <c r="J26" s="38"/>
      <c r="K26" s="38"/>
      <c r="L26" s="37"/>
      <c r="M26" s="37"/>
      <c r="N26" s="46">
        <f t="shared" si="3"/>
        <v>14.951234287445102</v>
      </c>
      <c r="O26" s="46">
        <f t="shared" si="4"/>
        <v>14.951234287445102</v>
      </c>
      <c r="Q26" s="13" t="s">
        <v>44</v>
      </c>
      <c r="R26" s="14"/>
      <c r="S26" s="14"/>
      <c r="T26" s="14"/>
      <c r="U26" s="14"/>
      <c r="V26" s="14"/>
      <c r="W26" s="15"/>
    </row>
    <row r="27" spans="1:34" ht="18" customHeight="1" x14ac:dyDescent="0.25">
      <c r="A27" s="2">
        <v>8</v>
      </c>
      <c r="B27" s="2">
        <v>6</v>
      </c>
      <c r="C27" s="2">
        <v>4</v>
      </c>
      <c r="D27" s="2">
        <v>2</v>
      </c>
      <c r="E27" s="2">
        <v>3</v>
      </c>
      <c r="F27" s="2">
        <v>5.9</v>
      </c>
      <c r="G27" s="39">
        <f t="shared" si="0"/>
        <v>7.4103463942721977</v>
      </c>
      <c r="H27" s="39">
        <f t="shared" si="1"/>
        <v>0.58965360572780234</v>
      </c>
      <c r="I27" s="39">
        <f t="shared" si="2"/>
        <v>0.3476913747477986</v>
      </c>
      <c r="J27" s="38"/>
      <c r="K27" s="38"/>
      <c r="L27" s="37"/>
      <c r="M27" s="37"/>
      <c r="N27" s="46">
        <f t="shared" si="3"/>
        <v>7.4103463942721977</v>
      </c>
      <c r="O27" s="46">
        <f t="shared" si="4"/>
        <v>7.4103463942721977</v>
      </c>
      <c r="Q27" s="47" t="s">
        <v>53</v>
      </c>
      <c r="R27" s="48"/>
      <c r="S27" s="48"/>
      <c r="T27" s="48"/>
      <c r="U27" s="48"/>
      <c r="V27" s="48"/>
      <c r="W27" s="49"/>
    </row>
    <row r="28" spans="1:34" ht="18" customHeight="1" x14ac:dyDescent="0.25">
      <c r="A28" s="2">
        <v>15</v>
      </c>
      <c r="B28" s="2">
        <v>15</v>
      </c>
      <c r="C28" s="2">
        <v>5</v>
      </c>
      <c r="D28" s="2">
        <v>4</v>
      </c>
      <c r="E28" s="2">
        <v>4</v>
      </c>
      <c r="F28" s="2">
        <v>10.6</v>
      </c>
      <c r="G28" s="39">
        <f t="shared" si="0"/>
        <v>15.893845274091714</v>
      </c>
      <c r="H28" s="39">
        <f t="shared" si="1"/>
        <v>-0.89384527409171355</v>
      </c>
      <c r="I28" s="39">
        <f t="shared" si="2"/>
        <v>0.79895937401609052</v>
      </c>
      <c r="J28" s="38"/>
      <c r="K28" s="38"/>
      <c r="L28" s="37"/>
      <c r="M28" s="37"/>
      <c r="N28" s="46">
        <f t="shared" si="3"/>
        <v>15.893845274091714</v>
      </c>
      <c r="O28" s="46">
        <f t="shared" si="4"/>
        <v>15.893845274091714</v>
      </c>
      <c r="Q28" s="50"/>
      <c r="R28" s="51"/>
      <c r="S28" s="51"/>
      <c r="T28" s="51"/>
      <c r="U28" s="51"/>
      <c r="V28" s="51"/>
      <c r="W28" s="52"/>
    </row>
    <row r="29" spans="1:34" ht="18" customHeight="1" x14ac:dyDescent="0.25">
      <c r="A29" s="2">
        <v>11</v>
      </c>
      <c r="B29" s="2">
        <v>11</v>
      </c>
      <c r="C29" s="2">
        <v>4</v>
      </c>
      <c r="D29" s="2">
        <v>2</v>
      </c>
      <c r="E29" s="2">
        <v>3</v>
      </c>
      <c r="F29" s="2">
        <v>6.5</v>
      </c>
      <c r="G29" s="39">
        <f t="shared" si="0"/>
        <v>12.123401327505263</v>
      </c>
      <c r="H29" s="39">
        <f t="shared" si="1"/>
        <v>-1.1234013275052632</v>
      </c>
      <c r="I29" s="39">
        <f t="shared" si="2"/>
        <v>1.2620305426405878</v>
      </c>
      <c r="J29" s="38"/>
      <c r="K29" s="38"/>
      <c r="L29" s="37"/>
      <c r="M29" s="37"/>
      <c r="N29" s="46">
        <f t="shared" si="3"/>
        <v>12.123401327505263</v>
      </c>
      <c r="O29" s="46">
        <f t="shared" si="4"/>
        <v>12.123401327505263</v>
      </c>
      <c r="Q29" s="50"/>
      <c r="R29" s="51"/>
      <c r="S29" s="51"/>
      <c r="T29" s="51"/>
      <c r="U29" s="51"/>
      <c r="V29" s="51"/>
      <c r="W29" s="52"/>
    </row>
    <row r="30" spans="1:34" ht="18" customHeight="1" x14ac:dyDescent="0.25">
      <c r="A30" s="2">
        <v>10</v>
      </c>
      <c r="B30" s="2">
        <v>9</v>
      </c>
      <c r="C30" s="2">
        <v>4</v>
      </c>
      <c r="D30" s="2">
        <v>2</v>
      </c>
      <c r="E30" s="2">
        <v>3</v>
      </c>
      <c r="F30" s="2">
        <v>6.3</v>
      </c>
      <c r="G30" s="39">
        <f t="shared" si="0"/>
        <v>10.238179354212036</v>
      </c>
      <c r="H30" s="39">
        <f t="shared" si="1"/>
        <v>-0.23817935421203629</v>
      </c>
      <c r="I30" s="39">
        <f t="shared" si="2"/>
        <v>5.6729404772862646E-2</v>
      </c>
      <c r="J30" s="38"/>
      <c r="K30" s="38"/>
      <c r="L30" s="37"/>
      <c r="M30" s="37"/>
      <c r="N30" s="46">
        <f t="shared" si="3"/>
        <v>10.238179354212036</v>
      </c>
      <c r="O30" s="46">
        <f t="shared" si="4"/>
        <v>10.238179354212036</v>
      </c>
      <c r="Q30" s="50"/>
      <c r="R30" s="51"/>
      <c r="S30" s="51"/>
      <c r="T30" s="51"/>
      <c r="U30" s="51"/>
      <c r="V30" s="51"/>
      <c r="W30" s="52"/>
    </row>
    <row r="31" spans="1:34" ht="18" customHeight="1" x14ac:dyDescent="0.25">
      <c r="A31" s="2">
        <v>7</v>
      </c>
      <c r="B31" s="2">
        <v>5</v>
      </c>
      <c r="C31" s="2">
        <v>4</v>
      </c>
      <c r="D31" s="2">
        <v>2</v>
      </c>
      <c r="E31" s="2">
        <v>3</v>
      </c>
      <c r="F31" s="2">
        <v>5.6</v>
      </c>
      <c r="G31" s="39">
        <f t="shared" si="0"/>
        <v>6.4677354076255851</v>
      </c>
      <c r="H31" s="39">
        <f t="shared" si="1"/>
        <v>0.53226459237441492</v>
      </c>
      <c r="I31" s="39">
        <f t="shared" si="2"/>
        <v>0.28330559629550206</v>
      </c>
      <c r="J31" s="38"/>
      <c r="K31" s="38"/>
      <c r="L31" s="37"/>
      <c r="M31" s="37"/>
      <c r="N31" s="46">
        <f t="shared" si="3"/>
        <v>6.4677354076255851</v>
      </c>
      <c r="O31" s="46">
        <f t="shared" si="4"/>
        <v>6.4677354076255851</v>
      </c>
      <c r="Q31" s="50"/>
      <c r="R31" s="51"/>
      <c r="S31" s="51"/>
      <c r="T31" s="51"/>
      <c r="U31" s="51"/>
      <c r="V31" s="51"/>
      <c r="W31" s="52"/>
    </row>
    <row r="32" spans="1:34" ht="18" customHeight="1" thickBot="1" x14ac:dyDescent="0.3">
      <c r="A32" s="2">
        <v>17</v>
      </c>
      <c r="B32" s="2">
        <v>16</v>
      </c>
      <c r="C32" s="2">
        <v>5</v>
      </c>
      <c r="D32" s="2">
        <v>4</v>
      </c>
      <c r="E32" s="2">
        <v>4</v>
      </c>
      <c r="F32" s="2">
        <v>11.1</v>
      </c>
      <c r="G32" s="39">
        <f t="shared" si="0"/>
        <v>16.836456260738327</v>
      </c>
      <c r="H32" s="39">
        <f t="shared" si="1"/>
        <v>0.16354373926167298</v>
      </c>
      <c r="I32" s="39">
        <f t="shared" si="2"/>
        <v>2.6746554651690076E-2</v>
      </c>
      <c r="J32" s="38"/>
      <c r="K32" s="38"/>
      <c r="L32" s="37"/>
      <c r="M32" s="37"/>
      <c r="N32" s="46">
        <f t="shared" si="3"/>
        <v>16.836456260738327</v>
      </c>
      <c r="O32" s="46">
        <f t="shared" si="4"/>
        <v>16.836456260738327</v>
      </c>
      <c r="Q32" s="53"/>
      <c r="R32" s="54"/>
      <c r="S32" s="54"/>
      <c r="T32" s="54"/>
      <c r="U32" s="54"/>
      <c r="V32" s="54"/>
      <c r="W32" s="55"/>
    </row>
    <row r="33" spans="1:15" ht="18" customHeight="1" x14ac:dyDescent="0.25">
      <c r="A33" s="2">
        <v>18</v>
      </c>
      <c r="B33" s="2">
        <v>17</v>
      </c>
      <c r="C33" s="2">
        <v>5</v>
      </c>
      <c r="D33" s="2">
        <v>4</v>
      </c>
      <c r="E33" s="2">
        <v>4</v>
      </c>
      <c r="F33" s="2">
        <v>11.3</v>
      </c>
      <c r="G33" s="39">
        <f t="shared" si="0"/>
        <v>17.779067247384937</v>
      </c>
      <c r="H33" s="39">
        <f t="shared" si="1"/>
        <v>0.22093275261506307</v>
      </c>
      <c r="I33" s="39">
        <f t="shared" si="2"/>
        <v>4.8811281178068655E-2</v>
      </c>
      <c r="J33" s="38"/>
      <c r="K33" s="38"/>
      <c r="L33" s="37"/>
      <c r="M33" s="37"/>
      <c r="N33" s="46">
        <f t="shared" si="3"/>
        <v>17.779067247384937</v>
      </c>
      <c r="O33" s="46">
        <f t="shared" si="4"/>
        <v>17.779067247384937</v>
      </c>
    </row>
    <row r="34" spans="1:15" ht="18" customHeight="1" x14ac:dyDescent="0.25">
      <c r="A34" s="2">
        <v>14</v>
      </c>
      <c r="B34" s="2">
        <v>14</v>
      </c>
      <c r="C34" s="2">
        <v>4</v>
      </c>
      <c r="D34" s="2">
        <v>2</v>
      </c>
      <c r="E34" s="2">
        <v>3</v>
      </c>
      <c r="F34" s="2">
        <v>7</v>
      </c>
      <c r="G34" s="39">
        <f t="shared" si="0"/>
        <v>14.951234287445102</v>
      </c>
      <c r="H34" s="39">
        <f t="shared" si="1"/>
        <v>-0.95123428744510186</v>
      </c>
      <c r="I34" s="39">
        <f t="shared" si="2"/>
        <v>0.90484666961119065</v>
      </c>
      <c r="J34" s="38"/>
      <c r="K34" s="38"/>
      <c r="L34" s="37"/>
      <c r="M34" s="37"/>
      <c r="N34" s="46">
        <f t="shared" si="3"/>
        <v>14.951234287445102</v>
      </c>
      <c r="O34" s="46">
        <f t="shared" si="4"/>
        <v>14.951234287445102</v>
      </c>
    </row>
    <row r="35" spans="1:15" ht="18" customHeight="1" x14ac:dyDescent="0.25">
      <c r="A35" s="2">
        <v>10</v>
      </c>
      <c r="B35" s="2">
        <v>8</v>
      </c>
      <c r="C35" s="2">
        <v>5</v>
      </c>
      <c r="D35" s="2">
        <v>4</v>
      </c>
      <c r="E35" s="2">
        <v>4</v>
      </c>
      <c r="F35" s="2">
        <v>9.5</v>
      </c>
      <c r="G35" s="39">
        <f t="shared" si="0"/>
        <v>9.2955683675654228</v>
      </c>
      <c r="H35" s="39">
        <f t="shared" si="1"/>
        <v>0.70443163243457718</v>
      </c>
      <c r="I35" s="39">
        <f t="shared" si="2"/>
        <v>0.49622392477444327</v>
      </c>
      <c r="J35" s="38"/>
      <c r="K35" s="38"/>
      <c r="L35" s="37"/>
      <c r="M35" s="37"/>
      <c r="N35" s="46">
        <f t="shared" si="3"/>
        <v>9.2955683675654228</v>
      </c>
      <c r="O35" s="46">
        <f t="shared" si="4"/>
        <v>9.2955683675654228</v>
      </c>
    </row>
    <row r="36" spans="1:15" ht="18" customHeight="1" x14ac:dyDescent="0.25">
      <c r="A36" s="2">
        <v>19</v>
      </c>
      <c r="B36" s="2">
        <v>18</v>
      </c>
      <c r="C36" s="2">
        <v>4</v>
      </c>
      <c r="D36" s="2">
        <v>3</v>
      </c>
      <c r="E36" s="2">
        <v>3</v>
      </c>
      <c r="F36" s="2">
        <v>8.5</v>
      </c>
      <c r="G36" s="39">
        <f t="shared" si="0"/>
        <v>18.72167823403155</v>
      </c>
      <c r="H36" s="39">
        <f t="shared" si="1"/>
        <v>0.2783217659684496</v>
      </c>
      <c r="I36" s="39">
        <f t="shared" si="2"/>
        <v>7.7463005411796432E-2</v>
      </c>
      <c r="J36" s="38"/>
      <c r="K36" s="38"/>
      <c r="L36" s="37"/>
      <c r="M36" s="37"/>
      <c r="N36" s="46">
        <f t="shared" si="3"/>
        <v>18.72167823403155</v>
      </c>
      <c r="O36" s="46">
        <f t="shared" si="4"/>
        <v>18.72167823403155</v>
      </c>
    </row>
    <row r="37" spans="1:15" ht="18" customHeight="1" x14ac:dyDescent="0.25">
      <c r="A37" s="2">
        <v>20</v>
      </c>
      <c r="B37" s="2">
        <v>18</v>
      </c>
      <c r="C37" s="2">
        <v>3</v>
      </c>
      <c r="D37" s="2">
        <v>1</v>
      </c>
      <c r="E37" s="2">
        <v>2</v>
      </c>
      <c r="F37" s="2">
        <v>5.2</v>
      </c>
      <c r="G37" s="39">
        <f t="shared" si="0"/>
        <v>18.72167823403155</v>
      </c>
      <c r="H37" s="39">
        <f t="shared" si="1"/>
        <v>1.2783217659684496</v>
      </c>
      <c r="I37" s="39">
        <f t="shared" si="2"/>
        <v>1.6341065373486956</v>
      </c>
      <c r="J37" s="38"/>
      <c r="K37" s="38"/>
      <c r="L37" s="37"/>
      <c r="M37" s="37"/>
      <c r="N37" s="46">
        <f t="shared" si="3"/>
        <v>18.72167823403155</v>
      </c>
      <c r="O37" s="46">
        <f t="shared" si="4"/>
        <v>18.72167823403155</v>
      </c>
    </row>
    <row r="38" spans="1:15" ht="18" customHeight="1" x14ac:dyDescent="0.25">
      <c r="A38" s="2">
        <v>17</v>
      </c>
      <c r="B38" s="2">
        <v>16</v>
      </c>
      <c r="C38" s="2">
        <v>3</v>
      </c>
      <c r="D38" s="2">
        <v>1</v>
      </c>
      <c r="E38" s="2">
        <v>2</v>
      </c>
      <c r="F38" s="2">
        <v>4.5</v>
      </c>
      <c r="G38" s="39">
        <f t="shared" si="0"/>
        <v>16.836456260738327</v>
      </c>
      <c r="H38" s="39">
        <f t="shared" si="1"/>
        <v>0.16354373926167298</v>
      </c>
      <c r="I38" s="39">
        <f t="shared" si="2"/>
        <v>2.6746554651690076E-2</v>
      </c>
      <c r="J38" s="38"/>
      <c r="K38" s="38"/>
      <c r="L38" s="37"/>
      <c r="M38" s="37"/>
      <c r="N38" s="46">
        <f t="shared" si="3"/>
        <v>16.836456260738327</v>
      </c>
      <c r="O38" s="46">
        <f t="shared" si="4"/>
        <v>16.836456260738327</v>
      </c>
    </row>
    <row r="39" spans="1:15" ht="18" customHeight="1" x14ac:dyDescent="0.25">
      <c r="A39" s="2">
        <v>13</v>
      </c>
      <c r="B39" s="2">
        <v>13</v>
      </c>
      <c r="C39" s="2">
        <v>4</v>
      </c>
      <c r="D39" s="2">
        <v>2</v>
      </c>
      <c r="E39" s="2">
        <v>3</v>
      </c>
      <c r="F39" s="2">
        <v>6.9</v>
      </c>
      <c r="G39" s="39">
        <f t="shared" si="0"/>
        <v>14.008623300798488</v>
      </c>
      <c r="H39" s="39">
        <f t="shared" si="1"/>
        <v>-1.0086233007984884</v>
      </c>
      <c r="I39" s="39">
        <f t="shared" si="2"/>
        <v>1.0173209629136379</v>
      </c>
      <c r="J39" s="38"/>
      <c r="K39" s="38"/>
      <c r="L39" s="37"/>
      <c r="M39" s="37"/>
      <c r="N39" s="46">
        <f t="shared" si="3"/>
        <v>14.008623300798488</v>
      </c>
      <c r="O39" s="46">
        <f t="shared" si="4"/>
        <v>14.008623300798488</v>
      </c>
    </row>
    <row r="40" spans="1:15" ht="18" customHeight="1" x14ac:dyDescent="0.25">
      <c r="A40" s="2">
        <v>8</v>
      </c>
      <c r="B40" s="2">
        <v>6</v>
      </c>
      <c r="C40" s="2">
        <v>4</v>
      </c>
      <c r="D40" s="2">
        <v>2</v>
      </c>
      <c r="E40" s="2">
        <v>3</v>
      </c>
      <c r="F40" s="2">
        <v>5.9</v>
      </c>
      <c r="G40" s="39">
        <f t="shared" si="0"/>
        <v>7.4103463942721977</v>
      </c>
      <c r="H40" s="39">
        <f t="shared" si="1"/>
        <v>0.58965360572780234</v>
      </c>
      <c r="I40" s="39">
        <f t="shared" si="2"/>
        <v>0.3476913747477986</v>
      </c>
      <c r="J40" s="38"/>
      <c r="K40" s="38"/>
      <c r="L40" s="37"/>
      <c r="M40" s="37"/>
      <c r="N40" s="46">
        <f t="shared" si="3"/>
        <v>7.4103463942721977</v>
      </c>
      <c r="O40" s="46">
        <f t="shared" si="4"/>
        <v>7.4103463942721977</v>
      </c>
    </row>
    <row r="41" spans="1:15" ht="18" customHeight="1" x14ac:dyDescent="0.25">
      <c r="A41" s="2">
        <v>18</v>
      </c>
      <c r="B41" s="2">
        <v>17</v>
      </c>
      <c r="C41" s="2">
        <v>4</v>
      </c>
      <c r="D41" s="2">
        <v>3</v>
      </c>
      <c r="E41" s="2">
        <v>3</v>
      </c>
      <c r="F41" s="2">
        <v>8.1</v>
      </c>
      <c r="G41" s="39">
        <f t="shared" si="0"/>
        <v>17.779067247384937</v>
      </c>
      <c r="H41" s="39">
        <f t="shared" si="1"/>
        <v>0.22093275261506307</v>
      </c>
      <c r="I41" s="39">
        <f t="shared" si="2"/>
        <v>4.8811281178068655E-2</v>
      </c>
      <c r="J41" s="38"/>
      <c r="K41" s="38"/>
      <c r="L41" s="37"/>
      <c r="M41" s="37"/>
      <c r="N41" s="46">
        <f t="shared" si="3"/>
        <v>17.779067247384937</v>
      </c>
      <c r="O41" s="46">
        <f t="shared" si="4"/>
        <v>17.779067247384937</v>
      </c>
    </row>
    <row r="42" spans="1:15" ht="18" customHeight="1" x14ac:dyDescent="0.25">
      <c r="A42" s="2">
        <v>11</v>
      </c>
      <c r="B42" s="2">
        <v>10</v>
      </c>
      <c r="C42" s="2">
        <v>5</v>
      </c>
      <c r="D42" s="2">
        <v>4</v>
      </c>
      <c r="E42" s="2">
        <v>4</v>
      </c>
      <c r="F42" s="2">
        <v>9.6999999999999993</v>
      </c>
      <c r="G42" s="39">
        <f t="shared" si="0"/>
        <v>11.18079034085865</v>
      </c>
      <c r="H42" s="39">
        <f t="shared" si="1"/>
        <v>-0.18079034085864976</v>
      </c>
      <c r="I42" s="39">
        <f t="shared" si="2"/>
        <v>3.2685147347786762E-2</v>
      </c>
      <c r="J42" s="38"/>
      <c r="K42" s="38"/>
      <c r="L42" s="37"/>
      <c r="M42" s="37"/>
      <c r="N42" s="46">
        <f t="shared" si="3"/>
        <v>11.18079034085865</v>
      </c>
      <c r="O42" s="46">
        <f t="shared" si="4"/>
        <v>11.18079034085865</v>
      </c>
    </row>
    <row r="43" spans="1:15" ht="18" customHeight="1" x14ac:dyDescent="0.25">
      <c r="A43" s="2">
        <v>10</v>
      </c>
      <c r="B43" s="2">
        <v>9</v>
      </c>
      <c r="C43" s="2">
        <v>4</v>
      </c>
      <c r="D43" s="2">
        <v>2</v>
      </c>
      <c r="E43" s="2">
        <v>3</v>
      </c>
      <c r="F43" s="2">
        <v>6.2</v>
      </c>
      <c r="G43" s="39">
        <f t="shared" si="0"/>
        <v>10.238179354212036</v>
      </c>
      <c r="H43" s="39">
        <f t="shared" si="1"/>
        <v>-0.23817935421203629</v>
      </c>
      <c r="I43" s="39">
        <f t="shared" si="2"/>
        <v>5.6729404772862646E-2</v>
      </c>
      <c r="J43" s="38"/>
      <c r="K43" s="38"/>
      <c r="L43" s="37"/>
      <c r="M43" s="37"/>
      <c r="N43" s="46">
        <f t="shared" si="3"/>
        <v>10.238179354212036</v>
      </c>
      <c r="O43" s="46">
        <f t="shared" si="4"/>
        <v>10.238179354212036</v>
      </c>
    </row>
    <row r="44" spans="1:15" ht="18" customHeight="1" x14ac:dyDescent="0.25">
      <c r="A44" s="2">
        <v>10</v>
      </c>
      <c r="B44" s="2">
        <v>9</v>
      </c>
      <c r="C44" s="2">
        <v>3</v>
      </c>
      <c r="D44" s="2">
        <v>1</v>
      </c>
      <c r="E44" s="2">
        <v>2</v>
      </c>
      <c r="F44" s="2">
        <v>3</v>
      </c>
      <c r="G44" s="39">
        <f t="shared" si="0"/>
        <v>10.238179354212036</v>
      </c>
      <c r="H44" s="39">
        <f t="shared" si="1"/>
        <v>-0.23817935421203629</v>
      </c>
      <c r="I44" s="39">
        <f t="shared" si="2"/>
        <v>5.6729404772862646E-2</v>
      </c>
      <c r="J44" s="38"/>
      <c r="K44" s="38"/>
      <c r="L44" s="37"/>
      <c r="M44" s="37"/>
      <c r="N44" s="46">
        <f t="shared" si="3"/>
        <v>10.238179354212036</v>
      </c>
      <c r="O44" s="46">
        <f t="shared" si="4"/>
        <v>10.238179354212036</v>
      </c>
    </row>
    <row r="45" spans="1:15" ht="18" customHeight="1" x14ac:dyDescent="0.25">
      <c r="A45" s="2">
        <v>19</v>
      </c>
      <c r="B45" s="2">
        <v>18</v>
      </c>
      <c r="C45" s="2">
        <v>5</v>
      </c>
      <c r="D45" s="2">
        <v>4</v>
      </c>
      <c r="E45" s="2">
        <v>4</v>
      </c>
      <c r="F45" s="2">
        <v>11.6</v>
      </c>
      <c r="G45" s="39">
        <f t="shared" si="0"/>
        <v>18.72167823403155</v>
      </c>
      <c r="H45" s="39">
        <f t="shared" si="1"/>
        <v>0.2783217659684496</v>
      </c>
      <c r="I45" s="39">
        <f t="shared" si="2"/>
        <v>7.7463005411796432E-2</v>
      </c>
      <c r="J45" s="38"/>
      <c r="K45" s="38"/>
      <c r="L45" s="37"/>
      <c r="M45" s="37"/>
      <c r="N45" s="46">
        <f t="shared" si="3"/>
        <v>18.72167823403155</v>
      </c>
      <c r="O45" s="46">
        <f t="shared" si="4"/>
        <v>18.72167823403155</v>
      </c>
    </row>
    <row r="46" spans="1:15" ht="18" customHeight="1" x14ac:dyDescent="0.25">
      <c r="A46" s="2">
        <v>13</v>
      </c>
      <c r="B46" s="2">
        <v>13</v>
      </c>
      <c r="C46" s="2">
        <v>5</v>
      </c>
      <c r="D46" s="2">
        <v>4</v>
      </c>
      <c r="E46" s="2">
        <v>4</v>
      </c>
      <c r="F46" s="2">
        <v>10.199999999999999</v>
      </c>
      <c r="G46" s="39">
        <f t="shared" si="0"/>
        <v>14.008623300798488</v>
      </c>
      <c r="H46" s="39">
        <f t="shared" si="1"/>
        <v>-1.0086233007984884</v>
      </c>
      <c r="I46" s="39">
        <f t="shared" si="2"/>
        <v>1.0173209629136379</v>
      </c>
      <c r="J46" s="38"/>
      <c r="K46" s="38"/>
      <c r="L46" s="37"/>
      <c r="M46" s="37"/>
      <c r="N46" s="46">
        <f t="shared" si="3"/>
        <v>14.008623300798488</v>
      </c>
      <c r="O46" s="46">
        <f t="shared" si="4"/>
        <v>14.008623300798488</v>
      </c>
    </row>
    <row r="47" spans="1:15" ht="18" customHeight="1" x14ac:dyDescent="0.25">
      <c r="A47" s="2">
        <v>12</v>
      </c>
      <c r="B47" s="2">
        <v>11</v>
      </c>
      <c r="C47" s="2">
        <v>4</v>
      </c>
      <c r="D47" s="2">
        <v>2</v>
      </c>
      <c r="E47" s="2">
        <v>3</v>
      </c>
      <c r="F47" s="2">
        <v>6.7</v>
      </c>
      <c r="G47" s="39">
        <f t="shared" si="0"/>
        <v>12.123401327505263</v>
      </c>
      <c r="H47" s="39">
        <f t="shared" si="1"/>
        <v>-0.12340132750526323</v>
      </c>
      <c r="I47" s="39">
        <f t="shared" si="2"/>
        <v>1.5227887630061235E-2</v>
      </c>
      <c r="J47" s="38"/>
      <c r="K47" s="38"/>
      <c r="L47" s="37"/>
      <c r="M47" s="37"/>
      <c r="N47" s="46">
        <f t="shared" si="3"/>
        <v>12.123401327505263</v>
      </c>
      <c r="O47" s="46">
        <f t="shared" si="4"/>
        <v>12.123401327505263</v>
      </c>
    </row>
    <row r="48" spans="1:15" ht="18" customHeight="1" x14ac:dyDescent="0.25">
      <c r="A48" s="2">
        <v>14</v>
      </c>
      <c r="B48" s="2">
        <v>14</v>
      </c>
      <c r="C48" s="2">
        <v>3</v>
      </c>
      <c r="D48" s="2">
        <v>1</v>
      </c>
      <c r="E48" s="2">
        <v>2</v>
      </c>
      <c r="F48" s="2">
        <v>4.3</v>
      </c>
      <c r="G48" s="39">
        <f t="shared" si="0"/>
        <v>14.951234287445102</v>
      </c>
      <c r="H48" s="39">
        <f t="shared" si="1"/>
        <v>-0.95123428744510186</v>
      </c>
      <c r="I48" s="39">
        <f t="shared" si="2"/>
        <v>0.90484666961119065</v>
      </c>
      <c r="J48" s="38"/>
      <c r="K48" s="38"/>
      <c r="L48" s="37"/>
      <c r="M48" s="37"/>
      <c r="N48" s="46">
        <f t="shared" si="3"/>
        <v>14.951234287445102</v>
      </c>
      <c r="O48" s="46">
        <f t="shared" si="4"/>
        <v>14.951234287445102</v>
      </c>
    </row>
    <row r="49" spans="1:15" ht="18" customHeight="1" x14ac:dyDescent="0.25">
      <c r="A49" s="2">
        <v>20</v>
      </c>
      <c r="B49" s="2">
        <v>19</v>
      </c>
      <c r="C49" s="2">
        <v>3</v>
      </c>
      <c r="D49" s="2">
        <v>2</v>
      </c>
      <c r="E49" s="2">
        <v>2</v>
      </c>
      <c r="F49" s="2">
        <v>5.3</v>
      </c>
      <c r="G49" s="39">
        <f t="shared" si="0"/>
        <v>19.664289220678164</v>
      </c>
      <c r="H49" s="39">
        <f t="shared" si="1"/>
        <v>0.33571077932183613</v>
      </c>
      <c r="I49" s="39">
        <f t="shared" si="2"/>
        <v>0.11270172735287455</v>
      </c>
      <c r="J49" s="38"/>
      <c r="K49" s="38"/>
      <c r="L49" s="37"/>
      <c r="M49" s="37"/>
      <c r="N49" s="46">
        <f t="shared" si="3"/>
        <v>19.664289220678164</v>
      </c>
      <c r="O49" s="46">
        <f t="shared" si="4"/>
        <v>19.664289220678164</v>
      </c>
    </row>
    <row r="50" spans="1:15" ht="18" customHeight="1" x14ac:dyDescent="0.25">
      <c r="A50" s="2">
        <v>19</v>
      </c>
      <c r="B50" s="2">
        <v>17</v>
      </c>
      <c r="C50" s="2">
        <v>5</v>
      </c>
      <c r="D50" s="2">
        <v>4</v>
      </c>
      <c r="E50" s="2">
        <v>4</v>
      </c>
      <c r="F50" s="2">
        <v>11.5</v>
      </c>
      <c r="G50" s="39">
        <f t="shared" si="0"/>
        <v>17.779067247384937</v>
      </c>
      <c r="H50" s="39">
        <f t="shared" si="1"/>
        <v>1.2209327526150631</v>
      </c>
      <c r="I50" s="39">
        <f t="shared" si="2"/>
        <v>1.4906767864081949</v>
      </c>
      <c r="J50" s="38"/>
      <c r="K50" s="38"/>
      <c r="L50" s="37"/>
      <c r="M50" s="37"/>
      <c r="N50" s="46">
        <f t="shared" si="3"/>
        <v>17.779067247384937</v>
      </c>
      <c r="O50" s="46">
        <f t="shared" si="4"/>
        <v>17.779067247384937</v>
      </c>
    </row>
    <row r="51" spans="1:15" ht="18" customHeight="1" x14ac:dyDescent="0.25">
      <c r="A51" s="2">
        <v>11</v>
      </c>
      <c r="B51" s="2">
        <v>10</v>
      </c>
      <c r="C51" s="2">
        <v>3</v>
      </c>
      <c r="D51" s="2">
        <v>1</v>
      </c>
      <c r="E51" s="2">
        <v>2</v>
      </c>
      <c r="F51" s="2">
        <v>3.6</v>
      </c>
      <c r="G51" s="39">
        <f t="shared" si="0"/>
        <v>11.18079034085865</v>
      </c>
      <c r="H51" s="39">
        <f t="shared" si="1"/>
        <v>-0.18079034085864976</v>
      </c>
      <c r="I51" s="39">
        <f t="shared" si="2"/>
        <v>3.2685147347786762E-2</v>
      </c>
      <c r="J51" s="38"/>
      <c r="K51" s="38"/>
      <c r="L51" s="37"/>
      <c r="M51" s="37"/>
      <c r="N51" s="46">
        <f t="shared" si="3"/>
        <v>11.18079034085865</v>
      </c>
      <c r="O51" s="46">
        <f t="shared" si="4"/>
        <v>11.18079034085865</v>
      </c>
    </row>
    <row r="52" spans="1:15" ht="18" customHeight="1" x14ac:dyDescent="0.25">
      <c r="A52" s="2">
        <v>21</v>
      </c>
      <c r="B52" s="2">
        <v>19</v>
      </c>
      <c r="C52" s="2">
        <v>4</v>
      </c>
      <c r="D52" s="2">
        <v>3</v>
      </c>
      <c r="E52" s="2">
        <v>3</v>
      </c>
      <c r="F52" s="2">
        <v>8.5</v>
      </c>
      <c r="G52" s="39">
        <f t="shared" si="0"/>
        <v>19.664289220678164</v>
      </c>
      <c r="H52" s="39">
        <f t="shared" si="1"/>
        <v>1.3357107793218361</v>
      </c>
      <c r="I52" s="39">
        <f t="shared" si="2"/>
        <v>1.7841232859965468</v>
      </c>
      <c r="J52" s="38"/>
      <c r="K52" s="38"/>
      <c r="L52" s="37"/>
      <c r="M52" s="37"/>
      <c r="N52" s="46">
        <f t="shared" si="3"/>
        <v>19.664289220678164</v>
      </c>
      <c r="O52" s="46">
        <f t="shared" si="4"/>
        <v>19.664289220678164</v>
      </c>
    </row>
    <row r="53" spans="1:15" ht="18" customHeight="1" x14ac:dyDescent="0.25">
      <c r="A53" s="2">
        <v>17</v>
      </c>
      <c r="B53" s="2">
        <v>17</v>
      </c>
      <c r="C53" s="2">
        <v>4</v>
      </c>
      <c r="D53" s="2">
        <v>3</v>
      </c>
      <c r="E53" s="2">
        <v>3</v>
      </c>
      <c r="F53" s="2">
        <v>8.1</v>
      </c>
      <c r="G53" s="39">
        <f t="shared" si="0"/>
        <v>17.779067247384937</v>
      </c>
      <c r="H53" s="39">
        <f t="shared" si="1"/>
        <v>-0.77906724738493693</v>
      </c>
      <c r="I53" s="39">
        <f t="shared" si="2"/>
        <v>0.60694577594794252</v>
      </c>
      <c r="J53" s="38"/>
      <c r="K53" s="38"/>
      <c r="L53" s="37"/>
      <c r="M53" s="37"/>
      <c r="N53" s="46">
        <f t="shared" si="3"/>
        <v>17.779067247384937</v>
      </c>
      <c r="O53" s="46">
        <f t="shared" si="4"/>
        <v>17.779067247384937</v>
      </c>
    </row>
    <row r="54" spans="1:15" ht="18" customHeight="1" x14ac:dyDescent="0.25">
      <c r="A54" s="2">
        <v>14</v>
      </c>
      <c r="B54" s="2">
        <v>14</v>
      </c>
      <c r="C54" s="2">
        <v>4</v>
      </c>
      <c r="D54" s="2">
        <v>2</v>
      </c>
      <c r="E54" s="2">
        <v>3</v>
      </c>
      <c r="F54" s="2">
        <v>7.1</v>
      </c>
      <c r="G54" s="39">
        <f t="shared" si="0"/>
        <v>14.951234287445102</v>
      </c>
      <c r="H54" s="39">
        <f t="shared" si="1"/>
        <v>-0.95123428744510186</v>
      </c>
      <c r="I54" s="39">
        <f t="shared" si="2"/>
        <v>0.90484666961119065</v>
      </c>
      <c r="J54" s="38"/>
      <c r="K54" s="38"/>
      <c r="L54" s="37"/>
      <c r="M54" s="37"/>
      <c r="N54" s="46">
        <f t="shared" si="3"/>
        <v>14.951234287445102</v>
      </c>
      <c r="O54" s="46">
        <f t="shared" si="4"/>
        <v>14.951234287445102</v>
      </c>
    </row>
    <row r="55" spans="1:15" ht="18" customHeight="1" x14ac:dyDescent="0.25">
      <c r="A55" s="2">
        <v>11</v>
      </c>
      <c r="B55" s="2">
        <v>10</v>
      </c>
      <c r="C55" s="2">
        <v>4</v>
      </c>
      <c r="D55" s="2">
        <v>2</v>
      </c>
      <c r="E55" s="2">
        <v>3</v>
      </c>
      <c r="F55" s="2">
        <v>6.3</v>
      </c>
      <c r="G55" s="39">
        <f t="shared" si="0"/>
        <v>11.18079034085865</v>
      </c>
      <c r="H55" s="39">
        <f t="shared" si="1"/>
        <v>-0.18079034085864976</v>
      </c>
      <c r="I55" s="39">
        <f t="shared" si="2"/>
        <v>3.2685147347786762E-2</v>
      </c>
      <c r="J55" s="38"/>
      <c r="K55" s="38"/>
      <c r="L55" s="37"/>
      <c r="M55" s="37"/>
      <c r="N55" s="46">
        <f t="shared" si="3"/>
        <v>11.18079034085865</v>
      </c>
      <c r="O55" s="46">
        <f t="shared" si="4"/>
        <v>11.18079034085865</v>
      </c>
    </row>
    <row r="56" spans="1:15" ht="18" customHeight="1" x14ac:dyDescent="0.25">
      <c r="A56" s="2">
        <v>16</v>
      </c>
      <c r="B56" s="2">
        <v>15</v>
      </c>
      <c r="C56" s="2">
        <v>3</v>
      </c>
      <c r="D56" s="2">
        <v>1</v>
      </c>
      <c r="E56" s="2">
        <v>2</v>
      </c>
      <c r="F56" s="2">
        <v>4.3</v>
      </c>
      <c r="G56" s="39">
        <f t="shared" si="0"/>
        <v>15.893845274091714</v>
      </c>
      <c r="H56" s="39">
        <f t="shared" si="1"/>
        <v>0.10615472590828645</v>
      </c>
      <c r="I56" s="39">
        <f t="shared" si="2"/>
        <v>1.1268825832663422E-2</v>
      </c>
      <c r="J56" s="38"/>
      <c r="K56" s="38"/>
      <c r="L56" s="37"/>
      <c r="M56" s="37"/>
      <c r="N56" s="46">
        <f t="shared" si="3"/>
        <v>15.893845274091714</v>
      </c>
      <c r="O56" s="46">
        <f t="shared" si="4"/>
        <v>15.893845274091714</v>
      </c>
    </row>
    <row r="57" spans="1:15" ht="18" customHeight="1" x14ac:dyDescent="0.25">
      <c r="A57" s="2">
        <v>12</v>
      </c>
      <c r="B57" s="2">
        <v>11</v>
      </c>
      <c r="C57" s="2">
        <v>3</v>
      </c>
      <c r="D57" s="2">
        <v>1</v>
      </c>
      <c r="E57" s="2">
        <v>2</v>
      </c>
      <c r="F57" s="2">
        <v>3.9</v>
      </c>
      <c r="G57" s="39">
        <f t="shared" si="0"/>
        <v>12.123401327505263</v>
      </c>
      <c r="H57" s="39">
        <f t="shared" si="1"/>
        <v>-0.12340132750526323</v>
      </c>
      <c r="I57" s="39">
        <f t="shared" si="2"/>
        <v>1.5227887630061235E-2</v>
      </c>
      <c r="J57" s="38"/>
      <c r="K57" s="38"/>
      <c r="L57" s="37"/>
      <c r="M57" s="37"/>
      <c r="N57" s="46">
        <f t="shared" si="3"/>
        <v>12.123401327505263</v>
      </c>
      <c r="O57" s="46">
        <f t="shared" si="4"/>
        <v>12.123401327505263</v>
      </c>
    </row>
    <row r="58" spans="1:15" ht="18" customHeight="1" x14ac:dyDescent="0.25">
      <c r="A58" s="2">
        <v>9</v>
      </c>
      <c r="B58" s="2">
        <v>7</v>
      </c>
      <c r="C58" s="2">
        <v>3</v>
      </c>
      <c r="D58" s="2">
        <v>1</v>
      </c>
      <c r="E58" s="2">
        <v>2</v>
      </c>
      <c r="F58" s="2">
        <v>2.6</v>
      </c>
      <c r="G58" s="39">
        <f t="shared" si="0"/>
        <v>8.3529573809188111</v>
      </c>
      <c r="H58" s="39">
        <f t="shared" si="1"/>
        <v>0.64704261908118887</v>
      </c>
      <c r="I58" s="39">
        <f t="shared" si="2"/>
        <v>0.41866415090744447</v>
      </c>
      <c r="J58" s="38"/>
      <c r="K58" s="38"/>
      <c r="L58" s="37"/>
      <c r="M58" s="37"/>
      <c r="N58" s="46">
        <f t="shared" si="3"/>
        <v>8.3529573809188111</v>
      </c>
      <c r="O58" s="46">
        <f t="shared" si="4"/>
        <v>8.3529573809188111</v>
      </c>
    </row>
    <row r="59" spans="1:15" ht="18" customHeight="1" x14ac:dyDescent="0.25">
      <c r="A59" s="2">
        <v>14</v>
      </c>
      <c r="B59" s="2">
        <v>14</v>
      </c>
      <c r="C59" s="2">
        <v>5</v>
      </c>
      <c r="D59" s="2">
        <v>4</v>
      </c>
      <c r="E59" s="2">
        <v>4</v>
      </c>
      <c r="F59" s="2">
        <v>10.4</v>
      </c>
      <c r="G59" s="39">
        <f t="shared" si="0"/>
        <v>14.951234287445102</v>
      </c>
      <c r="H59" s="39">
        <f t="shared" si="1"/>
        <v>-0.95123428744510186</v>
      </c>
      <c r="I59" s="39">
        <f t="shared" si="2"/>
        <v>0.90484666961119065</v>
      </c>
      <c r="J59" s="38"/>
      <c r="K59" s="38"/>
      <c r="L59" s="37"/>
      <c r="M59" s="37"/>
      <c r="N59" s="46">
        <f t="shared" si="3"/>
        <v>14.951234287445102</v>
      </c>
      <c r="O59" s="46">
        <f t="shared" si="4"/>
        <v>14.951234287445102</v>
      </c>
    </row>
    <row r="60" spans="1:15" ht="18" customHeight="1" x14ac:dyDescent="0.25">
      <c r="A60" s="2">
        <v>21</v>
      </c>
      <c r="B60" s="2">
        <v>19</v>
      </c>
      <c r="C60" s="2">
        <v>4</v>
      </c>
      <c r="D60" s="2">
        <v>3</v>
      </c>
      <c r="E60" s="2">
        <v>3</v>
      </c>
      <c r="F60" s="2">
        <v>8.6999999999999993</v>
      </c>
      <c r="G60" s="39">
        <f t="shared" si="0"/>
        <v>19.664289220678164</v>
      </c>
      <c r="H60" s="39">
        <f t="shared" si="1"/>
        <v>1.3357107793218361</v>
      </c>
      <c r="I60" s="39">
        <f t="shared" si="2"/>
        <v>1.7841232859965468</v>
      </c>
      <c r="J60" s="38"/>
      <c r="K60" s="38"/>
      <c r="L60" s="37"/>
      <c r="M60" s="37"/>
      <c r="N60" s="46">
        <f t="shared" si="3"/>
        <v>19.664289220678164</v>
      </c>
      <c r="O60" s="46">
        <f t="shared" si="4"/>
        <v>19.664289220678164</v>
      </c>
    </row>
    <row r="61" spans="1:15" ht="18" customHeight="1" x14ac:dyDescent="0.25">
      <c r="A61" s="2">
        <v>7</v>
      </c>
      <c r="B61" s="2">
        <v>5</v>
      </c>
      <c r="C61" s="2">
        <v>4</v>
      </c>
      <c r="D61" s="2">
        <v>2</v>
      </c>
      <c r="E61" s="2">
        <v>3</v>
      </c>
      <c r="F61" s="2">
        <v>5.6</v>
      </c>
      <c r="G61" s="39">
        <f t="shared" si="0"/>
        <v>6.4677354076255851</v>
      </c>
      <c r="H61" s="39">
        <f t="shared" si="1"/>
        <v>0.53226459237441492</v>
      </c>
      <c r="I61" s="39">
        <f t="shared" si="2"/>
        <v>0.28330559629550206</v>
      </c>
      <c r="J61" s="38"/>
      <c r="K61" s="38"/>
      <c r="L61" s="37"/>
      <c r="M61" s="37"/>
      <c r="N61" s="46">
        <f t="shared" si="3"/>
        <v>6.4677354076255851</v>
      </c>
      <c r="O61" s="46">
        <f t="shared" si="4"/>
        <v>6.4677354076255851</v>
      </c>
    </row>
    <row r="62" spans="1:15" ht="18" customHeight="1" x14ac:dyDescent="0.25">
      <c r="A62" s="2">
        <v>17</v>
      </c>
      <c r="B62" s="2">
        <v>16</v>
      </c>
      <c r="C62" s="2">
        <v>5</v>
      </c>
      <c r="D62" s="2">
        <v>4</v>
      </c>
      <c r="E62" s="2">
        <v>4</v>
      </c>
      <c r="F62" s="2">
        <v>11.2</v>
      </c>
      <c r="G62" s="39">
        <f t="shared" si="0"/>
        <v>16.836456260738327</v>
      </c>
      <c r="H62" s="39">
        <f t="shared" si="1"/>
        <v>0.16354373926167298</v>
      </c>
      <c r="I62" s="39">
        <f t="shared" si="2"/>
        <v>2.6746554651690076E-2</v>
      </c>
      <c r="J62" s="38"/>
      <c r="K62" s="38"/>
      <c r="L62" s="37"/>
      <c r="M62" s="37"/>
      <c r="N62" s="46">
        <f t="shared" si="3"/>
        <v>16.836456260738327</v>
      </c>
      <c r="O62" s="46">
        <f t="shared" si="4"/>
        <v>16.836456260738327</v>
      </c>
    </row>
    <row r="63" spans="1:15" ht="18" customHeight="1" x14ac:dyDescent="0.25">
      <c r="A63" s="2">
        <v>7</v>
      </c>
      <c r="B63" s="2">
        <v>5</v>
      </c>
      <c r="C63" s="2">
        <v>5</v>
      </c>
      <c r="D63" s="2">
        <v>3</v>
      </c>
      <c r="E63" s="2">
        <v>3</v>
      </c>
      <c r="F63" s="2">
        <v>9</v>
      </c>
      <c r="G63" s="39">
        <f t="shared" si="0"/>
        <v>6.4677354076255851</v>
      </c>
      <c r="H63" s="39">
        <f t="shared" si="1"/>
        <v>0.53226459237441492</v>
      </c>
      <c r="I63" s="39">
        <f t="shared" si="2"/>
        <v>0.28330559629550206</v>
      </c>
      <c r="J63" s="38"/>
      <c r="K63" s="38"/>
      <c r="L63" s="37"/>
      <c r="M63" s="37"/>
      <c r="N63" s="46">
        <f t="shared" si="3"/>
        <v>6.4677354076255851</v>
      </c>
      <c r="O63" s="46">
        <f t="shared" si="4"/>
        <v>6.4677354076255851</v>
      </c>
    </row>
    <row r="64" spans="1:15" ht="18" customHeight="1" x14ac:dyDescent="0.25">
      <c r="A64" s="2">
        <v>17</v>
      </c>
      <c r="B64" s="2">
        <v>16</v>
      </c>
      <c r="C64" s="2">
        <v>3</v>
      </c>
      <c r="D64" s="2">
        <v>1</v>
      </c>
      <c r="E64" s="2">
        <v>2</v>
      </c>
      <c r="F64" s="2">
        <v>4.7</v>
      </c>
      <c r="G64" s="39">
        <f t="shared" si="0"/>
        <v>16.836456260738327</v>
      </c>
      <c r="H64" s="39">
        <f t="shared" si="1"/>
        <v>0.16354373926167298</v>
      </c>
      <c r="I64" s="39">
        <f t="shared" si="2"/>
        <v>2.6746554651690076E-2</v>
      </c>
      <c r="J64" s="38"/>
      <c r="K64" s="38"/>
      <c r="L64" s="37"/>
      <c r="M64" s="37"/>
      <c r="N64" s="46">
        <f t="shared" si="3"/>
        <v>16.836456260738327</v>
      </c>
      <c r="O64" s="46">
        <f t="shared" si="4"/>
        <v>16.836456260738327</v>
      </c>
    </row>
    <row r="65" spans="1:15" ht="18" customHeight="1" x14ac:dyDescent="0.25">
      <c r="A65" s="2">
        <v>13</v>
      </c>
      <c r="B65" s="2">
        <v>13</v>
      </c>
      <c r="C65" s="2">
        <v>5</v>
      </c>
      <c r="D65" s="2">
        <v>4</v>
      </c>
      <c r="E65" s="2">
        <v>4</v>
      </c>
      <c r="F65" s="2">
        <v>9.9</v>
      </c>
      <c r="G65" s="39">
        <f t="shared" si="0"/>
        <v>14.008623300798488</v>
      </c>
      <c r="H65" s="39">
        <f t="shared" si="1"/>
        <v>-1.0086233007984884</v>
      </c>
      <c r="I65" s="39">
        <f t="shared" si="2"/>
        <v>1.0173209629136379</v>
      </c>
      <c r="J65" s="38"/>
      <c r="K65" s="38"/>
      <c r="L65" s="37"/>
      <c r="M65" s="37"/>
      <c r="N65" s="46">
        <f t="shared" si="3"/>
        <v>14.008623300798488</v>
      </c>
      <c r="O65" s="46">
        <f t="shared" si="4"/>
        <v>14.008623300798488</v>
      </c>
    </row>
    <row r="66" spans="1:15" ht="18" customHeight="1" x14ac:dyDescent="0.25">
      <c r="A66" s="2">
        <v>8</v>
      </c>
      <c r="B66" s="2">
        <v>6</v>
      </c>
      <c r="C66" s="2">
        <v>3</v>
      </c>
      <c r="D66" s="2">
        <v>1</v>
      </c>
      <c r="E66" s="2">
        <v>2</v>
      </c>
      <c r="F66" s="2">
        <v>2.5</v>
      </c>
      <c r="G66" s="39">
        <f t="shared" si="0"/>
        <v>7.4103463942721977</v>
      </c>
      <c r="H66" s="39">
        <f t="shared" si="1"/>
        <v>0.58965360572780234</v>
      </c>
      <c r="I66" s="39">
        <f t="shared" si="2"/>
        <v>0.3476913747477986</v>
      </c>
      <c r="J66" s="38"/>
      <c r="K66" s="38"/>
      <c r="L66" s="37"/>
      <c r="M66" s="37"/>
      <c r="N66" s="46">
        <f t="shared" si="3"/>
        <v>7.4103463942721977</v>
      </c>
      <c r="O66" s="46">
        <f t="shared" si="4"/>
        <v>7.4103463942721977</v>
      </c>
    </row>
    <row r="67" spans="1:15" ht="18" customHeight="1" x14ac:dyDescent="0.25">
      <c r="A67" s="2">
        <v>10</v>
      </c>
      <c r="B67" s="2">
        <v>9</v>
      </c>
      <c r="C67" s="2">
        <v>5</v>
      </c>
      <c r="D67" s="2">
        <v>4</v>
      </c>
      <c r="E67" s="2">
        <v>4</v>
      </c>
      <c r="F67" s="2">
        <v>9.6</v>
      </c>
      <c r="G67" s="39">
        <f t="shared" ref="G67:G130" si="5">$AA$18*B67+$AA$17</f>
        <v>10.238179354212036</v>
      </c>
      <c r="H67" s="39">
        <f t="shared" ref="H67:H130" si="6">A67-G67</f>
        <v>-0.23817935421203629</v>
      </c>
      <c r="I67" s="39">
        <f t="shared" ref="I67:I130" si="7">H67*H67</f>
        <v>5.6729404772862646E-2</v>
      </c>
      <c r="J67" s="38"/>
      <c r="K67" s="38"/>
      <c r="L67" s="37"/>
      <c r="M67" s="37"/>
      <c r="N67" s="46">
        <f t="shared" ref="N67:N130" si="8">G67-L67</f>
        <v>10.238179354212036</v>
      </c>
      <c r="O67" s="46">
        <f t="shared" ref="O67:O130" si="9">G67+L67</f>
        <v>10.238179354212036</v>
      </c>
    </row>
    <row r="68" spans="1:15" ht="18" customHeight="1" x14ac:dyDescent="0.25">
      <c r="A68" s="2">
        <v>17</v>
      </c>
      <c r="B68" s="2">
        <v>16</v>
      </c>
      <c r="C68" s="2">
        <v>3</v>
      </c>
      <c r="D68" s="2">
        <v>1</v>
      </c>
      <c r="E68" s="2">
        <v>2</v>
      </c>
      <c r="F68" s="2">
        <v>4.5</v>
      </c>
      <c r="G68" s="39">
        <f t="shared" si="5"/>
        <v>16.836456260738327</v>
      </c>
      <c r="H68" s="39">
        <f t="shared" si="6"/>
        <v>0.16354373926167298</v>
      </c>
      <c r="I68" s="39">
        <f t="shared" si="7"/>
        <v>2.6746554651690076E-2</v>
      </c>
      <c r="J68" s="38"/>
      <c r="K68" s="38"/>
      <c r="L68" s="37"/>
      <c r="M68" s="37"/>
      <c r="N68" s="46">
        <f t="shared" si="8"/>
        <v>16.836456260738327</v>
      </c>
      <c r="O68" s="46">
        <f t="shared" si="9"/>
        <v>16.836456260738327</v>
      </c>
    </row>
    <row r="69" spans="1:15" ht="18" customHeight="1" x14ac:dyDescent="0.25">
      <c r="A69" s="2">
        <v>13</v>
      </c>
      <c r="B69" s="2">
        <v>13</v>
      </c>
      <c r="C69" s="2">
        <v>3</v>
      </c>
      <c r="D69" s="2">
        <v>1</v>
      </c>
      <c r="E69" s="2">
        <v>2</v>
      </c>
      <c r="F69" s="2">
        <v>4.0999999999999996</v>
      </c>
      <c r="G69" s="39">
        <f t="shared" si="5"/>
        <v>14.008623300798488</v>
      </c>
      <c r="H69" s="39">
        <f t="shared" si="6"/>
        <v>-1.0086233007984884</v>
      </c>
      <c r="I69" s="39">
        <f t="shared" si="7"/>
        <v>1.0173209629136379</v>
      </c>
      <c r="J69" s="38"/>
      <c r="K69" s="38"/>
      <c r="L69" s="37"/>
      <c r="M69" s="37"/>
      <c r="N69" s="46">
        <f t="shared" si="8"/>
        <v>14.008623300798488</v>
      </c>
      <c r="O69" s="46">
        <f t="shared" si="9"/>
        <v>14.008623300798488</v>
      </c>
    </row>
    <row r="70" spans="1:15" ht="18" customHeight="1" x14ac:dyDescent="0.25">
      <c r="A70" s="2">
        <v>11</v>
      </c>
      <c r="B70" s="2">
        <v>10</v>
      </c>
      <c r="C70" s="2">
        <v>3</v>
      </c>
      <c r="D70" s="2">
        <v>1</v>
      </c>
      <c r="E70" s="2">
        <v>2</v>
      </c>
      <c r="F70" s="2">
        <v>3</v>
      </c>
      <c r="G70" s="39">
        <f t="shared" si="5"/>
        <v>11.18079034085865</v>
      </c>
      <c r="H70" s="39">
        <f t="shared" si="6"/>
        <v>-0.18079034085864976</v>
      </c>
      <c r="I70" s="39">
        <f t="shared" si="7"/>
        <v>3.2685147347786762E-2</v>
      </c>
      <c r="J70" s="38"/>
      <c r="K70" s="38"/>
      <c r="L70" s="37"/>
      <c r="M70" s="37"/>
      <c r="N70" s="46">
        <f t="shared" si="8"/>
        <v>11.18079034085865</v>
      </c>
      <c r="O70" s="46">
        <f t="shared" si="9"/>
        <v>11.18079034085865</v>
      </c>
    </row>
    <row r="71" spans="1:15" ht="18" customHeight="1" x14ac:dyDescent="0.25">
      <c r="A71" s="2">
        <v>7</v>
      </c>
      <c r="B71" s="2">
        <v>5</v>
      </c>
      <c r="C71" s="2">
        <v>3</v>
      </c>
      <c r="D71" s="2">
        <v>1</v>
      </c>
      <c r="E71" s="2">
        <v>2</v>
      </c>
      <c r="F71" s="2">
        <v>2</v>
      </c>
      <c r="G71" s="39">
        <f t="shared" si="5"/>
        <v>6.4677354076255851</v>
      </c>
      <c r="H71" s="39">
        <f t="shared" si="6"/>
        <v>0.53226459237441492</v>
      </c>
      <c r="I71" s="39">
        <f t="shared" si="7"/>
        <v>0.28330559629550206</v>
      </c>
      <c r="J71" s="38"/>
      <c r="K71" s="38"/>
      <c r="L71" s="37"/>
      <c r="M71" s="37"/>
      <c r="N71" s="46">
        <f t="shared" si="8"/>
        <v>6.4677354076255851</v>
      </c>
      <c r="O71" s="46">
        <f t="shared" si="9"/>
        <v>6.4677354076255851</v>
      </c>
    </row>
    <row r="72" spans="1:15" ht="18" customHeight="1" x14ac:dyDescent="0.25">
      <c r="A72" s="2">
        <v>16</v>
      </c>
      <c r="B72" s="2">
        <v>16</v>
      </c>
      <c r="C72" s="2">
        <v>5</v>
      </c>
      <c r="D72" s="2">
        <v>4</v>
      </c>
      <c r="E72" s="2">
        <v>4</v>
      </c>
      <c r="F72" s="2">
        <v>11</v>
      </c>
      <c r="G72" s="39">
        <f t="shared" si="5"/>
        <v>16.836456260738327</v>
      </c>
      <c r="H72" s="39">
        <f t="shared" si="6"/>
        <v>-0.83645626073832702</v>
      </c>
      <c r="I72" s="39">
        <f t="shared" si="7"/>
        <v>0.6996590761283441</v>
      </c>
      <c r="J72" s="38"/>
      <c r="K72" s="38"/>
      <c r="L72" s="37"/>
      <c r="M72" s="37"/>
      <c r="N72" s="46">
        <f t="shared" si="8"/>
        <v>16.836456260738327</v>
      </c>
      <c r="O72" s="46">
        <f t="shared" si="9"/>
        <v>16.836456260738327</v>
      </c>
    </row>
    <row r="73" spans="1:15" ht="18" customHeight="1" x14ac:dyDescent="0.25">
      <c r="A73" s="2">
        <v>8</v>
      </c>
      <c r="B73" s="2">
        <v>6</v>
      </c>
      <c r="C73" s="2">
        <v>5</v>
      </c>
      <c r="D73" s="2">
        <v>3</v>
      </c>
      <c r="E73" s="2">
        <v>3</v>
      </c>
      <c r="F73" s="2">
        <v>9.1</v>
      </c>
      <c r="G73" s="39">
        <f t="shared" si="5"/>
        <v>7.4103463942721977</v>
      </c>
      <c r="H73" s="39">
        <f t="shared" si="6"/>
        <v>0.58965360572780234</v>
      </c>
      <c r="I73" s="39">
        <f t="shared" si="7"/>
        <v>0.3476913747477986</v>
      </c>
      <c r="J73" s="38"/>
      <c r="K73" s="38"/>
      <c r="L73" s="37"/>
      <c r="M73" s="37"/>
      <c r="N73" s="46">
        <f t="shared" si="8"/>
        <v>7.4103463942721977</v>
      </c>
      <c r="O73" s="46">
        <f t="shared" si="9"/>
        <v>7.4103463942721977</v>
      </c>
    </row>
    <row r="74" spans="1:15" ht="18" customHeight="1" x14ac:dyDescent="0.25">
      <c r="A74" s="2">
        <v>13</v>
      </c>
      <c r="B74" s="2">
        <v>12</v>
      </c>
      <c r="C74" s="2">
        <v>3</v>
      </c>
      <c r="D74" s="2">
        <v>1</v>
      </c>
      <c r="E74" s="2">
        <v>2</v>
      </c>
      <c r="F74" s="2">
        <v>4.0999999999999996</v>
      </c>
      <c r="G74" s="39">
        <f t="shared" si="5"/>
        <v>13.066012314151875</v>
      </c>
      <c r="H74" s="39">
        <f t="shared" si="6"/>
        <v>-6.6012314151874918E-2</v>
      </c>
      <c r="I74" s="39">
        <f t="shared" si="7"/>
        <v>4.3576256196858256E-3</v>
      </c>
      <c r="J74" s="38"/>
      <c r="K74" s="38"/>
      <c r="L74" s="37"/>
      <c r="M74" s="37"/>
      <c r="N74" s="46">
        <f t="shared" si="8"/>
        <v>13.066012314151875</v>
      </c>
      <c r="O74" s="46">
        <f t="shared" si="9"/>
        <v>13.066012314151875</v>
      </c>
    </row>
    <row r="75" spans="1:15" ht="18" customHeight="1" x14ac:dyDescent="0.25">
      <c r="A75" s="2">
        <v>12</v>
      </c>
      <c r="B75" s="2">
        <v>12</v>
      </c>
      <c r="C75" s="2">
        <v>5</v>
      </c>
      <c r="D75" s="2">
        <v>4</v>
      </c>
      <c r="E75" s="2">
        <v>4</v>
      </c>
      <c r="F75" s="2">
        <v>9.9</v>
      </c>
      <c r="G75" s="39">
        <f t="shared" si="5"/>
        <v>13.066012314151875</v>
      </c>
      <c r="H75" s="39">
        <f t="shared" si="6"/>
        <v>-1.0660123141518749</v>
      </c>
      <c r="I75" s="39">
        <f t="shared" si="7"/>
        <v>1.1363822539234356</v>
      </c>
      <c r="J75" s="38"/>
      <c r="K75" s="38"/>
      <c r="L75" s="37"/>
      <c r="M75" s="37"/>
      <c r="N75" s="46">
        <f t="shared" si="8"/>
        <v>13.066012314151875</v>
      </c>
      <c r="O75" s="46">
        <f t="shared" si="9"/>
        <v>13.066012314151875</v>
      </c>
    </row>
    <row r="76" spans="1:15" ht="18" customHeight="1" x14ac:dyDescent="0.25">
      <c r="A76" s="2">
        <v>8</v>
      </c>
      <c r="B76" s="2">
        <v>6</v>
      </c>
      <c r="C76" s="2">
        <v>4</v>
      </c>
      <c r="D76" s="2">
        <v>2</v>
      </c>
      <c r="E76" s="2">
        <v>3</v>
      </c>
      <c r="F76" s="2">
        <v>5.7</v>
      </c>
      <c r="G76" s="39">
        <f t="shared" si="5"/>
        <v>7.4103463942721977</v>
      </c>
      <c r="H76" s="39">
        <f t="shared" si="6"/>
        <v>0.58965360572780234</v>
      </c>
      <c r="I76" s="39">
        <f t="shared" si="7"/>
        <v>0.3476913747477986</v>
      </c>
      <c r="J76" s="38"/>
      <c r="K76" s="38"/>
      <c r="L76" s="37"/>
      <c r="M76" s="37"/>
      <c r="N76" s="46">
        <f t="shared" si="8"/>
        <v>7.4103463942721977</v>
      </c>
      <c r="O76" s="46">
        <f t="shared" si="9"/>
        <v>7.4103463942721977</v>
      </c>
    </row>
    <row r="77" spans="1:15" ht="18" customHeight="1" x14ac:dyDescent="0.25">
      <c r="A77" s="2">
        <v>21</v>
      </c>
      <c r="B77" s="2">
        <v>20</v>
      </c>
      <c r="C77" s="2">
        <v>5</v>
      </c>
      <c r="D77" s="2">
        <v>4</v>
      </c>
      <c r="E77" s="2">
        <v>4</v>
      </c>
      <c r="F77" s="2">
        <v>12</v>
      </c>
      <c r="G77" s="39">
        <f t="shared" si="5"/>
        <v>20.606900207324777</v>
      </c>
      <c r="H77" s="39">
        <f t="shared" si="6"/>
        <v>0.39309979267522266</v>
      </c>
      <c r="I77" s="39">
        <f t="shared" si="7"/>
        <v>0.15452744700130303</v>
      </c>
      <c r="J77" s="38"/>
      <c r="K77" s="38"/>
      <c r="L77" s="37"/>
      <c r="M77" s="37"/>
      <c r="N77" s="46">
        <f t="shared" si="8"/>
        <v>20.606900207324777</v>
      </c>
      <c r="O77" s="46">
        <f t="shared" si="9"/>
        <v>20.606900207324777</v>
      </c>
    </row>
    <row r="78" spans="1:15" ht="18" customHeight="1" x14ac:dyDescent="0.25">
      <c r="A78" s="2">
        <v>21</v>
      </c>
      <c r="B78" s="2">
        <v>20</v>
      </c>
      <c r="C78" s="2">
        <v>4</v>
      </c>
      <c r="D78" s="2">
        <v>3</v>
      </c>
      <c r="E78" s="2">
        <v>3</v>
      </c>
      <c r="F78" s="2">
        <v>8.8000000000000007</v>
      </c>
      <c r="G78" s="39">
        <f t="shared" si="5"/>
        <v>20.606900207324777</v>
      </c>
      <c r="H78" s="39">
        <f t="shared" si="6"/>
        <v>0.39309979267522266</v>
      </c>
      <c r="I78" s="39">
        <f t="shared" si="7"/>
        <v>0.15452744700130303</v>
      </c>
      <c r="J78" s="38"/>
      <c r="K78" s="38"/>
      <c r="L78" s="37"/>
      <c r="M78" s="37"/>
      <c r="N78" s="46">
        <f t="shared" si="8"/>
        <v>20.606900207324777</v>
      </c>
      <c r="O78" s="46">
        <f t="shared" si="9"/>
        <v>20.606900207324777</v>
      </c>
    </row>
    <row r="79" spans="1:15" ht="18" customHeight="1" x14ac:dyDescent="0.25">
      <c r="A79" s="2">
        <v>8</v>
      </c>
      <c r="B79" s="2">
        <v>6</v>
      </c>
      <c r="C79" s="2">
        <v>4</v>
      </c>
      <c r="D79" s="2">
        <v>2</v>
      </c>
      <c r="E79" s="2">
        <v>3</v>
      </c>
      <c r="F79" s="2">
        <v>5.8</v>
      </c>
      <c r="G79" s="39">
        <f t="shared" si="5"/>
        <v>7.4103463942721977</v>
      </c>
      <c r="H79" s="39">
        <f t="shared" si="6"/>
        <v>0.58965360572780234</v>
      </c>
      <c r="I79" s="39">
        <f t="shared" si="7"/>
        <v>0.3476913747477986</v>
      </c>
      <c r="J79" s="38"/>
      <c r="K79" s="38"/>
      <c r="L79" s="37"/>
      <c r="M79" s="37"/>
      <c r="N79" s="46">
        <f t="shared" si="8"/>
        <v>7.4103463942721977</v>
      </c>
      <c r="O79" s="46">
        <f t="shared" si="9"/>
        <v>7.4103463942721977</v>
      </c>
    </row>
    <row r="80" spans="1:15" ht="18" customHeight="1" x14ac:dyDescent="0.25">
      <c r="A80" s="2">
        <v>8</v>
      </c>
      <c r="B80" s="2">
        <v>6</v>
      </c>
      <c r="C80" s="2">
        <v>5</v>
      </c>
      <c r="D80" s="2">
        <v>3</v>
      </c>
      <c r="E80" s="2">
        <v>3</v>
      </c>
      <c r="F80" s="2">
        <v>9.1</v>
      </c>
      <c r="G80" s="39">
        <f t="shared" si="5"/>
        <v>7.4103463942721977</v>
      </c>
      <c r="H80" s="39">
        <f t="shared" si="6"/>
        <v>0.58965360572780234</v>
      </c>
      <c r="I80" s="39">
        <f t="shared" si="7"/>
        <v>0.3476913747477986</v>
      </c>
      <c r="J80" s="38"/>
      <c r="K80" s="38"/>
      <c r="L80" s="37"/>
      <c r="M80" s="37"/>
      <c r="N80" s="46">
        <f t="shared" si="8"/>
        <v>7.4103463942721977</v>
      </c>
      <c r="O80" s="46">
        <f t="shared" si="9"/>
        <v>7.4103463942721977</v>
      </c>
    </row>
    <row r="81" spans="1:15" ht="18" customHeight="1" x14ac:dyDescent="0.25">
      <c r="A81" s="2">
        <v>20</v>
      </c>
      <c r="B81" s="2">
        <v>19</v>
      </c>
      <c r="C81" s="2">
        <v>4</v>
      </c>
      <c r="D81" s="2">
        <v>3</v>
      </c>
      <c r="E81" s="2">
        <v>3</v>
      </c>
      <c r="F81" s="2">
        <v>8.5</v>
      </c>
      <c r="G81" s="39">
        <f t="shared" si="5"/>
        <v>19.664289220678164</v>
      </c>
      <c r="H81" s="39">
        <f t="shared" si="6"/>
        <v>0.33571077932183613</v>
      </c>
      <c r="I81" s="39">
        <f t="shared" si="7"/>
        <v>0.11270172735287455</v>
      </c>
      <c r="J81" s="38"/>
      <c r="K81" s="38"/>
      <c r="L81" s="37"/>
      <c r="M81" s="37"/>
      <c r="N81" s="46">
        <f t="shared" si="8"/>
        <v>19.664289220678164</v>
      </c>
      <c r="O81" s="46">
        <f t="shared" si="9"/>
        <v>19.664289220678164</v>
      </c>
    </row>
    <row r="82" spans="1:15" ht="18" customHeight="1" x14ac:dyDescent="0.25">
      <c r="A82" s="2">
        <v>17</v>
      </c>
      <c r="B82" s="2">
        <v>16</v>
      </c>
      <c r="C82" s="2">
        <v>4</v>
      </c>
      <c r="D82" s="2">
        <v>3</v>
      </c>
      <c r="E82" s="2">
        <v>3</v>
      </c>
      <c r="F82" s="2">
        <v>7.7</v>
      </c>
      <c r="G82" s="39">
        <f t="shared" si="5"/>
        <v>16.836456260738327</v>
      </c>
      <c r="H82" s="39">
        <f t="shared" si="6"/>
        <v>0.16354373926167298</v>
      </c>
      <c r="I82" s="39">
        <f t="shared" si="7"/>
        <v>2.6746554651690076E-2</v>
      </c>
      <c r="J82" s="38"/>
      <c r="K82" s="38"/>
      <c r="L82" s="37"/>
      <c r="M82" s="37"/>
      <c r="N82" s="46">
        <f t="shared" si="8"/>
        <v>16.836456260738327</v>
      </c>
      <c r="O82" s="46">
        <f t="shared" si="9"/>
        <v>16.836456260738327</v>
      </c>
    </row>
    <row r="83" spans="1:15" ht="18" customHeight="1" x14ac:dyDescent="0.25">
      <c r="A83" s="2">
        <v>21</v>
      </c>
      <c r="B83" s="2">
        <v>19</v>
      </c>
      <c r="C83" s="2">
        <v>4</v>
      </c>
      <c r="D83" s="2">
        <v>3</v>
      </c>
      <c r="E83" s="2">
        <v>3</v>
      </c>
      <c r="F83" s="2">
        <v>8.6999999999999993</v>
      </c>
      <c r="G83" s="39">
        <f t="shared" si="5"/>
        <v>19.664289220678164</v>
      </c>
      <c r="H83" s="39">
        <f t="shared" si="6"/>
        <v>1.3357107793218361</v>
      </c>
      <c r="I83" s="39">
        <f t="shared" si="7"/>
        <v>1.7841232859965468</v>
      </c>
      <c r="J83" s="38"/>
      <c r="K83" s="38"/>
      <c r="L83" s="37"/>
      <c r="M83" s="37"/>
      <c r="N83" s="46">
        <f t="shared" si="8"/>
        <v>19.664289220678164</v>
      </c>
      <c r="O83" s="46">
        <f t="shared" si="9"/>
        <v>19.664289220678164</v>
      </c>
    </row>
    <row r="84" spans="1:15" ht="18" customHeight="1" x14ac:dyDescent="0.25">
      <c r="A84" s="2">
        <v>13</v>
      </c>
      <c r="B84" s="2">
        <v>13</v>
      </c>
      <c r="C84" s="2">
        <v>4</v>
      </c>
      <c r="D84" s="2">
        <v>2</v>
      </c>
      <c r="E84" s="2">
        <v>3</v>
      </c>
      <c r="F84" s="2">
        <v>6.8</v>
      </c>
      <c r="G84" s="39">
        <f t="shared" si="5"/>
        <v>14.008623300798488</v>
      </c>
      <c r="H84" s="39">
        <f t="shared" si="6"/>
        <v>-1.0086233007984884</v>
      </c>
      <c r="I84" s="39">
        <f t="shared" si="7"/>
        <v>1.0173209629136379</v>
      </c>
      <c r="J84" s="38"/>
      <c r="K84" s="38"/>
      <c r="L84" s="37"/>
      <c r="M84" s="37"/>
      <c r="N84" s="46">
        <f t="shared" si="8"/>
        <v>14.008623300798488</v>
      </c>
      <c r="O84" s="46">
        <f t="shared" si="9"/>
        <v>14.008623300798488</v>
      </c>
    </row>
    <row r="85" spans="1:15" ht="18" customHeight="1" x14ac:dyDescent="0.25">
      <c r="A85" s="2">
        <v>19</v>
      </c>
      <c r="B85" s="2">
        <v>18</v>
      </c>
      <c r="C85" s="2">
        <v>4</v>
      </c>
      <c r="D85" s="2">
        <v>3</v>
      </c>
      <c r="E85" s="2">
        <v>3</v>
      </c>
      <c r="F85" s="2">
        <v>8.4</v>
      </c>
      <c r="G85" s="39">
        <f t="shared" si="5"/>
        <v>18.72167823403155</v>
      </c>
      <c r="H85" s="39">
        <f t="shared" si="6"/>
        <v>0.2783217659684496</v>
      </c>
      <c r="I85" s="39">
        <f t="shared" si="7"/>
        <v>7.7463005411796432E-2</v>
      </c>
      <c r="J85" s="38"/>
      <c r="K85" s="38"/>
      <c r="L85" s="37"/>
      <c r="M85" s="37"/>
      <c r="N85" s="46">
        <f t="shared" si="8"/>
        <v>18.72167823403155</v>
      </c>
      <c r="O85" s="46">
        <f t="shared" si="9"/>
        <v>18.72167823403155</v>
      </c>
    </row>
    <row r="86" spans="1:15" ht="18" customHeight="1" x14ac:dyDescent="0.25">
      <c r="A86" s="2">
        <v>11</v>
      </c>
      <c r="B86" s="2">
        <v>11</v>
      </c>
      <c r="C86" s="2">
        <v>4</v>
      </c>
      <c r="D86" s="2">
        <v>2</v>
      </c>
      <c r="E86" s="2">
        <v>3</v>
      </c>
      <c r="F86" s="2">
        <v>6.4</v>
      </c>
      <c r="G86" s="39">
        <f t="shared" si="5"/>
        <v>12.123401327505263</v>
      </c>
      <c r="H86" s="39">
        <f t="shared" si="6"/>
        <v>-1.1234013275052632</v>
      </c>
      <c r="I86" s="39">
        <f t="shared" si="7"/>
        <v>1.2620305426405878</v>
      </c>
      <c r="J86" s="38"/>
      <c r="K86" s="38"/>
      <c r="L86" s="37"/>
      <c r="M86" s="37"/>
      <c r="N86" s="46">
        <f t="shared" si="8"/>
        <v>12.123401327505263</v>
      </c>
      <c r="O86" s="46">
        <f t="shared" si="9"/>
        <v>12.123401327505263</v>
      </c>
    </row>
    <row r="87" spans="1:15" ht="18" customHeight="1" x14ac:dyDescent="0.25">
      <c r="A87" s="2">
        <v>9</v>
      </c>
      <c r="B87" s="2">
        <v>8</v>
      </c>
      <c r="C87" s="2">
        <v>5</v>
      </c>
      <c r="D87" s="2">
        <v>3</v>
      </c>
      <c r="E87" s="2">
        <v>4</v>
      </c>
      <c r="F87" s="2">
        <v>9.3000000000000007</v>
      </c>
      <c r="G87" s="39">
        <f t="shared" si="5"/>
        <v>9.2955683675654228</v>
      </c>
      <c r="H87" s="39">
        <f t="shared" si="6"/>
        <v>-0.29556836756542282</v>
      </c>
      <c r="I87" s="39">
        <f t="shared" si="7"/>
        <v>8.7360659905288893E-2</v>
      </c>
      <c r="J87" s="38"/>
      <c r="K87" s="38"/>
      <c r="L87" s="37"/>
      <c r="M87" s="37"/>
      <c r="N87" s="46">
        <f t="shared" si="8"/>
        <v>9.2955683675654228</v>
      </c>
      <c r="O87" s="46">
        <f t="shared" si="9"/>
        <v>9.2955683675654228</v>
      </c>
    </row>
    <row r="88" spans="1:15" ht="18" customHeight="1" x14ac:dyDescent="0.25">
      <c r="A88" s="2">
        <v>9</v>
      </c>
      <c r="B88" s="2">
        <v>7</v>
      </c>
      <c r="C88" s="2">
        <v>5</v>
      </c>
      <c r="D88" s="2">
        <v>3</v>
      </c>
      <c r="E88" s="2">
        <v>4</v>
      </c>
      <c r="F88" s="2">
        <v>9.1999999999999993</v>
      </c>
      <c r="G88" s="39">
        <f t="shared" si="5"/>
        <v>8.3529573809188111</v>
      </c>
      <c r="H88" s="39">
        <f t="shared" si="6"/>
        <v>0.64704261908118887</v>
      </c>
      <c r="I88" s="39">
        <f t="shared" si="7"/>
        <v>0.41866415090744447</v>
      </c>
      <c r="J88" s="38"/>
      <c r="K88" s="38"/>
      <c r="L88" s="37"/>
      <c r="M88" s="37"/>
      <c r="N88" s="46">
        <f t="shared" si="8"/>
        <v>8.3529573809188111</v>
      </c>
      <c r="O88" s="46">
        <f t="shared" si="9"/>
        <v>8.3529573809188111</v>
      </c>
    </row>
    <row r="89" spans="1:15" ht="18" customHeight="1" x14ac:dyDescent="0.25">
      <c r="A89" s="2">
        <v>19</v>
      </c>
      <c r="B89" s="2">
        <v>18</v>
      </c>
      <c r="C89" s="2">
        <v>5</v>
      </c>
      <c r="D89" s="2">
        <v>4</v>
      </c>
      <c r="E89" s="2">
        <v>4</v>
      </c>
      <c r="F89" s="2">
        <v>11.6</v>
      </c>
      <c r="G89" s="39">
        <f t="shared" si="5"/>
        <v>18.72167823403155</v>
      </c>
      <c r="H89" s="39">
        <f t="shared" si="6"/>
        <v>0.2783217659684496</v>
      </c>
      <c r="I89" s="39">
        <f t="shared" si="7"/>
        <v>7.7463005411796432E-2</v>
      </c>
      <c r="J89" s="38"/>
      <c r="K89" s="38"/>
      <c r="L89" s="37"/>
      <c r="M89" s="37"/>
      <c r="N89" s="46">
        <f t="shared" si="8"/>
        <v>18.72167823403155</v>
      </c>
      <c r="O89" s="46">
        <f t="shared" si="9"/>
        <v>18.72167823403155</v>
      </c>
    </row>
    <row r="90" spans="1:15" ht="18" customHeight="1" x14ac:dyDescent="0.25">
      <c r="A90" s="2">
        <v>21</v>
      </c>
      <c r="B90" s="2">
        <v>20</v>
      </c>
      <c r="C90" s="2">
        <v>3</v>
      </c>
      <c r="D90" s="2">
        <v>2</v>
      </c>
      <c r="E90" s="2">
        <v>2</v>
      </c>
      <c r="F90" s="2">
        <v>5.5</v>
      </c>
      <c r="G90" s="39">
        <f t="shared" si="5"/>
        <v>20.606900207324777</v>
      </c>
      <c r="H90" s="39">
        <f t="shared" si="6"/>
        <v>0.39309979267522266</v>
      </c>
      <c r="I90" s="39">
        <f t="shared" si="7"/>
        <v>0.15452744700130303</v>
      </c>
      <c r="J90" s="38"/>
      <c r="K90" s="38"/>
      <c r="L90" s="37"/>
      <c r="M90" s="37"/>
      <c r="N90" s="46">
        <f t="shared" si="8"/>
        <v>20.606900207324777</v>
      </c>
      <c r="O90" s="46">
        <f t="shared" si="9"/>
        <v>20.606900207324777</v>
      </c>
    </row>
    <row r="91" spans="1:15" ht="18" customHeight="1" x14ac:dyDescent="0.25">
      <c r="A91" s="2">
        <v>13</v>
      </c>
      <c r="B91" s="2">
        <v>13</v>
      </c>
      <c r="C91" s="2">
        <v>3</v>
      </c>
      <c r="D91" s="2">
        <v>1</v>
      </c>
      <c r="E91" s="2">
        <v>2</v>
      </c>
      <c r="F91" s="2">
        <v>4.2</v>
      </c>
      <c r="G91" s="39">
        <f t="shared" si="5"/>
        <v>14.008623300798488</v>
      </c>
      <c r="H91" s="39">
        <f t="shared" si="6"/>
        <v>-1.0086233007984884</v>
      </c>
      <c r="I91" s="39">
        <f t="shared" si="7"/>
        <v>1.0173209629136379</v>
      </c>
      <c r="J91" s="38"/>
      <c r="K91" s="38"/>
      <c r="L91" s="37"/>
      <c r="M91" s="37"/>
      <c r="N91" s="46">
        <f t="shared" si="8"/>
        <v>14.008623300798488</v>
      </c>
      <c r="O91" s="46">
        <f t="shared" si="9"/>
        <v>14.008623300798488</v>
      </c>
    </row>
    <row r="92" spans="1:15" ht="18" customHeight="1" x14ac:dyDescent="0.25">
      <c r="A92" s="2">
        <v>7</v>
      </c>
      <c r="B92" s="2">
        <v>5</v>
      </c>
      <c r="C92" s="2">
        <v>5</v>
      </c>
      <c r="D92" s="2">
        <v>3</v>
      </c>
      <c r="E92" s="2">
        <v>3</v>
      </c>
      <c r="F92" s="2">
        <v>8.9</v>
      </c>
      <c r="G92" s="39">
        <f t="shared" si="5"/>
        <v>6.4677354076255851</v>
      </c>
      <c r="H92" s="39">
        <f t="shared" si="6"/>
        <v>0.53226459237441492</v>
      </c>
      <c r="I92" s="39">
        <f t="shared" si="7"/>
        <v>0.28330559629550206</v>
      </c>
      <c r="J92" s="38"/>
      <c r="K92" s="38"/>
      <c r="L92" s="37"/>
      <c r="M92" s="37"/>
      <c r="N92" s="46">
        <f t="shared" si="8"/>
        <v>6.4677354076255851</v>
      </c>
      <c r="O92" s="46">
        <f t="shared" si="9"/>
        <v>6.4677354076255851</v>
      </c>
    </row>
    <row r="93" spans="1:15" ht="18" customHeight="1" x14ac:dyDescent="0.25">
      <c r="A93" s="2">
        <v>12</v>
      </c>
      <c r="B93" s="2">
        <v>11</v>
      </c>
      <c r="C93" s="2">
        <v>4</v>
      </c>
      <c r="D93" s="2">
        <v>2</v>
      </c>
      <c r="E93" s="2">
        <v>3</v>
      </c>
      <c r="F93" s="2">
        <v>6.6</v>
      </c>
      <c r="G93" s="39">
        <f t="shared" si="5"/>
        <v>12.123401327505263</v>
      </c>
      <c r="H93" s="39">
        <f t="shared" si="6"/>
        <v>-0.12340132750526323</v>
      </c>
      <c r="I93" s="39">
        <f t="shared" si="7"/>
        <v>1.5227887630061235E-2</v>
      </c>
      <c r="J93" s="38"/>
      <c r="K93" s="38"/>
      <c r="L93" s="37"/>
      <c r="M93" s="37"/>
      <c r="N93" s="46">
        <f t="shared" si="8"/>
        <v>12.123401327505263</v>
      </c>
      <c r="O93" s="46">
        <f t="shared" si="9"/>
        <v>12.123401327505263</v>
      </c>
    </row>
    <row r="94" spans="1:15" ht="18" customHeight="1" x14ac:dyDescent="0.25">
      <c r="A94" s="2">
        <v>12</v>
      </c>
      <c r="B94" s="2">
        <v>11</v>
      </c>
      <c r="C94" s="2">
        <v>3</v>
      </c>
      <c r="D94" s="2">
        <v>1</v>
      </c>
      <c r="E94" s="2">
        <v>2</v>
      </c>
      <c r="F94" s="2">
        <v>3.9</v>
      </c>
      <c r="G94" s="39">
        <f t="shared" si="5"/>
        <v>12.123401327505263</v>
      </c>
      <c r="H94" s="39">
        <f t="shared" si="6"/>
        <v>-0.12340132750526323</v>
      </c>
      <c r="I94" s="39">
        <f t="shared" si="7"/>
        <v>1.5227887630061235E-2</v>
      </c>
      <c r="J94" s="38"/>
      <c r="K94" s="38"/>
      <c r="L94" s="37"/>
      <c r="M94" s="37"/>
      <c r="N94" s="46">
        <f t="shared" si="8"/>
        <v>12.123401327505263</v>
      </c>
      <c r="O94" s="46">
        <f t="shared" si="9"/>
        <v>12.123401327505263</v>
      </c>
    </row>
    <row r="95" spans="1:15" ht="18" customHeight="1" x14ac:dyDescent="0.25">
      <c r="A95" s="2">
        <v>19</v>
      </c>
      <c r="B95" s="2">
        <v>18</v>
      </c>
      <c r="C95" s="2">
        <v>3</v>
      </c>
      <c r="D95" s="2">
        <v>1</v>
      </c>
      <c r="E95" s="2">
        <v>2</v>
      </c>
      <c r="F95" s="2">
        <v>4.9000000000000004</v>
      </c>
      <c r="G95" s="39">
        <f t="shared" si="5"/>
        <v>18.72167823403155</v>
      </c>
      <c r="H95" s="39">
        <f t="shared" si="6"/>
        <v>0.2783217659684496</v>
      </c>
      <c r="I95" s="39">
        <f t="shared" si="7"/>
        <v>7.7463005411796432E-2</v>
      </c>
      <c r="J95" s="38"/>
      <c r="K95" s="38"/>
      <c r="L95" s="37"/>
      <c r="M95" s="37"/>
      <c r="N95" s="46">
        <f t="shared" si="8"/>
        <v>18.72167823403155</v>
      </c>
      <c r="O95" s="46">
        <f t="shared" si="9"/>
        <v>18.72167823403155</v>
      </c>
    </row>
    <row r="96" spans="1:15" ht="18" customHeight="1" x14ac:dyDescent="0.25">
      <c r="A96" s="2">
        <v>7</v>
      </c>
      <c r="B96" s="2">
        <v>5</v>
      </c>
      <c r="C96" s="2">
        <v>3</v>
      </c>
      <c r="D96" s="2">
        <v>1</v>
      </c>
      <c r="E96" s="2">
        <v>2</v>
      </c>
      <c r="F96" s="2">
        <v>2.2999999999999998</v>
      </c>
      <c r="G96" s="39">
        <f t="shared" si="5"/>
        <v>6.4677354076255851</v>
      </c>
      <c r="H96" s="39">
        <f t="shared" si="6"/>
        <v>0.53226459237441492</v>
      </c>
      <c r="I96" s="39">
        <f t="shared" si="7"/>
        <v>0.28330559629550206</v>
      </c>
      <c r="J96" s="38"/>
      <c r="K96" s="38"/>
      <c r="L96" s="37"/>
      <c r="M96" s="37"/>
      <c r="N96" s="46">
        <f t="shared" si="8"/>
        <v>6.4677354076255851</v>
      </c>
      <c r="O96" s="46">
        <f t="shared" si="9"/>
        <v>6.4677354076255851</v>
      </c>
    </row>
    <row r="97" spans="1:15" ht="18" customHeight="1" x14ac:dyDescent="0.25">
      <c r="A97" s="2">
        <v>13</v>
      </c>
      <c r="B97" s="2">
        <v>13</v>
      </c>
      <c r="C97" s="2">
        <v>5</v>
      </c>
      <c r="D97" s="2">
        <v>4</v>
      </c>
      <c r="E97" s="2">
        <v>4</v>
      </c>
      <c r="F97" s="2">
        <v>10.1</v>
      </c>
      <c r="G97" s="39">
        <f t="shared" si="5"/>
        <v>14.008623300798488</v>
      </c>
      <c r="H97" s="39">
        <f t="shared" si="6"/>
        <v>-1.0086233007984884</v>
      </c>
      <c r="I97" s="39">
        <f t="shared" si="7"/>
        <v>1.0173209629136379</v>
      </c>
      <c r="J97" s="38"/>
      <c r="K97" s="38"/>
      <c r="L97" s="37"/>
      <c r="M97" s="37"/>
      <c r="N97" s="46">
        <f t="shared" si="8"/>
        <v>14.008623300798488</v>
      </c>
      <c r="O97" s="46">
        <f t="shared" si="9"/>
        <v>14.008623300798488</v>
      </c>
    </row>
    <row r="98" spans="1:15" ht="18" customHeight="1" x14ac:dyDescent="0.25">
      <c r="A98" s="2">
        <v>13</v>
      </c>
      <c r="B98" s="2">
        <v>12</v>
      </c>
      <c r="C98" s="2">
        <v>4</v>
      </c>
      <c r="D98" s="2">
        <v>2</v>
      </c>
      <c r="E98" s="2">
        <v>3</v>
      </c>
      <c r="F98" s="2">
        <v>6.8</v>
      </c>
      <c r="G98" s="39">
        <f t="shared" si="5"/>
        <v>13.066012314151875</v>
      </c>
      <c r="H98" s="39">
        <f t="shared" si="6"/>
        <v>-6.6012314151874918E-2</v>
      </c>
      <c r="I98" s="39">
        <f t="shared" si="7"/>
        <v>4.3576256196858256E-3</v>
      </c>
      <c r="J98" s="38"/>
      <c r="K98" s="38"/>
      <c r="L98" s="37"/>
      <c r="M98" s="37"/>
      <c r="N98" s="46">
        <f t="shared" si="8"/>
        <v>13.066012314151875</v>
      </c>
      <c r="O98" s="46">
        <f t="shared" si="9"/>
        <v>13.066012314151875</v>
      </c>
    </row>
    <row r="99" spans="1:15" ht="18" customHeight="1" x14ac:dyDescent="0.25">
      <c r="A99" s="2">
        <v>19</v>
      </c>
      <c r="B99" s="2">
        <v>17</v>
      </c>
      <c r="C99" s="2">
        <v>3</v>
      </c>
      <c r="D99" s="2">
        <v>1</v>
      </c>
      <c r="E99" s="2">
        <v>2</v>
      </c>
      <c r="F99" s="2">
        <v>4.8</v>
      </c>
      <c r="G99" s="39">
        <f t="shared" si="5"/>
        <v>17.779067247384937</v>
      </c>
      <c r="H99" s="39">
        <f t="shared" si="6"/>
        <v>1.2209327526150631</v>
      </c>
      <c r="I99" s="39">
        <f t="shared" si="7"/>
        <v>1.4906767864081949</v>
      </c>
      <c r="J99" s="38"/>
      <c r="K99" s="38"/>
      <c r="L99" s="37"/>
      <c r="M99" s="37"/>
      <c r="N99" s="46">
        <f t="shared" si="8"/>
        <v>17.779067247384937</v>
      </c>
      <c r="O99" s="46">
        <f t="shared" si="9"/>
        <v>17.779067247384937</v>
      </c>
    </row>
    <row r="100" spans="1:15" ht="18" customHeight="1" x14ac:dyDescent="0.25">
      <c r="A100" s="2">
        <v>12</v>
      </c>
      <c r="B100" s="2">
        <v>12</v>
      </c>
      <c r="C100" s="2">
        <v>3</v>
      </c>
      <c r="D100" s="2">
        <v>1</v>
      </c>
      <c r="E100" s="2">
        <v>2</v>
      </c>
      <c r="F100" s="2">
        <v>4</v>
      </c>
      <c r="G100" s="39">
        <f t="shared" si="5"/>
        <v>13.066012314151875</v>
      </c>
      <c r="H100" s="39">
        <f t="shared" si="6"/>
        <v>-1.0660123141518749</v>
      </c>
      <c r="I100" s="39">
        <f t="shared" si="7"/>
        <v>1.1363822539234356</v>
      </c>
      <c r="J100" s="38"/>
      <c r="K100" s="38"/>
      <c r="L100" s="37"/>
      <c r="M100" s="37"/>
      <c r="N100" s="46">
        <f t="shared" si="8"/>
        <v>13.066012314151875</v>
      </c>
      <c r="O100" s="46">
        <f t="shared" si="9"/>
        <v>13.066012314151875</v>
      </c>
    </row>
    <row r="101" spans="1:15" ht="18" customHeight="1" x14ac:dyDescent="0.25">
      <c r="A101" s="2">
        <v>11</v>
      </c>
      <c r="B101" s="2">
        <v>11</v>
      </c>
      <c r="C101" s="2">
        <v>3</v>
      </c>
      <c r="D101" s="2">
        <v>1</v>
      </c>
      <c r="E101" s="2">
        <v>2</v>
      </c>
      <c r="F101" s="2">
        <v>3.8</v>
      </c>
      <c r="G101" s="39">
        <f t="shared" si="5"/>
        <v>12.123401327505263</v>
      </c>
      <c r="H101" s="39">
        <f t="shared" si="6"/>
        <v>-1.1234013275052632</v>
      </c>
      <c r="I101" s="39">
        <f t="shared" si="7"/>
        <v>1.2620305426405878</v>
      </c>
      <c r="J101" s="38"/>
      <c r="K101" s="38"/>
      <c r="L101" s="37"/>
      <c r="M101" s="37"/>
      <c r="N101" s="46">
        <f t="shared" si="8"/>
        <v>12.123401327505263</v>
      </c>
      <c r="O101" s="46">
        <f t="shared" si="9"/>
        <v>12.123401327505263</v>
      </c>
    </row>
    <row r="102" spans="1:15" ht="18" customHeight="1" x14ac:dyDescent="0.25">
      <c r="A102" s="2">
        <v>11</v>
      </c>
      <c r="B102" s="2">
        <v>9</v>
      </c>
      <c r="C102" s="2">
        <v>3</v>
      </c>
      <c r="D102" s="2">
        <v>1</v>
      </c>
      <c r="E102" s="2">
        <v>2</v>
      </c>
      <c r="F102" s="2">
        <v>3</v>
      </c>
      <c r="G102" s="39">
        <f t="shared" si="5"/>
        <v>10.238179354212036</v>
      </c>
      <c r="H102" s="39">
        <f t="shared" si="6"/>
        <v>0.76182064578796371</v>
      </c>
      <c r="I102" s="39">
        <f t="shared" si="7"/>
        <v>0.58037069634879013</v>
      </c>
      <c r="J102" s="38"/>
      <c r="K102" s="38"/>
      <c r="L102" s="37"/>
      <c r="M102" s="37"/>
      <c r="N102" s="46">
        <f t="shared" si="8"/>
        <v>10.238179354212036</v>
      </c>
      <c r="O102" s="46">
        <f t="shared" si="9"/>
        <v>10.238179354212036</v>
      </c>
    </row>
    <row r="103" spans="1:15" ht="18" customHeight="1" x14ac:dyDescent="0.25">
      <c r="A103" s="2">
        <v>21</v>
      </c>
      <c r="B103" s="2">
        <v>20</v>
      </c>
      <c r="C103" s="2">
        <v>5</v>
      </c>
      <c r="D103" s="2">
        <v>4</v>
      </c>
      <c r="E103" s="2">
        <v>4</v>
      </c>
      <c r="F103" s="2">
        <v>12</v>
      </c>
      <c r="G103" s="39">
        <f t="shared" si="5"/>
        <v>20.606900207324777</v>
      </c>
      <c r="H103" s="39">
        <f t="shared" si="6"/>
        <v>0.39309979267522266</v>
      </c>
      <c r="I103" s="39">
        <f t="shared" si="7"/>
        <v>0.15452744700130303</v>
      </c>
      <c r="J103" s="38"/>
      <c r="K103" s="38"/>
      <c r="L103" s="37"/>
      <c r="M103" s="37"/>
      <c r="N103" s="46">
        <f t="shared" si="8"/>
        <v>20.606900207324777</v>
      </c>
      <c r="O103" s="46">
        <f t="shared" si="9"/>
        <v>20.606900207324777</v>
      </c>
    </row>
    <row r="104" spans="1:15" ht="18" customHeight="1" x14ac:dyDescent="0.25">
      <c r="A104" s="2">
        <v>16</v>
      </c>
      <c r="B104" s="2">
        <v>15</v>
      </c>
      <c r="C104" s="2">
        <v>5</v>
      </c>
      <c r="D104" s="2">
        <v>4</v>
      </c>
      <c r="E104" s="2">
        <v>4</v>
      </c>
      <c r="F104" s="2">
        <v>10.8</v>
      </c>
      <c r="G104" s="39">
        <f t="shared" si="5"/>
        <v>15.893845274091714</v>
      </c>
      <c r="H104" s="39">
        <f t="shared" si="6"/>
        <v>0.10615472590828645</v>
      </c>
      <c r="I104" s="39">
        <f t="shared" si="7"/>
        <v>1.1268825832663422E-2</v>
      </c>
      <c r="J104" s="38"/>
      <c r="K104" s="38"/>
      <c r="L104" s="37"/>
      <c r="M104" s="37"/>
      <c r="N104" s="46">
        <f t="shared" si="8"/>
        <v>15.893845274091714</v>
      </c>
      <c r="O104" s="46">
        <f t="shared" si="9"/>
        <v>15.893845274091714</v>
      </c>
    </row>
    <row r="105" spans="1:15" ht="18" customHeight="1" x14ac:dyDescent="0.25">
      <c r="A105" s="2">
        <v>14</v>
      </c>
      <c r="B105" s="2">
        <v>14</v>
      </c>
      <c r="C105" s="2">
        <v>4</v>
      </c>
      <c r="D105" s="2">
        <v>2</v>
      </c>
      <c r="E105" s="2">
        <v>3</v>
      </c>
      <c r="F105" s="2">
        <v>7.4</v>
      </c>
      <c r="G105" s="39">
        <f t="shared" si="5"/>
        <v>14.951234287445102</v>
      </c>
      <c r="H105" s="39">
        <f t="shared" si="6"/>
        <v>-0.95123428744510186</v>
      </c>
      <c r="I105" s="39">
        <f t="shared" si="7"/>
        <v>0.90484666961119065</v>
      </c>
      <c r="J105" s="38"/>
      <c r="K105" s="38"/>
      <c r="L105" s="37"/>
      <c r="M105" s="37"/>
      <c r="N105" s="46">
        <f t="shared" si="8"/>
        <v>14.951234287445102</v>
      </c>
      <c r="O105" s="46">
        <f t="shared" si="9"/>
        <v>14.951234287445102</v>
      </c>
    </row>
    <row r="106" spans="1:15" ht="18" customHeight="1" x14ac:dyDescent="0.25">
      <c r="A106" s="2">
        <v>12</v>
      </c>
      <c r="B106" s="2">
        <v>11</v>
      </c>
      <c r="C106" s="2">
        <v>4</v>
      </c>
      <c r="D106" s="2">
        <v>2</v>
      </c>
      <c r="E106" s="2">
        <v>3</v>
      </c>
      <c r="F106" s="2">
        <v>6.6</v>
      </c>
      <c r="G106" s="39">
        <f t="shared" si="5"/>
        <v>12.123401327505263</v>
      </c>
      <c r="H106" s="39">
        <f t="shared" si="6"/>
        <v>-0.12340132750526323</v>
      </c>
      <c r="I106" s="39">
        <f t="shared" si="7"/>
        <v>1.5227887630061235E-2</v>
      </c>
      <c r="J106" s="38"/>
      <c r="K106" s="38"/>
      <c r="L106" s="37"/>
      <c r="M106" s="37"/>
      <c r="N106" s="46">
        <f t="shared" si="8"/>
        <v>12.123401327505263</v>
      </c>
      <c r="O106" s="46">
        <f t="shared" si="9"/>
        <v>12.123401327505263</v>
      </c>
    </row>
    <row r="107" spans="1:15" ht="18" customHeight="1" x14ac:dyDescent="0.25">
      <c r="A107" s="2">
        <v>17</v>
      </c>
      <c r="B107" s="2">
        <v>16</v>
      </c>
      <c r="C107" s="2">
        <v>3</v>
      </c>
      <c r="D107" s="2">
        <v>1</v>
      </c>
      <c r="E107" s="2">
        <v>2</v>
      </c>
      <c r="F107" s="2">
        <v>4.5999999999999996</v>
      </c>
      <c r="G107" s="39">
        <f t="shared" si="5"/>
        <v>16.836456260738327</v>
      </c>
      <c r="H107" s="39">
        <f t="shared" si="6"/>
        <v>0.16354373926167298</v>
      </c>
      <c r="I107" s="39">
        <f t="shared" si="7"/>
        <v>2.6746554651690076E-2</v>
      </c>
      <c r="J107" s="38"/>
      <c r="K107" s="38"/>
      <c r="L107" s="37"/>
      <c r="M107" s="37"/>
      <c r="N107" s="46">
        <f t="shared" si="8"/>
        <v>16.836456260738327</v>
      </c>
      <c r="O107" s="46">
        <f t="shared" si="9"/>
        <v>16.836456260738327</v>
      </c>
    </row>
    <row r="108" spans="1:15" ht="18" customHeight="1" x14ac:dyDescent="0.25">
      <c r="A108" s="2">
        <v>15</v>
      </c>
      <c r="B108" s="2">
        <v>15</v>
      </c>
      <c r="C108" s="2">
        <v>5</v>
      </c>
      <c r="D108" s="2">
        <v>4</v>
      </c>
      <c r="E108" s="2">
        <v>4</v>
      </c>
      <c r="F108" s="2">
        <v>10.6</v>
      </c>
      <c r="G108" s="39">
        <f t="shared" si="5"/>
        <v>15.893845274091714</v>
      </c>
      <c r="H108" s="39">
        <f t="shared" si="6"/>
        <v>-0.89384527409171355</v>
      </c>
      <c r="I108" s="39">
        <f t="shared" si="7"/>
        <v>0.79895937401609052</v>
      </c>
      <c r="J108" s="38"/>
      <c r="K108" s="38"/>
      <c r="L108" s="37"/>
      <c r="M108" s="37"/>
      <c r="N108" s="46">
        <f t="shared" si="8"/>
        <v>15.893845274091714</v>
      </c>
      <c r="O108" s="46">
        <f t="shared" si="9"/>
        <v>15.893845274091714</v>
      </c>
    </row>
    <row r="109" spans="1:15" ht="18" customHeight="1" x14ac:dyDescent="0.25">
      <c r="A109" s="2">
        <v>9</v>
      </c>
      <c r="B109" s="2">
        <v>7</v>
      </c>
      <c r="C109" s="2">
        <v>4</v>
      </c>
      <c r="D109" s="2">
        <v>2</v>
      </c>
      <c r="E109" s="2">
        <v>3</v>
      </c>
      <c r="F109" s="2">
        <v>6</v>
      </c>
      <c r="G109" s="39">
        <f t="shared" si="5"/>
        <v>8.3529573809188111</v>
      </c>
      <c r="H109" s="39">
        <f t="shared" si="6"/>
        <v>0.64704261908118887</v>
      </c>
      <c r="I109" s="39">
        <f t="shared" si="7"/>
        <v>0.41866415090744447</v>
      </c>
      <c r="J109" s="38"/>
      <c r="K109" s="38"/>
      <c r="L109" s="37"/>
      <c r="M109" s="37"/>
      <c r="N109" s="46">
        <f t="shared" si="8"/>
        <v>8.3529573809188111</v>
      </c>
      <c r="O109" s="46">
        <f t="shared" si="9"/>
        <v>8.3529573809188111</v>
      </c>
    </row>
    <row r="110" spans="1:15" ht="18" customHeight="1" x14ac:dyDescent="0.25">
      <c r="A110" s="2">
        <v>13</v>
      </c>
      <c r="B110" s="2">
        <v>14</v>
      </c>
      <c r="C110" s="2">
        <v>5</v>
      </c>
      <c r="D110" s="2">
        <v>4</v>
      </c>
      <c r="E110" s="2">
        <v>4</v>
      </c>
      <c r="F110" s="2">
        <v>10.199999999999999</v>
      </c>
      <c r="G110" s="39">
        <f t="shared" si="5"/>
        <v>14.951234287445102</v>
      </c>
      <c r="H110" s="39">
        <f t="shared" si="6"/>
        <v>-1.9512342874451019</v>
      </c>
      <c r="I110" s="39">
        <f t="shared" si="7"/>
        <v>3.8073152445013942</v>
      </c>
      <c r="J110" s="38"/>
      <c r="K110" s="38"/>
      <c r="L110" s="37"/>
      <c r="M110" s="37"/>
      <c r="N110" s="46">
        <f t="shared" si="8"/>
        <v>14.951234287445102</v>
      </c>
      <c r="O110" s="46">
        <f t="shared" si="9"/>
        <v>14.951234287445102</v>
      </c>
    </row>
    <row r="111" spans="1:15" ht="18" customHeight="1" x14ac:dyDescent="0.25">
      <c r="A111" s="2">
        <v>12</v>
      </c>
      <c r="B111" s="2">
        <v>12</v>
      </c>
      <c r="C111" s="2">
        <v>3</v>
      </c>
      <c r="D111" s="2">
        <v>1</v>
      </c>
      <c r="E111" s="2">
        <v>2</v>
      </c>
      <c r="F111" s="2">
        <v>4</v>
      </c>
      <c r="G111" s="39">
        <f t="shared" si="5"/>
        <v>13.066012314151875</v>
      </c>
      <c r="H111" s="39">
        <f t="shared" si="6"/>
        <v>-1.0660123141518749</v>
      </c>
      <c r="I111" s="39">
        <f t="shared" si="7"/>
        <v>1.1363822539234356</v>
      </c>
      <c r="J111" s="38"/>
      <c r="K111" s="38"/>
      <c r="L111" s="37"/>
      <c r="M111" s="37"/>
      <c r="N111" s="46">
        <f t="shared" si="8"/>
        <v>13.066012314151875</v>
      </c>
      <c r="O111" s="46">
        <f t="shared" si="9"/>
        <v>13.066012314151875</v>
      </c>
    </row>
    <row r="112" spans="1:15" ht="18" customHeight="1" x14ac:dyDescent="0.25">
      <c r="A112" s="2">
        <v>18</v>
      </c>
      <c r="B112" s="2">
        <v>17</v>
      </c>
      <c r="C112" s="2">
        <v>4</v>
      </c>
      <c r="D112" s="2">
        <v>3</v>
      </c>
      <c r="E112" s="2">
        <v>3</v>
      </c>
      <c r="F112" s="2">
        <v>8.1999999999999993</v>
      </c>
      <c r="G112" s="39">
        <f t="shared" si="5"/>
        <v>17.779067247384937</v>
      </c>
      <c r="H112" s="39">
        <f t="shared" si="6"/>
        <v>0.22093275261506307</v>
      </c>
      <c r="I112" s="39">
        <f t="shared" si="7"/>
        <v>4.8811281178068655E-2</v>
      </c>
      <c r="J112" s="38"/>
      <c r="K112" s="38"/>
      <c r="L112" s="37"/>
      <c r="M112" s="37"/>
      <c r="N112" s="46">
        <f t="shared" si="8"/>
        <v>17.779067247384937</v>
      </c>
      <c r="O112" s="46">
        <f t="shared" si="9"/>
        <v>17.779067247384937</v>
      </c>
    </row>
    <row r="113" spans="1:15" ht="18" customHeight="1" x14ac:dyDescent="0.25">
      <c r="A113" s="2">
        <v>8</v>
      </c>
      <c r="B113" s="2">
        <v>6</v>
      </c>
      <c r="C113" s="2">
        <v>5</v>
      </c>
      <c r="D113" s="2">
        <v>3</v>
      </c>
      <c r="E113" s="2">
        <v>4</v>
      </c>
      <c r="F113" s="2">
        <v>9.1</v>
      </c>
      <c r="G113" s="39">
        <f t="shared" si="5"/>
        <v>7.4103463942721977</v>
      </c>
      <c r="H113" s="39">
        <f t="shared" si="6"/>
        <v>0.58965360572780234</v>
      </c>
      <c r="I113" s="39">
        <f t="shared" si="7"/>
        <v>0.3476913747477986</v>
      </c>
      <c r="J113" s="38"/>
      <c r="K113" s="38"/>
      <c r="L113" s="37"/>
      <c r="M113" s="37"/>
      <c r="N113" s="46">
        <f t="shared" si="8"/>
        <v>7.4103463942721977</v>
      </c>
      <c r="O113" s="46">
        <f t="shared" si="9"/>
        <v>7.4103463942721977</v>
      </c>
    </row>
    <row r="114" spans="1:15" ht="18" customHeight="1" x14ac:dyDescent="0.25">
      <c r="A114" s="2">
        <v>20</v>
      </c>
      <c r="B114" s="2">
        <v>18</v>
      </c>
      <c r="C114" s="2">
        <v>3</v>
      </c>
      <c r="D114" s="2">
        <v>1</v>
      </c>
      <c r="E114" s="2">
        <v>2</v>
      </c>
      <c r="F114" s="2">
        <v>5</v>
      </c>
      <c r="G114" s="39">
        <f t="shared" si="5"/>
        <v>18.72167823403155</v>
      </c>
      <c r="H114" s="39">
        <f t="shared" si="6"/>
        <v>1.2783217659684496</v>
      </c>
      <c r="I114" s="39">
        <f t="shared" si="7"/>
        <v>1.6341065373486956</v>
      </c>
      <c r="J114" s="38"/>
      <c r="K114" s="38"/>
      <c r="L114" s="37"/>
      <c r="M114" s="37"/>
      <c r="N114" s="46">
        <f t="shared" si="8"/>
        <v>18.72167823403155</v>
      </c>
      <c r="O114" s="46">
        <f t="shared" si="9"/>
        <v>18.72167823403155</v>
      </c>
    </row>
    <row r="115" spans="1:15" ht="18" customHeight="1" x14ac:dyDescent="0.25">
      <c r="A115" s="2">
        <v>16</v>
      </c>
      <c r="B115" s="2">
        <v>15</v>
      </c>
      <c r="C115" s="2">
        <v>3</v>
      </c>
      <c r="D115" s="2">
        <v>1</v>
      </c>
      <c r="E115" s="2">
        <v>2</v>
      </c>
      <c r="F115" s="2">
        <v>4.4000000000000004</v>
      </c>
      <c r="G115" s="39">
        <f t="shared" si="5"/>
        <v>15.893845274091714</v>
      </c>
      <c r="H115" s="39">
        <f t="shared" si="6"/>
        <v>0.10615472590828645</v>
      </c>
      <c r="I115" s="39">
        <f t="shared" si="7"/>
        <v>1.1268825832663422E-2</v>
      </c>
      <c r="J115" s="38"/>
      <c r="K115" s="38"/>
      <c r="L115" s="37"/>
      <c r="M115" s="37"/>
      <c r="N115" s="46">
        <f t="shared" si="8"/>
        <v>15.893845274091714</v>
      </c>
      <c r="O115" s="46">
        <f t="shared" si="9"/>
        <v>15.893845274091714</v>
      </c>
    </row>
    <row r="116" spans="1:15" ht="18" customHeight="1" x14ac:dyDescent="0.25">
      <c r="A116" s="2">
        <v>21</v>
      </c>
      <c r="B116" s="2">
        <v>19</v>
      </c>
      <c r="C116" s="2">
        <v>5</v>
      </c>
      <c r="D116" s="2">
        <v>4</v>
      </c>
      <c r="E116" s="2">
        <v>4</v>
      </c>
      <c r="F116" s="2">
        <v>12</v>
      </c>
      <c r="G116" s="39">
        <f t="shared" si="5"/>
        <v>19.664289220678164</v>
      </c>
      <c r="H116" s="39">
        <f t="shared" si="6"/>
        <v>1.3357107793218361</v>
      </c>
      <c r="I116" s="39">
        <f t="shared" si="7"/>
        <v>1.7841232859965468</v>
      </c>
      <c r="J116" s="38"/>
      <c r="K116" s="38"/>
      <c r="L116" s="37"/>
      <c r="M116" s="37"/>
      <c r="N116" s="46">
        <f t="shared" si="8"/>
        <v>19.664289220678164</v>
      </c>
      <c r="O116" s="46">
        <f t="shared" si="9"/>
        <v>19.664289220678164</v>
      </c>
    </row>
    <row r="117" spans="1:15" ht="18" customHeight="1" x14ac:dyDescent="0.25">
      <c r="A117" s="2">
        <v>8</v>
      </c>
      <c r="B117" s="2">
        <v>6</v>
      </c>
      <c r="C117" s="2">
        <v>4</v>
      </c>
      <c r="D117" s="2">
        <v>2</v>
      </c>
      <c r="E117" s="2">
        <v>3</v>
      </c>
      <c r="F117" s="2">
        <v>5.7</v>
      </c>
      <c r="G117" s="39">
        <f t="shared" si="5"/>
        <v>7.4103463942721977</v>
      </c>
      <c r="H117" s="39">
        <f t="shared" si="6"/>
        <v>0.58965360572780234</v>
      </c>
      <c r="I117" s="39">
        <f t="shared" si="7"/>
        <v>0.3476913747477986</v>
      </c>
      <c r="J117" s="38"/>
      <c r="K117" s="38"/>
      <c r="L117" s="37"/>
      <c r="M117" s="37"/>
      <c r="N117" s="46">
        <f t="shared" si="8"/>
        <v>7.4103463942721977</v>
      </c>
      <c r="O117" s="46">
        <f t="shared" si="9"/>
        <v>7.4103463942721977</v>
      </c>
    </row>
    <row r="118" spans="1:15" ht="18" customHeight="1" x14ac:dyDescent="0.25">
      <c r="A118" s="2">
        <v>10</v>
      </c>
      <c r="B118" s="2">
        <v>8</v>
      </c>
      <c r="C118" s="2">
        <v>3</v>
      </c>
      <c r="D118" s="2">
        <v>1</v>
      </c>
      <c r="E118" s="2">
        <v>2</v>
      </c>
      <c r="F118" s="2">
        <v>2.9</v>
      </c>
      <c r="G118" s="39">
        <f t="shared" si="5"/>
        <v>9.2955683675654228</v>
      </c>
      <c r="H118" s="39">
        <f t="shared" si="6"/>
        <v>0.70443163243457718</v>
      </c>
      <c r="I118" s="39">
        <f t="shared" si="7"/>
        <v>0.49622392477444327</v>
      </c>
      <c r="J118" s="38"/>
      <c r="K118" s="38"/>
      <c r="L118" s="37"/>
      <c r="M118" s="37"/>
      <c r="N118" s="46">
        <f t="shared" si="8"/>
        <v>9.2955683675654228</v>
      </c>
      <c r="O118" s="46">
        <f t="shared" si="9"/>
        <v>9.2955683675654228</v>
      </c>
    </row>
    <row r="119" spans="1:15" ht="18" customHeight="1" x14ac:dyDescent="0.25">
      <c r="A119" s="2">
        <v>21</v>
      </c>
      <c r="B119" s="2">
        <v>20</v>
      </c>
      <c r="C119" s="2">
        <v>4</v>
      </c>
      <c r="D119" s="2">
        <v>3</v>
      </c>
      <c r="E119" s="2">
        <v>3</v>
      </c>
      <c r="F119" s="2">
        <v>8.8000000000000007</v>
      </c>
      <c r="G119" s="39">
        <f t="shared" si="5"/>
        <v>20.606900207324777</v>
      </c>
      <c r="H119" s="39">
        <f t="shared" si="6"/>
        <v>0.39309979267522266</v>
      </c>
      <c r="I119" s="39">
        <f t="shared" si="7"/>
        <v>0.15452744700130303</v>
      </c>
      <c r="J119" s="38"/>
      <c r="K119" s="38"/>
      <c r="L119" s="37"/>
      <c r="M119" s="37"/>
      <c r="N119" s="46">
        <f t="shared" si="8"/>
        <v>20.606900207324777</v>
      </c>
      <c r="O119" s="46">
        <f t="shared" si="9"/>
        <v>20.606900207324777</v>
      </c>
    </row>
    <row r="120" spans="1:15" ht="18" customHeight="1" x14ac:dyDescent="0.25">
      <c r="A120" s="2">
        <v>9</v>
      </c>
      <c r="B120" s="2">
        <v>7</v>
      </c>
      <c r="C120" s="2">
        <v>5</v>
      </c>
      <c r="D120" s="2">
        <v>3</v>
      </c>
      <c r="E120" s="2">
        <v>4</v>
      </c>
      <c r="F120" s="2">
        <v>9.1</v>
      </c>
      <c r="G120" s="39">
        <f t="shared" si="5"/>
        <v>8.3529573809188111</v>
      </c>
      <c r="H120" s="39">
        <f t="shared" si="6"/>
        <v>0.64704261908118887</v>
      </c>
      <c r="I120" s="39">
        <f t="shared" si="7"/>
        <v>0.41866415090744447</v>
      </c>
      <c r="J120" s="38"/>
      <c r="K120" s="38"/>
      <c r="L120" s="37"/>
      <c r="M120" s="37"/>
      <c r="N120" s="46">
        <f t="shared" si="8"/>
        <v>8.3529573809188111</v>
      </c>
      <c r="O120" s="46">
        <f t="shared" si="9"/>
        <v>8.3529573809188111</v>
      </c>
    </row>
    <row r="121" spans="1:15" ht="18" customHeight="1" x14ac:dyDescent="0.25">
      <c r="A121" s="2">
        <v>12</v>
      </c>
      <c r="B121" s="2">
        <v>11</v>
      </c>
      <c r="C121" s="2">
        <v>5</v>
      </c>
      <c r="D121" s="2">
        <v>4</v>
      </c>
      <c r="E121" s="2">
        <v>4</v>
      </c>
      <c r="F121" s="2">
        <v>9.8000000000000007</v>
      </c>
      <c r="G121" s="39">
        <f t="shared" si="5"/>
        <v>12.123401327505263</v>
      </c>
      <c r="H121" s="39">
        <f t="shared" si="6"/>
        <v>-0.12340132750526323</v>
      </c>
      <c r="I121" s="39">
        <f t="shared" si="7"/>
        <v>1.5227887630061235E-2</v>
      </c>
      <c r="J121" s="38"/>
      <c r="K121" s="38"/>
      <c r="L121" s="37"/>
      <c r="M121" s="37"/>
      <c r="N121" s="46">
        <f t="shared" si="8"/>
        <v>12.123401327505263</v>
      </c>
      <c r="O121" s="46">
        <f t="shared" si="9"/>
        <v>12.123401327505263</v>
      </c>
    </row>
    <row r="122" spans="1:15" ht="18" customHeight="1" x14ac:dyDescent="0.25">
      <c r="A122" s="2">
        <v>15</v>
      </c>
      <c r="B122" s="2">
        <v>15</v>
      </c>
      <c r="C122" s="2">
        <v>4</v>
      </c>
      <c r="D122" s="2">
        <v>2</v>
      </c>
      <c r="E122" s="2">
        <v>3</v>
      </c>
      <c r="F122" s="2">
        <v>7.5</v>
      </c>
      <c r="G122" s="39">
        <f t="shared" si="5"/>
        <v>15.893845274091714</v>
      </c>
      <c r="H122" s="39">
        <f t="shared" si="6"/>
        <v>-0.89384527409171355</v>
      </c>
      <c r="I122" s="39">
        <f t="shared" si="7"/>
        <v>0.79895937401609052</v>
      </c>
      <c r="J122" s="38"/>
      <c r="K122" s="38"/>
      <c r="L122" s="37"/>
      <c r="M122" s="37"/>
      <c r="N122" s="46">
        <f t="shared" si="8"/>
        <v>15.893845274091714</v>
      </c>
      <c r="O122" s="46">
        <f t="shared" si="9"/>
        <v>15.893845274091714</v>
      </c>
    </row>
    <row r="123" spans="1:15" ht="18" customHeight="1" x14ac:dyDescent="0.25">
      <c r="A123" s="2">
        <v>12</v>
      </c>
      <c r="B123" s="2">
        <v>11</v>
      </c>
      <c r="C123" s="2">
        <v>4</v>
      </c>
      <c r="D123" s="2">
        <v>2</v>
      </c>
      <c r="E123" s="2">
        <v>3</v>
      </c>
      <c r="F123" s="2">
        <v>6.6</v>
      </c>
      <c r="G123" s="39">
        <f t="shared" si="5"/>
        <v>12.123401327505263</v>
      </c>
      <c r="H123" s="39">
        <f t="shared" si="6"/>
        <v>-0.12340132750526323</v>
      </c>
      <c r="I123" s="39">
        <f t="shared" si="7"/>
        <v>1.5227887630061235E-2</v>
      </c>
      <c r="J123" s="38"/>
      <c r="K123" s="38"/>
      <c r="L123" s="37"/>
      <c r="M123" s="37"/>
      <c r="N123" s="46">
        <f t="shared" si="8"/>
        <v>12.123401327505263</v>
      </c>
      <c r="O123" s="46">
        <f t="shared" si="9"/>
        <v>12.123401327505263</v>
      </c>
    </row>
    <row r="124" spans="1:15" ht="18" customHeight="1" x14ac:dyDescent="0.25">
      <c r="A124" s="2">
        <v>13</v>
      </c>
      <c r="B124" s="2">
        <v>13</v>
      </c>
      <c r="C124" s="2">
        <v>3</v>
      </c>
      <c r="D124" s="2">
        <v>1</v>
      </c>
      <c r="E124" s="2">
        <v>2</v>
      </c>
      <c r="F124" s="2">
        <v>4.2</v>
      </c>
      <c r="G124" s="39">
        <f t="shared" si="5"/>
        <v>14.008623300798488</v>
      </c>
      <c r="H124" s="39">
        <f t="shared" si="6"/>
        <v>-1.0086233007984884</v>
      </c>
      <c r="I124" s="39">
        <f t="shared" si="7"/>
        <v>1.0173209629136379</v>
      </c>
      <c r="J124" s="38"/>
      <c r="K124" s="38"/>
      <c r="L124" s="37"/>
      <c r="M124" s="37"/>
      <c r="N124" s="46">
        <f t="shared" si="8"/>
        <v>14.008623300798488</v>
      </c>
      <c r="O124" s="46">
        <f t="shared" si="9"/>
        <v>14.008623300798488</v>
      </c>
    </row>
    <row r="125" spans="1:15" ht="18" customHeight="1" x14ac:dyDescent="0.25">
      <c r="A125" s="2">
        <v>13</v>
      </c>
      <c r="B125" s="2">
        <v>14</v>
      </c>
      <c r="C125" s="2">
        <v>3</v>
      </c>
      <c r="D125" s="2">
        <v>1</v>
      </c>
      <c r="E125" s="2">
        <v>2</v>
      </c>
      <c r="F125" s="2">
        <v>4.2</v>
      </c>
      <c r="G125" s="39">
        <f t="shared" si="5"/>
        <v>14.951234287445102</v>
      </c>
      <c r="H125" s="39">
        <f t="shared" si="6"/>
        <v>-1.9512342874451019</v>
      </c>
      <c r="I125" s="39">
        <f t="shared" si="7"/>
        <v>3.8073152445013942</v>
      </c>
      <c r="J125" s="38"/>
      <c r="K125" s="38"/>
      <c r="L125" s="37"/>
      <c r="M125" s="37"/>
      <c r="N125" s="46">
        <f t="shared" si="8"/>
        <v>14.951234287445102</v>
      </c>
      <c r="O125" s="46">
        <f t="shared" si="9"/>
        <v>14.951234287445102</v>
      </c>
    </row>
    <row r="126" spans="1:15" ht="18" customHeight="1" x14ac:dyDescent="0.25">
      <c r="A126" s="2">
        <v>19</v>
      </c>
      <c r="B126" s="2">
        <v>18</v>
      </c>
      <c r="C126" s="2">
        <v>3</v>
      </c>
      <c r="D126" s="2">
        <v>1</v>
      </c>
      <c r="E126" s="2">
        <v>2</v>
      </c>
      <c r="F126" s="2">
        <v>4.9000000000000004</v>
      </c>
      <c r="G126" s="39">
        <f t="shared" si="5"/>
        <v>18.72167823403155</v>
      </c>
      <c r="H126" s="39">
        <f t="shared" si="6"/>
        <v>0.2783217659684496</v>
      </c>
      <c r="I126" s="39">
        <f t="shared" si="7"/>
        <v>7.7463005411796432E-2</v>
      </c>
      <c r="J126" s="38"/>
      <c r="K126" s="38"/>
      <c r="L126" s="37"/>
      <c r="M126" s="37"/>
      <c r="N126" s="46">
        <f t="shared" si="8"/>
        <v>18.72167823403155</v>
      </c>
      <c r="O126" s="46">
        <f t="shared" si="9"/>
        <v>18.72167823403155</v>
      </c>
    </row>
    <row r="127" spans="1:15" ht="18" customHeight="1" x14ac:dyDescent="0.25">
      <c r="A127" s="2">
        <v>19</v>
      </c>
      <c r="B127" s="2">
        <v>17</v>
      </c>
      <c r="C127" s="2">
        <v>4</v>
      </c>
      <c r="D127" s="2">
        <v>3</v>
      </c>
      <c r="E127" s="2">
        <v>3</v>
      </c>
      <c r="F127" s="2">
        <v>8.4</v>
      </c>
      <c r="G127" s="39">
        <f t="shared" si="5"/>
        <v>17.779067247384937</v>
      </c>
      <c r="H127" s="39">
        <f t="shared" si="6"/>
        <v>1.2209327526150631</v>
      </c>
      <c r="I127" s="39">
        <f t="shared" si="7"/>
        <v>1.4906767864081949</v>
      </c>
      <c r="J127" s="38"/>
      <c r="K127" s="38"/>
      <c r="L127" s="37"/>
      <c r="M127" s="37"/>
      <c r="N127" s="46">
        <f t="shared" si="8"/>
        <v>17.779067247384937</v>
      </c>
      <c r="O127" s="46">
        <f t="shared" si="9"/>
        <v>17.779067247384937</v>
      </c>
    </row>
    <row r="128" spans="1:15" ht="18" customHeight="1" x14ac:dyDescent="0.25">
      <c r="A128" s="2">
        <v>20</v>
      </c>
      <c r="B128" s="2">
        <v>19</v>
      </c>
      <c r="C128" s="2">
        <v>3</v>
      </c>
      <c r="D128" s="2">
        <v>1</v>
      </c>
      <c r="E128" s="2">
        <v>2</v>
      </c>
      <c r="F128" s="2">
        <v>5.3</v>
      </c>
      <c r="G128" s="39">
        <f t="shared" si="5"/>
        <v>19.664289220678164</v>
      </c>
      <c r="H128" s="39">
        <f t="shared" si="6"/>
        <v>0.33571077932183613</v>
      </c>
      <c r="I128" s="39">
        <f t="shared" si="7"/>
        <v>0.11270172735287455</v>
      </c>
      <c r="J128" s="38"/>
      <c r="K128" s="38"/>
      <c r="L128" s="37"/>
      <c r="M128" s="37"/>
      <c r="N128" s="46">
        <f t="shared" si="8"/>
        <v>19.664289220678164</v>
      </c>
      <c r="O128" s="46">
        <f t="shared" si="9"/>
        <v>19.664289220678164</v>
      </c>
    </row>
    <row r="129" spans="1:15" ht="18" customHeight="1" x14ac:dyDescent="0.25">
      <c r="A129" s="2">
        <v>20</v>
      </c>
      <c r="B129" s="2">
        <v>19</v>
      </c>
      <c r="C129" s="2">
        <v>3</v>
      </c>
      <c r="D129" s="2">
        <v>1</v>
      </c>
      <c r="E129" s="2">
        <v>2</v>
      </c>
      <c r="F129" s="2">
        <v>5.3</v>
      </c>
      <c r="G129" s="39">
        <f t="shared" si="5"/>
        <v>19.664289220678164</v>
      </c>
      <c r="H129" s="39">
        <f t="shared" si="6"/>
        <v>0.33571077932183613</v>
      </c>
      <c r="I129" s="39">
        <f t="shared" si="7"/>
        <v>0.11270172735287455</v>
      </c>
      <c r="J129" s="38"/>
      <c r="K129" s="38"/>
      <c r="L129" s="37"/>
      <c r="M129" s="37"/>
      <c r="N129" s="46">
        <f t="shared" si="8"/>
        <v>19.664289220678164</v>
      </c>
      <c r="O129" s="46">
        <f t="shared" si="9"/>
        <v>19.664289220678164</v>
      </c>
    </row>
    <row r="130" spans="1:15" ht="18" customHeight="1" x14ac:dyDescent="0.25">
      <c r="A130" s="2">
        <v>12</v>
      </c>
      <c r="B130" s="2">
        <v>11</v>
      </c>
      <c r="C130" s="2">
        <v>5</v>
      </c>
      <c r="D130" s="2">
        <v>4</v>
      </c>
      <c r="E130" s="2">
        <v>4</v>
      </c>
      <c r="F130" s="2">
        <v>9.8000000000000007</v>
      </c>
      <c r="G130" s="39">
        <f t="shared" si="5"/>
        <v>12.123401327505263</v>
      </c>
      <c r="H130" s="39">
        <f t="shared" si="6"/>
        <v>-0.12340132750526323</v>
      </c>
      <c r="I130" s="39">
        <f t="shared" si="7"/>
        <v>1.5227887630061235E-2</v>
      </c>
      <c r="J130" s="38"/>
      <c r="K130" s="38"/>
      <c r="L130" s="37"/>
      <c r="M130" s="37"/>
      <c r="N130" s="46">
        <f t="shared" si="8"/>
        <v>12.123401327505263</v>
      </c>
      <c r="O130" s="46">
        <f t="shared" si="9"/>
        <v>12.123401327505263</v>
      </c>
    </row>
    <row r="131" spans="1:15" ht="18" customHeight="1" x14ac:dyDescent="0.25">
      <c r="A131" s="2">
        <v>8</v>
      </c>
      <c r="B131" s="2">
        <v>6</v>
      </c>
      <c r="C131" s="2">
        <v>3</v>
      </c>
      <c r="D131" s="2">
        <v>1</v>
      </c>
      <c r="E131" s="2">
        <v>2</v>
      </c>
      <c r="F131" s="2">
        <v>2.4</v>
      </c>
      <c r="G131" s="39">
        <f t="shared" ref="G131:G192" si="10">$AA$18*B131+$AA$17</f>
        <v>7.4103463942721977</v>
      </c>
      <c r="H131" s="39">
        <f t="shared" ref="H131:H192" si="11">A131-G131</f>
        <v>0.58965360572780234</v>
      </c>
      <c r="I131" s="39">
        <f t="shared" ref="I131:I192" si="12">H131*H131</f>
        <v>0.3476913747477986</v>
      </c>
      <c r="J131" s="38"/>
      <c r="K131" s="38"/>
      <c r="L131" s="37"/>
      <c r="M131" s="37"/>
      <c r="N131" s="46">
        <f t="shared" ref="N131:N191" si="13">G131-L131</f>
        <v>7.4103463942721977</v>
      </c>
      <c r="O131" s="46">
        <f t="shared" ref="O131:O191" si="14">G131+L131</f>
        <v>7.4103463942721977</v>
      </c>
    </row>
    <row r="132" spans="1:15" ht="18" customHeight="1" x14ac:dyDescent="0.25">
      <c r="A132" s="2">
        <v>21</v>
      </c>
      <c r="B132" s="2">
        <v>19</v>
      </c>
      <c r="C132" s="2">
        <v>3</v>
      </c>
      <c r="D132" s="2">
        <v>2</v>
      </c>
      <c r="E132" s="2">
        <v>2</v>
      </c>
      <c r="F132" s="2">
        <v>5.4</v>
      </c>
      <c r="G132" s="39">
        <f t="shared" si="10"/>
        <v>19.664289220678164</v>
      </c>
      <c r="H132" s="39">
        <f t="shared" si="11"/>
        <v>1.3357107793218361</v>
      </c>
      <c r="I132" s="39">
        <f t="shared" si="12"/>
        <v>1.7841232859965468</v>
      </c>
      <c r="J132" s="38"/>
      <c r="K132" s="38"/>
      <c r="L132" s="37"/>
      <c r="M132" s="37"/>
      <c r="N132" s="46">
        <f t="shared" si="13"/>
        <v>19.664289220678164</v>
      </c>
      <c r="O132" s="46">
        <f t="shared" si="14"/>
        <v>19.664289220678164</v>
      </c>
    </row>
    <row r="133" spans="1:15" ht="18" customHeight="1" x14ac:dyDescent="0.25">
      <c r="A133" s="2">
        <v>14</v>
      </c>
      <c r="B133" s="2">
        <v>14</v>
      </c>
      <c r="C133" s="2">
        <v>3</v>
      </c>
      <c r="D133" s="2">
        <v>1</v>
      </c>
      <c r="E133" s="2">
        <v>2</v>
      </c>
      <c r="F133" s="2">
        <v>4.3</v>
      </c>
      <c r="G133" s="39">
        <f t="shared" si="10"/>
        <v>14.951234287445102</v>
      </c>
      <c r="H133" s="39">
        <f t="shared" si="11"/>
        <v>-0.95123428744510186</v>
      </c>
      <c r="I133" s="39">
        <f t="shared" si="12"/>
        <v>0.90484666961119065</v>
      </c>
      <c r="J133" s="38"/>
      <c r="K133" s="38"/>
      <c r="L133" s="37"/>
      <c r="M133" s="37"/>
      <c r="N133" s="46">
        <f t="shared" si="13"/>
        <v>14.951234287445102</v>
      </c>
      <c r="O133" s="46">
        <f t="shared" si="14"/>
        <v>14.951234287445102</v>
      </c>
    </row>
    <row r="134" spans="1:15" ht="18" customHeight="1" x14ac:dyDescent="0.25">
      <c r="A134" s="2">
        <v>20</v>
      </c>
      <c r="B134" s="2">
        <v>19</v>
      </c>
      <c r="C134" s="2">
        <v>5</v>
      </c>
      <c r="D134" s="2">
        <v>4</v>
      </c>
      <c r="E134" s="2">
        <v>4</v>
      </c>
      <c r="F134" s="2">
        <v>11.8</v>
      </c>
      <c r="G134" s="39">
        <f t="shared" si="10"/>
        <v>19.664289220678164</v>
      </c>
      <c r="H134" s="39">
        <f t="shared" si="11"/>
        <v>0.33571077932183613</v>
      </c>
      <c r="I134" s="39">
        <f t="shared" si="12"/>
        <v>0.11270172735287455</v>
      </c>
      <c r="J134" s="38"/>
      <c r="K134" s="38"/>
      <c r="L134" s="37"/>
      <c r="M134" s="37"/>
      <c r="N134" s="46">
        <f t="shared" si="13"/>
        <v>19.664289220678164</v>
      </c>
      <c r="O134" s="46">
        <f t="shared" si="14"/>
        <v>19.664289220678164</v>
      </c>
    </row>
    <row r="135" spans="1:15" ht="18" customHeight="1" x14ac:dyDescent="0.25">
      <c r="A135" s="2">
        <v>13</v>
      </c>
      <c r="B135" s="2">
        <v>13</v>
      </c>
      <c r="C135" s="2">
        <v>5</v>
      </c>
      <c r="D135" s="2">
        <v>4</v>
      </c>
      <c r="E135" s="2">
        <v>4</v>
      </c>
      <c r="F135" s="2">
        <v>10</v>
      </c>
      <c r="G135" s="39">
        <f t="shared" si="10"/>
        <v>14.008623300798488</v>
      </c>
      <c r="H135" s="39">
        <f t="shared" si="11"/>
        <v>-1.0086233007984884</v>
      </c>
      <c r="I135" s="39">
        <f t="shared" si="12"/>
        <v>1.0173209629136379</v>
      </c>
      <c r="J135" s="38"/>
      <c r="K135" s="38"/>
      <c r="L135" s="37"/>
      <c r="M135" s="37"/>
      <c r="N135" s="46">
        <f t="shared" si="13"/>
        <v>14.008623300798488</v>
      </c>
      <c r="O135" s="46">
        <f t="shared" si="14"/>
        <v>14.008623300798488</v>
      </c>
    </row>
    <row r="136" spans="1:15" ht="18" customHeight="1" x14ac:dyDescent="0.25">
      <c r="A136" s="2">
        <v>9</v>
      </c>
      <c r="B136" s="2">
        <v>8</v>
      </c>
      <c r="C136" s="2">
        <v>5</v>
      </c>
      <c r="D136" s="2">
        <v>3</v>
      </c>
      <c r="E136" s="2">
        <v>4</v>
      </c>
      <c r="F136" s="2">
        <v>9.1999999999999993</v>
      </c>
      <c r="G136" s="39">
        <f t="shared" si="10"/>
        <v>9.2955683675654228</v>
      </c>
      <c r="H136" s="39">
        <f t="shared" si="11"/>
        <v>-0.29556836756542282</v>
      </c>
      <c r="I136" s="39">
        <f t="shared" si="12"/>
        <v>8.7360659905288893E-2</v>
      </c>
      <c r="J136" s="38"/>
      <c r="K136" s="38"/>
      <c r="L136" s="37"/>
      <c r="M136" s="37"/>
      <c r="N136" s="46">
        <f t="shared" si="13"/>
        <v>9.2955683675654228</v>
      </c>
      <c r="O136" s="46">
        <f t="shared" si="14"/>
        <v>9.2955683675654228</v>
      </c>
    </row>
    <row r="137" spans="1:15" ht="18" customHeight="1" x14ac:dyDescent="0.25">
      <c r="A137" s="2">
        <v>16</v>
      </c>
      <c r="B137" s="2">
        <v>15</v>
      </c>
      <c r="C137" s="2">
        <v>5</v>
      </c>
      <c r="D137" s="2">
        <v>4</v>
      </c>
      <c r="E137" s="2">
        <v>4</v>
      </c>
      <c r="F137" s="2">
        <v>10.7</v>
      </c>
      <c r="G137" s="39">
        <f t="shared" si="10"/>
        <v>15.893845274091714</v>
      </c>
      <c r="H137" s="39">
        <f t="shared" si="11"/>
        <v>0.10615472590828645</v>
      </c>
      <c r="I137" s="39">
        <f t="shared" si="12"/>
        <v>1.1268825832663422E-2</v>
      </c>
      <c r="J137" s="38"/>
      <c r="K137" s="38"/>
      <c r="L137" s="37"/>
      <c r="M137" s="37"/>
      <c r="N137" s="46">
        <f t="shared" si="13"/>
        <v>15.893845274091714</v>
      </c>
      <c r="O137" s="46">
        <f t="shared" si="14"/>
        <v>15.893845274091714</v>
      </c>
    </row>
    <row r="138" spans="1:15" ht="18" customHeight="1" x14ac:dyDescent="0.25">
      <c r="A138" s="2">
        <v>12</v>
      </c>
      <c r="B138" s="2">
        <v>12</v>
      </c>
      <c r="C138" s="2">
        <v>4</v>
      </c>
      <c r="D138" s="2">
        <v>2</v>
      </c>
      <c r="E138" s="2">
        <v>3</v>
      </c>
      <c r="F138" s="2">
        <v>6.7</v>
      </c>
      <c r="G138" s="39">
        <f t="shared" si="10"/>
        <v>13.066012314151875</v>
      </c>
      <c r="H138" s="39">
        <f t="shared" si="11"/>
        <v>-1.0660123141518749</v>
      </c>
      <c r="I138" s="39">
        <f t="shared" si="12"/>
        <v>1.1363822539234356</v>
      </c>
      <c r="J138" s="38"/>
      <c r="K138" s="38"/>
      <c r="L138" s="37"/>
      <c r="M138" s="37"/>
      <c r="N138" s="46">
        <f t="shared" si="13"/>
        <v>13.066012314151875</v>
      </c>
      <c r="O138" s="46">
        <f t="shared" si="14"/>
        <v>13.066012314151875</v>
      </c>
    </row>
    <row r="139" spans="1:15" ht="18" customHeight="1" x14ac:dyDescent="0.25">
      <c r="A139" s="2">
        <v>7</v>
      </c>
      <c r="B139" s="2">
        <v>5</v>
      </c>
      <c r="C139" s="2">
        <v>4</v>
      </c>
      <c r="D139" s="2">
        <v>2</v>
      </c>
      <c r="E139" s="2">
        <v>3</v>
      </c>
      <c r="F139" s="2">
        <v>5.5</v>
      </c>
      <c r="G139" s="39">
        <f t="shared" si="10"/>
        <v>6.4677354076255851</v>
      </c>
      <c r="H139" s="39">
        <f t="shared" si="11"/>
        <v>0.53226459237441492</v>
      </c>
      <c r="I139" s="39">
        <f t="shared" si="12"/>
        <v>0.28330559629550206</v>
      </c>
      <c r="J139" s="38"/>
      <c r="K139" s="38"/>
      <c r="L139" s="37"/>
      <c r="M139" s="37"/>
      <c r="N139" s="46">
        <f t="shared" si="13"/>
        <v>6.4677354076255851</v>
      </c>
      <c r="O139" s="46">
        <f t="shared" si="14"/>
        <v>6.4677354076255851</v>
      </c>
    </row>
    <row r="140" spans="1:15" ht="18" customHeight="1" x14ac:dyDescent="0.25">
      <c r="A140" s="2">
        <v>19</v>
      </c>
      <c r="B140" s="2">
        <v>17</v>
      </c>
      <c r="C140" s="2">
        <v>5</v>
      </c>
      <c r="D140" s="2">
        <v>4</v>
      </c>
      <c r="E140" s="2">
        <v>4</v>
      </c>
      <c r="F140" s="2">
        <v>11.5</v>
      </c>
      <c r="G140" s="39">
        <f t="shared" si="10"/>
        <v>17.779067247384937</v>
      </c>
      <c r="H140" s="39">
        <f t="shared" si="11"/>
        <v>1.2209327526150631</v>
      </c>
      <c r="I140" s="39">
        <f t="shared" si="12"/>
        <v>1.4906767864081949</v>
      </c>
      <c r="J140" s="38"/>
      <c r="K140" s="38"/>
      <c r="L140" s="37"/>
      <c r="M140" s="37"/>
      <c r="N140" s="46">
        <f t="shared" si="13"/>
        <v>17.779067247384937</v>
      </c>
      <c r="O140" s="46">
        <f t="shared" si="14"/>
        <v>17.779067247384937</v>
      </c>
    </row>
    <row r="141" spans="1:15" ht="18" customHeight="1" x14ac:dyDescent="0.25">
      <c r="A141" s="2">
        <v>21</v>
      </c>
      <c r="B141" s="2">
        <v>20</v>
      </c>
      <c r="C141" s="2">
        <v>4</v>
      </c>
      <c r="D141" s="2">
        <v>3</v>
      </c>
      <c r="E141" s="2">
        <v>3</v>
      </c>
      <c r="F141" s="2">
        <v>8.8000000000000007</v>
      </c>
      <c r="G141" s="39">
        <f t="shared" si="10"/>
        <v>20.606900207324777</v>
      </c>
      <c r="H141" s="39">
        <f t="shared" si="11"/>
        <v>0.39309979267522266</v>
      </c>
      <c r="I141" s="39">
        <f t="shared" si="12"/>
        <v>0.15452744700130303</v>
      </c>
      <c r="J141" s="38"/>
      <c r="K141" s="38"/>
      <c r="L141" s="37"/>
      <c r="M141" s="37"/>
      <c r="N141" s="46">
        <f t="shared" si="13"/>
        <v>20.606900207324777</v>
      </c>
      <c r="O141" s="46">
        <f t="shared" si="14"/>
        <v>20.606900207324777</v>
      </c>
    </row>
    <row r="142" spans="1:15" ht="18" customHeight="1" x14ac:dyDescent="0.25">
      <c r="A142" s="2">
        <v>11</v>
      </c>
      <c r="B142" s="2">
        <v>10</v>
      </c>
      <c r="C142" s="2">
        <v>3</v>
      </c>
      <c r="D142" s="2">
        <v>1</v>
      </c>
      <c r="E142" s="2">
        <v>2</v>
      </c>
      <c r="F142" s="2">
        <v>3.2</v>
      </c>
      <c r="G142" s="39">
        <f t="shared" si="10"/>
        <v>11.18079034085865</v>
      </c>
      <c r="H142" s="39">
        <f t="shared" si="11"/>
        <v>-0.18079034085864976</v>
      </c>
      <c r="I142" s="39">
        <f t="shared" si="12"/>
        <v>3.2685147347786762E-2</v>
      </c>
      <c r="J142" s="38"/>
      <c r="K142" s="38"/>
      <c r="L142" s="37"/>
      <c r="M142" s="37"/>
      <c r="N142" s="46">
        <f t="shared" si="13"/>
        <v>11.18079034085865</v>
      </c>
      <c r="O142" s="46">
        <f t="shared" si="14"/>
        <v>11.18079034085865</v>
      </c>
    </row>
    <row r="143" spans="1:15" ht="18" customHeight="1" x14ac:dyDescent="0.25">
      <c r="A143" s="2">
        <v>9</v>
      </c>
      <c r="B143" s="2">
        <v>7</v>
      </c>
      <c r="C143" s="2">
        <v>5</v>
      </c>
      <c r="D143" s="2">
        <v>3</v>
      </c>
      <c r="E143" s="2">
        <v>4</v>
      </c>
      <c r="F143" s="2">
        <v>9.1</v>
      </c>
      <c r="G143" s="39">
        <f t="shared" si="10"/>
        <v>8.3529573809188111</v>
      </c>
      <c r="H143" s="39">
        <f t="shared" si="11"/>
        <v>0.64704261908118887</v>
      </c>
      <c r="I143" s="39">
        <f t="shared" si="12"/>
        <v>0.41866415090744447</v>
      </c>
      <c r="J143" s="38"/>
      <c r="K143" s="38"/>
      <c r="L143" s="37"/>
      <c r="M143" s="37"/>
      <c r="N143" s="46">
        <f t="shared" si="13"/>
        <v>8.3529573809188111</v>
      </c>
      <c r="O143" s="46">
        <f t="shared" si="14"/>
        <v>8.3529573809188111</v>
      </c>
    </row>
    <row r="144" spans="1:15" ht="18" customHeight="1" x14ac:dyDescent="0.25">
      <c r="A144" s="2">
        <v>18</v>
      </c>
      <c r="B144" s="2">
        <v>17</v>
      </c>
      <c r="C144" s="2">
        <v>4</v>
      </c>
      <c r="D144" s="2">
        <v>3</v>
      </c>
      <c r="E144" s="2">
        <v>3</v>
      </c>
      <c r="F144" s="2">
        <v>8.1999999999999993</v>
      </c>
      <c r="G144" s="39">
        <f t="shared" si="10"/>
        <v>17.779067247384937</v>
      </c>
      <c r="H144" s="39">
        <f t="shared" si="11"/>
        <v>0.22093275261506307</v>
      </c>
      <c r="I144" s="39">
        <f t="shared" si="12"/>
        <v>4.8811281178068655E-2</v>
      </c>
      <c r="J144" s="38"/>
      <c r="K144" s="38"/>
      <c r="L144" s="37"/>
      <c r="M144" s="37"/>
      <c r="N144" s="46">
        <f t="shared" si="13"/>
        <v>17.779067247384937</v>
      </c>
      <c r="O144" s="46">
        <f t="shared" si="14"/>
        <v>17.779067247384937</v>
      </c>
    </row>
    <row r="145" spans="1:15" ht="18" customHeight="1" x14ac:dyDescent="0.25">
      <c r="A145" s="2">
        <v>17</v>
      </c>
      <c r="B145" s="2">
        <v>16</v>
      </c>
      <c r="C145" s="2">
        <v>3</v>
      </c>
      <c r="D145" s="2">
        <v>1</v>
      </c>
      <c r="E145" s="2">
        <v>2</v>
      </c>
      <c r="F145" s="2">
        <v>4.5</v>
      </c>
      <c r="G145" s="39">
        <f t="shared" si="10"/>
        <v>16.836456260738327</v>
      </c>
      <c r="H145" s="39">
        <f t="shared" si="11"/>
        <v>0.16354373926167298</v>
      </c>
      <c r="I145" s="39">
        <f t="shared" si="12"/>
        <v>2.6746554651690076E-2</v>
      </c>
      <c r="J145" s="38"/>
      <c r="K145" s="38"/>
      <c r="L145" s="37"/>
      <c r="M145" s="37"/>
      <c r="N145" s="46">
        <f t="shared" si="13"/>
        <v>16.836456260738327</v>
      </c>
      <c r="O145" s="46">
        <f t="shared" si="14"/>
        <v>16.836456260738327</v>
      </c>
    </row>
    <row r="146" spans="1:15" ht="18" customHeight="1" x14ac:dyDescent="0.25">
      <c r="A146" s="2">
        <v>21</v>
      </c>
      <c r="B146" s="2">
        <v>20</v>
      </c>
      <c r="C146" s="2">
        <v>5</v>
      </c>
      <c r="D146" s="2">
        <v>4</v>
      </c>
      <c r="E146" s="2">
        <v>4</v>
      </c>
      <c r="F146" s="2">
        <v>12</v>
      </c>
      <c r="G146" s="39">
        <f t="shared" si="10"/>
        <v>20.606900207324777</v>
      </c>
      <c r="H146" s="39">
        <f t="shared" si="11"/>
        <v>0.39309979267522266</v>
      </c>
      <c r="I146" s="39">
        <f t="shared" si="12"/>
        <v>0.15452744700130303</v>
      </c>
      <c r="J146" s="38"/>
      <c r="K146" s="38"/>
      <c r="L146" s="37"/>
      <c r="M146" s="37"/>
      <c r="N146" s="46">
        <f t="shared" si="13"/>
        <v>20.606900207324777</v>
      </c>
      <c r="O146" s="46">
        <f t="shared" si="14"/>
        <v>20.606900207324777</v>
      </c>
    </row>
    <row r="147" spans="1:15" ht="18" customHeight="1" x14ac:dyDescent="0.25">
      <c r="A147" s="2">
        <v>20</v>
      </c>
      <c r="B147" s="2">
        <v>19</v>
      </c>
      <c r="C147" s="2">
        <v>4</v>
      </c>
      <c r="D147" s="2">
        <v>3</v>
      </c>
      <c r="E147" s="2">
        <v>3</v>
      </c>
      <c r="F147" s="2">
        <v>8.5</v>
      </c>
      <c r="G147" s="39">
        <f t="shared" si="10"/>
        <v>19.664289220678164</v>
      </c>
      <c r="H147" s="39">
        <f t="shared" si="11"/>
        <v>0.33571077932183613</v>
      </c>
      <c r="I147" s="39">
        <f t="shared" si="12"/>
        <v>0.11270172735287455</v>
      </c>
      <c r="J147" s="38"/>
      <c r="K147" s="38"/>
      <c r="L147" s="37"/>
      <c r="M147" s="37"/>
      <c r="N147" s="46">
        <f t="shared" si="13"/>
        <v>19.664289220678164</v>
      </c>
      <c r="O147" s="46">
        <f t="shared" si="14"/>
        <v>19.664289220678164</v>
      </c>
    </row>
    <row r="148" spans="1:15" ht="18" customHeight="1" x14ac:dyDescent="0.25">
      <c r="A148" s="2">
        <v>11</v>
      </c>
      <c r="B148" s="2">
        <v>11</v>
      </c>
      <c r="C148" s="2">
        <v>3</v>
      </c>
      <c r="D148" s="2">
        <v>1</v>
      </c>
      <c r="E148" s="2">
        <v>2</v>
      </c>
      <c r="F148" s="2">
        <v>3.8</v>
      </c>
      <c r="G148" s="39">
        <f t="shared" si="10"/>
        <v>12.123401327505263</v>
      </c>
      <c r="H148" s="39">
        <f t="shared" si="11"/>
        <v>-1.1234013275052632</v>
      </c>
      <c r="I148" s="39">
        <f t="shared" si="12"/>
        <v>1.2620305426405878</v>
      </c>
      <c r="J148" s="38"/>
      <c r="K148" s="38"/>
      <c r="L148" s="37"/>
      <c r="M148" s="37"/>
      <c r="N148" s="46">
        <f t="shared" si="13"/>
        <v>12.123401327505263</v>
      </c>
      <c r="O148" s="46">
        <f t="shared" si="14"/>
        <v>12.123401327505263</v>
      </c>
    </row>
    <row r="149" spans="1:15" ht="18" customHeight="1" x14ac:dyDescent="0.25">
      <c r="A149" s="2">
        <v>9</v>
      </c>
      <c r="B149" s="2">
        <v>8</v>
      </c>
      <c r="C149" s="2">
        <v>3</v>
      </c>
      <c r="D149" s="2">
        <v>1</v>
      </c>
      <c r="E149" s="2">
        <v>2</v>
      </c>
      <c r="F149" s="2">
        <v>2.7</v>
      </c>
      <c r="G149" s="39">
        <f t="shared" si="10"/>
        <v>9.2955683675654228</v>
      </c>
      <c r="H149" s="39">
        <f t="shared" si="11"/>
        <v>-0.29556836756542282</v>
      </c>
      <c r="I149" s="39">
        <f t="shared" si="12"/>
        <v>8.7360659905288893E-2</v>
      </c>
      <c r="J149" s="38"/>
      <c r="K149" s="38"/>
      <c r="L149" s="37"/>
      <c r="M149" s="37"/>
      <c r="N149" s="46">
        <f t="shared" si="13"/>
        <v>9.2955683675654228</v>
      </c>
      <c r="O149" s="46">
        <f t="shared" si="14"/>
        <v>9.2955683675654228</v>
      </c>
    </row>
    <row r="150" spans="1:15" ht="18" customHeight="1" x14ac:dyDescent="0.25">
      <c r="A150" s="2">
        <v>7</v>
      </c>
      <c r="B150" s="2">
        <v>5</v>
      </c>
      <c r="C150" s="2">
        <v>3</v>
      </c>
      <c r="D150" s="2">
        <v>1</v>
      </c>
      <c r="E150" s="2">
        <v>2</v>
      </c>
      <c r="F150" s="2">
        <v>2</v>
      </c>
      <c r="G150" s="39">
        <f t="shared" si="10"/>
        <v>6.4677354076255851</v>
      </c>
      <c r="H150" s="39">
        <f t="shared" si="11"/>
        <v>0.53226459237441492</v>
      </c>
      <c r="I150" s="39">
        <f t="shared" si="12"/>
        <v>0.28330559629550206</v>
      </c>
      <c r="J150" s="38"/>
      <c r="K150" s="38"/>
      <c r="L150" s="37"/>
      <c r="M150" s="37"/>
      <c r="N150" s="46">
        <f t="shared" si="13"/>
        <v>6.4677354076255851</v>
      </c>
      <c r="O150" s="46">
        <f t="shared" si="14"/>
        <v>6.4677354076255851</v>
      </c>
    </row>
    <row r="151" spans="1:15" ht="18" customHeight="1" x14ac:dyDescent="0.25">
      <c r="A151" s="2">
        <v>14</v>
      </c>
      <c r="B151" s="2">
        <v>14</v>
      </c>
      <c r="C151" s="2">
        <v>5</v>
      </c>
      <c r="D151" s="2">
        <v>4</v>
      </c>
      <c r="E151" s="2">
        <v>4</v>
      </c>
      <c r="F151" s="2">
        <v>10.4</v>
      </c>
      <c r="G151" s="39">
        <f t="shared" si="10"/>
        <v>14.951234287445102</v>
      </c>
      <c r="H151" s="39">
        <f t="shared" si="11"/>
        <v>-0.95123428744510186</v>
      </c>
      <c r="I151" s="39">
        <f t="shared" si="12"/>
        <v>0.90484666961119065</v>
      </c>
      <c r="J151" s="38"/>
      <c r="K151" s="38"/>
      <c r="L151" s="37"/>
      <c r="M151" s="37"/>
      <c r="N151" s="46">
        <f t="shared" si="13"/>
        <v>14.951234287445102</v>
      </c>
      <c r="O151" s="46">
        <f t="shared" si="14"/>
        <v>14.951234287445102</v>
      </c>
    </row>
    <row r="152" spans="1:15" ht="18" customHeight="1" x14ac:dyDescent="0.25">
      <c r="A152" s="2">
        <v>8</v>
      </c>
      <c r="B152" s="2">
        <v>6</v>
      </c>
      <c r="C152" s="2">
        <v>3</v>
      </c>
      <c r="D152" s="2">
        <v>1</v>
      </c>
      <c r="E152" s="2">
        <v>2</v>
      </c>
      <c r="F152" s="2">
        <v>2.4</v>
      </c>
      <c r="G152" s="39">
        <f t="shared" si="10"/>
        <v>7.4103463942721977</v>
      </c>
      <c r="H152" s="39">
        <f t="shared" si="11"/>
        <v>0.58965360572780234</v>
      </c>
      <c r="I152" s="39">
        <f t="shared" si="12"/>
        <v>0.3476913747477986</v>
      </c>
      <c r="J152" s="38"/>
      <c r="K152" s="38"/>
      <c r="L152" s="37"/>
      <c r="M152" s="37"/>
      <c r="N152" s="46">
        <f t="shared" si="13"/>
        <v>7.4103463942721977</v>
      </c>
      <c r="O152" s="46">
        <f t="shared" si="14"/>
        <v>7.4103463942721977</v>
      </c>
    </row>
    <row r="153" spans="1:15" ht="18" customHeight="1" x14ac:dyDescent="0.25">
      <c r="A153" s="2">
        <v>21</v>
      </c>
      <c r="B153" s="2">
        <v>19</v>
      </c>
      <c r="C153" s="2">
        <v>5</v>
      </c>
      <c r="D153" s="2">
        <v>4</v>
      </c>
      <c r="E153" s="2">
        <v>4</v>
      </c>
      <c r="F153" s="2">
        <v>12</v>
      </c>
      <c r="G153" s="39">
        <f t="shared" si="10"/>
        <v>19.664289220678164</v>
      </c>
      <c r="H153" s="39">
        <f t="shared" si="11"/>
        <v>1.3357107793218361</v>
      </c>
      <c r="I153" s="39">
        <f t="shared" si="12"/>
        <v>1.7841232859965468</v>
      </c>
      <c r="J153" s="38"/>
      <c r="K153" s="38"/>
      <c r="L153" s="37"/>
      <c r="M153" s="37"/>
      <c r="N153" s="46">
        <f t="shared" si="13"/>
        <v>19.664289220678164</v>
      </c>
      <c r="O153" s="46">
        <f t="shared" si="14"/>
        <v>19.664289220678164</v>
      </c>
    </row>
    <row r="154" spans="1:15" ht="18" customHeight="1" x14ac:dyDescent="0.25">
      <c r="A154" s="2">
        <v>18</v>
      </c>
      <c r="B154" s="2">
        <v>17</v>
      </c>
      <c r="C154" s="2">
        <v>4</v>
      </c>
      <c r="D154" s="2">
        <v>3</v>
      </c>
      <c r="E154" s="2">
        <v>3</v>
      </c>
      <c r="F154" s="2">
        <v>8.3000000000000007</v>
      </c>
      <c r="G154" s="39">
        <f t="shared" si="10"/>
        <v>17.779067247384937</v>
      </c>
      <c r="H154" s="39">
        <f t="shared" si="11"/>
        <v>0.22093275261506307</v>
      </c>
      <c r="I154" s="39">
        <f t="shared" si="12"/>
        <v>4.8811281178068655E-2</v>
      </c>
      <c r="J154" s="38"/>
      <c r="K154" s="38"/>
      <c r="L154" s="37"/>
      <c r="M154" s="37"/>
      <c r="N154" s="46">
        <f t="shared" si="13"/>
        <v>17.779067247384937</v>
      </c>
      <c r="O154" s="46">
        <f t="shared" si="14"/>
        <v>17.779067247384937</v>
      </c>
    </row>
    <row r="155" spans="1:15" ht="18" customHeight="1" x14ac:dyDescent="0.25">
      <c r="A155" s="2">
        <v>21</v>
      </c>
      <c r="B155" s="2">
        <v>20</v>
      </c>
      <c r="C155" s="2">
        <v>3</v>
      </c>
      <c r="D155" s="2">
        <v>2</v>
      </c>
      <c r="E155" s="2">
        <v>2</v>
      </c>
      <c r="F155" s="2">
        <v>5.4</v>
      </c>
      <c r="G155" s="39">
        <f t="shared" si="10"/>
        <v>20.606900207324777</v>
      </c>
      <c r="H155" s="39">
        <f t="shared" si="11"/>
        <v>0.39309979267522266</v>
      </c>
      <c r="I155" s="39">
        <f t="shared" si="12"/>
        <v>0.15452744700130303</v>
      </c>
      <c r="J155" s="38"/>
      <c r="K155" s="38"/>
      <c r="L155" s="37"/>
      <c r="M155" s="37"/>
      <c r="N155" s="46">
        <f t="shared" si="13"/>
        <v>20.606900207324777</v>
      </c>
      <c r="O155" s="46">
        <f t="shared" si="14"/>
        <v>20.606900207324777</v>
      </c>
    </row>
    <row r="156" spans="1:15" ht="18" customHeight="1" x14ac:dyDescent="0.25">
      <c r="A156" s="2">
        <v>16</v>
      </c>
      <c r="B156" s="2">
        <v>15</v>
      </c>
      <c r="C156" s="2">
        <v>5</v>
      </c>
      <c r="D156" s="2">
        <v>4</v>
      </c>
      <c r="E156" s="2">
        <v>4</v>
      </c>
      <c r="F156" s="2">
        <v>10.9</v>
      </c>
      <c r="G156" s="39">
        <f t="shared" si="10"/>
        <v>15.893845274091714</v>
      </c>
      <c r="H156" s="39">
        <f t="shared" si="11"/>
        <v>0.10615472590828645</v>
      </c>
      <c r="I156" s="39">
        <f t="shared" si="12"/>
        <v>1.1268825832663422E-2</v>
      </c>
      <c r="J156" s="38"/>
      <c r="K156" s="38"/>
      <c r="L156" s="37"/>
      <c r="M156" s="37"/>
      <c r="N156" s="46">
        <f t="shared" si="13"/>
        <v>15.893845274091714</v>
      </c>
      <c r="O156" s="46">
        <f t="shared" si="14"/>
        <v>15.893845274091714</v>
      </c>
    </row>
    <row r="157" spans="1:15" ht="18" customHeight="1" x14ac:dyDescent="0.25">
      <c r="A157" s="2">
        <v>14</v>
      </c>
      <c r="B157" s="2">
        <v>14</v>
      </c>
      <c r="C157" s="2">
        <v>4</v>
      </c>
      <c r="D157" s="2">
        <v>2</v>
      </c>
      <c r="E157" s="2">
        <v>3</v>
      </c>
      <c r="F157" s="2">
        <v>7.1</v>
      </c>
      <c r="G157" s="39">
        <f t="shared" si="10"/>
        <v>14.951234287445102</v>
      </c>
      <c r="H157" s="39">
        <f t="shared" si="11"/>
        <v>-0.95123428744510186</v>
      </c>
      <c r="I157" s="39">
        <f t="shared" si="12"/>
        <v>0.90484666961119065</v>
      </c>
      <c r="J157" s="38"/>
      <c r="K157" s="38"/>
      <c r="L157" s="37"/>
      <c r="M157" s="37"/>
      <c r="N157" s="46">
        <f t="shared" si="13"/>
        <v>14.951234287445102</v>
      </c>
      <c r="O157" s="46">
        <f t="shared" si="14"/>
        <v>14.951234287445102</v>
      </c>
    </row>
    <row r="158" spans="1:15" ht="18" customHeight="1" x14ac:dyDescent="0.25">
      <c r="A158" s="2">
        <v>17</v>
      </c>
      <c r="B158" s="2">
        <v>16</v>
      </c>
      <c r="C158" s="2">
        <v>3</v>
      </c>
      <c r="D158" s="2">
        <v>1</v>
      </c>
      <c r="E158" s="2">
        <v>2</v>
      </c>
      <c r="F158" s="2">
        <v>4.7</v>
      </c>
      <c r="G158" s="39">
        <f t="shared" si="10"/>
        <v>16.836456260738327</v>
      </c>
      <c r="H158" s="39">
        <f t="shared" si="11"/>
        <v>0.16354373926167298</v>
      </c>
      <c r="I158" s="39">
        <f t="shared" si="12"/>
        <v>2.6746554651690076E-2</v>
      </c>
      <c r="J158" s="38"/>
      <c r="K158" s="38"/>
      <c r="L158" s="37"/>
      <c r="M158" s="37"/>
      <c r="N158" s="46">
        <f t="shared" si="13"/>
        <v>16.836456260738327</v>
      </c>
      <c r="O158" s="46">
        <f t="shared" si="14"/>
        <v>16.836456260738327</v>
      </c>
    </row>
    <row r="159" spans="1:15" ht="18" customHeight="1" x14ac:dyDescent="0.25">
      <c r="A159" s="2">
        <v>7</v>
      </c>
      <c r="B159" s="2">
        <v>5</v>
      </c>
      <c r="C159" s="2">
        <v>3</v>
      </c>
      <c r="D159" s="2">
        <v>1</v>
      </c>
      <c r="E159" s="2">
        <v>2</v>
      </c>
      <c r="F159" s="2">
        <v>2.1</v>
      </c>
      <c r="G159" s="39">
        <f t="shared" si="10"/>
        <v>6.4677354076255851</v>
      </c>
      <c r="H159" s="39">
        <f t="shared" si="11"/>
        <v>0.53226459237441492</v>
      </c>
      <c r="I159" s="39">
        <f t="shared" si="12"/>
        <v>0.28330559629550206</v>
      </c>
      <c r="J159" s="38"/>
      <c r="K159" s="38"/>
      <c r="L159" s="37"/>
      <c r="M159" s="37"/>
      <c r="N159" s="46">
        <f t="shared" si="13"/>
        <v>6.4677354076255851</v>
      </c>
      <c r="O159" s="46">
        <f t="shared" si="14"/>
        <v>6.4677354076255851</v>
      </c>
    </row>
    <row r="160" spans="1:15" ht="18" customHeight="1" x14ac:dyDescent="0.25">
      <c r="A160" s="2">
        <v>8</v>
      </c>
      <c r="B160" s="2">
        <v>6</v>
      </c>
      <c r="C160" s="2">
        <v>3</v>
      </c>
      <c r="D160" s="2">
        <v>1</v>
      </c>
      <c r="E160" s="2">
        <v>2</v>
      </c>
      <c r="F160" s="2">
        <v>2.4</v>
      </c>
      <c r="G160" s="39">
        <f t="shared" si="10"/>
        <v>7.4103463942721977</v>
      </c>
      <c r="H160" s="39">
        <f t="shared" si="11"/>
        <v>0.58965360572780234</v>
      </c>
      <c r="I160" s="39">
        <f t="shared" si="12"/>
        <v>0.3476913747477986</v>
      </c>
      <c r="J160" s="38"/>
      <c r="K160" s="38"/>
      <c r="L160" s="37"/>
      <c r="M160" s="37"/>
      <c r="N160" s="46">
        <f t="shared" si="13"/>
        <v>7.4103463942721977</v>
      </c>
      <c r="O160" s="46">
        <f t="shared" si="14"/>
        <v>7.4103463942721977</v>
      </c>
    </row>
    <row r="161" spans="1:15" ht="18" customHeight="1" x14ac:dyDescent="0.25">
      <c r="A161" s="2">
        <v>14</v>
      </c>
      <c r="B161" s="2">
        <v>14</v>
      </c>
      <c r="C161" s="2">
        <v>5</v>
      </c>
      <c r="D161" s="2">
        <v>4</v>
      </c>
      <c r="E161" s="2">
        <v>4</v>
      </c>
      <c r="F161" s="2">
        <v>10.3</v>
      </c>
      <c r="G161" s="39">
        <f t="shared" si="10"/>
        <v>14.951234287445102</v>
      </c>
      <c r="H161" s="39">
        <f t="shared" si="11"/>
        <v>-0.95123428744510186</v>
      </c>
      <c r="I161" s="39">
        <f t="shared" si="12"/>
        <v>0.90484666961119065</v>
      </c>
      <c r="J161" s="38"/>
      <c r="K161" s="38"/>
      <c r="L161" s="37"/>
      <c r="M161" s="37"/>
      <c r="N161" s="46">
        <f t="shared" si="13"/>
        <v>14.951234287445102</v>
      </c>
      <c r="O161" s="46">
        <f t="shared" si="14"/>
        <v>14.951234287445102</v>
      </c>
    </row>
    <row r="162" spans="1:15" ht="18" customHeight="1" x14ac:dyDescent="0.25">
      <c r="A162" s="2">
        <v>21</v>
      </c>
      <c r="B162" s="2">
        <v>19</v>
      </c>
      <c r="C162" s="2">
        <v>3</v>
      </c>
      <c r="D162" s="2">
        <v>2</v>
      </c>
      <c r="E162" s="2">
        <v>2</v>
      </c>
      <c r="F162" s="2">
        <v>5.4</v>
      </c>
      <c r="G162" s="39">
        <f t="shared" si="10"/>
        <v>19.664289220678164</v>
      </c>
      <c r="H162" s="39">
        <f t="shared" si="11"/>
        <v>1.3357107793218361</v>
      </c>
      <c r="I162" s="39">
        <f t="shared" si="12"/>
        <v>1.7841232859965468</v>
      </c>
      <c r="J162" s="38"/>
      <c r="K162" s="38"/>
      <c r="L162" s="37"/>
      <c r="M162" s="37"/>
      <c r="N162" s="46">
        <f t="shared" si="13"/>
        <v>19.664289220678164</v>
      </c>
      <c r="O162" s="46">
        <f t="shared" si="14"/>
        <v>19.664289220678164</v>
      </c>
    </row>
    <row r="163" spans="1:15" ht="18" customHeight="1" x14ac:dyDescent="0.25">
      <c r="A163" s="2">
        <v>11</v>
      </c>
      <c r="B163" s="2">
        <v>11</v>
      </c>
      <c r="C163" s="2">
        <v>4</v>
      </c>
      <c r="D163" s="2">
        <v>2</v>
      </c>
      <c r="E163" s="2">
        <v>3</v>
      </c>
      <c r="F163" s="2">
        <v>6.4</v>
      </c>
      <c r="G163" s="39">
        <f t="shared" si="10"/>
        <v>12.123401327505263</v>
      </c>
      <c r="H163" s="39">
        <f t="shared" si="11"/>
        <v>-1.1234013275052632</v>
      </c>
      <c r="I163" s="39">
        <f t="shared" si="12"/>
        <v>1.2620305426405878</v>
      </c>
      <c r="J163" s="38"/>
      <c r="K163" s="38"/>
      <c r="L163" s="37"/>
      <c r="M163" s="37"/>
      <c r="N163" s="46">
        <f t="shared" si="13"/>
        <v>12.123401327505263</v>
      </c>
      <c r="O163" s="46">
        <f t="shared" si="14"/>
        <v>12.123401327505263</v>
      </c>
    </row>
    <row r="164" spans="1:15" ht="18" customHeight="1" x14ac:dyDescent="0.25">
      <c r="A164" s="2">
        <v>18</v>
      </c>
      <c r="B164" s="2">
        <v>17</v>
      </c>
      <c r="C164" s="2">
        <v>5</v>
      </c>
      <c r="D164" s="2">
        <v>4</v>
      </c>
      <c r="E164" s="2">
        <v>4</v>
      </c>
      <c r="F164" s="2">
        <v>11.4</v>
      </c>
      <c r="G164" s="39">
        <f t="shared" si="10"/>
        <v>17.779067247384937</v>
      </c>
      <c r="H164" s="39">
        <f t="shared" si="11"/>
        <v>0.22093275261506307</v>
      </c>
      <c r="I164" s="39">
        <f t="shared" si="12"/>
        <v>4.8811281178068655E-2</v>
      </c>
      <c r="J164" s="38"/>
      <c r="K164" s="38"/>
      <c r="L164" s="37"/>
      <c r="M164" s="37"/>
      <c r="N164" s="46">
        <f t="shared" si="13"/>
        <v>17.779067247384937</v>
      </c>
      <c r="O164" s="46">
        <f t="shared" si="14"/>
        <v>17.779067247384937</v>
      </c>
    </row>
    <row r="165" spans="1:15" ht="18" customHeight="1" x14ac:dyDescent="0.25">
      <c r="A165" s="2">
        <v>17</v>
      </c>
      <c r="B165" s="2">
        <v>16</v>
      </c>
      <c r="C165" s="2">
        <v>4</v>
      </c>
      <c r="D165" s="2">
        <v>3</v>
      </c>
      <c r="E165" s="2">
        <v>3</v>
      </c>
      <c r="F165" s="2">
        <v>8</v>
      </c>
      <c r="G165" s="39">
        <f t="shared" si="10"/>
        <v>16.836456260738327</v>
      </c>
      <c r="H165" s="39">
        <f t="shared" si="11"/>
        <v>0.16354373926167298</v>
      </c>
      <c r="I165" s="39">
        <f t="shared" si="12"/>
        <v>2.6746554651690076E-2</v>
      </c>
      <c r="J165" s="38"/>
      <c r="K165" s="38"/>
      <c r="L165" s="37"/>
      <c r="M165" s="37"/>
      <c r="N165" s="46">
        <f t="shared" si="13"/>
        <v>16.836456260738327</v>
      </c>
      <c r="O165" s="46">
        <f t="shared" si="14"/>
        <v>16.836456260738327</v>
      </c>
    </row>
    <row r="166" spans="1:15" ht="18" customHeight="1" x14ac:dyDescent="0.25">
      <c r="A166" s="2">
        <v>17</v>
      </c>
      <c r="B166" s="2">
        <v>16</v>
      </c>
      <c r="C166" s="2">
        <v>4</v>
      </c>
      <c r="D166" s="2">
        <v>3</v>
      </c>
      <c r="E166" s="2">
        <v>3</v>
      </c>
      <c r="F166" s="2">
        <v>7.7</v>
      </c>
      <c r="G166" s="39">
        <f t="shared" si="10"/>
        <v>16.836456260738327</v>
      </c>
      <c r="H166" s="39">
        <f t="shared" si="11"/>
        <v>0.16354373926167298</v>
      </c>
      <c r="I166" s="39">
        <f t="shared" si="12"/>
        <v>2.6746554651690076E-2</v>
      </c>
      <c r="J166" s="38"/>
      <c r="K166" s="38"/>
      <c r="L166" s="37"/>
      <c r="M166" s="37"/>
      <c r="N166" s="46">
        <f t="shared" si="13"/>
        <v>16.836456260738327</v>
      </c>
      <c r="O166" s="46">
        <f t="shared" si="14"/>
        <v>16.836456260738327</v>
      </c>
    </row>
    <row r="167" spans="1:15" ht="18" customHeight="1" x14ac:dyDescent="0.25">
      <c r="A167" s="2">
        <v>9</v>
      </c>
      <c r="B167" s="2">
        <v>8</v>
      </c>
      <c r="C167" s="2">
        <v>5</v>
      </c>
      <c r="D167" s="2">
        <v>3</v>
      </c>
      <c r="E167" s="2">
        <v>4</v>
      </c>
      <c r="F167" s="2">
        <v>9.1999999999999993</v>
      </c>
      <c r="G167" s="39">
        <f t="shared" si="10"/>
        <v>9.2955683675654228</v>
      </c>
      <c r="H167" s="39">
        <f t="shared" si="11"/>
        <v>-0.29556836756542282</v>
      </c>
      <c r="I167" s="39">
        <f t="shared" si="12"/>
        <v>8.7360659905288893E-2</v>
      </c>
      <c r="J167" s="38"/>
      <c r="K167" s="38"/>
      <c r="L167" s="37"/>
      <c r="M167" s="37"/>
      <c r="N167" s="46">
        <f t="shared" si="13"/>
        <v>9.2955683675654228</v>
      </c>
      <c r="O167" s="46">
        <f t="shared" si="14"/>
        <v>9.2955683675654228</v>
      </c>
    </row>
    <row r="168" spans="1:15" ht="18" customHeight="1" x14ac:dyDescent="0.25">
      <c r="A168" s="2">
        <v>8</v>
      </c>
      <c r="B168" s="2">
        <v>6</v>
      </c>
      <c r="C168" s="2">
        <v>4</v>
      </c>
      <c r="D168" s="2">
        <v>2</v>
      </c>
      <c r="E168" s="2">
        <v>3</v>
      </c>
      <c r="F168" s="2">
        <v>5.9</v>
      </c>
      <c r="G168" s="39">
        <f t="shared" si="10"/>
        <v>7.4103463942721977</v>
      </c>
      <c r="H168" s="39">
        <f t="shared" si="11"/>
        <v>0.58965360572780234</v>
      </c>
      <c r="I168" s="39">
        <f t="shared" si="12"/>
        <v>0.3476913747477986</v>
      </c>
      <c r="J168" s="38"/>
      <c r="K168" s="38"/>
      <c r="L168" s="37"/>
      <c r="M168" s="37"/>
      <c r="N168" s="46">
        <f t="shared" si="13"/>
        <v>7.4103463942721977</v>
      </c>
      <c r="O168" s="46">
        <f t="shared" si="14"/>
        <v>7.4103463942721977</v>
      </c>
    </row>
    <row r="169" spans="1:15" ht="18" customHeight="1" x14ac:dyDescent="0.25">
      <c r="A169" s="2">
        <v>18</v>
      </c>
      <c r="B169" s="2">
        <v>17</v>
      </c>
      <c r="C169" s="2">
        <v>4</v>
      </c>
      <c r="D169" s="2">
        <v>3</v>
      </c>
      <c r="E169" s="2">
        <v>3</v>
      </c>
      <c r="F169" s="2">
        <v>8.1999999999999993</v>
      </c>
      <c r="G169" s="39">
        <f t="shared" si="10"/>
        <v>17.779067247384937</v>
      </c>
      <c r="H169" s="39">
        <f t="shared" si="11"/>
        <v>0.22093275261506307</v>
      </c>
      <c r="I169" s="39">
        <f t="shared" si="12"/>
        <v>4.8811281178068655E-2</v>
      </c>
      <c r="J169" s="38"/>
      <c r="K169" s="38"/>
      <c r="L169" s="37"/>
      <c r="M169" s="37"/>
      <c r="N169" s="46">
        <f t="shared" si="13"/>
        <v>17.779067247384937</v>
      </c>
      <c r="O169" s="46">
        <f t="shared" si="14"/>
        <v>17.779067247384937</v>
      </c>
    </row>
    <row r="170" spans="1:15" ht="18" customHeight="1" x14ac:dyDescent="0.25">
      <c r="A170" s="2">
        <v>15</v>
      </c>
      <c r="B170" s="2">
        <v>15</v>
      </c>
      <c r="C170" s="2">
        <v>4</v>
      </c>
      <c r="D170" s="2">
        <v>2</v>
      </c>
      <c r="E170" s="2">
        <v>3</v>
      </c>
      <c r="F170" s="2">
        <v>7.7</v>
      </c>
      <c r="G170" s="39">
        <f t="shared" si="10"/>
        <v>15.893845274091714</v>
      </c>
      <c r="H170" s="39">
        <f t="shared" si="11"/>
        <v>-0.89384527409171355</v>
      </c>
      <c r="I170" s="39">
        <f t="shared" si="12"/>
        <v>0.79895937401609052</v>
      </c>
      <c r="J170" s="38"/>
      <c r="K170" s="38"/>
      <c r="L170" s="37"/>
      <c r="M170" s="37"/>
      <c r="N170" s="46">
        <f t="shared" si="13"/>
        <v>15.893845274091714</v>
      </c>
      <c r="O170" s="46">
        <f t="shared" si="14"/>
        <v>15.893845274091714</v>
      </c>
    </row>
    <row r="171" spans="1:15" ht="18" customHeight="1" x14ac:dyDescent="0.25">
      <c r="A171" s="2">
        <v>16</v>
      </c>
      <c r="B171" s="2">
        <v>15</v>
      </c>
      <c r="C171" s="2">
        <v>3</v>
      </c>
      <c r="D171" s="2">
        <v>1</v>
      </c>
      <c r="E171" s="2">
        <v>2</v>
      </c>
      <c r="F171" s="2">
        <v>4.4000000000000004</v>
      </c>
      <c r="G171" s="39">
        <f t="shared" si="10"/>
        <v>15.893845274091714</v>
      </c>
      <c r="H171" s="39">
        <f t="shared" si="11"/>
        <v>0.10615472590828645</v>
      </c>
      <c r="I171" s="39">
        <f t="shared" si="12"/>
        <v>1.1268825832663422E-2</v>
      </c>
      <c r="J171" s="38"/>
      <c r="K171" s="38"/>
      <c r="L171" s="37"/>
      <c r="M171" s="37"/>
      <c r="N171" s="46">
        <f t="shared" si="13"/>
        <v>15.893845274091714</v>
      </c>
      <c r="O171" s="46">
        <f t="shared" si="14"/>
        <v>15.893845274091714</v>
      </c>
    </row>
    <row r="172" spans="1:15" ht="18" customHeight="1" x14ac:dyDescent="0.25">
      <c r="A172" s="2">
        <v>14</v>
      </c>
      <c r="B172" s="2">
        <v>15</v>
      </c>
      <c r="C172" s="2">
        <v>3</v>
      </c>
      <c r="D172" s="2">
        <v>1</v>
      </c>
      <c r="E172" s="2">
        <v>2</v>
      </c>
      <c r="F172" s="2">
        <v>4.3</v>
      </c>
      <c r="G172" s="39">
        <f t="shared" si="10"/>
        <v>15.893845274091714</v>
      </c>
      <c r="H172" s="39">
        <f t="shared" si="11"/>
        <v>-1.8938452740917135</v>
      </c>
      <c r="I172" s="39">
        <f t="shared" si="12"/>
        <v>3.5866499221995176</v>
      </c>
      <c r="J172" s="38"/>
      <c r="K172" s="38"/>
      <c r="L172" s="37"/>
      <c r="M172" s="37"/>
      <c r="N172" s="46">
        <f t="shared" si="13"/>
        <v>15.893845274091714</v>
      </c>
      <c r="O172" s="46">
        <f t="shared" si="14"/>
        <v>15.893845274091714</v>
      </c>
    </row>
    <row r="173" spans="1:15" ht="18" customHeight="1" x14ac:dyDescent="0.25">
      <c r="A173" s="2">
        <v>21</v>
      </c>
      <c r="B173" s="2">
        <v>19</v>
      </c>
      <c r="C173" s="2">
        <v>5</v>
      </c>
      <c r="D173" s="2">
        <v>4</v>
      </c>
      <c r="E173" s="2">
        <v>4</v>
      </c>
      <c r="F173" s="2">
        <v>11.8</v>
      </c>
      <c r="G173" s="39">
        <f t="shared" si="10"/>
        <v>19.664289220678164</v>
      </c>
      <c r="H173" s="39">
        <f t="shared" si="11"/>
        <v>1.3357107793218361</v>
      </c>
      <c r="I173" s="39">
        <f t="shared" si="12"/>
        <v>1.7841232859965468</v>
      </c>
      <c r="J173" s="38"/>
      <c r="K173" s="38"/>
      <c r="L173" s="37"/>
      <c r="M173" s="37"/>
      <c r="N173" s="46">
        <f t="shared" si="13"/>
        <v>19.664289220678164</v>
      </c>
      <c r="O173" s="46">
        <f t="shared" si="14"/>
        <v>19.664289220678164</v>
      </c>
    </row>
    <row r="174" spans="1:15" ht="18" customHeight="1" x14ac:dyDescent="0.25">
      <c r="A174" s="2">
        <v>11</v>
      </c>
      <c r="B174" s="2">
        <v>10</v>
      </c>
      <c r="C174" s="2">
        <v>5</v>
      </c>
      <c r="D174" s="2">
        <v>4</v>
      </c>
      <c r="E174" s="2">
        <v>4</v>
      </c>
      <c r="F174" s="2">
        <v>9.6999999999999993</v>
      </c>
      <c r="G174" s="39">
        <f t="shared" si="10"/>
        <v>11.18079034085865</v>
      </c>
      <c r="H174" s="39">
        <f t="shared" si="11"/>
        <v>-0.18079034085864976</v>
      </c>
      <c r="I174" s="39">
        <f t="shared" si="12"/>
        <v>3.2685147347786762E-2</v>
      </c>
      <c r="J174" s="38"/>
      <c r="K174" s="38"/>
      <c r="L174" s="37"/>
      <c r="M174" s="37"/>
      <c r="N174" s="46">
        <f t="shared" si="13"/>
        <v>11.18079034085865</v>
      </c>
      <c r="O174" s="46">
        <f t="shared" si="14"/>
        <v>11.18079034085865</v>
      </c>
    </row>
    <row r="175" spans="1:15" ht="18" customHeight="1" x14ac:dyDescent="0.25">
      <c r="A175" s="2">
        <v>17</v>
      </c>
      <c r="B175" s="2">
        <v>16</v>
      </c>
      <c r="C175" s="2">
        <v>3</v>
      </c>
      <c r="D175" s="2">
        <v>1</v>
      </c>
      <c r="E175" s="2">
        <v>2</v>
      </c>
      <c r="F175" s="2">
        <v>4.4000000000000004</v>
      </c>
      <c r="G175" s="39">
        <f t="shared" si="10"/>
        <v>16.836456260738327</v>
      </c>
      <c r="H175" s="39">
        <f t="shared" si="11"/>
        <v>0.16354373926167298</v>
      </c>
      <c r="I175" s="39">
        <f t="shared" si="12"/>
        <v>2.6746554651690076E-2</v>
      </c>
      <c r="J175" s="38"/>
      <c r="K175" s="38"/>
      <c r="L175" s="37"/>
      <c r="M175" s="37"/>
      <c r="N175" s="46">
        <f t="shared" si="13"/>
        <v>16.836456260738327</v>
      </c>
      <c r="O175" s="46">
        <f t="shared" si="14"/>
        <v>16.836456260738327</v>
      </c>
    </row>
    <row r="176" spans="1:15" ht="18" customHeight="1" x14ac:dyDescent="0.25">
      <c r="A176" s="2">
        <v>16</v>
      </c>
      <c r="B176" s="2">
        <v>15</v>
      </c>
      <c r="C176" s="2">
        <v>4</v>
      </c>
      <c r="D176" s="2">
        <v>3</v>
      </c>
      <c r="E176" s="2">
        <v>3</v>
      </c>
      <c r="F176" s="2">
        <v>7.7</v>
      </c>
      <c r="G176" s="39">
        <f t="shared" si="10"/>
        <v>15.893845274091714</v>
      </c>
      <c r="H176" s="39">
        <f t="shared" si="11"/>
        <v>0.10615472590828645</v>
      </c>
      <c r="I176" s="39">
        <f t="shared" si="12"/>
        <v>1.1268825832663422E-2</v>
      </c>
      <c r="J176" s="38"/>
      <c r="K176" s="38"/>
      <c r="L176" s="37"/>
      <c r="M176" s="37"/>
      <c r="N176" s="46">
        <f t="shared" si="13"/>
        <v>15.893845274091714</v>
      </c>
      <c r="O176" s="46">
        <f t="shared" si="14"/>
        <v>15.893845274091714</v>
      </c>
    </row>
    <row r="177" spans="1:15" ht="18" customHeight="1" x14ac:dyDescent="0.25">
      <c r="A177" s="2">
        <v>19</v>
      </c>
      <c r="B177" s="2">
        <v>17</v>
      </c>
      <c r="C177" s="2">
        <v>4</v>
      </c>
      <c r="D177" s="2">
        <v>3</v>
      </c>
      <c r="E177" s="2">
        <v>3</v>
      </c>
      <c r="F177" s="2">
        <v>8.3000000000000007</v>
      </c>
      <c r="G177" s="39">
        <f t="shared" si="10"/>
        <v>17.779067247384937</v>
      </c>
      <c r="H177" s="39">
        <f t="shared" si="11"/>
        <v>1.2209327526150631</v>
      </c>
      <c r="I177" s="39">
        <f t="shared" si="12"/>
        <v>1.4906767864081949</v>
      </c>
      <c r="J177" s="38"/>
      <c r="K177" s="38"/>
      <c r="L177" s="37"/>
      <c r="M177" s="37"/>
      <c r="N177" s="46">
        <f t="shared" si="13"/>
        <v>17.779067247384937</v>
      </c>
      <c r="O177" s="46">
        <f t="shared" si="14"/>
        <v>17.779067247384937</v>
      </c>
    </row>
    <row r="178" spans="1:15" ht="18" customHeight="1" x14ac:dyDescent="0.25">
      <c r="A178" s="2">
        <v>8</v>
      </c>
      <c r="B178" s="2">
        <v>6</v>
      </c>
      <c r="C178" s="2">
        <v>3</v>
      </c>
      <c r="D178" s="2">
        <v>1</v>
      </c>
      <c r="E178" s="2">
        <v>2</v>
      </c>
      <c r="F178" s="2">
        <v>2.2999999999999998</v>
      </c>
      <c r="G178" s="39">
        <f t="shared" si="10"/>
        <v>7.4103463942721977</v>
      </c>
      <c r="H178" s="39">
        <f t="shared" si="11"/>
        <v>0.58965360572780234</v>
      </c>
      <c r="I178" s="39">
        <f t="shared" si="12"/>
        <v>0.3476913747477986</v>
      </c>
      <c r="J178" s="38"/>
      <c r="K178" s="38"/>
      <c r="L178" s="37"/>
      <c r="M178" s="37"/>
      <c r="N178" s="46">
        <f t="shared" si="13"/>
        <v>7.4103463942721977</v>
      </c>
      <c r="O178" s="46">
        <f t="shared" si="14"/>
        <v>7.4103463942721977</v>
      </c>
    </row>
    <row r="179" spans="1:15" ht="18" customHeight="1" x14ac:dyDescent="0.25">
      <c r="A179" s="2">
        <v>8</v>
      </c>
      <c r="B179" s="2">
        <v>6</v>
      </c>
      <c r="C179" s="2">
        <v>3</v>
      </c>
      <c r="D179" s="2">
        <v>1</v>
      </c>
      <c r="E179" s="2">
        <v>2</v>
      </c>
      <c r="F179" s="2">
        <v>2.2999999999999998</v>
      </c>
      <c r="G179" s="39">
        <f t="shared" si="10"/>
        <v>7.4103463942721977</v>
      </c>
      <c r="H179" s="39">
        <f t="shared" si="11"/>
        <v>0.58965360572780234</v>
      </c>
      <c r="I179" s="39">
        <f t="shared" si="12"/>
        <v>0.3476913747477986</v>
      </c>
      <c r="J179" s="38"/>
      <c r="K179" s="38"/>
      <c r="L179" s="37"/>
      <c r="M179" s="37"/>
      <c r="N179" s="46">
        <f t="shared" si="13"/>
        <v>7.4103463942721977</v>
      </c>
      <c r="O179" s="46">
        <f t="shared" si="14"/>
        <v>7.4103463942721977</v>
      </c>
    </row>
    <row r="180" spans="1:15" ht="18" customHeight="1" x14ac:dyDescent="0.25">
      <c r="A180" s="2">
        <v>10</v>
      </c>
      <c r="B180" s="2">
        <v>8</v>
      </c>
      <c r="C180" s="2">
        <v>5</v>
      </c>
      <c r="D180" s="2">
        <v>4</v>
      </c>
      <c r="E180" s="2">
        <v>4</v>
      </c>
      <c r="F180" s="2">
        <v>9.3000000000000007</v>
      </c>
      <c r="G180" s="39">
        <f t="shared" si="10"/>
        <v>9.2955683675654228</v>
      </c>
      <c r="H180" s="39">
        <f t="shared" si="11"/>
        <v>0.70443163243457718</v>
      </c>
      <c r="I180" s="39">
        <f t="shared" si="12"/>
        <v>0.49622392477444327</v>
      </c>
      <c r="J180" s="38"/>
      <c r="K180" s="38"/>
      <c r="L180" s="37"/>
      <c r="M180" s="37"/>
      <c r="N180" s="46">
        <f t="shared" si="13"/>
        <v>9.2955683675654228</v>
      </c>
      <c r="O180" s="46">
        <f t="shared" si="14"/>
        <v>9.2955683675654228</v>
      </c>
    </row>
    <row r="181" spans="1:15" ht="18" customHeight="1" x14ac:dyDescent="0.25">
      <c r="A181" s="2">
        <v>10</v>
      </c>
      <c r="B181" s="2">
        <v>9</v>
      </c>
      <c r="C181" s="2">
        <v>5</v>
      </c>
      <c r="D181" s="2">
        <v>4</v>
      </c>
      <c r="E181" s="2">
        <v>4</v>
      </c>
      <c r="F181" s="2">
        <v>9.6</v>
      </c>
      <c r="G181" s="39">
        <f t="shared" si="10"/>
        <v>10.238179354212036</v>
      </c>
      <c r="H181" s="39">
        <f t="shared" si="11"/>
        <v>-0.23817935421203629</v>
      </c>
      <c r="I181" s="39">
        <f t="shared" si="12"/>
        <v>5.6729404772862646E-2</v>
      </c>
      <c r="J181" s="38"/>
      <c r="K181" s="38"/>
      <c r="L181" s="37"/>
      <c r="M181" s="37"/>
      <c r="N181" s="46">
        <f t="shared" si="13"/>
        <v>10.238179354212036</v>
      </c>
      <c r="O181" s="46">
        <f t="shared" si="14"/>
        <v>10.238179354212036</v>
      </c>
    </row>
    <row r="182" spans="1:15" ht="18" customHeight="1" x14ac:dyDescent="0.25">
      <c r="A182" s="2">
        <v>9</v>
      </c>
      <c r="B182" s="2">
        <v>7</v>
      </c>
      <c r="C182" s="2">
        <v>3</v>
      </c>
      <c r="D182" s="2">
        <v>1</v>
      </c>
      <c r="E182" s="2">
        <v>2</v>
      </c>
      <c r="F182" s="2">
        <v>2.6</v>
      </c>
      <c r="G182" s="39">
        <f t="shared" si="10"/>
        <v>8.3529573809188111</v>
      </c>
      <c r="H182" s="39">
        <f t="shared" si="11"/>
        <v>0.64704261908118887</v>
      </c>
      <c r="I182" s="39">
        <f t="shared" si="12"/>
        <v>0.41866415090744447</v>
      </c>
      <c r="J182" s="38"/>
      <c r="K182" s="38"/>
      <c r="L182" s="37"/>
      <c r="M182" s="37"/>
      <c r="N182" s="46">
        <f t="shared" si="13"/>
        <v>8.3529573809188111</v>
      </c>
      <c r="O182" s="46">
        <f t="shared" si="14"/>
        <v>8.3529573809188111</v>
      </c>
    </row>
    <row r="183" spans="1:15" ht="18" customHeight="1" x14ac:dyDescent="0.25">
      <c r="A183" s="2">
        <v>16</v>
      </c>
      <c r="B183" s="2">
        <v>15</v>
      </c>
      <c r="C183" s="2">
        <v>3</v>
      </c>
      <c r="D183" s="2">
        <v>1</v>
      </c>
      <c r="E183" s="2">
        <v>2</v>
      </c>
      <c r="F183" s="2">
        <v>4.4000000000000004</v>
      </c>
      <c r="G183" s="39">
        <f t="shared" si="10"/>
        <v>15.893845274091714</v>
      </c>
      <c r="H183" s="39">
        <f t="shared" si="11"/>
        <v>0.10615472590828645</v>
      </c>
      <c r="I183" s="39">
        <f t="shared" si="12"/>
        <v>1.1268825832663422E-2</v>
      </c>
      <c r="J183" s="38"/>
      <c r="K183" s="38"/>
      <c r="L183" s="37"/>
      <c r="M183" s="37"/>
      <c r="N183" s="46">
        <f t="shared" si="13"/>
        <v>15.893845274091714</v>
      </c>
      <c r="O183" s="46">
        <f t="shared" si="14"/>
        <v>15.893845274091714</v>
      </c>
    </row>
    <row r="184" spans="1:15" ht="18" customHeight="1" x14ac:dyDescent="0.25">
      <c r="A184" s="2">
        <v>10</v>
      </c>
      <c r="B184" s="2">
        <v>8</v>
      </c>
      <c r="C184" s="2">
        <v>3</v>
      </c>
      <c r="D184" s="2">
        <v>1</v>
      </c>
      <c r="E184" s="2">
        <v>2</v>
      </c>
      <c r="F184" s="2">
        <v>2.9</v>
      </c>
      <c r="G184" s="39">
        <f t="shared" si="10"/>
        <v>9.2955683675654228</v>
      </c>
      <c r="H184" s="39">
        <f t="shared" si="11"/>
        <v>0.70443163243457718</v>
      </c>
      <c r="I184" s="39">
        <f t="shared" si="12"/>
        <v>0.49622392477444327</v>
      </c>
      <c r="J184" s="38"/>
      <c r="K184" s="38"/>
      <c r="L184" s="37"/>
      <c r="M184" s="37"/>
      <c r="N184" s="46">
        <f t="shared" si="13"/>
        <v>9.2955683675654228</v>
      </c>
      <c r="O184" s="46">
        <f t="shared" si="14"/>
        <v>9.2955683675654228</v>
      </c>
    </row>
    <row r="185" spans="1:15" ht="18" customHeight="1" x14ac:dyDescent="0.25">
      <c r="A185" s="2">
        <v>11</v>
      </c>
      <c r="B185" s="2">
        <v>10</v>
      </c>
      <c r="C185" s="2">
        <v>3</v>
      </c>
      <c r="D185" s="2">
        <v>1</v>
      </c>
      <c r="E185" s="2">
        <v>2</v>
      </c>
      <c r="F185" s="2">
        <v>3.1</v>
      </c>
      <c r="G185" s="39">
        <f t="shared" si="10"/>
        <v>11.18079034085865</v>
      </c>
      <c r="H185" s="39">
        <f t="shared" si="11"/>
        <v>-0.18079034085864976</v>
      </c>
      <c r="I185" s="39">
        <f t="shared" si="12"/>
        <v>3.2685147347786762E-2</v>
      </c>
      <c r="J185" s="38"/>
      <c r="K185" s="38"/>
      <c r="L185" s="37"/>
      <c r="M185" s="37"/>
      <c r="N185" s="46">
        <f t="shared" si="13"/>
        <v>11.18079034085865</v>
      </c>
      <c r="O185" s="46">
        <f t="shared" si="14"/>
        <v>11.18079034085865</v>
      </c>
    </row>
    <row r="186" spans="1:15" ht="18" customHeight="1" x14ac:dyDescent="0.25">
      <c r="A186" s="2">
        <v>15</v>
      </c>
      <c r="B186" s="2">
        <v>15</v>
      </c>
      <c r="C186" s="2">
        <v>5</v>
      </c>
      <c r="D186" s="2">
        <v>4</v>
      </c>
      <c r="E186" s="2">
        <v>4</v>
      </c>
      <c r="F186" s="2">
        <v>10.6</v>
      </c>
      <c r="G186" s="39">
        <f t="shared" si="10"/>
        <v>15.893845274091714</v>
      </c>
      <c r="H186" s="39">
        <f t="shared" si="11"/>
        <v>-0.89384527409171355</v>
      </c>
      <c r="I186" s="39">
        <f t="shared" si="12"/>
        <v>0.79895937401609052</v>
      </c>
      <c r="J186" s="38"/>
      <c r="K186" s="38"/>
      <c r="L186" s="37"/>
      <c r="M186" s="37"/>
      <c r="N186" s="46">
        <f t="shared" si="13"/>
        <v>15.893845274091714</v>
      </c>
      <c r="O186" s="46">
        <f t="shared" si="14"/>
        <v>15.893845274091714</v>
      </c>
    </row>
    <row r="187" spans="1:15" ht="18" customHeight="1" x14ac:dyDescent="0.25">
      <c r="A187" s="2">
        <v>12</v>
      </c>
      <c r="B187" s="2">
        <v>12</v>
      </c>
      <c r="C187" s="2">
        <v>3</v>
      </c>
      <c r="D187" s="2">
        <v>1</v>
      </c>
      <c r="E187" s="2">
        <v>2</v>
      </c>
      <c r="F187" s="2">
        <v>4</v>
      </c>
      <c r="G187" s="39">
        <f t="shared" si="10"/>
        <v>13.066012314151875</v>
      </c>
      <c r="H187" s="39">
        <f t="shared" si="11"/>
        <v>-1.0660123141518749</v>
      </c>
      <c r="I187" s="39">
        <f t="shared" si="12"/>
        <v>1.1363822539234356</v>
      </c>
      <c r="J187" s="38"/>
      <c r="K187" s="38"/>
      <c r="L187" s="37"/>
      <c r="M187" s="37"/>
      <c r="N187" s="46">
        <f t="shared" si="13"/>
        <v>13.066012314151875</v>
      </c>
      <c r="O187" s="46">
        <f t="shared" si="14"/>
        <v>13.066012314151875</v>
      </c>
    </row>
    <row r="188" spans="1:15" ht="18" customHeight="1" x14ac:dyDescent="0.25">
      <c r="A188" s="2">
        <v>7</v>
      </c>
      <c r="B188" s="2">
        <v>5</v>
      </c>
      <c r="C188" s="2">
        <v>4</v>
      </c>
      <c r="D188" s="2">
        <v>2</v>
      </c>
      <c r="E188" s="2">
        <v>2</v>
      </c>
      <c r="F188" s="2">
        <v>5.5</v>
      </c>
      <c r="G188" s="39">
        <f t="shared" si="10"/>
        <v>6.4677354076255851</v>
      </c>
      <c r="H188" s="39">
        <f t="shared" si="11"/>
        <v>0.53226459237441492</v>
      </c>
      <c r="I188" s="39">
        <f t="shared" si="12"/>
        <v>0.28330559629550206</v>
      </c>
      <c r="J188" s="38"/>
      <c r="K188" s="38"/>
      <c r="L188" s="37"/>
      <c r="M188" s="37"/>
      <c r="N188" s="46">
        <f t="shared" si="13"/>
        <v>6.4677354076255851</v>
      </c>
      <c r="O188" s="46">
        <f t="shared" si="14"/>
        <v>6.4677354076255851</v>
      </c>
    </row>
    <row r="189" spans="1:15" ht="18" customHeight="1" x14ac:dyDescent="0.25">
      <c r="A189" s="2">
        <v>21</v>
      </c>
      <c r="B189" s="2">
        <v>19</v>
      </c>
      <c r="C189" s="2">
        <v>3</v>
      </c>
      <c r="D189" s="2">
        <v>2</v>
      </c>
      <c r="E189" s="2">
        <v>2</v>
      </c>
      <c r="F189" s="2">
        <v>5.3</v>
      </c>
      <c r="G189" s="39">
        <f t="shared" si="10"/>
        <v>19.664289220678164</v>
      </c>
      <c r="H189" s="39">
        <f t="shared" si="11"/>
        <v>1.3357107793218361</v>
      </c>
      <c r="I189" s="39">
        <f t="shared" si="12"/>
        <v>1.7841232859965468</v>
      </c>
      <c r="J189" s="38"/>
      <c r="K189" s="38"/>
      <c r="L189" s="37"/>
      <c r="M189" s="37"/>
      <c r="N189" s="46">
        <f t="shared" si="13"/>
        <v>19.664289220678164</v>
      </c>
      <c r="O189" s="46">
        <f t="shared" si="14"/>
        <v>19.664289220678164</v>
      </c>
    </row>
    <row r="190" spans="1:15" ht="18" customHeight="1" x14ac:dyDescent="0.25">
      <c r="A190" s="2">
        <v>14</v>
      </c>
      <c r="B190" s="2">
        <v>14</v>
      </c>
      <c r="C190" s="2">
        <v>5</v>
      </c>
      <c r="D190" s="2">
        <v>4</v>
      </c>
      <c r="E190" s="2">
        <v>4</v>
      </c>
      <c r="F190" s="2">
        <v>10.3</v>
      </c>
      <c r="G190" s="39">
        <f t="shared" si="10"/>
        <v>14.951234287445102</v>
      </c>
      <c r="H190" s="39">
        <f t="shared" si="11"/>
        <v>-0.95123428744510186</v>
      </c>
      <c r="I190" s="39">
        <f t="shared" si="12"/>
        <v>0.90484666961119065</v>
      </c>
      <c r="J190" s="38"/>
      <c r="K190" s="38"/>
      <c r="L190" s="37"/>
      <c r="M190" s="37"/>
      <c r="N190" s="46">
        <f t="shared" si="13"/>
        <v>14.951234287445102</v>
      </c>
      <c r="O190" s="46">
        <f t="shared" si="14"/>
        <v>14.951234287445102</v>
      </c>
    </row>
    <row r="191" spans="1:15" ht="18" customHeight="1" x14ac:dyDescent="0.25">
      <c r="A191" s="2">
        <v>10</v>
      </c>
      <c r="B191" s="2">
        <v>8</v>
      </c>
      <c r="C191" s="2">
        <v>5</v>
      </c>
      <c r="D191" s="2">
        <v>4</v>
      </c>
      <c r="E191" s="2">
        <v>4</v>
      </c>
      <c r="F191" s="2">
        <v>9.5</v>
      </c>
      <c r="G191" s="39">
        <f t="shared" si="10"/>
        <v>9.2955683675654228</v>
      </c>
      <c r="H191" s="39">
        <f t="shared" si="11"/>
        <v>0.70443163243457718</v>
      </c>
      <c r="I191" s="39">
        <f t="shared" si="12"/>
        <v>0.49622392477444327</v>
      </c>
      <c r="J191" s="38"/>
      <c r="K191" s="38"/>
      <c r="L191" s="37"/>
      <c r="M191" s="37"/>
      <c r="N191" s="46">
        <f t="shared" si="13"/>
        <v>9.2955683675654228</v>
      </c>
      <c r="O191" s="46">
        <f t="shared" si="14"/>
        <v>9.2955683675654228</v>
      </c>
    </row>
    <row r="192" spans="1:15" ht="18" customHeight="1" x14ac:dyDescent="0.25">
      <c r="A192" s="2">
        <v>15</v>
      </c>
      <c r="B192" s="2">
        <v>15</v>
      </c>
      <c r="C192" s="2">
        <v>4</v>
      </c>
      <c r="D192" s="2">
        <v>3</v>
      </c>
      <c r="E192" s="2">
        <v>3</v>
      </c>
      <c r="F192" s="2">
        <v>7.7</v>
      </c>
      <c r="G192" s="39">
        <f t="shared" si="10"/>
        <v>15.893845274091714</v>
      </c>
      <c r="H192" s="39">
        <f t="shared" si="11"/>
        <v>-0.89384527409171355</v>
      </c>
      <c r="I192" s="39">
        <f t="shared" si="12"/>
        <v>0.79895937401609052</v>
      </c>
      <c r="J192" s="38"/>
      <c r="K192" s="38"/>
      <c r="L192" s="37"/>
      <c r="M192" s="37"/>
      <c r="N192" s="46">
        <f>G192-L192</f>
        <v>15.893845274091714</v>
      </c>
      <c r="O192" s="46">
        <f>G192+L192</f>
        <v>15.893845274091714</v>
      </c>
    </row>
  </sheetData>
  <mergeCells count="15">
    <mergeCell ref="Q27:W32"/>
    <mergeCell ref="Q5:W5"/>
    <mergeCell ref="Q26:W26"/>
    <mergeCell ref="Q19:W19"/>
    <mergeCell ref="Q20:W22"/>
    <mergeCell ref="Q23:W24"/>
    <mergeCell ref="Z1:AA1"/>
    <mergeCell ref="Z3:AA3"/>
    <mergeCell ref="Q1:W2"/>
    <mergeCell ref="Q13:W17"/>
    <mergeCell ref="Q12:W12"/>
    <mergeCell ref="Q8:W8"/>
    <mergeCell ref="Q9:W9"/>
    <mergeCell ref="Q7:W7"/>
    <mergeCell ref="Q11:W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Amit</dc:creator>
  <cp:lastModifiedBy>nisha</cp:lastModifiedBy>
  <dcterms:created xsi:type="dcterms:W3CDTF">2023-03-13T01:58:11Z</dcterms:created>
  <dcterms:modified xsi:type="dcterms:W3CDTF">2023-05-19T09:40:38Z</dcterms:modified>
</cp:coreProperties>
</file>