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E:\Business Analytics-Rise-KPMG\Week 7,8 - Statistics\Assign_2\"/>
    </mc:Choice>
  </mc:AlternateContent>
  <xr:revisionPtr revIDLastSave="0" documentId="13_ncr:1_{C7A5D69F-55D0-4FB6-9665-BF0BFB659C81}" xr6:coauthVersionLast="47" xr6:coauthVersionMax="47" xr10:uidLastSave="{00000000-0000-0000-0000-000000000000}"/>
  <bookViews>
    <workbookView xWindow="-120" yWindow="-120" windowWidth="20730" windowHeight="11310" firstSheet="5" activeTab="12" xr2:uid="{676E3DE9-002A-4958-8BED-CA63C4C5D94F}"/>
  </bookViews>
  <sheets>
    <sheet name="Sol_Q_1" sheetId="1" r:id="rId1"/>
    <sheet name="Sol_Q_2" sheetId="2" r:id="rId2"/>
    <sheet name="Sol_Q_3" sheetId="3" r:id="rId3"/>
    <sheet name="Sol_Q_4" sheetId="4" r:id="rId4"/>
    <sheet name="Sol_Q_5" sheetId="11" r:id="rId5"/>
    <sheet name="Sol_Q_6" sheetId="6" r:id="rId6"/>
    <sheet name="Sol_Q_7" sheetId="7" r:id="rId7"/>
    <sheet name="Sol_Q_7_a" sheetId="12" r:id="rId8"/>
    <sheet name="Sol_Q_7_b" sheetId="13" r:id="rId9"/>
    <sheet name="Sol_Q_7_c" sheetId="14" r:id="rId10"/>
    <sheet name="Sol_Q_8" sheetId="8" r:id="rId11"/>
    <sheet name="Sol_Q_9" sheetId="9" r:id="rId12"/>
    <sheet name="Sol_Q_10" sheetId="10"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3" l="1"/>
  <c r="G21" i="6"/>
  <c r="G6" i="3"/>
  <c r="C28" i="6"/>
  <c r="D30" i="6" s="1"/>
  <c r="G20" i="6"/>
  <c r="N5" i="14"/>
  <c r="M5" i="12"/>
  <c r="H20" i="8" l="1"/>
  <c r="H19" i="8"/>
  <c r="D27" i="8" l="1"/>
  <c r="E29" i="8" s="1"/>
  <c r="D6" i="10"/>
  <c r="D7" i="10"/>
  <c r="D8" i="10"/>
  <c r="D9" i="10"/>
  <c r="D10" i="10"/>
  <c r="D11" i="10"/>
  <c r="D12" i="10"/>
  <c r="D13" i="10"/>
  <c r="D14" i="10"/>
  <c r="D15" i="10"/>
  <c r="D16" i="10"/>
  <c r="D17" i="10"/>
  <c r="D18" i="10"/>
  <c r="D19" i="10"/>
  <c r="D5" i="10"/>
  <c r="C24" i="11" l="1"/>
  <c r="G5" i="3" l="1"/>
  <c r="G4" i="3"/>
  <c r="B14" i="1"/>
  <c r="F7" i="1"/>
</calcChain>
</file>

<file path=xl/sharedStrings.xml><?xml version="1.0" encoding="utf-8"?>
<sst xmlns="http://schemas.openxmlformats.org/spreadsheetml/2006/main" count="380" uniqueCount="213">
  <si>
    <t>Check the following frequency distribution table, consisting of weights of 38 students of a class</t>
  </si>
  <si>
    <t>Weights (in kg)</t>
  </si>
  <si>
    <t>Number of students</t>
  </si>
  <si>
    <t>31 – 35</t>
  </si>
  <si>
    <t>36 – 40</t>
  </si>
  <si>
    <t>41 – 45</t>
  </si>
  <si>
    <t>46 – 50</t>
  </si>
  <si>
    <t>51 – 55</t>
  </si>
  <si>
    <t>56 – 60</t>
  </si>
  <si>
    <t>61 – 65</t>
  </si>
  <si>
    <t>66 – 70</t>
  </si>
  <si>
    <t>71 – 75</t>
  </si>
  <si>
    <t>(i) What is class-interval for classes 31 – 35?</t>
  </si>
  <si>
    <t>Class Interval = Upper Limit - Lower Limit</t>
  </si>
  <si>
    <t>(ii) How many students are there in the range of 41-45 kgs?</t>
  </si>
  <si>
    <t>Sol :</t>
  </si>
  <si>
    <t>Total</t>
  </si>
  <si>
    <r>
      <t xml:space="preserve">There are </t>
    </r>
    <r>
      <rPr>
        <b/>
        <sz val="12"/>
        <color theme="1"/>
        <rFont val="Calibri"/>
        <family val="2"/>
        <scheme val="minor"/>
      </rPr>
      <t>14</t>
    </r>
    <r>
      <rPr>
        <sz val="12"/>
        <color theme="1"/>
        <rFont val="Calibri"/>
        <family val="2"/>
        <scheme val="minor"/>
      </rPr>
      <t xml:space="preserve"> students in the range of 41-45</t>
    </r>
  </si>
  <si>
    <t>A family with a monthly income of 20,000 had planned the following expenditures per month under various heads</t>
  </si>
  <si>
    <t>Heads</t>
  </si>
  <si>
    <t>Grocery</t>
  </si>
  <si>
    <t>Rent</t>
  </si>
  <si>
    <t>Children’s Education</t>
  </si>
  <si>
    <t>Medicine</t>
  </si>
  <si>
    <t>Fuel</t>
  </si>
  <si>
    <t>Entertainment</t>
  </si>
  <si>
    <t>Miscellaneous</t>
  </si>
  <si>
    <t>Expenditure 
(in thousand rupees)</t>
  </si>
  <si>
    <t>Bar Graph</t>
  </si>
  <si>
    <t>Consider a small unit of a factory where there are 5 employees: a supervisor and four laborer. The workers earn a salary of Rs. 5,000 per month each while the supervisor gets Rs. 15,000 per month. Calculate the mean, median and mode of the salaries.</t>
  </si>
  <si>
    <t>Salary</t>
  </si>
  <si>
    <t>Designation</t>
  </si>
  <si>
    <t>Supervisor</t>
  </si>
  <si>
    <t>Worker_1</t>
  </si>
  <si>
    <t>Worker_2</t>
  </si>
  <si>
    <t>Worker_3</t>
  </si>
  <si>
    <t>Worker_4</t>
  </si>
  <si>
    <t>Mean of Salary</t>
  </si>
  <si>
    <t>Median of Salary</t>
  </si>
  <si>
    <t>Mode of Salary</t>
  </si>
  <si>
    <t>What is Central Tendency?</t>
  </si>
  <si>
    <t>Central tendency is a descriptive summary of a dataset through a single value that reflects the center of the data distribution. Along with the variability (dispersion) of a dataset, central tendency is a branch of descriptive statistics.</t>
  </si>
  <si>
    <t>Measures of Central Tendency</t>
  </si>
  <si>
    <t>Generally, the central tendency of a dataset can be described using the following measures:</t>
  </si>
  <si>
    <t>Represents the sum of all values in a dataset divided by the total number of the values.</t>
  </si>
  <si>
    <t>Mean (Average)</t>
  </si>
  <si>
    <t>The middle value in a dataset that is arranged in ascending order (from the smallest value to the largest value). If a dataset contains an even number of values, the median of the dataset is the mean of the two middle values.</t>
  </si>
  <si>
    <t>Median</t>
  </si>
  <si>
    <t>Mode</t>
  </si>
  <si>
    <t>Defines the most frequently occurring value in a dataset. In some cases, a dataset may contain multiple modes, while some datasets may not have any mode at all.</t>
  </si>
  <si>
    <t>Can the professor have 90% confidence that the mean score for the class on the test would be above 70.</t>
  </si>
  <si>
    <t>Here, one sample Z-test will be applied, because population SD is known and sample size is 30</t>
  </si>
  <si>
    <t>Step : 1</t>
  </si>
  <si>
    <t>H0</t>
  </si>
  <si>
    <t>H1</t>
  </si>
  <si>
    <t>μ = 100</t>
  </si>
  <si>
    <t>μ ≠ 100</t>
  </si>
  <si>
    <t>Define Null, Alternative Hypothesis and alpha level</t>
  </si>
  <si>
    <t>Significance level</t>
  </si>
  <si>
    <t>α</t>
  </si>
  <si>
    <t>(provided)</t>
  </si>
  <si>
    <t>Step : 2</t>
  </si>
  <si>
    <t>Calculation of Z-Score (Using following formula)</t>
  </si>
  <si>
    <t>In this example :</t>
  </si>
  <si>
    <r>
      <t>Population Mean is 100 (</t>
    </r>
    <r>
      <rPr>
        <sz val="12"/>
        <color theme="1"/>
        <rFont val="Calibri"/>
        <family val="2"/>
      </rPr>
      <t>μ</t>
    </r>
    <r>
      <rPr>
        <sz val="12"/>
        <color theme="1"/>
        <rFont val="Calibri"/>
        <family val="2"/>
        <scheme val="minor"/>
      </rPr>
      <t>)</t>
    </r>
  </si>
  <si>
    <t>Sample size is 30 (n)</t>
  </si>
  <si>
    <t xml:space="preserve">Standard Deviation for Population is 15 : </t>
  </si>
  <si>
    <t>Sample Mean is 140 :</t>
  </si>
  <si>
    <t xml:space="preserve">Z </t>
  </si>
  <si>
    <r>
      <t>Z score = (140-100)/(15/</t>
    </r>
    <r>
      <rPr>
        <sz val="12"/>
        <color theme="1"/>
        <rFont val="Calibri"/>
        <family val="2"/>
      </rPr>
      <t>√30)</t>
    </r>
  </si>
  <si>
    <t>Solution :</t>
  </si>
  <si>
    <t>Step : 3</t>
  </si>
  <si>
    <t>Z = 2.58</t>
  </si>
  <si>
    <t>If calculated Z-score is less than -2.58 or greater than 2.58, reject the null hypothesis</t>
  </si>
  <si>
    <t>Step : 4</t>
  </si>
  <si>
    <t>Decision Rule : If calculated Z-score is less than -2.58 or greater than 2.58, reject the null hypothesis</t>
  </si>
  <si>
    <t>Z = 14.61</t>
  </si>
  <si>
    <t>State Result &amp; Conclusion</t>
  </si>
  <si>
    <t>In the population, the average IQ is 100 with a standard deviation of 15. A team of scientists want to test a new medication to see if it has either a positive or negative effect on intelligence, or not effect at all. A sample of 30 participants who have taken the medication has a mean of 140. Did the medication affect intelligence? Considering p-value = 0.005</t>
  </si>
  <si>
    <t>Result : Reject H0, accept H1</t>
  </si>
  <si>
    <t>Conclusion : Medication significantly affected intelligence</t>
  </si>
  <si>
    <t>A professor wants to know if her introductory statistics class has a good grasp of basic math. Six students are chosen at random form the call an given a math proficiency test. The professor wants the class to be able to score above 70 on the test. The six students get the following scores :</t>
  </si>
  <si>
    <t>62, 92, 75, 68, 83, 95</t>
  </si>
  <si>
    <t>if the null hypothesis requires that mean to be greater than 70 i.e. μ &gt; 70, then for the alternate hypothesis, the mean should be less than or equal to 70 i.e. μ &lt;= 70</t>
  </si>
  <si>
    <t>Score</t>
  </si>
  <si>
    <t>Mean score for the class on the test &gt; 70</t>
  </si>
  <si>
    <t>Mean score for the class on the test &lt;= 70</t>
  </si>
  <si>
    <t>Confidence level</t>
  </si>
  <si>
    <t>Z value for the selected confidence level using Z Table (for 99.5%)</t>
  </si>
  <si>
    <t>Calculation of t-Score (Using following formula)</t>
  </si>
  <si>
    <t xml:space="preserve">Sample Mean </t>
  </si>
  <si>
    <t>Sample size (n)</t>
  </si>
  <si>
    <t>SD of sample data (S)</t>
  </si>
  <si>
    <t>Degree of freedom (df)</t>
  </si>
  <si>
    <t>(n-1)</t>
  </si>
  <si>
    <t>t</t>
  </si>
  <si>
    <t>Here, one sample-one tailed T-test will be applied</t>
  </si>
  <si>
    <r>
      <t>t-score = (79.17-70)/(13.17)/</t>
    </r>
    <r>
      <rPr>
        <sz val="12"/>
        <color theme="1"/>
        <rFont val="Calibri"/>
        <family val="2"/>
      </rPr>
      <t>√6</t>
    </r>
  </si>
  <si>
    <r>
      <t>hypothesized mean (</t>
    </r>
    <r>
      <rPr>
        <b/>
        <sz val="12"/>
        <color theme="1"/>
        <rFont val="Calibri"/>
        <family val="2"/>
      </rPr>
      <t>μ</t>
    </r>
    <r>
      <rPr>
        <b/>
        <sz val="12"/>
        <color theme="1"/>
        <rFont val="Calibri"/>
        <family val="2"/>
        <scheme val="minor"/>
      </rPr>
      <t>)</t>
    </r>
  </si>
  <si>
    <t>State Result and Conclusion :</t>
  </si>
  <si>
    <t>P Value</t>
  </si>
  <si>
    <t>&lt; 0.1</t>
  </si>
  <si>
    <t>An engineer measured the Brinell hardness of 25 pieces of ductile iron that were sub-critically annealed. The resulting data were:</t>
  </si>
  <si>
    <t>H0 : μ = 170</t>
  </si>
  <si>
    <t>HA : μ &gt; 170</t>
  </si>
  <si>
    <t>In a packaging plant, a machine packs cartons with jars. It is supposed that a new machine would pack faster on the average than the machine currently used. To test the hypothesis, the time it takes each machine to pack ten cartons are recorded. The result in seconds is as follows.</t>
  </si>
  <si>
    <t>New Machine</t>
  </si>
  <si>
    <t>Old Machine</t>
  </si>
  <si>
    <t>Do the data provide sufficient evidence to conclude that, on the average, the new machine packs faster? Perform  the required hypothesis test at the 5% level of significance.</t>
  </si>
  <si>
    <t>A clinic provides a program to help their clients lose weight and asks a consumer agency to investigate the effectiveness of the program. The agency takes a sample of 15 people, weighing each person in the sample before the program begins and 3 months later.</t>
  </si>
  <si>
    <t>Person</t>
  </si>
  <si>
    <t>Before</t>
  </si>
  <si>
    <t>After</t>
  </si>
  <si>
    <t>Difference</t>
  </si>
  <si>
    <t>Determine is the program is effective</t>
  </si>
  <si>
    <t>Do ANOVA testing upon the attached data and find the following predicted results</t>
  </si>
  <si>
    <t>a. If density is 0 what will be the predicted yield</t>
  </si>
  <si>
    <t>b. If Fertilizer is 0 what will be the yield</t>
  </si>
  <si>
    <t>c. Yield at density = 4 and Fertilizer = 2</t>
  </si>
  <si>
    <t>density</t>
  </si>
  <si>
    <t>Fertiliser</t>
  </si>
  <si>
    <t>yield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</si>
  <si>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</si>
  <si>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</si>
  <si>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</si>
  <si>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</si>
  <si>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</si>
  <si>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</si>
  <si>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</si>
  <si>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</si>
  <si>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</si>
  <si>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</si>
  <si>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</si>
  <si>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</si>
  <si>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</si>
  <si>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</si>
  <si>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</si>
  <si>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</si>
  <si>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</si>
  <si>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 xml:space="preserve">Data </t>
  </si>
  <si>
    <t>Here, one sample-one tailed T-test will be applied, as sample size is less than 30</t>
  </si>
  <si>
    <t>μ = 170</t>
  </si>
  <si>
    <t xml:space="preserve"> μ &gt; 170</t>
  </si>
  <si>
    <r>
      <t>t-score = (172.52-170)/(10.3123)/</t>
    </r>
    <r>
      <rPr>
        <sz val="12"/>
        <color theme="1"/>
        <rFont val="Calibri"/>
        <family val="2"/>
      </rPr>
      <t>√25</t>
    </r>
  </si>
  <si>
    <t>Result and Conclusion :</t>
  </si>
  <si>
    <t>&gt; 0.05</t>
  </si>
  <si>
    <t>The results a tabulated below :</t>
  </si>
  <si>
    <t>Here, two sample unpaired t-test or independent samples t-test will be applied</t>
  </si>
  <si>
    <t>The average packing time of cartons with jars by new machine = The average packing time of cartons with jars by old machine</t>
  </si>
  <si>
    <t>t-Test: Two-Sample Assuming Equal Variances</t>
  </si>
  <si>
    <t>Mean</t>
  </si>
  <si>
    <t>Observations</t>
  </si>
  <si>
    <t>Pooled Variance</t>
  </si>
  <si>
    <t>Hypothesized Mean Difference</t>
  </si>
  <si>
    <t>t Stat</t>
  </si>
  <si>
    <t>P(T&lt;=t) one-tail</t>
  </si>
  <si>
    <t>t Critical one-tail</t>
  </si>
  <si>
    <t>P(T&lt;=t) two-tail</t>
  </si>
  <si>
    <t>t Critical two-tail</t>
  </si>
  <si>
    <t xml:space="preserve">Confidence level </t>
  </si>
  <si>
    <t xml:space="preserve">Significance level </t>
  </si>
  <si>
    <t xml:space="preserve">α </t>
  </si>
  <si>
    <t xml:space="preserve">H0 </t>
  </si>
  <si>
    <t>The average packing time of cartons with jars by new machine &lt; The average packing time of cartons with jars by old machine</t>
  </si>
  <si>
    <t xml:space="preserve">H1 </t>
  </si>
  <si>
    <t>Here P &lt; 0.05, we do not have enough evidence to support the null hypothesis, we reject the null hypothesis.</t>
  </si>
  <si>
    <t>Here P &lt; 0.1, we do not have enough evidence to support the null hypothesis, we reject the null hypothesis.</t>
  </si>
  <si>
    <t>Therefore, we can conclude with 90% confidence that, mean score for the class on the test is &lt;= 70.</t>
  </si>
  <si>
    <t>Here P &gt; 0.05, we have enough evidence to support the null hypothesis, we accept the null hypothesis.</t>
  </si>
  <si>
    <t>Therefore, we can conclude with 95% confidence that, the Brinell hardness of ductile iron is = 170.</t>
  </si>
  <si>
    <t>Here, two sample paired t-test will be applied</t>
  </si>
  <si>
    <t>t-Test: Paired Two Sample for Means</t>
  </si>
  <si>
    <t>Pearson Correlation</t>
  </si>
  <si>
    <t>Mean weight of people before the program begins = Mean weight of people  program begins and 3 months later</t>
  </si>
  <si>
    <t>Mean weight of people before the program begins != Mean weight of people  program begins and 3 months later</t>
  </si>
  <si>
    <t>Therefore, we can conclude with 95% confidence that, the average weight of people before and after weight loss program is not same.</t>
  </si>
  <si>
    <t>We can say that, the weight loss program is effective.</t>
  </si>
  <si>
    <t>Therefore, we can conclude with 95% confidence that, the average packing time of cartons with jars by new machine is less than that of by old machine. We can say that, new machine packs faster.</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</si>
  <si>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</si>
  <si>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</si>
  <si>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</si>
  <si>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</si>
  <si>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</si>
  <si>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</si>
  <si>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</si>
  <si>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</si>
  <si>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</si>
  <si>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</si>
  <si>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</si>
  <si>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</si>
  <si>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</si>
  <si>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</si>
  <si>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</si>
  <si>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Correlation</t>
  </si>
  <si>
    <t>Find the following predicted result</t>
  </si>
  <si>
    <t>Y = mx + c</t>
  </si>
  <si>
    <t>Predicted Yield</t>
  </si>
  <si>
    <t>For 0 density, predicted yield will be : 176.323</t>
  </si>
  <si>
    <t>Formula for linear regression :</t>
  </si>
  <si>
    <t>Solution : If density is 0 what will be the predicted yield ?</t>
  </si>
  <si>
    <t>Solution : If Fertilizer is 0 what will be the yield ?</t>
  </si>
  <si>
    <t>For 0 fertilizer, predicted yield will be : 176.927</t>
  </si>
  <si>
    <t>Predicted Yield = slope*0 + constant (Intercept)</t>
  </si>
  <si>
    <t>Solution : Yield at density = 4 and Fertilizer = 2</t>
  </si>
  <si>
    <t>Y = m1x1 + m2x2 + c</t>
  </si>
  <si>
    <t>Predicted Yield = slope*density + slope*fertilizer + Intercept</t>
  </si>
  <si>
    <t>For density = 4 and Fertilizer = 2, predicted yield will be : 178.384</t>
  </si>
  <si>
    <t>Formula for multiple linear regression :</t>
  </si>
  <si>
    <t>Hypothesis Statements</t>
  </si>
  <si>
    <t>Fertilizer</t>
  </si>
  <si>
    <t>Density &amp; Fertilizer do not impact on the yield</t>
  </si>
  <si>
    <t>Density &amp; Fertilizer do have an impact on the yield</t>
  </si>
  <si>
    <t>Therefore, we can conclude with 95% confidence that, density &amp; fertilizer do have an impact on the yield. Which means, there is a significance difference between density &amp; fertilizer. Fertilizer has more impact on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</si>
</sst>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
    <numFmt numFmtId="167" formatCode="0.00000000"/>
  </numFmts>
  <fonts count="12" x14ac:knownFonts="1">
    <font>
      <sz val="11"/>
      <color theme="1"/>
      <name val="Calibri"/>
      <family val="2"/>
      <scheme val="minor"/>
    </font>
    <font>
      <b/>
      <sz val="11"/>
      <color theme="1"/>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2"/>
      <color theme="1"/>
      <name val="Calibri"/>
      <family val="2"/>
    </font>
    <font>
      <i/>
      <sz val="12"/>
      <color theme="1"/>
      <name val="Calibri"/>
      <family val="2"/>
      <scheme val="minor"/>
    </font>
    <font>
      <b/>
      <i/>
      <sz val="12"/>
      <color theme="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2">
    <xf numFmtId="0" fontId="0" fillId="0" borderId="0"/>
    <xf numFmtId="9" fontId="10" fillId="0" borderId="0" applyFont="0" applyFill="0" applyBorder="0" applyAlignment="0" applyProtection="0"/>
  </cellStyleXfs>
  <cellXfs count="121">
    <xf numFmtId="0" fontId="0" fillId="0" borderId="0" xfId="0"/>
    <xf numFmtId="0" fontId="2"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3" fillId="0" borderId="0" xfId="0" applyFont="1" applyAlignment="1">
      <alignment horizontal="center" vertical="center" wrapText="1"/>
    </xf>
    <xf numFmtId="0" fontId="5" fillId="0" borderId="0" xfId="0" applyFont="1" applyAlignment="1">
      <alignment vertical="center"/>
    </xf>
    <xf numFmtId="0" fontId="3" fillId="0" borderId="1" xfId="0" applyFont="1" applyBorder="1" applyAlignment="1">
      <alignment horizontal="right" vertical="center"/>
    </xf>
    <xf numFmtId="0" fontId="4" fillId="0" borderId="0" xfId="0" applyFont="1"/>
    <xf numFmtId="0" fontId="6" fillId="0" borderId="0" xfId="0" applyFont="1" applyAlignment="1">
      <alignment vertical="center"/>
    </xf>
    <xf numFmtId="0" fontId="3" fillId="0" borderId="0" xfId="0" applyFont="1"/>
    <xf numFmtId="0" fontId="4" fillId="0" borderId="0" xfId="0" applyFont="1" applyAlignment="1">
      <alignment horizontal="center" vertical="center"/>
    </xf>
    <xf numFmtId="0" fontId="0" fillId="0" borderId="0" xfId="0" applyAlignment="1">
      <alignment horizontal="right" vertical="center"/>
    </xf>
    <xf numFmtId="2" fontId="3" fillId="0" borderId="0" xfId="0" applyNumberFormat="1" applyFont="1" applyAlignment="1">
      <alignment horizontal="center" vertical="center"/>
    </xf>
    <xf numFmtId="0" fontId="3" fillId="0" borderId="0" xfId="0" applyFont="1" applyAlignment="1">
      <alignment horizontal="left" vertical="center"/>
    </xf>
    <xf numFmtId="2" fontId="4" fillId="0" borderId="0" xfId="0" applyNumberFormat="1" applyFont="1" applyAlignment="1">
      <alignment vertical="center"/>
    </xf>
    <xf numFmtId="0" fontId="4" fillId="0" borderId="1" xfId="0" applyFont="1" applyBorder="1" applyAlignment="1">
      <alignment horizontal="center" vertical="center"/>
    </xf>
    <xf numFmtId="164" fontId="3" fillId="0" borderId="1" xfId="0" applyNumberFormat="1"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8" fillId="0" borderId="0" xfId="0" applyFont="1" applyAlignment="1">
      <alignment vertical="center"/>
    </xf>
    <xf numFmtId="0" fontId="4" fillId="0" borderId="0" xfId="0" applyFont="1" applyAlignment="1">
      <alignment horizontal="justify" vertical="center"/>
    </xf>
    <xf numFmtId="0" fontId="0" fillId="0" borderId="0" xfId="0" applyAlignment="1">
      <alignment horizontal="justify" vertical="center"/>
    </xf>
    <xf numFmtId="0" fontId="9" fillId="0" borderId="1" xfId="0" applyFont="1" applyBorder="1" applyAlignment="1">
      <alignment horizontal="center" vertical="center"/>
    </xf>
    <xf numFmtId="164" fontId="4" fillId="0" borderId="0" xfId="0" applyNumberFormat="1" applyFont="1"/>
    <xf numFmtId="0" fontId="9" fillId="0" borderId="0" xfId="0" applyFont="1" applyAlignment="1">
      <alignment vertical="center"/>
    </xf>
    <xf numFmtId="0" fontId="7" fillId="0" borderId="1" xfId="0" applyFont="1" applyBorder="1" applyAlignment="1">
      <alignment horizontal="center" vertical="center"/>
    </xf>
    <xf numFmtId="10" fontId="4" fillId="0" borderId="1" xfId="0" applyNumberFormat="1" applyFont="1" applyBorder="1" applyAlignment="1">
      <alignment horizontal="center" vertical="center"/>
    </xf>
    <xf numFmtId="0" fontId="3" fillId="0" borderId="0" xfId="0" applyFont="1" applyAlignment="1">
      <alignment vertical="center" wrapText="1"/>
    </xf>
    <xf numFmtId="0" fontId="8" fillId="0" borderId="1" xfId="0" applyFont="1" applyBorder="1" applyAlignment="1">
      <alignment horizontal="center" vertical="center"/>
    </xf>
    <xf numFmtId="0" fontId="4" fillId="0" borderId="0" xfId="0" applyFont="1" applyAlignment="1">
      <alignment vertical="center" wrapText="1"/>
    </xf>
    <xf numFmtId="9" fontId="4" fillId="0" borderId="0" xfId="0" applyNumberFormat="1" applyFont="1" applyAlignment="1">
      <alignment vertical="center"/>
    </xf>
    <xf numFmtId="0" fontId="3" fillId="2" borderId="1" xfId="0" applyFont="1" applyFill="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3" fillId="0" borderId="0" xfId="0" applyFont="1" applyAlignment="1">
      <alignment horizontal="left" vertical="center" wrapText="1"/>
    </xf>
    <xf numFmtId="9" fontId="4" fillId="0" borderId="0" xfId="0" applyNumberFormat="1" applyFont="1"/>
    <xf numFmtId="0" fontId="3" fillId="0" borderId="8" xfId="0" applyFont="1" applyBorder="1" applyAlignment="1">
      <alignment vertical="center"/>
    </xf>
    <xf numFmtId="0" fontId="4" fillId="0" borderId="9" xfId="0" applyFont="1" applyBorder="1"/>
    <xf numFmtId="0" fontId="4" fillId="0" borderId="8" xfId="0" applyFont="1" applyBorder="1"/>
    <xf numFmtId="0" fontId="3" fillId="0" borderId="10" xfId="0" applyFont="1" applyBorder="1" applyAlignment="1">
      <alignment vertical="center"/>
    </xf>
    <xf numFmtId="0" fontId="4" fillId="0" borderId="11" xfId="0" applyFont="1" applyBorder="1"/>
    <xf numFmtId="0" fontId="4" fillId="0" borderId="12" xfId="0" applyFont="1" applyBorder="1"/>
    <xf numFmtId="166" fontId="3" fillId="2" borderId="1" xfId="0" applyNumberFormat="1" applyFont="1" applyFill="1" applyBorder="1" applyAlignment="1">
      <alignment vertical="center"/>
    </xf>
    <xf numFmtId="165" fontId="4" fillId="0" borderId="1" xfId="0" applyNumberFormat="1" applyFont="1" applyBorder="1" applyAlignment="1">
      <alignment vertical="center"/>
    </xf>
    <xf numFmtId="0" fontId="4" fillId="0" borderId="17" xfId="0" applyFont="1" applyBorder="1" applyAlignment="1">
      <alignment vertical="center"/>
    </xf>
    <xf numFmtId="10" fontId="4" fillId="0" borderId="0" xfId="1" applyNumberFormat="1" applyFont="1" applyFill="1" applyBorder="1" applyAlignment="1">
      <alignment vertical="center"/>
    </xf>
    <xf numFmtId="167" fontId="3" fillId="2" borderId="1" xfId="0" applyNumberFormat="1" applyFont="1" applyFill="1" applyBorder="1" applyAlignment="1">
      <alignment vertical="center"/>
    </xf>
    <xf numFmtId="9" fontId="4" fillId="0" borderId="0" xfId="0" applyNumberFormat="1" applyFont="1" applyAlignment="1">
      <alignment horizontal="center" vertical="center"/>
    </xf>
    <xf numFmtId="0" fontId="0" fillId="0" borderId="14" xfId="0" applyBorder="1"/>
    <xf numFmtId="0" fontId="11" fillId="0" borderId="21" xfId="0" applyFont="1" applyBorder="1" applyAlignment="1">
      <alignment horizontal="center"/>
    </xf>
    <xf numFmtId="0" fontId="11" fillId="0" borderId="21" xfId="0" applyFont="1" applyBorder="1" applyAlignment="1">
      <alignment horizontal="centerContinuous"/>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1" xfId="0" applyFont="1" applyBorder="1" applyAlignment="1">
      <alignment horizontal="left" vertical="center"/>
    </xf>
    <xf numFmtId="0" fontId="4" fillId="0" borderId="0" xfId="0" applyFont="1" applyAlignment="1">
      <alignment horizontal="justify" vertical="center" wrapText="1"/>
    </xf>
    <xf numFmtId="0" fontId="4" fillId="0" borderId="1" xfId="0" applyFont="1" applyBorder="1" applyAlignment="1">
      <alignment horizontal="justify" vertical="center" wrapText="1"/>
    </xf>
    <xf numFmtId="0" fontId="3" fillId="0" borderId="1" xfId="0" applyFont="1" applyBorder="1" applyAlignment="1">
      <alignment horizontal="center" vertical="center"/>
    </xf>
    <xf numFmtId="0" fontId="3" fillId="0" borderId="2" xfId="0" applyFont="1" applyBorder="1" applyAlignment="1">
      <alignment horizontal="justify" vertical="justify" wrapText="1"/>
    </xf>
    <xf numFmtId="0" fontId="3" fillId="0" borderId="3" xfId="0" applyFont="1" applyBorder="1" applyAlignment="1">
      <alignment horizontal="justify" vertical="justify" wrapText="1"/>
    </xf>
    <xf numFmtId="0" fontId="3" fillId="0" borderId="4" xfId="0" applyFont="1" applyBorder="1" applyAlignment="1">
      <alignment horizontal="justify" vertical="justify"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9" fontId="4" fillId="0" borderId="2" xfId="0" applyNumberFormat="1" applyFont="1" applyBorder="1" applyAlignment="1">
      <alignment horizontal="center" vertical="center"/>
    </xf>
    <xf numFmtId="9" fontId="4" fillId="0" borderId="3" xfId="0" applyNumberFormat="1" applyFont="1" applyBorder="1" applyAlignment="1">
      <alignment horizontal="center" vertical="center"/>
    </xf>
    <xf numFmtId="9" fontId="4" fillId="0" borderId="4" xfId="0" applyNumberFormat="1"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1" xfId="0" applyFont="1" applyBorder="1" applyAlignment="1">
      <alignment horizontal="justify" vertical="center" wrapText="1"/>
    </xf>
    <xf numFmtId="0" fontId="3" fillId="0" borderId="1" xfId="0" applyFont="1" applyBorder="1" applyAlignment="1">
      <alignment horizontal="justify" vertical="justify" wrapText="1"/>
    </xf>
    <xf numFmtId="9" fontId="4" fillId="0" borderId="1" xfId="0" applyNumberFormat="1"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5" fillId="0" borderId="15" xfId="0" applyFont="1" applyBorder="1" applyAlignment="1">
      <alignment horizontal="left" vertical="center"/>
    </xf>
    <xf numFmtId="0" fontId="5" fillId="0" borderId="13" xfId="0" applyFont="1" applyBorder="1" applyAlignment="1">
      <alignment horizontal="left" vertical="center"/>
    </xf>
    <xf numFmtId="0" fontId="5" fillId="0" borderId="16" xfId="0" applyFont="1" applyBorder="1" applyAlignment="1">
      <alignment horizontal="left" vertical="center"/>
    </xf>
    <xf numFmtId="0" fontId="4" fillId="0" borderId="17" xfId="0" applyFont="1" applyBorder="1" applyAlignment="1">
      <alignment horizontal="left" vertical="center"/>
    </xf>
    <xf numFmtId="0" fontId="4" fillId="0" borderId="0" xfId="0" applyFont="1" applyAlignment="1">
      <alignment horizontal="left" vertical="center"/>
    </xf>
    <xf numFmtId="0" fontId="4" fillId="0" borderId="18" xfId="0" applyFont="1" applyBorder="1" applyAlignment="1">
      <alignment horizontal="left" vertical="center"/>
    </xf>
    <xf numFmtId="0" fontId="5" fillId="0" borderId="19" xfId="0" applyFont="1" applyBorder="1" applyAlignment="1">
      <alignment horizontal="left" vertical="center"/>
    </xf>
    <xf numFmtId="0" fontId="5" fillId="0" borderId="14" xfId="0" applyFont="1" applyBorder="1" applyAlignment="1">
      <alignment horizontal="left" vertical="center"/>
    </xf>
    <xf numFmtId="0" fontId="5" fillId="0" borderId="20" xfId="0" applyFont="1" applyBorder="1" applyAlignment="1">
      <alignment horizontal="left" vertical="center"/>
    </xf>
    <xf numFmtId="0" fontId="3" fillId="0" borderId="0" xfId="0" applyFont="1" applyAlignment="1">
      <alignment horizontal="justify" vertical="justify" wrapText="1"/>
    </xf>
    <xf numFmtId="0" fontId="3" fillId="0" borderId="5" xfId="0" applyFont="1" applyBorder="1" applyAlignment="1">
      <alignment horizontal="justify" vertical="center" wrapText="1"/>
    </xf>
    <xf numFmtId="0" fontId="3" fillId="0" borderId="6" xfId="0" applyFont="1" applyBorder="1" applyAlignment="1">
      <alignment horizontal="justify" vertical="center" wrapText="1"/>
    </xf>
    <xf numFmtId="0" fontId="3" fillId="0" borderId="7" xfId="0" applyFont="1" applyBorder="1" applyAlignment="1">
      <alignment horizontal="justify" vertical="center" wrapText="1"/>
    </xf>
    <xf numFmtId="0" fontId="3" fillId="0" borderId="10" xfId="0" applyFont="1" applyBorder="1" applyAlignment="1">
      <alignment horizontal="justify" vertical="justify" wrapText="1"/>
    </xf>
    <xf numFmtId="0" fontId="3" fillId="0" borderId="11" xfId="0" applyFont="1" applyBorder="1" applyAlignment="1">
      <alignment horizontal="justify" vertical="justify" wrapText="1"/>
    </xf>
    <xf numFmtId="0" fontId="3" fillId="0" borderId="12" xfId="0" applyFont="1" applyBorder="1" applyAlignment="1">
      <alignment horizontal="justify" vertical="justify" wrapText="1"/>
    </xf>
    <xf numFmtId="0" fontId="3" fillId="0" borderId="5" xfId="0" applyFont="1" applyBorder="1" applyAlignment="1">
      <alignment horizontal="justify" vertical="justify" wrapText="1"/>
    </xf>
    <xf numFmtId="0" fontId="3" fillId="0" borderId="6" xfId="0" applyFont="1" applyBorder="1" applyAlignment="1">
      <alignment horizontal="justify" vertical="justify" wrapText="1"/>
    </xf>
    <xf numFmtId="0" fontId="3" fillId="0" borderId="7" xfId="0" applyFont="1" applyBorder="1" applyAlignment="1">
      <alignment horizontal="justify" vertical="justify" wrapText="1"/>
    </xf>
    <xf numFmtId="0" fontId="3" fillId="0" borderId="8" xfId="0" applyFont="1" applyBorder="1" applyAlignment="1">
      <alignment horizontal="justify" vertical="justify" wrapText="1"/>
    </xf>
    <xf numFmtId="0" fontId="3" fillId="0" borderId="9" xfId="0" applyFont="1" applyBorder="1" applyAlignment="1">
      <alignment horizontal="justify" vertical="justify"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4" fillId="0" borderId="1" xfId="0" applyFont="1" applyBorder="1" applyAlignment="1">
      <alignment horizontal="justify" vertical="justify" wrapText="1"/>
    </xf>
    <xf numFmtId="9" fontId="4" fillId="0" borderId="1" xfId="0" applyNumberFormat="1" applyFont="1" applyBorder="1" applyAlignment="1">
      <alignment horizontal="center" vertical="justify"/>
    </xf>
    <xf numFmtId="0" fontId="4" fillId="0" borderId="1" xfId="0" applyFont="1" applyBorder="1" applyAlignment="1">
      <alignment horizontal="center" vertical="justify"/>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colors>
    <mruColors>
      <color rgb="FFFF3300"/>
      <color rgb="FF0099CC"/>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Expenditure 
(In Thousand rupees)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Sol_Q_2!$B$5</c:f>
              <c:strCache>
                <c:ptCount val="1"/>
                <c:pt idx="0">
                  <c:v>Expenditure 
(in thousand rupees)</c:v>
                </c:pt>
              </c:strCache>
            </c:strRef>
          </c:tx>
          <c:spPr>
            <a:solidFill>
              <a:schemeClr val="accent1">
                <a:lumMod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Sol_Q_2!$A$6:$A$12</c:f>
              <c:strCache>
                <c:ptCount val="7"/>
                <c:pt idx="0">
                  <c:v>Rent</c:v>
                </c:pt>
                <c:pt idx="1">
                  <c:v>Children’s Education</c:v>
                </c:pt>
                <c:pt idx="2">
                  <c:v>Grocery</c:v>
                </c:pt>
                <c:pt idx="3">
                  <c:v>Medicine</c:v>
                </c:pt>
                <c:pt idx="4">
                  <c:v>Fuel</c:v>
                </c:pt>
                <c:pt idx="5">
                  <c:v>Entertainment</c:v>
                </c:pt>
                <c:pt idx="6">
                  <c:v>Miscellaneous</c:v>
                </c:pt>
              </c:strCache>
            </c:strRef>
          </c:cat>
          <c:val>
            <c:numRef>
              <c:f>Sol_Q_2!$B$6:$B$12</c:f>
              <c:numCache>
                <c:formatCode>General</c:formatCode>
                <c:ptCount val="7"/>
                <c:pt idx="0">
                  <c:v>5</c:v>
                </c:pt>
                <c:pt idx="1">
                  <c:v>5</c:v>
                </c:pt>
                <c:pt idx="2">
                  <c:v>4</c:v>
                </c:pt>
                <c:pt idx="3">
                  <c:v>2</c:v>
                </c:pt>
                <c:pt idx="4">
                  <c:v>2</c:v>
                </c:pt>
                <c:pt idx="5">
                  <c:v>1</c:v>
                </c:pt>
                <c:pt idx="6">
                  <c:v>1</c:v>
                </c:pt>
              </c:numCache>
            </c:numRef>
          </c:val>
          <c:extLst>
            <c:ext xmlns:c16="http://schemas.microsoft.com/office/drawing/2014/chart" uri="{C3380CC4-5D6E-409C-BE32-E72D297353CC}">
              <c16:uniqueId val="{00000000-4EAC-4B51-8506-2084331DDED8}"/>
            </c:ext>
          </c:extLst>
        </c:ser>
        <c:dLbls>
          <c:showLegendKey val="0"/>
          <c:showVal val="0"/>
          <c:showCatName val="0"/>
          <c:showSerName val="0"/>
          <c:showPercent val="0"/>
          <c:showBubbleSize val="0"/>
        </c:dLbls>
        <c:gapWidth val="100"/>
        <c:overlap val="50"/>
        <c:axId val="552583672"/>
        <c:axId val="552584312"/>
      </c:barChart>
      <c:catAx>
        <c:axId val="55258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Heads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52584312"/>
        <c:crosses val="autoZero"/>
        <c:auto val="1"/>
        <c:lblAlgn val="ctr"/>
        <c:lblOffset val="100"/>
        <c:noMultiLvlLbl val="0"/>
      </c:catAx>
      <c:valAx>
        <c:axId val="5525843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100" b="1">
                    <a:solidFill>
                      <a:schemeClr val="tx1"/>
                    </a:solidFill>
                  </a:rPr>
                  <a:t>Exp-In '000</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5258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tileRect/>
    </a:gradFill>
    <a:ln w="15875" cap="flat" cmpd="sng" algn="ctr">
      <a:solidFill>
        <a:schemeClr val="tx1"/>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9525</xdr:colOff>
      <xdr:row>4</xdr:row>
      <xdr:rowOff>0</xdr:rowOff>
    </xdr:from>
    <xdr:to>
      <xdr:col>14</xdr:col>
      <xdr:colOff>600075</xdr:colOff>
      <xdr:row>15</xdr:row>
      <xdr:rowOff>19050</xdr:rowOff>
    </xdr:to>
    <xdr:graphicFrame macro="">
      <xdr:nvGraphicFramePr>
        <xdr:cNvPr id="2" name="Chart 1">
          <a:extLst>
            <a:ext uri="{FF2B5EF4-FFF2-40B4-BE49-F238E27FC236}">
              <a16:creationId xmlns:a16="http://schemas.microsoft.com/office/drawing/2014/main" id="{EBA7EDA9-7A9D-4A15-9482-877F9B150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15</xdr:row>
      <xdr:rowOff>180975</xdr:rowOff>
    </xdr:from>
    <xdr:to>
      <xdr:col>1</xdr:col>
      <xdr:colOff>1371600</xdr:colOff>
      <xdr:row>19</xdr:row>
      <xdr:rowOff>19050</xdr:rowOff>
    </xdr:to>
    <xdr:pic>
      <xdr:nvPicPr>
        <xdr:cNvPr id="2" name="Picture 1">
          <a:extLst>
            <a:ext uri="{FF2B5EF4-FFF2-40B4-BE49-F238E27FC236}">
              <a16:creationId xmlns:a16="http://schemas.microsoft.com/office/drawing/2014/main" id="{4F87A63E-1280-4A3B-B6D9-BF8DED63167F}"/>
            </a:ext>
          </a:extLst>
        </xdr:cNvPr>
        <xdr:cNvPicPr>
          <a:picLocks noChangeAspect="1"/>
        </xdr:cNvPicPr>
      </xdr:nvPicPr>
      <xdr:blipFill>
        <a:blip xmlns:r="http://schemas.openxmlformats.org/officeDocument/2006/relationships" r:embed="rId1"/>
        <a:stretch>
          <a:fillRect/>
        </a:stretch>
      </xdr:blipFill>
      <xdr:spPr>
        <a:xfrm>
          <a:off x="619125" y="4019550"/>
          <a:ext cx="1362075" cy="771525"/>
        </a:xfrm>
        <a:prstGeom prst="rect">
          <a:avLst/>
        </a:prstGeom>
      </xdr:spPr>
    </xdr:pic>
    <xdr:clientData/>
  </xdr:twoCellAnchor>
  <xdr:twoCellAnchor editAs="oneCell">
    <xdr:from>
      <xdr:col>7</xdr:col>
      <xdr:colOff>57150</xdr:colOff>
      <xdr:row>19</xdr:row>
      <xdr:rowOff>76200</xdr:rowOff>
    </xdr:from>
    <xdr:to>
      <xdr:col>7</xdr:col>
      <xdr:colOff>238150</xdr:colOff>
      <xdr:row>19</xdr:row>
      <xdr:rowOff>200042</xdr:rowOff>
    </xdr:to>
    <xdr:pic>
      <xdr:nvPicPr>
        <xdr:cNvPr id="3" name="Picture 2">
          <a:extLst>
            <a:ext uri="{FF2B5EF4-FFF2-40B4-BE49-F238E27FC236}">
              <a16:creationId xmlns:a16="http://schemas.microsoft.com/office/drawing/2014/main" id="{8E4A2CF7-1884-4ECD-816D-30B1F4B07FD7}"/>
            </a:ext>
          </a:extLst>
        </xdr:cNvPr>
        <xdr:cNvPicPr>
          <a:picLocks noChangeAspect="1"/>
        </xdr:cNvPicPr>
      </xdr:nvPicPr>
      <xdr:blipFill>
        <a:blip xmlns:r="http://schemas.openxmlformats.org/officeDocument/2006/relationships" r:embed="rId2"/>
        <a:stretch>
          <a:fillRect/>
        </a:stretch>
      </xdr:blipFill>
      <xdr:spPr>
        <a:xfrm>
          <a:off x="5143500" y="4495800"/>
          <a:ext cx="181000" cy="123842"/>
        </a:xfrm>
        <a:prstGeom prst="rect">
          <a:avLst/>
        </a:prstGeom>
      </xdr:spPr>
    </xdr:pic>
    <xdr:clientData/>
  </xdr:twoCellAnchor>
  <xdr:oneCellAnchor>
    <xdr:from>
      <xdr:col>8</xdr:col>
      <xdr:colOff>123825</xdr:colOff>
      <xdr:row>15</xdr:row>
      <xdr:rowOff>123825</xdr:rowOff>
    </xdr:from>
    <xdr:ext cx="65" cy="172227"/>
    <xdr:sp macro="" textlink="">
      <xdr:nvSpPr>
        <xdr:cNvPr id="4" name="TextBox 3">
          <a:extLst>
            <a:ext uri="{FF2B5EF4-FFF2-40B4-BE49-F238E27FC236}">
              <a16:creationId xmlns:a16="http://schemas.microsoft.com/office/drawing/2014/main" id="{82306AB3-6029-48D7-BB39-925DD7021AE6}"/>
            </a:ext>
          </a:extLst>
        </xdr:cNvPr>
        <xdr:cNvSpPr txBox="1"/>
      </xdr:nvSpPr>
      <xdr:spPr>
        <a:xfrm>
          <a:off x="5819775" y="3609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8</xdr:col>
      <xdr:colOff>123825</xdr:colOff>
      <xdr:row>15</xdr:row>
      <xdr:rowOff>123825</xdr:rowOff>
    </xdr:from>
    <xdr:ext cx="65" cy="172227"/>
    <xdr:sp macro="" textlink="">
      <xdr:nvSpPr>
        <xdr:cNvPr id="5" name="TextBox 4">
          <a:extLst>
            <a:ext uri="{FF2B5EF4-FFF2-40B4-BE49-F238E27FC236}">
              <a16:creationId xmlns:a16="http://schemas.microsoft.com/office/drawing/2014/main" id="{F0A93B30-36AB-45C0-811D-7750D20FF8A1}"/>
            </a:ext>
          </a:extLst>
        </xdr:cNvPr>
        <xdr:cNvSpPr txBox="1"/>
      </xdr:nvSpPr>
      <xdr:spPr>
        <a:xfrm>
          <a:off x="5819775" y="3609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twoCellAnchor editAs="oneCell">
    <xdr:from>
      <xdr:col>5</xdr:col>
      <xdr:colOff>96838</xdr:colOff>
      <xdr:row>21</xdr:row>
      <xdr:rowOff>9524</xdr:rowOff>
    </xdr:from>
    <xdr:to>
      <xdr:col>5</xdr:col>
      <xdr:colOff>341314</xdr:colOff>
      <xdr:row>21</xdr:row>
      <xdr:rowOff>219075</xdr:rowOff>
    </xdr:to>
    <xdr:pic>
      <xdr:nvPicPr>
        <xdr:cNvPr id="6" name="Picture 5">
          <a:extLst>
            <a:ext uri="{FF2B5EF4-FFF2-40B4-BE49-F238E27FC236}">
              <a16:creationId xmlns:a16="http://schemas.microsoft.com/office/drawing/2014/main" id="{8225BA2C-9C80-472B-81BC-E18972A8816A}"/>
            </a:ext>
          </a:extLst>
        </xdr:cNvPr>
        <xdr:cNvPicPr>
          <a:picLocks noChangeAspect="1"/>
        </xdr:cNvPicPr>
      </xdr:nvPicPr>
      <xdr:blipFill>
        <a:blip xmlns:r="http://schemas.openxmlformats.org/officeDocument/2006/relationships" r:embed="rId3"/>
        <a:stretch>
          <a:fillRect/>
        </a:stretch>
      </xdr:blipFill>
      <xdr:spPr>
        <a:xfrm>
          <a:off x="3963988" y="4924424"/>
          <a:ext cx="244476" cy="209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18</xdr:row>
      <xdr:rowOff>142875</xdr:rowOff>
    </xdr:from>
    <xdr:to>
      <xdr:col>2</xdr:col>
      <xdr:colOff>295275</xdr:colOff>
      <xdr:row>21</xdr:row>
      <xdr:rowOff>38100</xdr:rowOff>
    </xdr:to>
    <xdr:pic>
      <xdr:nvPicPr>
        <xdr:cNvPr id="2" name="Picture 1">
          <a:extLst>
            <a:ext uri="{FF2B5EF4-FFF2-40B4-BE49-F238E27FC236}">
              <a16:creationId xmlns:a16="http://schemas.microsoft.com/office/drawing/2014/main" id="{02363F2B-069D-49B0-A3F0-6A2A7F6C4A41}"/>
            </a:ext>
          </a:extLst>
        </xdr:cNvPr>
        <xdr:cNvPicPr>
          <a:picLocks noChangeAspect="1"/>
        </xdr:cNvPicPr>
      </xdr:nvPicPr>
      <xdr:blipFill>
        <a:blip xmlns:r="http://schemas.openxmlformats.org/officeDocument/2006/relationships" r:embed="rId1"/>
        <a:stretch>
          <a:fillRect/>
        </a:stretch>
      </xdr:blipFill>
      <xdr:spPr>
        <a:xfrm>
          <a:off x="619125" y="5076825"/>
          <a:ext cx="895350" cy="638175"/>
        </a:xfrm>
        <a:prstGeom prst="rect">
          <a:avLst/>
        </a:prstGeom>
      </xdr:spPr>
    </xdr:pic>
    <xdr:clientData/>
  </xdr:twoCellAnchor>
  <xdr:twoCellAnchor editAs="oneCell">
    <xdr:from>
      <xdr:col>5</xdr:col>
      <xdr:colOff>190500</xdr:colOff>
      <xdr:row>19</xdr:row>
      <xdr:rowOff>19050</xdr:rowOff>
    </xdr:from>
    <xdr:to>
      <xdr:col>5</xdr:col>
      <xdr:colOff>434976</xdr:colOff>
      <xdr:row>19</xdr:row>
      <xdr:rowOff>200026</xdr:rowOff>
    </xdr:to>
    <xdr:pic>
      <xdr:nvPicPr>
        <xdr:cNvPr id="3" name="Picture 2">
          <a:extLst>
            <a:ext uri="{FF2B5EF4-FFF2-40B4-BE49-F238E27FC236}">
              <a16:creationId xmlns:a16="http://schemas.microsoft.com/office/drawing/2014/main" id="{3E00EEFE-8146-412B-8F64-D6E706DE102B}"/>
            </a:ext>
          </a:extLst>
        </xdr:cNvPr>
        <xdr:cNvPicPr>
          <a:picLocks noChangeAspect="1"/>
        </xdr:cNvPicPr>
      </xdr:nvPicPr>
      <xdr:blipFill>
        <a:blip xmlns:r="http://schemas.openxmlformats.org/officeDocument/2006/relationships" r:embed="rId2"/>
        <a:stretch>
          <a:fillRect/>
        </a:stretch>
      </xdr:blipFill>
      <xdr:spPr>
        <a:xfrm>
          <a:off x="3543300" y="5200650"/>
          <a:ext cx="244476" cy="1809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342901</xdr:colOff>
      <xdr:row>4</xdr:row>
      <xdr:rowOff>0</xdr:rowOff>
    </xdr:from>
    <xdr:to>
      <xdr:col>10</xdr:col>
      <xdr:colOff>533400</xdr:colOff>
      <xdr:row>8</xdr:row>
      <xdr:rowOff>28574</xdr:rowOff>
    </xdr:to>
    <xdr:sp macro="" textlink="">
      <xdr:nvSpPr>
        <xdr:cNvPr id="2" name="TextBox 1">
          <a:extLst>
            <a:ext uri="{FF2B5EF4-FFF2-40B4-BE49-F238E27FC236}">
              <a16:creationId xmlns:a16="http://schemas.microsoft.com/office/drawing/2014/main" id="{82BF6660-57C5-4049-82B1-EB248DF7CD32}"/>
            </a:ext>
          </a:extLst>
        </xdr:cNvPr>
        <xdr:cNvSpPr txBox="1"/>
      </xdr:nvSpPr>
      <xdr:spPr>
        <a:xfrm>
          <a:off x="6267451" y="990600"/>
          <a:ext cx="2047874" cy="971549"/>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r>
            <a:rPr lang="en-IN" sz="1200" b="1"/>
            <a:t>We can say that, only 12% of variation in yield can be explained by the variation in density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285750</xdr:colOff>
      <xdr:row>2</xdr:row>
      <xdr:rowOff>9525</xdr:rowOff>
    </xdr:from>
    <xdr:to>
      <xdr:col>9</xdr:col>
      <xdr:colOff>476249</xdr:colOff>
      <xdr:row>6</xdr:row>
      <xdr:rowOff>0</xdr:rowOff>
    </xdr:to>
    <xdr:sp macro="" textlink="">
      <xdr:nvSpPr>
        <xdr:cNvPr id="2" name="TextBox 1">
          <a:extLst>
            <a:ext uri="{FF2B5EF4-FFF2-40B4-BE49-F238E27FC236}">
              <a16:creationId xmlns:a16="http://schemas.microsoft.com/office/drawing/2014/main" id="{A0FA0A57-62C4-41D8-95F9-EB276824275E}"/>
            </a:ext>
          </a:extLst>
        </xdr:cNvPr>
        <xdr:cNvSpPr txBox="1"/>
      </xdr:nvSpPr>
      <xdr:spPr>
        <a:xfrm>
          <a:off x="5648325" y="504825"/>
          <a:ext cx="2047874" cy="981075"/>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r>
            <a:rPr lang="en-IN" sz="1200" b="1"/>
            <a:t>We can say that, only 0.36% of variation in yield can be explained by the variation in fertilizer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2</xdr:row>
      <xdr:rowOff>0</xdr:rowOff>
    </xdr:from>
    <xdr:to>
      <xdr:col>9</xdr:col>
      <xdr:colOff>533399</xdr:colOff>
      <xdr:row>5</xdr:row>
      <xdr:rowOff>238125</xdr:rowOff>
    </xdr:to>
    <xdr:sp macro="" textlink="">
      <xdr:nvSpPr>
        <xdr:cNvPr id="2" name="TextBox 1">
          <a:extLst>
            <a:ext uri="{FF2B5EF4-FFF2-40B4-BE49-F238E27FC236}">
              <a16:creationId xmlns:a16="http://schemas.microsoft.com/office/drawing/2014/main" id="{E5AB3DE4-EFC7-4687-8356-F940FA1C8672}"/>
            </a:ext>
          </a:extLst>
        </xdr:cNvPr>
        <xdr:cNvSpPr txBox="1"/>
      </xdr:nvSpPr>
      <xdr:spPr>
        <a:xfrm>
          <a:off x="5629031" y="488462"/>
          <a:ext cx="2133599" cy="970817"/>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r>
            <a:rPr lang="en-IN" sz="1200" b="1"/>
            <a:t>We can say that, only 11.50% of variation in yield can be explained by the variation in both fertilizer &amp; density</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18</xdr:row>
      <xdr:rowOff>19050</xdr:rowOff>
    </xdr:from>
    <xdr:to>
      <xdr:col>3</xdr:col>
      <xdr:colOff>295275</xdr:colOff>
      <xdr:row>20</xdr:row>
      <xdr:rowOff>161925</xdr:rowOff>
    </xdr:to>
    <xdr:pic>
      <xdr:nvPicPr>
        <xdr:cNvPr id="2" name="Picture 1">
          <a:extLst>
            <a:ext uri="{FF2B5EF4-FFF2-40B4-BE49-F238E27FC236}">
              <a16:creationId xmlns:a16="http://schemas.microsoft.com/office/drawing/2014/main" id="{FCCF3A10-2866-4E88-B1E0-27197918FD2C}"/>
            </a:ext>
          </a:extLst>
        </xdr:cNvPr>
        <xdr:cNvPicPr>
          <a:picLocks noChangeAspect="1"/>
        </xdr:cNvPicPr>
      </xdr:nvPicPr>
      <xdr:blipFill>
        <a:blip xmlns:r="http://schemas.openxmlformats.org/officeDocument/2006/relationships" r:embed="rId1"/>
        <a:stretch>
          <a:fillRect/>
        </a:stretch>
      </xdr:blipFill>
      <xdr:spPr>
        <a:xfrm>
          <a:off x="1228725" y="4657725"/>
          <a:ext cx="895350" cy="638175"/>
        </a:xfrm>
        <a:prstGeom prst="rect">
          <a:avLst/>
        </a:prstGeom>
      </xdr:spPr>
    </xdr:pic>
    <xdr:clientData/>
  </xdr:twoCellAnchor>
  <xdr:twoCellAnchor editAs="oneCell">
    <xdr:from>
      <xdr:col>5</xdr:col>
      <xdr:colOff>276225</xdr:colOff>
      <xdr:row>18</xdr:row>
      <xdr:rowOff>47625</xdr:rowOff>
    </xdr:from>
    <xdr:to>
      <xdr:col>5</xdr:col>
      <xdr:colOff>520701</xdr:colOff>
      <xdr:row>18</xdr:row>
      <xdr:rowOff>228601</xdr:rowOff>
    </xdr:to>
    <xdr:pic>
      <xdr:nvPicPr>
        <xdr:cNvPr id="3" name="Picture 2">
          <a:extLst>
            <a:ext uri="{FF2B5EF4-FFF2-40B4-BE49-F238E27FC236}">
              <a16:creationId xmlns:a16="http://schemas.microsoft.com/office/drawing/2014/main" id="{F2F7368E-6E0F-4770-B909-80AB07BAB217}"/>
            </a:ext>
          </a:extLst>
        </xdr:cNvPr>
        <xdr:cNvPicPr>
          <a:picLocks noChangeAspect="1"/>
        </xdr:cNvPicPr>
      </xdr:nvPicPr>
      <xdr:blipFill>
        <a:blip xmlns:r="http://schemas.openxmlformats.org/officeDocument/2006/relationships" r:embed="rId2"/>
        <a:stretch>
          <a:fillRect/>
        </a:stretch>
      </xdr:blipFill>
      <xdr:spPr>
        <a:xfrm>
          <a:off x="3324225" y="4686300"/>
          <a:ext cx="244476" cy="180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04C23-D9E9-41C9-986A-F1A8D94E0477}">
  <sheetPr codeName="Sheet1">
    <tabColor rgb="FFC00000"/>
  </sheetPr>
  <dimension ref="A1:F14"/>
  <sheetViews>
    <sheetView workbookViewId="0">
      <selection activeCell="M7" sqref="M7"/>
    </sheetView>
  </sheetViews>
  <sheetFormatPr defaultRowHeight="15" x14ac:dyDescent="0.25"/>
  <cols>
    <col min="1" max="1" width="17.5703125" customWidth="1"/>
    <col min="2" max="2" width="21.28515625" customWidth="1"/>
    <col min="5" max="5" width="9.140625" customWidth="1"/>
  </cols>
  <sheetData>
    <row r="1" spans="1:6" ht="21.95" customHeight="1" x14ac:dyDescent="0.25">
      <c r="A1" s="1" t="s">
        <v>0</v>
      </c>
    </row>
    <row r="4" spans="1:6" s="7" customFormat="1" ht="20.100000000000001" customHeight="1" x14ac:dyDescent="0.25">
      <c r="A4" s="24" t="s">
        <v>1</v>
      </c>
      <c r="B4" s="24" t="s">
        <v>2</v>
      </c>
      <c r="E4" s="1" t="s">
        <v>12</v>
      </c>
    </row>
    <row r="5" spans="1:6" s="2" customFormat="1" ht="20.100000000000001" customHeight="1" x14ac:dyDescent="0.25">
      <c r="A5" s="8" t="s">
        <v>3</v>
      </c>
      <c r="B5" s="8">
        <v>9</v>
      </c>
    </row>
    <row r="6" spans="1:6" s="2" customFormat="1" ht="20.100000000000001" customHeight="1" x14ac:dyDescent="0.25">
      <c r="A6" s="8" t="s">
        <v>4</v>
      </c>
      <c r="B6" s="8">
        <v>5</v>
      </c>
      <c r="D6" s="5" t="s">
        <v>15</v>
      </c>
      <c r="E6" s="9" t="s">
        <v>13</v>
      </c>
      <c r="F6" s="9"/>
    </row>
    <row r="7" spans="1:6" s="2" customFormat="1" ht="20.100000000000001" customHeight="1" x14ac:dyDescent="0.25">
      <c r="A7" s="10" t="s">
        <v>5</v>
      </c>
      <c r="B7" s="10">
        <v>14</v>
      </c>
      <c r="E7" s="9"/>
      <c r="F7" s="5">
        <f xml:space="preserve"> 35 - 31</f>
        <v>4</v>
      </c>
    </row>
    <row r="8" spans="1:6" s="2" customFormat="1" ht="20.100000000000001" customHeight="1" x14ac:dyDescent="0.25">
      <c r="A8" s="8" t="s">
        <v>6</v>
      </c>
      <c r="B8" s="8">
        <v>3</v>
      </c>
    </row>
    <row r="9" spans="1:6" s="2" customFormat="1" ht="20.100000000000001" customHeight="1" x14ac:dyDescent="0.25">
      <c r="A9" s="8" t="s">
        <v>7</v>
      </c>
      <c r="B9" s="8">
        <v>1</v>
      </c>
      <c r="E9" s="1" t="s">
        <v>14</v>
      </c>
    </row>
    <row r="10" spans="1:6" s="2" customFormat="1" ht="20.100000000000001" customHeight="1" x14ac:dyDescent="0.25">
      <c r="A10" s="8" t="s">
        <v>8</v>
      </c>
      <c r="B10" s="8">
        <v>2</v>
      </c>
    </row>
    <row r="11" spans="1:6" s="2" customFormat="1" ht="20.100000000000001" customHeight="1" x14ac:dyDescent="0.25">
      <c r="A11" s="8" t="s">
        <v>9</v>
      </c>
      <c r="B11" s="8">
        <v>2</v>
      </c>
      <c r="D11" s="5" t="s">
        <v>15</v>
      </c>
      <c r="E11" s="9" t="s">
        <v>17</v>
      </c>
    </row>
    <row r="12" spans="1:6" s="2" customFormat="1" ht="20.100000000000001" customHeight="1" x14ac:dyDescent="0.25">
      <c r="A12" s="8" t="s">
        <v>10</v>
      </c>
      <c r="B12" s="8">
        <v>1</v>
      </c>
    </row>
    <row r="13" spans="1:6" s="2" customFormat="1" ht="20.100000000000001" customHeight="1" x14ac:dyDescent="0.25">
      <c r="A13" s="8" t="s">
        <v>11</v>
      </c>
      <c r="B13" s="8">
        <v>1</v>
      </c>
    </row>
    <row r="14" spans="1:6" s="3" customFormat="1" ht="20.100000000000001" customHeight="1" x14ac:dyDescent="0.25">
      <c r="A14" s="4" t="s">
        <v>16</v>
      </c>
      <c r="B14" s="4">
        <f>SUM(B5:B13)</f>
        <v>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79EE-01DA-4FFA-AA2D-97AF542E1C68}">
  <sheetPr codeName="Sheet10">
    <tabColor theme="5" tint="-0.249977111117893"/>
  </sheetPr>
  <dimension ref="A1:AB111"/>
  <sheetViews>
    <sheetView zoomScaleNormal="100" workbookViewId="0">
      <selection activeCell="I94" sqref="I94"/>
    </sheetView>
  </sheetViews>
  <sheetFormatPr defaultRowHeight="15" x14ac:dyDescent="0.25"/>
  <cols>
    <col min="6" max="6" width="19.5703125" bestFit="1" customWidth="1"/>
    <col min="7" max="7" width="14.42578125" bestFit="1" customWidth="1"/>
    <col min="8" max="8" width="15.85546875" bestFit="1" customWidth="1"/>
    <col min="9" max="9" width="12.7109375" bestFit="1" customWidth="1"/>
    <col min="10" max="10" width="12" bestFit="1" customWidth="1"/>
    <col min="11" max="11" width="14.7109375" bestFit="1" customWidth="1"/>
    <col min="12" max="12" width="13.7109375" bestFit="1" customWidth="1"/>
    <col min="13" max="13" width="14.85546875" customWidth="1"/>
    <col min="14" max="14" width="14" bestFit="1" customWidth="1"/>
    <col min="15" max="17" width="15.28515625" customWidth="1"/>
    <col min="20" max="20" width="18" bestFit="1" customWidth="1"/>
    <col min="21" max="21" width="12.7109375" bestFit="1" customWidth="1"/>
    <col min="22" max="22" width="14.5703125" bestFit="1" customWidth="1"/>
    <col min="23" max="23" width="12.7109375" bestFit="1" customWidth="1"/>
    <col min="24" max="24" width="12" bestFit="1" customWidth="1"/>
    <col min="25" max="25" width="13.42578125" bestFit="1" customWidth="1"/>
    <col min="26" max="26" width="12" bestFit="1" customWidth="1"/>
    <col min="27" max="27" width="12.7109375" bestFit="1" customWidth="1"/>
    <col min="28" max="28" width="12.5703125" bestFit="1" customWidth="1"/>
  </cols>
  <sheetData>
    <row r="1" spans="1:28" s="9" customFormat="1" ht="20.100000000000001" customHeight="1" x14ac:dyDescent="0.25">
      <c r="A1" s="5" t="s">
        <v>194</v>
      </c>
      <c r="F1" s="5" t="s">
        <v>178</v>
      </c>
      <c r="M1" s="89" t="s">
        <v>203</v>
      </c>
      <c r="N1" s="90"/>
      <c r="O1" s="90"/>
      <c r="P1" s="90"/>
      <c r="Q1" s="91"/>
      <c r="T1" t="s">
        <v>178</v>
      </c>
      <c r="U1"/>
      <c r="V1"/>
      <c r="W1"/>
      <c r="X1"/>
      <c r="Y1"/>
      <c r="Z1"/>
      <c r="AA1"/>
      <c r="AB1"/>
    </row>
    <row r="2" spans="1:28" s="9" customFormat="1" ht="20.100000000000001" customHeight="1" thickBot="1" x14ac:dyDescent="0.3">
      <c r="A2" s="31" t="s">
        <v>118</v>
      </c>
      <c r="M2" s="92" t="s">
        <v>207</v>
      </c>
      <c r="N2" s="93"/>
      <c r="O2" s="93"/>
      <c r="P2" s="93"/>
      <c r="Q2" s="94"/>
      <c r="T2"/>
      <c r="U2"/>
      <c r="V2"/>
      <c r="W2"/>
      <c r="X2"/>
      <c r="Y2"/>
      <c r="Z2"/>
      <c r="AA2"/>
      <c r="AB2"/>
    </row>
    <row r="3" spans="1:28" s="9" customFormat="1" ht="20.100000000000001" customHeight="1" x14ac:dyDescent="0.25">
      <c r="F3" s="85" t="s">
        <v>179</v>
      </c>
      <c r="G3" s="86"/>
      <c r="M3" s="92" t="s">
        <v>204</v>
      </c>
      <c r="N3" s="93"/>
      <c r="O3" s="93"/>
      <c r="P3" s="93"/>
      <c r="Q3" s="94"/>
      <c r="T3" s="57" t="s">
        <v>179</v>
      </c>
      <c r="U3" s="57"/>
      <c r="V3"/>
      <c r="W3"/>
      <c r="X3"/>
      <c r="Y3"/>
      <c r="Z3"/>
      <c r="AA3"/>
      <c r="AB3"/>
    </row>
    <row r="4" spans="1:28" s="9" customFormat="1" ht="20.100000000000001" customHeight="1" x14ac:dyDescent="0.25">
      <c r="A4" s="24" t="s">
        <v>119</v>
      </c>
      <c r="B4" s="24" t="s">
        <v>120</v>
      </c>
      <c r="C4" s="24" t="s">
        <v>121</v>
      </c>
      <c r="F4" s="4" t="s">
        <v>180</v>
      </c>
      <c r="G4" s="38">
        <v>0.36560082550456618</v>
      </c>
      <c r="M4" s="92" t="s">
        <v>205</v>
      </c>
      <c r="N4" s="93"/>
      <c r="O4" s="93"/>
      <c r="P4" s="93"/>
      <c r="Q4" s="94"/>
      <c r="T4" t="s">
        <v>180</v>
      </c>
      <c r="U4">
        <v>0.36560082550456618</v>
      </c>
      <c r="V4"/>
      <c r="W4"/>
      <c r="X4"/>
      <c r="Y4"/>
      <c r="Z4"/>
      <c r="AA4"/>
      <c r="AB4"/>
    </row>
    <row r="5" spans="1:28" s="9" customFormat="1" ht="20.100000000000001" customHeight="1" x14ac:dyDescent="0.25">
      <c r="A5" s="22">
        <v>1</v>
      </c>
      <c r="B5" s="22">
        <v>1</v>
      </c>
      <c r="C5" s="22">
        <v>177.22869230000001</v>
      </c>
      <c r="F5" s="4" t="s">
        <v>181</v>
      </c>
      <c r="G5" s="8">
        <v>0.13366396360962024</v>
      </c>
      <c r="M5" s="51" t="s">
        <v>196</v>
      </c>
      <c r="N5" s="93">
        <f>G18*4 + G19*2 + G17</f>
        <v>178.38383889583329</v>
      </c>
      <c r="O5" s="93"/>
      <c r="P5" s="93"/>
      <c r="Q5" s="94"/>
      <c r="T5" t="s">
        <v>181</v>
      </c>
      <c r="U5">
        <v>0.13366396360962024</v>
      </c>
      <c r="V5"/>
      <c r="W5"/>
      <c r="X5"/>
      <c r="Y5"/>
      <c r="Z5"/>
      <c r="AA5"/>
      <c r="AB5"/>
    </row>
    <row r="6" spans="1:28" s="9" customFormat="1" ht="20.100000000000001" customHeight="1" thickBot="1" x14ac:dyDescent="0.3">
      <c r="A6" s="22">
        <v>2</v>
      </c>
      <c r="B6" s="22">
        <v>2</v>
      </c>
      <c r="C6" s="22">
        <v>177.5500413</v>
      </c>
      <c r="F6" s="4" t="s">
        <v>182</v>
      </c>
      <c r="G6" s="38">
        <v>0.11503308110660132</v>
      </c>
      <c r="M6" s="95" t="s">
        <v>206</v>
      </c>
      <c r="N6" s="96"/>
      <c r="O6" s="96"/>
      <c r="P6" s="96"/>
      <c r="Q6" s="97"/>
      <c r="T6" t="s">
        <v>182</v>
      </c>
      <c r="U6">
        <v>0.11503308110660132</v>
      </c>
      <c r="V6"/>
      <c r="W6"/>
      <c r="X6"/>
      <c r="Y6"/>
      <c r="Z6"/>
      <c r="AA6"/>
      <c r="AB6"/>
    </row>
    <row r="7" spans="1:28" s="9" customFormat="1" ht="20.100000000000001" customHeight="1" x14ac:dyDescent="0.25">
      <c r="A7" s="22">
        <v>1</v>
      </c>
      <c r="B7" s="22">
        <v>3</v>
      </c>
      <c r="C7" s="22">
        <v>176.40846189999999</v>
      </c>
      <c r="F7" s="4" t="s">
        <v>183</v>
      </c>
      <c r="G7" s="8">
        <v>0.62515773437117783</v>
      </c>
      <c r="T7" t="s">
        <v>183</v>
      </c>
      <c r="U7">
        <v>0.62515773437117783</v>
      </c>
      <c r="V7"/>
      <c r="W7"/>
      <c r="X7"/>
      <c r="Y7"/>
      <c r="Z7"/>
      <c r="AA7"/>
      <c r="AB7"/>
    </row>
    <row r="8" spans="1:28" s="9" customFormat="1" ht="20.100000000000001" customHeight="1" thickBot="1" x14ac:dyDescent="0.3">
      <c r="A8" s="22">
        <v>2</v>
      </c>
      <c r="B8" s="22">
        <v>4</v>
      </c>
      <c r="C8" s="22">
        <v>177.70362549999999</v>
      </c>
      <c r="F8" s="4" t="s">
        <v>151</v>
      </c>
      <c r="G8" s="8">
        <v>96</v>
      </c>
      <c r="T8" s="55" t="s">
        <v>151</v>
      </c>
      <c r="U8" s="55">
        <v>96</v>
      </c>
      <c r="V8"/>
      <c r="W8"/>
      <c r="X8"/>
      <c r="Y8"/>
      <c r="Z8"/>
      <c r="AA8"/>
      <c r="AB8"/>
    </row>
    <row r="9" spans="1:28" s="9" customFormat="1" ht="20.100000000000001" customHeight="1" x14ac:dyDescent="0.25">
      <c r="A9" s="22">
        <v>1</v>
      </c>
      <c r="B9" s="22">
        <v>1</v>
      </c>
      <c r="C9" s="22">
        <v>177.12548630000001</v>
      </c>
      <c r="T9"/>
      <c r="U9"/>
      <c r="V9"/>
      <c r="W9"/>
      <c r="X9"/>
      <c r="Y9"/>
      <c r="Z9"/>
      <c r="AA9"/>
      <c r="AB9"/>
    </row>
    <row r="10" spans="1:28" s="9" customFormat="1" ht="20.100000000000001" customHeight="1" thickBot="1" x14ac:dyDescent="0.3">
      <c r="A10" s="22">
        <v>2</v>
      </c>
      <c r="B10" s="22">
        <v>2</v>
      </c>
      <c r="C10" s="22">
        <v>176.77834250000001</v>
      </c>
      <c r="F10" s="5" t="s">
        <v>129</v>
      </c>
      <c r="T10" t="s">
        <v>129</v>
      </c>
      <c r="U10"/>
      <c r="V10"/>
      <c r="W10"/>
      <c r="X10"/>
      <c r="Y10"/>
      <c r="Z10"/>
      <c r="AA10"/>
      <c r="AB10"/>
    </row>
    <row r="11" spans="1:28" s="9" customFormat="1" ht="20.100000000000001" customHeight="1" x14ac:dyDescent="0.25">
      <c r="A11" s="22">
        <v>1</v>
      </c>
      <c r="B11" s="22">
        <v>3</v>
      </c>
      <c r="C11" s="22">
        <v>176.74630189999999</v>
      </c>
      <c r="F11" s="35"/>
      <c r="G11" s="29" t="s">
        <v>132</v>
      </c>
      <c r="H11" s="29" t="s">
        <v>131</v>
      </c>
      <c r="I11" s="29" t="s">
        <v>133</v>
      </c>
      <c r="J11" s="29" t="s">
        <v>134</v>
      </c>
      <c r="K11" s="29" t="s">
        <v>187</v>
      </c>
      <c r="T11" s="56"/>
      <c r="U11" s="56" t="s">
        <v>132</v>
      </c>
      <c r="V11" s="56" t="s">
        <v>131</v>
      </c>
      <c r="W11" s="56" t="s">
        <v>133</v>
      </c>
      <c r="X11" s="56" t="s">
        <v>134</v>
      </c>
      <c r="Y11" s="56" t="s">
        <v>187</v>
      </c>
      <c r="Z11"/>
      <c r="AA11"/>
      <c r="AB11"/>
    </row>
    <row r="12" spans="1:28" s="9" customFormat="1" ht="20.100000000000001" customHeight="1" x14ac:dyDescent="0.25">
      <c r="A12" s="22">
        <v>2</v>
      </c>
      <c r="B12" s="22">
        <v>4</v>
      </c>
      <c r="C12" s="22">
        <v>177.06116420000001</v>
      </c>
      <c r="F12" s="4" t="s">
        <v>184</v>
      </c>
      <c r="G12" s="8">
        <v>2</v>
      </c>
      <c r="H12" s="8">
        <v>5.6077690741360868</v>
      </c>
      <c r="I12" s="8">
        <v>2.8038845370680434</v>
      </c>
      <c r="J12" s="8">
        <v>7.1743227186345857</v>
      </c>
      <c r="K12" s="4">
        <v>1.2659503172297117E-3</v>
      </c>
      <c r="T12" t="s">
        <v>184</v>
      </c>
      <c r="U12">
        <v>2</v>
      </c>
      <c r="V12">
        <v>5.6077690741360868</v>
      </c>
      <c r="W12">
        <v>2.8038845370680434</v>
      </c>
      <c r="X12">
        <v>7.1743227186345857</v>
      </c>
      <c r="Y12">
        <v>1.2659503172297117E-3</v>
      </c>
      <c r="Z12"/>
      <c r="AA12"/>
      <c r="AB12"/>
    </row>
    <row r="13" spans="1:28" s="9" customFormat="1" ht="20.100000000000001" customHeight="1" x14ac:dyDescent="0.25">
      <c r="A13" s="22">
        <v>1</v>
      </c>
      <c r="B13" s="22">
        <v>1</v>
      </c>
      <c r="C13" s="22">
        <v>176.2749493</v>
      </c>
      <c r="F13" s="4" t="s">
        <v>185</v>
      </c>
      <c r="G13" s="8">
        <v>93</v>
      </c>
      <c r="H13" s="8">
        <v>36.346463934501685</v>
      </c>
      <c r="I13" s="8">
        <v>0.39082219284410413</v>
      </c>
      <c r="J13" s="8"/>
      <c r="K13" s="8"/>
      <c r="T13" t="s">
        <v>185</v>
      </c>
      <c r="U13">
        <v>93</v>
      </c>
      <c r="V13">
        <v>36.346463934501685</v>
      </c>
      <c r="W13">
        <v>0.39082219284410413</v>
      </c>
      <c r="X13"/>
      <c r="Y13"/>
      <c r="Z13"/>
      <c r="AA13"/>
      <c r="AB13"/>
    </row>
    <row r="14" spans="1:28" s="9" customFormat="1" ht="20.100000000000001" customHeight="1" thickBot="1" x14ac:dyDescent="0.3">
      <c r="A14" s="22">
        <v>2</v>
      </c>
      <c r="B14" s="22">
        <v>2</v>
      </c>
      <c r="C14" s="22">
        <v>177.96720289999999</v>
      </c>
      <c r="F14" s="4" t="s">
        <v>16</v>
      </c>
      <c r="G14" s="8">
        <v>95</v>
      </c>
      <c r="H14" s="8">
        <v>41.954233008637772</v>
      </c>
      <c r="I14" s="8"/>
      <c r="J14" s="8"/>
      <c r="K14" s="8"/>
      <c r="T14" s="55" t="s">
        <v>16</v>
      </c>
      <c r="U14" s="55">
        <v>95</v>
      </c>
      <c r="V14" s="55">
        <v>41.954233008637772</v>
      </c>
      <c r="W14" s="55"/>
      <c r="X14" s="55"/>
      <c r="Y14" s="55"/>
      <c r="Z14"/>
      <c r="AA14"/>
      <c r="AB14"/>
    </row>
    <row r="15" spans="1:28" s="9" customFormat="1" ht="20.100000000000001" customHeight="1" thickBot="1" x14ac:dyDescent="0.3">
      <c r="A15" s="22">
        <v>1</v>
      </c>
      <c r="B15" s="22">
        <v>3</v>
      </c>
      <c r="C15" s="22">
        <v>176.60129979999999</v>
      </c>
      <c r="T15"/>
      <c r="U15"/>
      <c r="V15"/>
      <c r="W15"/>
      <c r="X15"/>
      <c r="Y15"/>
      <c r="Z15"/>
      <c r="AA15"/>
      <c r="AB15"/>
    </row>
    <row r="16" spans="1:28" s="9" customFormat="1" ht="20.100000000000001" customHeight="1" x14ac:dyDescent="0.25">
      <c r="A16" s="22">
        <v>2</v>
      </c>
      <c r="B16" s="22">
        <v>4</v>
      </c>
      <c r="C16" s="22">
        <v>177.03054280000001</v>
      </c>
      <c r="F16" s="35"/>
      <c r="G16" s="29" t="s">
        <v>188</v>
      </c>
      <c r="H16" s="29" t="s">
        <v>183</v>
      </c>
      <c r="I16" s="29" t="s">
        <v>154</v>
      </c>
      <c r="J16" s="29" t="s">
        <v>135</v>
      </c>
      <c r="K16" s="29" t="s">
        <v>189</v>
      </c>
      <c r="L16" s="29" t="s">
        <v>190</v>
      </c>
      <c r="M16" s="29" t="s">
        <v>191</v>
      </c>
      <c r="N16" s="29" t="s">
        <v>192</v>
      </c>
      <c r="T16" s="56"/>
      <c r="U16" s="56" t="s">
        <v>188</v>
      </c>
      <c r="V16" s="56" t="s">
        <v>183</v>
      </c>
      <c r="W16" s="56" t="s">
        <v>154</v>
      </c>
      <c r="X16" s="56" t="s">
        <v>135</v>
      </c>
      <c r="Y16" s="56" t="s">
        <v>189</v>
      </c>
      <c r="Z16" s="56" t="s">
        <v>190</v>
      </c>
      <c r="AA16" s="56" t="s">
        <v>191</v>
      </c>
      <c r="AB16" s="56" t="s">
        <v>192</v>
      </c>
    </row>
    <row r="17" spans="1:28" s="9" customFormat="1" ht="20.100000000000001" customHeight="1" x14ac:dyDescent="0.25">
      <c r="A17" s="22">
        <v>1</v>
      </c>
      <c r="B17" s="22">
        <v>1</v>
      </c>
      <c r="C17" s="22">
        <v>177.4795072</v>
      </c>
      <c r="F17" s="4" t="s">
        <v>186</v>
      </c>
      <c r="G17" s="38">
        <v>176.39369937083327</v>
      </c>
      <c r="H17" s="8">
        <v>0.21161689345777729</v>
      </c>
      <c r="I17" s="8">
        <v>833.55206897046764</v>
      </c>
      <c r="J17" s="8">
        <v>6.3324182637934554E-182</v>
      </c>
      <c r="K17" s="8">
        <v>175.97347015985861</v>
      </c>
      <c r="L17" s="8">
        <v>176.81392858180794</v>
      </c>
      <c r="M17" s="8">
        <v>175.97347015985861</v>
      </c>
      <c r="N17" s="8">
        <v>176.81392858180794</v>
      </c>
      <c r="T17" t="s">
        <v>186</v>
      </c>
      <c r="U17">
        <v>176.39369937083327</v>
      </c>
      <c r="V17">
        <v>0.21161689345777729</v>
      </c>
      <c r="W17">
        <v>833.55206897046764</v>
      </c>
      <c r="X17">
        <v>6.3324182637934554E-182</v>
      </c>
      <c r="Y17">
        <v>175.97347015985861</v>
      </c>
      <c r="Z17">
        <v>176.81392858180794</v>
      </c>
      <c r="AA17">
        <v>175.97347015985861</v>
      </c>
      <c r="AB17">
        <v>176.81392858180794</v>
      </c>
    </row>
    <row r="18" spans="1:28" s="9" customFormat="1" ht="20.100000000000001" customHeight="1" x14ac:dyDescent="0.25">
      <c r="A18" s="22">
        <v>2</v>
      </c>
      <c r="B18" s="22">
        <v>2</v>
      </c>
      <c r="C18" s="22">
        <v>176.87412979999999</v>
      </c>
      <c r="F18" s="4" t="s">
        <v>119</v>
      </c>
      <c r="G18" s="38">
        <v>0.53311371666666729</v>
      </c>
      <c r="H18" s="8">
        <v>0.14267208046413202</v>
      </c>
      <c r="I18" s="8">
        <v>3.736636593034703</v>
      </c>
      <c r="J18" s="8">
        <v>3.2167735569987058E-4</v>
      </c>
      <c r="K18" s="8">
        <v>0.24979524042450091</v>
      </c>
      <c r="L18" s="8">
        <v>0.81643219290883362</v>
      </c>
      <c r="M18" s="8">
        <v>0.24979524042450091</v>
      </c>
      <c r="N18" s="8">
        <v>0.81643219290883362</v>
      </c>
      <c r="T18" t="s">
        <v>119</v>
      </c>
      <c r="U18">
        <v>0.53311371666666729</v>
      </c>
      <c r="V18">
        <v>0.14267208046413202</v>
      </c>
      <c r="W18">
        <v>3.736636593034703</v>
      </c>
      <c r="X18">
        <v>3.2167735569987058E-4</v>
      </c>
      <c r="Y18">
        <v>0.24979524042450091</v>
      </c>
      <c r="Z18">
        <v>0.81643219290883362</v>
      </c>
      <c r="AA18">
        <v>0.24979524042450091</v>
      </c>
      <c r="AB18">
        <v>0.81643219290883362</v>
      </c>
    </row>
    <row r="19" spans="1:28" s="9" customFormat="1" ht="20.100000000000001" customHeight="1" thickBot="1" x14ac:dyDescent="0.3">
      <c r="A19" s="22">
        <v>1</v>
      </c>
      <c r="B19" s="22">
        <v>3</v>
      </c>
      <c r="C19" s="22">
        <v>176.1143883</v>
      </c>
      <c r="F19" s="4" t="s">
        <v>120</v>
      </c>
      <c r="G19" s="38">
        <v>-7.1157670833332298E-2</v>
      </c>
      <c r="H19" s="8">
        <v>6.3804894081823785E-2</v>
      </c>
      <c r="I19" s="8">
        <v>-1.1152384445945365</v>
      </c>
      <c r="J19" s="8">
        <v>0.26762182178459754</v>
      </c>
      <c r="K19" s="8">
        <v>-0.19786154526516095</v>
      </c>
      <c r="L19" s="8">
        <v>5.5546203598496352E-2</v>
      </c>
      <c r="M19" s="8">
        <v>-0.19786154526516095</v>
      </c>
      <c r="N19" s="8">
        <v>5.5546203598496352E-2</v>
      </c>
      <c r="T19" s="55" t="s">
        <v>120</v>
      </c>
      <c r="U19" s="55">
        <v>-7.1157670833332298E-2</v>
      </c>
      <c r="V19" s="55">
        <v>6.3804894081823785E-2</v>
      </c>
      <c r="W19" s="55">
        <v>-1.1152384445945365</v>
      </c>
      <c r="X19" s="55">
        <v>0.26762182178459754</v>
      </c>
      <c r="Y19" s="55">
        <v>-0.19786154526516095</v>
      </c>
      <c r="Z19" s="55">
        <v>5.5546203598496352E-2</v>
      </c>
      <c r="AA19" s="55">
        <v>-0.19786154526516095</v>
      </c>
      <c r="AB19" s="55">
        <v>5.5546203598496352E-2</v>
      </c>
    </row>
    <row r="20" spans="1:28" s="9" customFormat="1" ht="20.100000000000001" customHeight="1" x14ac:dyDescent="0.25">
      <c r="A20" s="22">
        <v>2</v>
      </c>
      <c r="B20" s="22">
        <v>4</v>
      </c>
      <c r="C20" s="22">
        <v>176.00839450000001</v>
      </c>
      <c r="T20"/>
      <c r="U20"/>
      <c r="V20"/>
      <c r="W20"/>
      <c r="X20"/>
      <c r="Y20"/>
      <c r="Z20"/>
      <c r="AA20"/>
      <c r="AB20"/>
    </row>
    <row r="21" spans="1:28" s="9" customFormat="1" ht="20.100000000000001" customHeight="1" x14ac:dyDescent="0.25">
      <c r="A21" s="22">
        <v>1</v>
      </c>
      <c r="B21" s="22">
        <v>1</v>
      </c>
      <c r="C21" s="22">
        <v>176.1083126</v>
      </c>
      <c r="T21"/>
      <c r="U21"/>
      <c r="V21"/>
      <c r="W21"/>
      <c r="X21"/>
      <c r="Y21"/>
      <c r="Z21"/>
      <c r="AA21"/>
      <c r="AB21"/>
    </row>
    <row r="22" spans="1:28" s="9" customFormat="1" ht="20.100000000000001" customHeight="1" x14ac:dyDescent="0.25">
      <c r="A22" s="22">
        <v>2</v>
      </c>
      <c r="B22" s="22">
        <v>2</v>
      </c>
      <c r="C22" s="22">
        <v>178.3574409</v>
      </c>
      <c r="T22"/>
      <c r="U22"/>
      <c r="V22"/>
      <c r="W22"/>
      <c r="X22"/>
      <c r="Y22"/>
      <c r="Z22"/>
      <c r="AA22"/>
      <c r="AB22"/>
    </row>
    <row r="23" spans="1:28" s="9" customFormat="1" ht="20.100000000000001" customHeight="1" x14ac:dyDescent="0.25">
      <c r="A23" s="22">
        <v>1</v>
      </c>
      <c r="B23" s="22">
        <v>3</v>
      </c>
      <c r="C23" s="22">
        <v>177.26244510000001</v>
      </c>
    </row>
    <row r="24" spans="1:28" s="9" customFormat="1" ht="20.100000000000001" customHeight="1" x14ac:dyDescent="0.25">
      <c r="A24" s="22">
        <v>2</v>
      </c>
      <c r="B24" s="22">
        <v>4</v>
      </c>
      <c r="C24" s="22">
        <v>176.91884490000001</v>
      </c>
    </row>
    <row r="25" spans="1:28" s="9" customFormat="1" ht="20.100000000000001" customHeight="1" x14ac:dyDescent="0.25">
      <c r="A25" s="22">
        <v>1</v>
      </c>
      <c r="B25" s="22">
        <v>1</v>
      </c>
      <c r="C25" s="22">
        <v>176.2390158</v>
      </c>
    </row>
    <row r="26" spans="1:28" s="9" customFormat="1" ht="20.100000000000001" customHeight="1" x14ac:dyDescent="0.25">
      <c r="A26" s="22">
        <v>2</v>
      </c>
      <c r="B26" s="22">
        <v>2</v>
      </c>
      <c r="C26" s="22">
        <v>176.57306980000001</v>
      </c>
    </row>
    <row r="27" spans="1:28" s="9" customFormat="1" ht="20.100000000000001" customHeight="1" x14ac:dyDescent="0.25">
      <c r="A27" s="22">
        <v>1</v>
      </c>
      <c r="B27" s="22">
        <v>3</v>
      </c>
      <c r="C27" s="22">
        <v>176.03929790000001</v>
      </c>
    </row>
    <row r="28" spans="1:28" s="9" customFormat="1" ht="20.100000000000001" customHeight="1" x14ac:dyDescent="0.25">
      <c r="A28" s="22">
        <v>2</v>
      </c>
      <c r="B28" s="22">
        <v>4</v>
      </c>
      <c r="C28" s="22">
        <v>176.8179222</v>
      </c>
    </row>
    <row r="29" spans="1:28" s="9" customFormat="1" ht="20.100000000000001" customHeight="1" x14ac:dyDescent="0.25">
      <c r="A29" s="22">
        <v>1</v>
      </c>
      <c r="B29" s="22">
        <v>1</v>
      </c>
      <c r="C29" s="22">
        <v>176.16058649999999</v>
      </c>
    </row>
    <row r="30" spans="1:28" s="9" customFormat="1" ht="20.100000000000001" customHeight="1" x14ac:dyDescent="0.25">
      <c r="A30" s="22">
        <v>2</v>
      </c>
      <c r="B30" s="22">
        <v>2</v>
      </c>
      <c r="C30" s="22">
        <v>177.2264241</v>
      </c>
    </row>
    <row r="31" spans="1:28" s="9" customFormat="1" ht="20.100000000000001" customHeight="1" x14ac:dyDescent="0.25">
      <c r="A31" s="22">
        <v>1</v>
      </c>
      <c r="B31" s="22">
        <v>3</v>
      </c>
      <c r="C31" s="22">
        <v>175.93853300000001</v>
      </c>
    </row>
    <row r="32" spans="1:28" s="9" customFormat="1" ht="20.100000000000001" customHeight="1" x14ac:dyDescent="0.25">
      <c r="A32" s="22">
        <v>2</v>
      </c>
      <c r="B32" s="22">
        <v>4</v>
      </c>
      <c r="C32" s="22">
        <v>177.1649367</v>
      </c>
    </row>
    <row r="33" spans="1:3" s="9" customFormat="1" ht="20.100000000000001" customHeight="1" x14ac:dyDescent="0.25">
      <c r="A33" s="22">
        <v>1</v>
      </c>
      <c r="B33" s="22">
        <v>1</v>
      </c>
      <c r="C33" s="22">
        <v>175.36083959999999</v>
      </c>
    </row>
    <row r="34" spans="1:3" s="9" customFormat="1" ht="20.100000000000001" customHeight="1" x14ac:dyDescent="0.25">
      <c r="A34" s="22">
        <v>2</v>
      </c>
      <c r="B34" s="22">
        <v>2</v>
      </c>
      <c r="C34" s="22">
        <v>177.27699569999999</v>
      </c>
    </row>
    <row r="35" spans="1:3" s="9" customFormat="1" ht="20.100000000000001" customHeight="1" x14ac:dyDescent="0.25">
      <c r="A35" s="22">
        <v>1</v>
      </c>
      <c r="B35" s="22">
        <v>3</v>
      </c>
      <c r="C35" s="22">
        <v>175.94544379999999</v>
      </c>
    </row>
    <row r="36" spans="1:3" s="9" customFormat="1" ht="20.100000000000001" customHeight="1" x14ac:dyDescent="0.25">
      <c r="A36" s="22">
        <v>2</v>
      </c>
      <c r="B36" s="22">
        <v>4</v>
      </c>
      <c r="C36" s="22">
        <v>175.88277959999999</v>
      </c>
    </row>
    <row r="37" spans="1:3" s="9" customFormat="1" ht="20.100000000000001" customHeight="1" x14ac:dyDescent="0.25">
      <c r="A37" s="22">
        <v>1</v>
      </c>
      <c r="B37" s="22">
        <v>1</v>
      </c>
      <c r="C37" s="22">
        <v>176.47934090000001</v>
      </c>
    </row>
    <row r="38" spans="1:3" s="9" customFormat="1" ht="20.100000000000001" customHeight="1" x14ac:dyDescent="0.25">
      <c r="A38" s="22">
        <v>2</v>
      </c>
      <c r="B38" s="22">
        <v>2</v>
      </c>
      <c r="C38" s="22">
        <v>176.04434209999999</v>
      </c>
    </row>
    <row r="39" spans="1:3" s="9" customFormat="1" ht="20.100000000000001" customHeight="1" x14ac:dyDescent="0.25">
      <c r="A39" s="22">
        <v>1</v>
      </c>
      <c r="B39" s="22">
        <v>3</v>
      </c>
      <c r="C39" s="22">
        <v>177.41246169999999</v>
      </c>
    </row>
    <row r="40" spans="1:3" s="9" customFormat="1" ht="20.100000000000001" customHeight="1" x14ac:dyDescent="0.25">
      <c r="A40" s="22">
        <v>2</v>
      </c>
      <c r="B40" s="22">
        <v>4</v>
      </c>
      <c r="C40" s="22">
        <v>177.36081820000001</v>
      </c>
    </row>
    <row r="41" spans="1:3" s="9" customFormat="1" ht="20.100000000000001" customHeight="1" x14ac:dyDescent="0.25">
      <c r="A41" s="22">
        <v>1</v>
      </c>
      <c r="B41" s="22">
        <v>1</v>
      </c>
      <c r="C41" s="22">
        <v>177.3854992</v>
      </c>
    </row>
    <row r="42" spans="1:3" s="9" customFormat="1" ht="20.100000000000001" customHeight="1" x14ac:dyDescent="0.25">
      <c r="A42" s="22">
        <v>2</v>
      </c>
      <c r="B42" s="22">
        <v>2</v>
      </c>
      <c r="C42" s="22">
        <v>176.97580769999999</v>
      </c>
    </row>
    <row r="43" spans="1:3" s="9" customFormat="1" ht="20.100000000000001" customHeight="1" x14ac:dyDescent="0.25">
      <c r="A43" s="22">
        <v>1</v>
      </c>
      <c r="B43" s="22">
        <v>3</v>
      </c>
      <c r="C43" s="22">
        <v>177.3797787</v>
      </c>
    </row>
    <row r="44" spans="1:3" s="9" customFormat="1" ht="20.100000000000001" customHeight="1" x14ac:dyDescent="0.25">
      <c r="A44" s="22">
        <v>2</v>
      </c>
      <c r="B44" s="22">
        <v>4</v>
      </c>
      <c r="C44" s="22">
        <v>177.9979951</v>
      </c>
    </row>
    <row r="45" spans="1:3" s="9" customFormat="1" ht="20.100000000000001" customHeight="1" x14ac:dyDescent="0.25">
      <c r="A45" s="22">
        <v>1</v>
      </c>
      <c r="B45" s="22">
        <v>1</v>
      </c>
      <c r="C45" s="22">
        <v>176.4348626</v>
      </c>
    </row>
    <row r="46" spans="1:3" s="9" customFormat="1" ht="20.100000000000001" customHeight="1" x14ac:dyDescent="0.25">
      <c r="A46" s="22">
        <v>2</v>
      </c>
      <c r="B46" s="22">
        <v>2</v>
      </c>
      <c r="C46" s="22">
        <v>176.9332651</v>
      </c>
    </row>
    <row r="47" spans="1:3" s="9" customFormat="1" ht="20.100000000000001" customHeight="1" x14ac:dyDescent="0.25">
      <c r="A47" s="22">
        <v>1</v>
      </c>
      <c r="B47" s="22">
        <v>3</v>
      </c>
      <c r="C47" s="22">
        <v>175.9834802</v>
      </c>
    </row>
    <row r="48" spans="1:3" s="9" customFormat="1" ht="20.100000000000001" customHeight="1" x14ac:dyDescent="0.25">
      <c r="A48" s="22">
        <v>2</v>
      </c>
      <c r="B48" s="22">
        <v>4</v>
      </c>
      <c r="C48" s="22">
        <v>177.0340927</v>
      </c>
    </row>
    <row r="49" spans="1:3" s="9" customFormat="1" ht="20.100000000000001" customHeight="1" x14ac:dyDescent="0.25">
      <c r="A49" s="22">
        <v>1</v>
      </c>
      <c r="B49" s="22">
        <v>1</v>
      </c>
      <c r="C49" s="22">
        <v>176.43676239999999</v>
      </c>
    </row>
    <row r="50" spans="1:3" s="9" customFormat="1" ht="20.100000000000001" customHeight="1" x14ac:dyDescent="0.25">
      <c r="A50" s="22">
        <v>2</v>
      </c>
      <c r="B50" s="22">
        <v>2</v>
      </c>
      <c r="C50" s="22">
        <v>176.067745</v>
      </c>
    </row>
    <row r="51" spans="1:3" s="9" customFormat="1" ht="20.100000000000001" customHeight="1" x14ac:dyDescent="0.25">
      <c r="A51" s="22">
        <v>1</v>
      </c>
      <c r="B51" s="22">
        <v>3</v>
      </c>
      <c r="C51" s="22">
        <v>177.12104859999999</v>
      </c>
    </row>
    <row r="52" spans="1:3" s="9" customFormat="1" ht="20.100000000000001" customHeight="1" x14ac:dyDescent="0.25">
      <c r="A52" s="22">
        <v>2</v>
      </c>
      <c r="B52" s="22">
        <v>4</v>
      </c>
      <c r="C52" s="22">
        <v>177.19772140000001</v>
      </c>
    </row>
    <row r="53" spans="1:3" s="9" customFormat="1" ht="20.100000000000001" customHeight="1" x14ac:dyDescent="0.25">
      <c r="A53" s="22">
        <v>1</v>
      </c>
      <c r="B53" s="22">
        <v>1</v>
      </c>
      <c r="C53" s="22">
        <v>176.60372409999999</v>
      </c>
    </row>
    <row r="54" spans="1:3" s="9" customFormat="1" ht="20.100000000000001" customHeight="1" x14ac:dyDescent="0.25">
      <c r="A54" s="22">
        <v>2</v>
      </c>
      <c r="B54" s="22">
        <v>2</v>
      </c>
      <c r="C54" s="22">
        <v>177.2081714</v>
      </c>
    </row>
    <row r="55" spans="1:3" s="9" customFormat="1" ht="20.100000000000001" customHeight="1" x14ac:dyDescent="0.25">
      <c r="A55" s="22">
        <v>1</v>
      </c>
      <c r="B55" s="22">
        <v>3</v>
      </c>
      <c r="C55" s="22">
        <v>177.1488286</v>
      </c>
    </row>
    <row r="56" spans="1:3" s="9" customFormat="1" ht="20.100000000000001" customHeight="1" x14ac:dyDescent="0.25">
      <c r="A56" s="22">
        <v>2</v>
      </c>
      <c r="B56" s="22">
        <v>4</v>
      </c>
      <c r="C56" s="22">
        <v>176.81907670000001</v>
      </c>
    </row>
    <row r="57" spans="1:3" s="9" customFormat="1" ht="20.100000000000001" customHeight="1" x14ac:dyDescent="0.25">
      <c r="A57" s="22">
        <v>1</v>
      </c>
      <c r="B57" s="22">
        <v>1</v>
      </c>
      <c r="C57" s="22">
        <v>176.9990669</v>
      </c>
    </row>
    <row r="58" spans="1:3" s="9" customFormat="1" ht="20.100000000000001" customHeight="1" x14ac:dyDescent="0.25">
      <c r="A58" s="22">
        <v>2</v>
      </c>
      <c r="B58" s="22">
        <v>2</v>
      </c>
      <c r="C58" s="22">
        <v>178.13460459999999</v>
      </c>
    </row>
    <row r="59" spans="1:3" s="9" customFormat="1" ht="20.100000000000001" customHeight="1" x14ac:dyDescent="0.25">
      <c r="A59" s="22">
        <v>1</v>
      </c>
      <c r="B59" s="22">
        <v>3</v>
      </c>
      <c r="C59" s="22">
        <v>176.42915600000001</v>
      </c>
    </row>
    <row r="60" spans="1:3" s="9" customFormat="1" ht="20.100000000000001" customHeight="1" x14ac:dyDescent="0.25">
      <c r="A60" s="22">
        <v>2</v>
      </c>
      <c r="B60" s="22">
        <v>4</v>
      </c>
      <c r="C60" s="22">
        <v>176.66832289999999</v>
      </c>
    </row>
    <row r="61" spans="1:3" s="9" customFormat="1" ht="20.100000000000001" customHeight="1" x14ac:dyDescent="0.25">
      <c r="A61" s="22">
        <v>1</v>
      </c>
      <c r="B61" s="22">
        <v>1</v>
      </c>
      <c r="C61" s="22">
        <v>176.89586689999999</v>
      </c>
    </row>
    <row r="62" spans="1:3" s="9" customFormat="1" ht="20.100000000000001" customHeight="1" x14ac:dyDescent="0.25">
      <c r="A62" s="22">
        <v>2</v>
      </c>
      <c r="B62" s="22">
        <v>2</v>
      </c>
      <c r="C62" s="22">
        <v>177.77949290000001</v>
      </c>
    </row>
    <row r="63" spans="1:3" s="9" customFormat="1" ht="20.100000000000001" customHeight="1" x14ac:dyDescent="0.25">
      <c r="A63" s="22">
        <v>1</v>
      </c>
      <c r="B63" s="22">
        <v>3</v>
      </c>
      <c r="C63" s="22">
        <v>176.41449499999999</v>
      </c>
    </row>
    <row r="64" spans="1:3" s="9" customFormat="1" ht="20.100000000000001" customHeight="1" x14ac:dyDescent="0.25">
      <c r="A64" s="22">
        <v>2</v>
      </c>
      <c r="B64" s="22">
        <v>4</v>
      </c>
      <c r="C64" s="22">
        <v>176.87889770000001</v>
      </c>
    </row>
    <row r="65" spans="1:3" s="9" customFormat="1" ht="20.100000000000001" customHeight="1" x14ac:dyDescent="0.25">
      <c r="A65" s="22">
        <v>1</v>
      </c>
      <c r="B65" s="22">
        <v>1</v>
      </c>
      <c r="C65" s="22">
        <v>177.58068309999999</v>
      </c>
    </row>
    <row r="66" spans="1:3" s="9" customFormat="1" ht="20.100000000000001" customHeight="1" x14ac:dyDescent="0.25">
      <c r="A66" s="22">
        <v>2</v>
      </c>
      <c r="B66" s="22">
        <v>2</v>
      </c>
      <c r="C66" s="22">
        <v>176.9572689</v>
      </c>
    </row>
    <row r="67" spans="1:3" s="9" customFormat="1" ht="20.100000000000001" customHeight="1" x14ac:dyDescent="0.25">
      <c r="A67" s="22">
        <v>1</v>
      </c>
      <c r="B67" s="22">
        <v>3</v>
      </c>
      <c r="C67" s="22">
        <v>175.7475456</v>
      </c>
    </row>
    <row r="68" spans="1:3" s="9" customFormat="1" ht="20.100000000000001" customHeight="1" x14ac:dyDescent="0.25">
      <c r="A68" s="22">
        <v>2</v>
      </c>
      <c r="B68" s="22">
        <v>4</v>
      </c>
      <c r="C68" s="22">
        <v>177.3525951</v>
      </c>
    </row>
    <row r="69" spans="1:3" s="9" customFormat="1" ht="20.100000000000001" customHeight="1" x14ac:dyDescent="0.25">
      <c r="A69" s="22">
        <v>1</v>
      </c>
      <c r="B69" s="22">
        <v>1</v>
      </c>
      <c r="C69" s="22">
        <v>177.1041864</v>
      </c>
    </row>
    <row r="70" spans="1:3" s="9" customFormat="1" ht="20.100000000000001" customHeight="1" x14ac:dyDescent="0.25">
      <c r="A70" s="22">
        <v>2</v>
      </c>
      <c r="B70" s="22">
        <v>2</v>
      </c>
      <c r="C70" s="22">
        <v>178.07963520000001</v>
      </c>
    </row>
    <row r="71" spans="1:3" s="9" customFormat="1" ht="20.100000000000001" customHeight="1" x14ac:dyDescent="0.25">
      <c r="A71" s="22">
        <v>1</v>
      </c>
      <c r="B71" s="22">
        <v>3</v>
      </c>
      <c r="C71" s="22">
        <v>176.9034221</v>
      </c>
    </row>
    <row r="72" spans="1:3" s="9" customFormat="1" ht="20.100000000000001" customHeight="1" x14ac:dyDescent="0.25">
      <c r="A72" s="22">
        <v>2</v>
      </c>
      <c r="B72" s="22">
        <v>4</v>
      </c>
      <c r="C72" s="22">
        <v>177.5402842</v>
      </c>
    </row>
    <row r="73" spans="1:3" s="9" customFormat="1" ht="20.100000000000001" customHeight="1" x14ac:dyDescent="0.25">
      <c r="A73" s="22">
        <v>1</v>
      </c>
      <c r="B73" s="22">
        <v>1</v>
      </c>
      <c r="C73" s="22">
        <v>177.0327097</v>
      </c>
    </row>
    <row r="74" spans="1:3" s="9" customFormat="1" ht="20.100000000000001" customHeight="1" x14ac:dyDescent="0.25">
      <c r="A74" s="22">
        <v>2</v>
      </c>
      <c r="B74" s="22">
        <v>2</v>
      </c>
      <c r="C74" s="22">
        <v>178.28604189999999</v>
      </c>
    </row>
    <row r="75" spans="1:3" s="9" customFormat="1" ht="20.100000000000001" customHeight="1" x14ac:dyDescent="0.25">
      <c r="A75" s="22">
        <v>1</v>
      </c>
      <c r="B75" s="22">
        <v>3</v>
      </c>
      <c r="C75" s="22">
        <v>176.40541020000001</v>
      </c>
    </row>
    <row r="76" spans="1:3" s="9" customFormat="1" ht="20.100000000000001" customHeight="1" x14ac:dyDescent="0.25">
      <c r="A76" s="22">
        <v>2</v>
      </c>
      <c r="B76" s="22">
        <v>4</v>
      </c>
      <c r="C76" s="22">
        <v>176.43083010000001</v>
      </c>
    </row>
    <row r="77" spans="1:3" s="9" customFormat="1" ht="20.100000000000001" customHeight="1" x14ac:dyDescent="0.25">
      <c r="A77" s="22">
        <v>1</v>
      </c>
      <c r="B77" s="22">
        <v>1</v>
      </c>
      <c r="C77" s="22">
        <v>177.3963306</v>
      </c>
    </row>
    <row r="78" spans="1:3" s="9" customFormat="1" ht="20.100000000000001" customHeight="1" x14ac:dyDescent="0.25">
      <c r="A78" s="22">
        <v>2</v>
      </c>
      <c r="B78" s="22">
        <v>2</v>
      </c>
      <c r="C78" s="22">
        <v>176.92557579999999</v>
      </c>
    </row>
    <row r="79" spans="1:3" s="9" customFormat="1" ht="20.100000000000001" customHeight="1" x14ac:dyDescent="0.25">
      <c r="A79" s="22">
        <v>1</v>
      </c>
      <c r="B79" s="22">
        <v>3</v>
      </c>
      <c r="C79" s="22">
        <v>177.05504579999999</v>
      </c>
    </row>
    <row r="80" spans="1:3" s="9" customFormat="1" ht="20.100000000000001" customHeight="1" x14ac:dyDescent="0.25">
      <c r="A80" s="22">
        <v>2</v>
      </c>
      <c r="B80" s="22">
        <v>4</v>
      </c>
      <c r="C80" s="22">
        <v>177.34416390000001</v>
      </c>
    </row>
    <row r="81" spans="1:3" s="9" customFormat="1" ht="20.100000000000001" customHeight="1" x14ac:dyDescent="0.25">
      <c r="A81" s="22">
        <v>1</v>
      </c>
      <c r="B81" s="22">
        <v>1</v>
      </c>
      <c r="C81" s="22">
        <v>177.1283675</v>
      </c>
    </row>
    <row r="82" spans="1:3" s="9" customFormat="1" ht="20.100000000000001" customHeight="1" x14ac:dyDescent="0.25">
      <c r="A82" s="22">
        <v>2</v>
      </c>
      <c r="B82" s="22">
        <v>2</v>
      </c>
      <c r="C82" s="22">
        <v>177.1683022</v>
      </c>
    </row>
    <row r="83" spans="1:3" s="9" customFormat="1" ht="20.100000000000001" customHeight="1" x14ac:dyDescent="0.25">
      <c r="A83" s="22">
        <v>1</v>
      </c>
      <c r="B83" s="22">
        <v>3</v>
      </c>
      <c r="C83" s="22">
        <v>176.35394059999999</v>
      </c>
    </row>
    <row r="84" spans="1:3" s="9" customFormat="1" ht="20.100000000000001" customHeight="1" x14ac:dyDescent="0.25">
      <c r="A84" s="22">
        <v>2</v>
      </c>
      <c r="B84" s="22">
        <v>4</v>
      </c>
      <c r="C84" s="22">
        <v>179.06089900000001</v>
      </c>
    </row>
    <row r="85" spans="1:3" s="9" customFormat="1" ht="20.100000000000001" customHeight="1" x14ac:dyDescent="0.25">
      <c r="A85" s="22">
        <v>1</v>
      </c>
      <c r="B85" s="22">
        <v>1</v>
      </c>
      <c r="C85" s="22">
        <v>176.30051710000001</v>
      </c>
    </row>
    <row r="86" spans="1:3" s="9" customFormat="1" ht="20.100000000000001" customHeight="1" x14ac:dyDescent="0.25">
      <c r="A86" s="22">
        <v>2</v>
      </c>
      <c r="B86" s="22">
        <v>2</v>
      </c>
      <c r="C86" s="22">
        <v>177.59335239999999</v>
      </c>
    </row>
    <row r="87" spans="1:3" s="9" customFormat="1" ht="20.100000000000001" customHeight="1" x14ac:dyDescent="0.25">
      <c r="A87" s="22">
        <v>1</v>
      </c>
      <c r="B87" s="22">
        <v>3</v>
      </c>
      <c r="C87" s="22">
        <v>177.1152452</v>
      </c>
    </row>
    <row r="88" spans="1:3" s="9" customFormat="1" ht="20.100000000000001" customHeight="1" x14ac:dyDescent="0.25">
      <c r="A88" s="22">
        <v>2</v>
      </c>
      <c r="B88" s="22">
        <v>4</v>
      </c>
      <c r="C88" s="22">
        <v>177.7944574</v>
      </c>
    </row>
    <row r="89" spans="1:3" s="9" customFormat="1" ht="20.100000000000001" customHeight="1" x14ac:dyDescent="0.25">
      <c r="A89" s="22">
        <v>1</v>
      </c>
      <c r="B89" s="22">
        <v>1</v>
      </c>
      <c r="C89" s="22">
        <v>177.0040381</v>
      </c>
    </row>
    <row r="90" spans="1:3" s="9" customFormat="1" ht="20.100000000000001" customHeight="1" x14ac:dyDescent="0.25">
      <c r="A90" s="22">
        <v>2</v>
      </c>
      <c r="B90" s="22">
        <v>2</v>
      </c>
      <c r="C90" s="22">
        <v>178.0368584</v>
      </c>
    </row>
    <row r="91" spans="1:3" s="9" customFormat="1" ht="20.100000000000001" customHeight="1" x14ac:dyDescent="0.25">
      <c r="A91" s="22">
        <v>1</v>
      </c>
      <c r="B91" s="22">
        <v>3</v>
      </c>
      <c r="C91" s="22">
        <v>177.70136629999999</v>
      </c>
    </row>
    <row r="92" spans="1:3" s="9" customFormat="1" ht="20.100000000000001" customHeight="1" x14ac:dyDescent="0.25">
      <c r="A92" s="22">
        <v>2</v>
      </c>
      <c r="B92" s="22">
        <v>4</v>
      </c>
      <c r="C92" s="22">
        <v>177.63280829999999</v>
      </c>
    </row>
    <row r="93" spans="1:3" s="9" customFormat="1" ht="20.100000000000001" customHeight="1" x14ac:dyDescent="0.25">
      <c r="A93" s="22">
        <v>1</v>
      </c>
      <c r="B93" s="22">
        <v>1</v>
      </c>
      <c r="C93" s="22">
        <v>177.6522746</v>
      </c>
    </row>
    <row r="94" spans="1:3" s="9" customFormat="1" ht="20.100000000000001" customHeight="1" x14ac:dyDescent="0.25">
      <c r="A94" s="22">
        <v>2</v>
      </c>
      <c r="B94" s="22">
        <v>2</v>
      </c>
      <c r="C94" s="22">
        <v>177.1004179</v>
      </c>
    </row>
    <row r="95" spans="1:3" s="9" customFormat="1" ht="20.100000000000001" customHeight="1" x14ac:dyDescent="0.25">
      <c r="A95" s="22">
        <v>1</v>
      </c>
      <c r="B95" s="22">
        <v>3</v>
      </c>
      <c r="C95" s="22">
        <v>177.18796699999999</v>
      </c>
    </row>
    <row r="96" spans="1:3" s="9" customFormat="1" ht="20.100000000000001" customHeight="1" x14ac:dyDescent="0.25">
      <c r="A96" s="22">
        <v>2</v>
      </c>
      <c r="B96" s="22">
        <v>4</v>
      </c>
      <c r="C96" s="22">
        <v>177.40529190000001</v>
      </c>
    </row>
    <row r="97" spans="1:3" s="9" customFormat="1" ht="20.100000000000001" customHeight="1" x14ac:dyDescent="0.25">
      <c r="A97" s="22">
        <v>1</v>
      </c>
      <c r="B97" s="22">
        <v>1</v>
      </c>
      <c r="C97" s="22">
        <v>178.14164439999999</v>
      </c>
    </row>
    <row r="98" spans="1:3" s="9" customFormat="1" ht="20.100000000000001" customHeight="1" x14ac:dyDescent="0.25">
      <c r="A98" s="22">
        <v>2</v>
      </c>
      <c r="B98" s="22">
        <v>2</v>
      </c>
      <c r="C98" s="22">
        <v>177.7106125</v>
      </c>
    </row>
    <row r="99" spans="1:3" s="9" customFormat="1" ht="20.100000000000001" customHeight="1" x14ac:dyDescent="0.25">
      <c r="A99" s="22">
        <v>1</v>
      </c>
      <c r="B99" s="22">
        <v>3</v>
      </c>
      <c r="C99" s="22">
        <v>177.6872644</v>
      </c>
    </row>
    <row r="100" spans="1:3" s="9" customFormat="1" ht="20.100000000000001" customHeight="1" x14ac:dyDescent="0.25">
      <c r="A100" s="22">
        <v>2</v>
      </c>
      <c r="B100" s="22">
        <v>4</v>
      </c>
      <c r="C100" s="22">
        <v>177.11817600000001</v>
      </c>
    </row>
    <row r="101" spans="1:3" s="9" customFormat="1" ht="20.100000000000001" customHeight="1" x14ac:dyDescent="0.25"/>
    <row r="102" spans="1:3" s="9" customFormat="1" ht="20.100000000000001" customHeight="1" x14ac:dyDescent="0.25"/>
    <row r="103" spans="1:3" s="9" customFormat="1" ht="20.100000000000001" customHeight="1" x14ac:dyDescent="0.25"/>
    <row r="104" spans="1:3" s="9" customFormat="1" ht="20.100000000000001" customHeight="1" x14ac:dyDescent="0.25"/>
    <row r="105" spans="1:3" s="9" customFormat="1" ht="20.100000000000001" customHeight="1" x14ac:dyDescent="0.25"/>
    <row r="106" spans="1:3" s="9" customFormat="1" ht="20.100000000000001" customHeight="1" x14ac:dyDescent="0.25"/>
    <row r="107" spans="1:3" s="9" customFormat="1" ht="20.100000000000001" customHeight="1" x14ac:dyDescent="0.25"/>
    <row r="108" spans="1:3" s="9" customFormat="1" ht="20.100000000000001" customHeight="1" x14ac:dyDescent="0.25"/>
    <row r="109" spans="1:3" s="9" customFormat="1" ht="20.100000000000001" customHeight="1" x14ac:dyDescent="0.25"/>
    <row r="110" spans="1:3" s="9" customFormat="1" ht="20.100000000000001" customHeight="1" x14ac:dyDescent="0.25"/>
    <row r="111" spans="1:3" s="9" customFormat="1" ht="20.100000000000001" customHeight="1" x14ac:dyDescent="0.25"/>
  </sheetData>
  <mergeCells count="7">
    <mergeCell ref="M1:Q1"/>
    <mergeCell ref="F3:G3"/>
    <mergeCell ref="M6:Q6"/>
    <mergeCell ref="N5:Q5"/>
    <mergeCell ref="M4:Q4"/>
    <mergeCell ref="M3:Q3"/>
    <mergeCell ref="M2:Q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F284-8153-4176-AAFB-4C63CCC0F299}">
  <sheetPr codeName="Sheet11">
    <tabColor rgb="FFCC0066"/>
  </sheetPr>
  <dimension ref="A1:M336"/>
  <sheetViews>
    <sheetView topLeftCell="D1" workbookViewId="0">
      <selection activeCell="O6" sqref="O6"/>
    </sheetView>
  </sheetViews>
  <sheetFormatPr defaultRowHeight="15" x14ac:dyDescent="0.25"/>
  <cols>
    <col min="6" max="7" width="10.28515625" customWidth="1"/>
    <col min="8" max="9" width="9.7109375" customWidth="1"/>
    <col min="13" max="13" width="9.5703125" bestFit="1" customWidth="1"/>
  </cols>
  <sheetData>
    <row r="1" spans="1:13" ht="33.75" customHeight="1" x14ac:dyDescent="0.25">
      <c r="A1" s="98" t="s">
        <v>102</v>
      </c>
      <c r="B1" s="98"/>
      <c r="C1" s="98"/>
      <c r="D1" s="98"/>
      <c r="E1" s="98"/>
      <c r="F1" s="98"/>
      <c r="G1" s="98"/>
      <c r="H1" s="98"/>
      <c r="I1" s="98"/>
    </row>
    <row r="2" spans="1:13" ht="20.100000000000001" customHeight="1" x14ac:dyDescent="0.25">
      <c r="A2" s="9">
        <v>170</v>
      </c>
      <c r="B2" s="9">
        <v>167</v>
      </c>
      <c r="C2" s="9">
        <v>174</v>
      </c>
      <c r="D2" s="9">
        <v>179</v>
      </c>
      <c r="E2" s="9">
        <v>179</v>
      </c>
      <c r="F2" s="9">
        <v>187</v>
      </c>
      <c r="G2" s="9">
        <v>179</v>
      </c>
      <c r="H2" s="9">
        <v>183</v>
      </c>
      <c r="I2" s="9">
        <v>179</v>
      </c>
      <c r="J2" s="14"/>
      <c r="K2" s="14"/>
      <c r="L2" s="14"/>
      <c r="M2" s="14"/>
    </row>
    <row r="3" spans="1:13" ht="20.100000000000001" customHeight="1" x14ac:dyDescent="0.25">
      <c r="A3" s="9">
        <v>156</v>
      </c>
      <c r="B3" s="9">
        <v>163</v>
      </c>
      <c r="C3" s="9">
        <v>156</v>
      </c>
      <c r="D3" s="9">
        <v>187</v>
      </c>
      <c r="E3" s="9">
        <v>156</v>
      </c>
      <c r="F3" s="9">
        <v>167</v>
      </c>
      <c r="G3" s="9">
        <v>156</v>
      </c>
      <c r="H3" s="9">
        <v>174</v>
      </c>
      <c r="I3" s="9">
        <v>170</v>
      </c>
      <c r="J3" s="14"/>
      <c r="K3" s="14"/>
      <c r="L3" s="14"/>
      <c r="M3" s="14"/>
    </row>
    <row r="4" spans="1:13" ht="20.100000000000001" customHeight="1" x14ac:dyDescent="0.25">
      <c r="A4" s="9">
        <v>183</v>
      </c>
      <c r="B4" s="9">
        <v>179</v>
      </c>
      <c r="C4" s="9">
        <v>174</v>
      </c>
      <c r="D4" s="9">
        <v>179</v>
      </c>
      <c r="E4" s="9">
        <v>170</v>
      </c>
      <c r="F4" s="9">
        <v>159</v>
      </c>
      <c r="G4" s="9">
        <v>187</v>
      </c>
      <c r="H4" s="14"/>
      <c r="I4" s="14"/>
      <c r="J4" s="14"/>
      <c r="K4" s="14"/>
      <c r="L4" s="14"/>
      <c r="M4" s="14"/>
    </row>
    <row r="5" spans="1:13" ht="20.100000000000001" customHeight="1" x14ac:dyDescent="0.25">
      <c r="A5" s="26" t="s">
        <v>103</v>
      </c>
      <c r="B5" s="14"/>
      <c r="C5" s="14"/>
      <c r="D5" s="14"/>
      <c r="E5" s="14"/>
      <c r="F5" s="14"/>
      <c r="G5" s="14"/>
      <c r="H5" s="14"/>
      <c r="I5" s="14"/>
      <c r="J5" s="14"/>
      <c r="K5" s="14"/>
      <c r="L5" s="14"/>
      <c r="M5" s="14"/>
    </row>
    <row r="6" spans="1:13" ht="20.100000000000001" customHeight="1" x14ac:dyDescent="0.25">
      <c r="A6" s="26" t="s">
        <v>104</v>
      </c>
      <c r="B6" s="14"/>
      <c r="C6" s="14"/>
      <c r="D6" s="14"/>
      <c r="E6" s="14"/>
      <c r="F6" s="14"/>
      <c r="G6" s="14"/>
      <c r="H6" s="14"/>
      <c r="I6" s="14"/>
      <c r="J6" s="14"/>
      <c r="K6" s="14"/>
      <c r="L6" s="14"/>
      <c r="M6" s="14"/>
    </row>
    <row r="7" spans="1:13" ht="20.100000000000001" customHeight="1" x14ac:dyDescent="0.25">
      <c r="A7" s="14"/>
      <c r="B7" s="14"/>
      <c r="C7" s="14"/>
      <c r="D7" s="14"/>
      <c r="E7" s="14"/>
      <c r="F7" s="14"/>
      <c r="G7" s="14"/>
      <c r="H7" s="14"/>
      <c r="I7" s="14"/>
      <c r="J7" s="14"/>
      <c r="K7" s="14"/>
      <c r="L7" s="14"/>
      <c r="M7" s="14"/>
    </row>
    <row r="8" spans="1:13" ht="20.100000000000001" customHeight="1" x14ac:dyDescent="0.25">
      <c r="A8" s="24" t="s">
        <v>139</v>
      </c>
      <c r="B8" s="14"/>
      <c r="C8" s="12" t="s">
        <v>70</v>
      </c>
      <c r="D8" s="14"/>
      <c r="E8" s="14"/>
      <c r="F8" s="14"/>
      <c r="G8" s="14"/>
      <c r="H8" s="14"/>
      <c r="I8" s="14"/>
      <c r="J8" s="14"/>
      <c r="K8" s="14"/>
      <c r="L8" s="14"/>
      <c r="M8" s="14"/>
    </row>
    <row r="9" spans="1:13" ht="20.100000000000001" customHeight="1" x14ac:dyDescent="0.25">
      <c r="A9" s="22">
        <v>170</v>
      </c>
      <c r="B9" s="14"/>
      <c r="C9" s="5" t="s">
        <v>140</v>
      </c>
      <c r="D9" s="14"/>
      <c r="E9" s="14"/>
      <c r="F9" s="14"/>
      <c r="G9" s="14"/>
      <c r="H9" s="14"/>
      <c r="I9" s="14"/>
      <c r="J9" s="14"/>
      <c r="K9" s="14"/>
      <c r="L9" s="14"/>
      <c r="M9" s="14"/>
    </row>
    <row r="10" spans="1:13" ht="20.100000000000001" customHeight="1" x14ac:dyDescent="0.25">
      <c r="A10" s="22">
        <v>167</v>
      </c>
      <c r="B10" s="14"/>
      <c r="C10" s="14"/>
      <c r="D10" s="14"/>
      <c r="E10" s="14"/>
      <c r="F10" s="14"/>
      <c r="G10" s="14"/>
      <c r="H10" s="14"/>
      <c r="I10" s="14"/>
      <c r="J10" s="14"/>
      <c r="K10" s="14"/>
      <c r="L10" s="14"/>
      <c r="M10" s="14"/>
    </row>
    <row r="11" spans="1:13" ht="20.100000000000001" customHeight="1" x14ac:dyDescent="0.25">
      <c r="A11" s="22">
        <v>174</v>
      </c>
      <c r="B11" s="14"/>
      <c r="C11" s="64" t="s">
        <v>53</v>
      </c>
      <c r="D11" s="64"/>
      <c r="E11" s="70" t="s">
        <v>141</v>
      </c>
      <c r="F11" s="70"/>
      <c r="G11" s="70"/>
      <c r="H11" s="70"/>
      <c r="I11" s="14"/>
      <c r="J11" s="14"/>
      <c r="K11" s="14"/>
      <c r="L11" s="14"/>
      <c r="M11" s="14"/>
    </row>
    <row r="12" spans="1:13" ht="20.100000000000001" customHeight="1" x14ac:dyDescent="0.25">
      <c r="A12" s="22">
        <v>179</v>
      </c>
      <c r="B12" s="14"/>
      <c r="C12" s="64" t="s">
        <v>54</v>
      </c>
      <c r="D12" s="64"/>
      <c r="E12" s="70" t="s">
        <v>142</v>
      </c>
      <c r="F12" s="70"/>
      <c r="G12" s="70"/>
      <c r="H12" s="70"/>
      <c r="I12" s="14"/>
      <c r="J12" s="14"/>
      <c r="K12" s="14"/>
      <c r="L12" s="14"/>
      <c r="M12" s="14"/>
    </row>
    <row r="13" spans="1:13" ht="20.100000000000001" customHeight="1" x14ac:dyDescent="0.25">
      <c r="A13" s="22">
        <v>179</v>
      </c>
      <c r="B13" s="14"/>
      <c r="C13" s="77" t="s">
        <v>87</v>
      </c>
      <c r="D13" s="78"/>
      <c r="E13" s="74">
        <v>0.95</v>
      </c>
      <c r="F13" s="75"/>
      <c r="G13" s="75"/>
      <c r="H13" s="76"/>
      <c r="I13" s="14"/>
      <c r="J13" s="14"/>
      <c r="K13" s="14"/>
      <c r="L13" s="14"/>
      <c r="M13" s="14"/>
    </row>
    <row r="14" spans="1:13" ht="20.100000000000001" customHeight="1" x14ac:dyDescent="0.25">
      <c r="A14" s="22">
        <v>187</v>
      </c>
      <c r="B14" s="14"/>
      <c r="C14" s="77" t="s">
        <v>58</v>
      </c>
      <c r="D14" s="78"/>
      <c r="E14" s="74">
        <v>0.05</v>
      </c>
      <c r="F14" s="75"/>
      <c r="G14" s="75"/>
      <c r="H14" s="76"/>
      <c r="I14" s="14"/>
      <c r="J14" s="14"/>
      <c r="K14" s="14"/>
      <c r="L14" s="14"/>
      <c r="M14" s="14"/>
    </row>
    <row r="15" spans="1:13" ht="20.100000000000001" customHeight="1" x14ac:dyDescent="0.25">
      <c r="A15" s="22">
        <v>179</v>
      </c>
      <c r="B15" s="14"/>
      <c r="C15" s="64" t="s">
        <v>59</v>
      </c>
      <c r="D15" s="64"/>
      <c r="E15" s="79">
        <v>0.05</v>
      </c>
      <c r="F15" s="80"/>
      <c r="G15" s="80"/>
      <c r="H15" s="81"/>
      <c r="I15" s="14"/>
      <c r="J15" s="14"/>
      <c r="K15" s="14"/>
      <c r="L15" s="14"/>
      <c r="M15" s="14"/>
    </row>
    <row r="16" spans="1:13" ht="20.100000000000001" customHeight="1" x14ac:dyDescent="0.25">
      <c r="A16" s="22">
        <v>183</v>
      </c>
      <c r="B16" s="14"/>
      <c r="C16" s="14"/>
      <c r="D16" s="14"/>
      <c r="E16" s="14"/>
      <c r="F16" s="14"/>
      <c r="G16" s="14"/>
      <c r="H16" s="14"/>
      <c r="I16" s="14"/>
      <c r="J16" s="14"/>
      <c r="K16" s="14"/>
      <c r="L16" s="14"/>
      <c r="M16" s="14"/>
    </row>
    <row r="17" spans="1:13" ht="20.100000000000001" customHeight="1" x14ac:dyDescent="0.25">
      <c r="A17" s="22">
        <v>179</v>
      </c>
      <c r="B17" s="14"/>
      <c r="C17" s="5" t="s">
        <v>89</v>
      </c>
      <c r="D17" s="9"/>
      <c r="E17" s="9"/>
      <c r="F17" s="9"/>
      <c r="G17" s="9"/>
      <c r="H17" s="9"/>
      <c r="I17" s="9"/>
      <c r="J17" s="9"/>
      <c r="K17" s="14"/>
      <c r="L17" s="14"/>
      <c r="M17" s="30"/>
    </row>
    <row r="18" spans="1:13" ht="20.100000000000001" customHeight="1" x14ac:dyDescent="0.25">
      <c r="A18" s="22">
        <v>156</v>
      </c>
      <c r="B18" s="14"/>
      <c r="C18" s="9"/>
      <c r="D18" s="9"/>
      <c r="E18" s="9"/>
      <c r="F18" s="9"/>
      <c r="G18" s="9"/>
      <c r="H18" s="9"/>
      <c r="I18" s="9"/>
      <c r="J18" s="9"/>
      <c r="K18" s="14"/>
      <c r="L18" s="14"/>
      <c r="M18" s="14"/>
    </row>
    <row r="19" spans="1:13" ht="20.100000000000001" customHeight="1" x14ac:dyDescent="0.25">
      <c r="A19" s="22">
        <v>163</v>
      </c>
      <c r="B19" s="14"/>
      <c r="C19" s="9"/>
      <c r="D19" s="9"/>
      <c r="E19" s="61" t="s">
        <v>90</v>
      </c>
      <c r="F19" s="61"/>
      <c r="G19" s="61"/>
      <c r="H19" s="8">
        <f>AVERAGE(A9:A33)</f>
        <v>172.52</v>
      </c>
      <c r="I19" s="9"/>
      <c r="J19" s="9"/>
      <c r="K19" s="14"/>
      <c r="L19" s="14"/>
      <c r="M19" s="14"/>
    </row>
    <row r="20" spans="1:13" ht="20.100000000000001" customHeight="1" x14ac:dyDescent="0.25">
      <c r="A20" s="22">
        <v>156</v>
      </c>
      <c r="B20" s="14"/>
      <c r="C20" s="9"/>
      <c r="D20" s="9"/>
      <c r="E20" s="61" t="s">
        <v>92</v>
      </c>
      <c r="F20" s="61"/>
      <c r="G20" s="61"/>
      <c r="H20" s="8">
        <f>_xlfn.STDEV.S(A9:A33)</f>
        <v>10.312290401910397</v>
      </c>
      <c r="I20" s="9"/>
      <c r="J20" s="9"/>
      <c r="K20" s="14"/>
      <c r="L20" s="14"/>
      <c r="M20" s="14"/>
    </row>
    <row r="21" spans="1:13" ht="20.100000000000001" customHeight="1" x14ac:dyDescent="0.25">
      <c r="A21" s="22">
        <v>187</v>
      </c>
      <c r="B21" s="14"/>
      <c r="C21" s="9"/>
      <c r="D21" s="9"/>
      <c r="E21" s="61" t="s">
        <v>91</v>
      </c>
      <c r="F21" s="61"/>
      <c r="G21" s="61"/>
      <c r="H21" s="8">
        <v>25</v>
      </c>
      <c r="I21" s="9"/>
      <c r="J21" s="9"/>
      <c r="K21" s="14"/>
      <c r="L21" s="14"/>
      <c r="M21" s="14"/>
    </row>
    <row r="22" spans="1:13" ht="20.100000000000001" customHeight="1" x14ac:dyDescent="0.25">
      <c r="A22" s="22">
        <v>156</v>
      </c>
      <c r="B22" s="14"/>
      <c r="C22" s="9"/>
      <c r="D22" s="9"/>
      <c r="E22" s="61" t="s">
        <v>98</v>
      </c>
      <c r="F22" s="61"/>
      <c r="G22" s="61"/>
      <c r="H22" s="8">
        <v>170</v>
      </c>
      <c r="I22" s="9"/>
      <c r="J22" s="9"/>
      <c r="K22" s="14"/>
      <c r="L22" s="14"/>
      <c r="M22" s="14"/>
    </row>
    <row r="23" spans="1:13" ht="20.100000000000001" customHeight="1" x14ac:dyDescent="0.25">
      <c r="A23" s="22">
        <v>167</v>
      </c>
      <c r="B23" s="14"/>
      <c r="C23" s="9"/>
      <c r="D23" s="9"/>
      <c r="E23" s="61" t="s">
        <v>93</v>
      </c>
      <c r="F23" s="61"/>
      <c r="G23" s="61"/>
      <c r="H23" s="8">
        <v>24</v>
      </c>
      <c r="I23" s="17" t="s">
        <v>94</v>
      </c>
      <c r="J23" s="9"/>
      <c r="K23" s="14"/>
      <c r="L23" s="14"/>
      <c r="M23" s="14"/>
    </row>
    <row r="24" spans="1:13" ht="20.100000000000001" customHeight="1" x14ac:dyDescent="0.25">
      <c r="A24" s="22">
        <v>156</v>
      </c>
      <c r="B24" s="14"/>
      <c r="C24" s="9"/>
      <c r="D24" s="9"/>
      <c r="E24" s="9"/>
      <c r="F24" s="9"/>
      <c r="G24" s="9"/>
      <c r="H24" s="9"/>
      <c r="I24" s="9"/>
      <c r="J24" s="9"/>
      <c r="K24" s="14"/>
      <c r="L24" s="14"/>
      <c r="M24" s="14"/>
    </row>
    <row r="25" spans="1:13" ht="20.100000000000001" customHeight="1" x14ac:dyDescent="0.25">
      <c r="A25" s="22">
        <v>174</v>
      </c>
      <c r="B25" s="14"/>
      <c r="C25" s="9" t="s">
        <v>143</v>
      </c>
      <c r="D25" s="9"/>
      <c r="E25" s="9"/>
      <c r="F25" s="9"/>
      <c r="G25" s="9"/>
      <c r="H25" s="9"/>
      <c r="I25" s="9"/>
      <c r="J25" s="9"/>
      <c r="K25" s="14"/>
      <c r="L25" s="14"/>
      <c r="M25" s="14"/>
    </row>
    <row r="26" spans="1:13" ht="20.100000000000001" customHeight="1" x14ac:dyDescent="0.25">
      <c r="A26" s="22">
        <v>170</v>
      </c>
      <c r="B26" s="14"/>
      <c r="C26" s="9"/>
      <c r="D26" s="9"/>
      <c r="E26" s="9"/>
      <c r="F26" s="9"/>
      <c r="G26" s="9"/>
      <c r="H26" s="9"/>
      <c r="I26" s="9"/>
      <c r="J26" s="9"/>
      <c r="K26" s="14"/>
      <c r="L26" s="14"/>
      <c r="M26" s="14"/>
    </row>
    <row r="27" spans="1:13" ht="20.100000000000001" customHeight="1" x14ac:dyDescent="0.25">
      <c r="A27" s="22">
        <v>183</v>
      </c>
      <c r="B27" s="14"/>
      <c r="C27" s="6" t="s">
        <v>95</v>
      </c>
      <c r="D27" s="23">
        <f>(H19-H22)/(H20/SQRT(H21))</f>
        <v>1.2218430153659992</v>
      </c>
      <c r="E27" s="9"/>
      <c r="F27" s="9"/>
      <c r="G27" s="9"/>
      <c r="H27" s="9"/>
      <c r="I27" s="9"/>
      <c r="J27" s="9"/>
      <c r="K27" s="14"/>
      <c r="L27" s="14"/>
      <c r="M27" s="14"/>
    </row>
    <row r="28" spans="1:13" ht="20.100000000000001" customHeight="1" x14ac:dyDescent="0.25">
      <c r="A28" s="22">
        <v>179</v>
      </c>
      <c r="B28" s="14"/>
      <c r="C28" s="9"/>
      <c r="D28" s="9"/>
      <c r="E28" s="9"/>
      <c r="F28" s="9"/>
      <c r="G28" s="9"/>
      <c r="H28" s="9"/>
      <c r="I28" s="9"/>
      <c r="J28" s="9"/>
      <c r="K28" s="14"/>
      <c r="L28" s="14"/>
      <c r="M28" s="14"/>
    </row>
    <row r="29" spans="1:13" ht="20.100000000000001" customHeight="1" x14ac:dyDescent="0.25">
      <c r="A29" s="22">
        <v>174</v>
      </c>
      <c r="B29" s="14"/>
      <c r="C29" s="64" t="s">
        <v>100</v>
      </c>
      <c r="D29" s="64"/>
      <c r="E29" s="23">
        <f>TDIST(D27,H23,1)</f>
        <v>0.11681639818178832</v>
      </c>
      <c r="F29" s="7" t="s">
        <v>145</v>
      </c>
      <c r="G29" s="9"/>
      <c r="H29" s="9"/>
      <c r="I29" s="9"/>
      <c r="J29" s="9"/>
      <c r="K29" s="14"/>
      <c r="L29" s="14"/>
      <c r="M29" s="14"/>
    </row>
    <row r="30" spans="1:13" ht="20.100000000000001" customHeight="1" x14ac:dyDescent="0.25">
      <c r="A30" s="22">
        <v>179</v>
      </c>
      <c r="B30" s="14"/>
      <c r="C30" s="14"/>
      <c r="D30" s="14"/>
      <c r="E30" s="14"/>
      <c r="F30" s="14"/>
      <c r="G30" s="14"/>
      <c r="H30" s="14"/>
      <c r="I30" s="14"/>
      <c r="J30" s="14"/>
      <c r="K30" s="14"/>
      <c r="L30" s="14"/>
      <c r="M30" s="14"/>
    </row>
    <row r="31" spans="1:13" ht="20.100000000000001" customHeight="1" x14ac:dyDescent="0.25">
      <c r="A31" s="22">
        <v>170</v>
      </c>
      <c r="B31" s="14"/>
      <c r="C31" s="14"/>
      <c r="D31" s="14"/>
      <c r="E31" s="14"/>
      <c r="F31" s="14"/>
      <c r="G31" s="14"/>
      <c r="H31" s="14"/>
      <c r="I31" s="14"/>
      <c r="J31" s="14"/>
      <c r="K31" s="14"/>
      <c r="L31" s="14"/>
      <c r="M31" s="14"/>
    </row>
    <row r="32" spans="1:13" ht="20.100000000000001" customHeight="1" x14ac:dyDescent="0.25">
      <c r="A32" s="22">
        <v>159</v>
      </c>
      <c r="B32" s="14"/>
      <c r="C32" s="14"/>
      <c r="D32" s="14"/>
      <c r="E32" s="14"/>
      <c r="F32" s="14"/>
      <c r="G32" s="14"/>
      <c r="H32" s="14"/>
      <c r="I32" s="14"/>
      <c r="J32" s="14"/>
      <c r="K32" s="14"/>
      <c r="L32" s="14"/>
      <c r="M32" s="14"/>
    </row>
    <row r="33" spans="1:13" ht="20.100000000000001" customHeight="1" x14ac:dyDescent="0.25">
      <c r="A33" s="22">
        <v>187</v>
      </c>
      <c r="B33" s="14"/>
      <c r="C33" s="14"/>
      <c r="D33" s="14"/>
      <c r="E33" s="14"/>
      <c r="F33" s="14"/>
      <c r="G33" s="14"/>
      <c r="H33" s="14"/>
      <c r="I33" s="14"/>
      <c r="J33" s="14"/>
      <c r="K33" s="14"/>
      <c r="L33" s="14"/>
      <c r="M33" s="14"/>
    </row>
    <row r="34" spans="1:13" ht="20.100000000000001" customHeight="1" x14ac:dyDescent="0.25">
      <c r="A34" s="14"/>
      <c r="B34" s="14"/>
      <c r="C34" s="14"/>
      <c r="D34" s="14"/>
      <c r="E34" s="14"/>
      <c r="F34" s="14"/>
      <c r="G34" s="14"/>
      <c r="H34" s="14"/>
      <c r="I34" s="14"/>
      <c r="J34" s="14"/>
      <c r="K34" s="14"/>
      <c r="L34" s="14"/>
      <c r="M34" s="14"/>
    </row>
    <row r="35" spans="1:13" ht="20.100000000000001" customHeight="1" x14ac:dyDescent="0.25">
      <c r="A35" s="5" t="s">
        <v>144</v>
      </c>
      <c r="B35" s="9"/>
      <c r="C35" s="9"/>
      <c r="D35" s="5" t="s">
        <v>168</v>
      </c>
      <c r="F35" s="14"/>
      <c r="G35" s="14"/>
      <c r="H35" s="14"/>
      <c r="I35" s="14"/>
      <c r="J35" s="14"/>
      <c r="K35" s="14"/>
      <c r="L35" s="14"/>
      <c r="M35" s="14"/>
    </row>
    <row r="36" spans="1:13" ht="20.100000000000001" customHeight="1" x14ac:dyDescent="0.25">
      <c r="A36" s="9"/>
      <c r="B36" s="9"/>
      <c r="C36" s="9"/>
      <c r="D36" s="5" t="s">
        <v>169</v>
      </c>
      <c r="F36" s="14"/>
      <c r="G36" s="14"/>
      <c r="H36" s="14"/>
      <c r="I36" s="14"/>
      <c r="J36" s="14"/>
      <c r="K36" s="14"/>
      <c r="L36" s="14"/>
      <c r="M36" s="14"/>
    </row>
    <row r="37" spans="1:13" ht="20.100000000000001" customHeight="1" x14ac:dyDescent="0.25">
      <c r="A37" s="14"/>
      <c r="B37" s="14"/>
      <c r="C37" s="14"/>
      <c r="D37" s="14"/>
      <c r="E37" s="14"/>
      <c r="F37" s="14"/>
      <c r="G37" s="14"/>
      <c r="H37" s="14"/>
      <c r="I37" s="14"/>
      <c r="J37" s="14"/>
      <c r="K37" s="14"/>
      <c r="L37" s="14"/>
      <c r="M37" s="14"/>
    </row>
    <row r="38" spans="1:13" ht="20.100000000000001" customHeight="1" x14ac:dyDescent="0.25">
      <c r="A38" s="14"/>
      <c r="B38" s="14"/>
      <c r="C38" s="14"/>
      <c r="D38" s="14"/>
      <c r="E38" s="14"/>
      <c r="F38" s="14"/>
      <c r="G38" s="14"/>
      <c r="H38" s="14"/>
      <c r="I38" s="14"/>
      <c r="J38" s="14"/>
      <c r="K38" s="14"/>
      <c r="L38" s="14"/>
      <c r="M38" s="14"/>
    </row>
    <row r="39" spans="1:13" ht="20.100000000000001" customHeight="1" x14ac:dyDescent="0.25">
      <c r="A39" s="14"/>
      <c r="B39" s="14"/>
      <c r="C39" s="14"/>
      <c r="D39" s="14"/>
      <c r="E39" s="14"/>
      <c r="F39" s="14"/>
      <c r="G39" s="14"/>
      <c r="H39" s="14"/>
      <c r="I39" s="14"/>
      <c r="J39" s="14"/>
      <c r="K39" s="14"/>
      <c r="L39" s="14"/>
      <c r="M39" s="14"/>
    </row>
    <row r="40" spans="1:13" ht="20.100000000000001" customHeight="1" x14ac:dyDescent="0.25">
      <c r="A40" s="14"/>
      <c r="B40" s="14"/>
      <c r="C40" s="14"/>
      <c r="D40" s="14"/>
      <c r="E40" s="14"/>
      <c r="F40" s="14"/>
      <c r="G40" s="14"/>
      <c r="H40" s="14"/>
      <c r="I40" s="14"/>
      <c r="J40" s="14"/>
      <c r="K40" s="14"/>
      <c r="L40" s="14"/>
      <c r="M40" s="14"/>
    </row>
    <row r="41" spans="1:13" ht="20.100000000000001" customHeight="1" x14ac:dyDescent="0.25">
      <c r="A41" s="14"/>
      <c r="B41" s="14"/>
      <c r="C41" s="14"/>
      <c r="D41" s="14"/>
      <c r="E41" s="14"/>
      <c r="F41" s="14"/>
      <c r="G41" s="14"/>
      <c r="H41" s="14"/>
      <c r="I41" s="14"/>
      <c r="J41" s="14"/>
      <c r="K41" s="14"/>
      <c r="L41" s="14"/>
      <c r="M41" s="14"/>
    </row>
    <row r="42" spans="1:13" ht="20.100000000000001" customHeight="1" x14ac:dyDescent="0.25">
      <c r="A42" s="14"/>
      <c r="B42" s="14"/>
      <c r="C42" s="14"/>
      <c r="D42" s="14"/>
      <c r="E42" s="14"/>
      <c r="F42" s="14"/>
      <c r="G42" s="14"/>
      <c r="H42" s="14"/>
      <c r="I42" s="14"/>
      <c r="J42" s="14"/>
      <c r="K42" s="14"/>
      <c r="L42" s="14"/>
      <c r="M42" s="14"/>
    </row>
    <row r="43" spans="1:13" ht="20.100000000000001" customHeight="1" x14ac:dyDescent="0.25">
      <c r="A43" s="14"/>
      <c r="B43" s="14"/>
      <c r="C43" s="14"/>
      <c r="D43" s="14"/>
      <c r="E43" s="14"/>
      <c r="F43" s="14"/>
      <c r="G43" s="14"/>
      <c r="H43" s="14"/>
      <c r="I43" s="14"/>
      <c r="J43" s="14"/>
      <c r="K43" s="14"/>
      <c r="L43" s="14"/>
      <c r="M43" s="14"/>
    </row>
    <row r="44" spans="1:13" ht="20.100000000000001" customHeight="1" x14ac:dyDescent="0.25">
      <c r="A44" s="14"/>
      <c r="B44" s="14"/>
      <c r="C44" s="14"/>
      <c r="D44" s="14"/>
      <c r="E44" s="14"/>
      <c r="F44" s="14"/>
      <c r="G44" s="14"/>
      <c r="H44" s="14"/>
      <c r="I44" s="14"/>
      <c r="J44" s="14"/>
      <c r="K44" s="14"/>
      <c r="L44" s="14"/>
      <c r="M44" s="14"/>
    </row>
    <row r="45" spans="1:13" ht="20.100000000000001" customHeight="1" x14ac:dyDescent="0.25">
      <c r="A45" s="14"/>
      <c r="B45" s="14"/>
      <c r="C45" s="14"/>
      <c r="D45" s="14"/>
      <c r="E45" s="14"/>
      <c r="F45" s="14"/>
      <c r="G45" s="14"/>
      <c r="H45" s="14"/>
      <c r="I45" s="14"/>
      <c r="J45" s="14"/>
      <c r="K45" s="14"/>
      <c r="L45" s="14"/>
      <c r="M45" s="14"/>
    </row>
    <row r="46" spans="1:13" ht="20.100000000000001" customHeight="1" x14ac:dyDescent="0.25">
      <c r="A46" s="14"/>
      <c r="B46" s="14"/>
      <c r="C46" s="14"/>
      <c r="D46" s="14"/>
      <c r="E46" s="14"/>
      <c r="F46" s="14"/>
      <c r="G46" s="14"/>
      <c r="H46" s="14"/>
      <c r="I46" s="14"/>
      <c r="J46" s="14"/>
      <c r="K46" s="14"/>
      <c r="L46" s="14"/>
      <c r="M46" s="14"/>
    </row>
    <row r="47" spans="1:13" ht="20.100000000000001" customHeight="1" x14ac:dyDescent="0.25">
      <c r="A47" s="14"/>
      <c r="B47" s="14"/>
      <c r="C47" s="14"/>
      <c r="D47" s="14"/>
      <c r="E47" s="14"/>
      <c r="F47" s="14"/>
      <c r="G47" s="14"/>
      <c r="H47" s="14"/>
      <c r="I47" s="14"/>
      <c r="J47" s="14"/>
      <c r="K47" s="14"/>
      <c r="L47" s="14"/>
      <c r="M47" s="14"/>
    </row>
    <row r="48" spans="1:13" ht="20.100000000000001" customHeight="1" x14ac:dyDescent="0.25">
      <c r="A48" s="14"/>
      <c r="B48" s="14"/>
      <c r="C48" s="14"/>
      <c r="D48" s="14"/>
      <c r="E48" s="14"/>
      <c r="F48" s="14"/>
      <c r="G48" s="14"/>
      <c r="H48" s="14"/>
      <c r="I48" s="14"/>
      <c r="J48" s="14"/>
      <c r="K48" s="14"/>
      <c r="L48" s="14"/>
      <c r="M48" s="14"/>
    </row>
    <row r="49" spans="1:13" ht="20.100000000000001" customHeight="1" x14ac:dyDescent="0.25">
      <c r="A49" s="14"/>
      <c r="B49" s="14"/>
      <c r="C49" s="14"/>
      <c r="D49" s="14"/>
      <c r="E49" s="14"/>
      <c r="F49" s="14"/>
      <c r="G49" s="14"/>
      <c r="H49" s="14"/>
      <c r="I49" s="14"/>
      <c r="J49" s="14"/>
      <c r="K49" s="14"/>
      <c r="L49" s="14"/>
      <c r="M49" s="14"/>
    </row>
    <row r="50" spans="1:13" ht="20.100000000000001" customHeight="1" x14ac:dyDescent="0.25">
      <c r="A50" s="14"/>
      <c r="B50" s="14"/>
      <c r="C50" s="14"/>
      <c r="D50" s="14"/>
      <c r="E50" s="14"/>
      <c r="F50" s="14"/>
      <c r="G50" s="14"/>
      <c r="H50" s="14"/>
      <c r="I50" s="14"/>
      <c r="J50" s="14"/>
      <c r="K50" s="14"/>
      <c r="L50" s="14"/>
      <c r="M50" s="14"/>
    </row>
    <row r="51" spans="1:13" ht="20.100000000000001" customHeight="1" x14ac:dyDescent="0.25">
      <c r="A51" s="14"/>
      <c r="B51" s="14"/>
      <c r="C51" s="14"/>
      <c r="D51" s="14"/>
      <c r="E51" s="14"/>
      <c r="F51" s="14"/>
      <c r="G51" s="14"/>
      <c r="H51" s="14"/>
      <c r="I51" s="14"/>
      <c r="J51" s="14"/>
      <c r="K51" s="14"/>
      <c r="L51" s="14"/>
      <c r="M51" s="14"/>
    </row>
    <row r="52" spans="1:13" ht="20.100000000000001" customHeight="1" x14ac:dyDescent="0.25">
      <c r="A52" s="14"/>
      <c r="B52" s="14"/>
      <c r="C52" s="14"/>
      <c r="D52" s="14"/>
      <c r="E52" s="14"/>
      <c r="F52" s="14"/>
      <c r="G52" s="14"/>
      <c r="H52" s="14"/>
      <c r="I52" s="14"/>
      <c r="J52" s="14"/>
      <c r="K52" s="14"/>
      <c r="L52" s="14"/>
      <c r="M52" s="14"/>
    </row>
    <row r="53" spans="1:13" ht="20.100000000000001" customHeight="1" x14ac:dyDescent="0.25">
      <c r="A53" s="14"/>
      <c r="B53" s="14"/>
      <c r="C53" s="14"/>
      <c r="D53" s="14"/>
      <c r="E53" s="14"/>
      <c r="F53" s="14"/>
      <c r="G53" s="14"/>
      <c r="H53" s="14"/>
      <c r="I53" s="14"/>
      <c r="J53" s="14"/>
      <c r="K53" s="14"/>
      <c r="L53" s="14"/>
      <c r="M53" s="14"/>
    </row>
    <row r="54" spans="1:13" ht="20.100000000000001" customHeight="1" x14ac:dyDescent="0.25">
      <c r="A54" s="14"/>
      <c r="B54" s="14"/>
      <c r="C54" s="14"/>
      <c r="D54" s="14"/>
      <c r="E54" s="14"/>
      <c r="F54" s="14"/>
      <c r="G54" s="14"/>
      <c r="H54" s="14"/>
      <c r="I54" s="14"/>
      <c r="J54" s="14"/>
      <c r="K54" s="14"/>
      <c r="L54" s="14"/>
      <c r="M54" s="14"/>
    </row>
    <row r="55" spans="1:13" ht="20.100000000000001" customHeight="1" x14ac:dyDescent="0.25">
      <c r="A55" s="14"/>
      <c r="B55" s="14"/>
      <c r="C55" s="14"/>
      <c r="D55" s="14"/>
      <c r="E55" s="14"/>
      <c r="F55" s="14"/>
      <c r="G55" s="14"/>
      <c r="H55" s="14"/>
      <c r="I55" s="14"/>
      <c r="J55" s="14"/>
      <c r="K55" s="14"/>
      <c r="L55" s="14"/>
      <c r="M55" s="14"/>
    </row>
    <row r="56" spans="1:13" ht="20.100000000000001" customHeight="1" x14ac:dyDescent="0.25">
      <c r="A56" s="14"/>
      <c r="B56" s="14"/>
      <c r="C56" s="14"/>
      <c r="D56" s="14"/>
      <c r="E56" s="14"/>
      <c r="F56" s="14"/>
      <c r="G56" s="14"/>
      <c r="H56" s="14"/>
      <c r="I56" s="14"/>
      <c r="J56" s="14"/>
      <c r="K56" s="14"/>
      <c r="L56" s="14"/>
      <c r="M56" s="14"/>
    </row>
    <row r="57" spans="1:13" ht="20.100000000000001" customHeight="1" x14ac:dyDescent="0.25">
      <c r="A57" s="14"/>
      <c r="B57" s="14"/>
      <c r="C57" s="14"/>
      <c r="D57" s="14"/>
      <c r="E57" s="14"/>
      <c r="F57" s="14"/>
      <c r="G57" s="14"/>
      <c r="H57" s="14"/>
      <c r="I57" s="14"/>
      <c r="J57" s="14"/>
      <c r="K57" s="14"/>
      <c r="L57" s="14"/>
      <c r="M57" s="14"/>
    </row>
    <row r="58" spans="1:13" ht="20.100000000000001" customHeight="1" x14ac:dyDescent="0.25">
      <c r="A58" s="14"/>
      <c r="B58" s="14"/>
      <c r="C58" s="14"/>
      <c r="D58" s="14"/>
      <c r="E58" s="14"/>
      <c r="F58" s="14"/>
      <c r="G58" s="14"/>
      <c r="H58" s="14"/>
      <c r="I58" s="14"/>
      <c r="J58" s="14"/>
      <c r="K58" s="14"/>
      <c r="L58" s="14"/>
      <c r="M58" s="14"/>
    </row>
    <row r="59" spans="1:13" ht="20.100000000000001" customHeight="1" x14ac:dyDescent="0.25">
      <c r="A59" s="14"/>
      <c r="B59" s="14"/>
      <c r="C59" s="14"/>
      <c r="D59" s="14"/>
      <c r="E59" s="14"/>
      <c r="F59" s="14"/>
      <c r="G59" s="14"/>
      <c r="H59" s="14"/>
      <c r="I59" s="14"/>
      <c r="J59" s="14"/>
      <c r="K59" s="14"/>
      <c r="L59" s="14"/>
      <c r="M59" s="14"/>
    </row>
    <row r="60" spans="1:13" ht="20.100000000000001" customHeight="1" x14ac:dyDescent="0.25">
      <c r="A60" s="14"/>
      <c r="B60" s="14"/>
      <c r="C60" s="14"/>
      <c r="D60" s="14"/>
      <c r="E60" s="14"/>
      <c r="F60" s="14"/>
      <c r="G60" s="14"/>
      <c r="H60" s="14"/>
      <c r="I60" s="14"/>
      <c r="J60" s="14"/>
      <c r="K60" s="14"/>
      <c r="L60" s="14"/>
      <c r="M60" s="14"/>
    </row>
    <row r="61" spans="1:13" ht="20.100000000000001" customHeight="1" x14ac:dyDescent="0.25">
      <c r="A61" s="14"/>
      <c r="B61" s="14"/>
      <c r="C61" s="14"/>
      <c r="D61" s="14"/>
      <c r="E61" s="14"/>
      <c r="F61" s="14"/>
      <c r="G61" s="14"/>
      <c r="H61" s="14"/>
      <c r="I61" s="14"/>
      <c r="J61" s="14"/>
      <c r="K61" s="14"/>
      <c r="L61" s="14"/>
      <c r="M61" s="14"/>
    </row>
    <row r="62" spans="1:13" ht="20.100000000000001" customHeight="1" x14ac:dyDescent="0.25">
      <c r="A62" s="14"/>
      <c r="B62" s="14"/>
      <c r="C62" s="14"/>
      <c r="D62" s="14"/>
      <c r="E62" s="14"/>
      <c r="F62" s="14"/>
      <c r="G62" s="14"/>
      <c r="H62" s="14"/>
      <c r="I62" s="14"/>
      <c r="J62" s="14"/>
      <c r="K62" s="14"/>
      <c r="L62" s="14"/>
      <c r="M62" s="14"/>
    </row>
    <row r="63" spans="1:13" ht="20.100000000000001" customHeight="1" x14ac:dyDescent="0.25">
      <c r="A63" s="14"/>
      <c r="B63" s="14"/>
      <c r="C63" s="14"/>
      <c r="D63" s="14"/>
      <c r="E63" s="14"/>
      <c r="F63" s="14"/>
      <c r="G63" s="14"/>
      <c r="H63" s="14"/>
      <c r="I63" s="14"/>
      <c r="J63" s="14"/>
      <c r="K63" s="14"/>
      <c r="L63" s="14"/>
      <c r="M63" s="14"/>
    </row>
    <row r="64" spans="1:13" ht="20.100000000000001" customHeight="1" x14ac:dyDescent="0.25">
      <c r="A64" s="14"/>
      <c r="B64" s="14"/>
      <c r="C64" s="14"/>
      <c r="D64" s="14"/>
      <c r="E64" s="14"/>
      <c r="F64" s="14"/>
      <c r="G64" s="14"/>
      <c r="H64" s="14"/>
      <c r="I64" s="14"/>
      <c r="J64" s="14"/>
      <c r="K64" s="14"/>
      <c r="L64" s="14"/>
      <c r="M64" s="14"/>
    </row>
    <row r="65" spans="1:13" ht="20.100000000000001" customHeight="1" x14ac:dyDescent="0.25">
      <c r="A65" s="14"/>
      <c r="B65" s="14"/>
      <c r="C65" s="14"/>
      <c r="D65" s="14"/>
      <c r="E65" s="14"/>
      <c r="F65" s="14"/>
      <c r="G65" s="14"/>
      <c r="H65" s="14"/>
      <c r="I65" s="14"/>
      <c r="J65" s="14"/>
      <c r="K65" s="14"/>
      <c r="L65" s="14"/>
      <c r="M65" s="14"/>
    </row>
    <row r="66" spans="1:13" ht="20.100000000000001" customHeight="1" x14ac:dyDescent="0.25">
      <c r="A66" s="14"/>
      <c r="B66" s="14"/>
      <c r="C66" s="14"/>
      <c r="D66" s="14"/>
      <c r="E66" s="14"/>
      <c r="F66" s="14"/>
      <c r="G66" s="14"/>
      <c r="H66" s="14"/>
      <c r="I66" s="14"/>
      <c r="J66" s="14"/>
      <c r="K66" s="14"/>
      <c r="L66" s="14"/>
      <c r="M66" s="14"/>
    </row>
    <row r="67" spans="1:13" ht="20.100000000000001" customHeight="1" x14ac:dyDescent="0.25">
      <c r="A67" s="14"/>
      <c r="B67" s="14"/>
      <c r="C67" s="14"/>
      <c r="D67" s="14"/>
      <c r="E67" s="14"/>
      <c r="F67" s="14"/>
      <c r="G67" s="14"/>
      <c r="H67" s="14"/>
      <c r="I67" s="14"/>
      <c r="J67" s="14"/>
      <c r="K67" s="14"/>
      <c r="L67" s="14"/>
      <c r="M67" s="14"/>
    </row>
    <row r="68" spans="1:13" ht="20.100000000000001" customHeight="1" x14ac:dyDescent="0.25">
      <c r="A68" s="14"/>
      <c r="B68" s="14"/>
      <c r="C68" s="14"/>
      <c r="D68" s="14"/>
      <c r="E68" s="14"/>
      <c r="F68" s="14"/>
      <c r="G68" s="14"/>
      <c r="H68" s="14"/>
      <c r="I68" s="14"/>
      <c r="J68" s="14"/>
      <c r="K68" s="14"/>
      <c r="L68" s="14"/>
      <c r="M68" s="14"/>
    </row>
    <row r="69" spans="1:13" ht="20.100000000000001" customHeight="1" x14ac:dyDescent="0.25">
      <c r="A69" s="14"/>
      <c r="B69" s="14"/>
      <c r="C69" s="14"/>
      <c r="D69" s="14"/>
      <c r="E69" s="14"/>
      <c r="F69" s="14"/>
      <c r="G69" s="14"/>
      <c r="H69" s="14"/>
      <c r="I69" s="14"/>
      <c r="J69" s="14"/>
      <c r="K69" s="14"/>
      <c r="L69" s="14"/>
      <c r="M69" s="14"/>
    </row>
    <row r="70" spans="1:13" ht="20.100000000000001" customHeight="1" x14ac:dyDescent="0.25">
      <c r="A70" s="14"/>
      <c r="B70" s="14"/>
      <c r="C70" s="14"/>
      <c r="D70" s="14"/>
      <c r="E70" s="14"/>
      <c r="F70" s="14"/>
      <c r="G70" s="14"/>
      <c r="H70" s="14"/>
      <c r="I70" s="14"/>
      <c r="J70" s="14"/>
      <c r="K70" s="14"/>
      <c r="L70" s="14"/>
      <c r="M70" s="14"/>
    </row>
    <row r="71" spans="1:13" ht="20.100000000000001" customHeight="1" x14ac:dyDescent="0.25">
      <c r="A71" s="14"/>
      <c r="B71" s="14"/>
      <c r="C71" s="14"/>
      <c r="D71" s="14"/>
      <c r="E71" s="14"/>
      <c r="F71" s="14"/>
      <c r="G71" s="14"/>
      <c r="H71" s="14"/>
      <c r="I71" s="14"/>
      <c r="J71" s="14"/>
      <c r="K71" s="14"/>
      <c r="L71" s="14"/>
      <c r="M71" s="14"/>
    </row>
    <row r="72" spans="1:13" ht="20.100000000000001" customHeight="1" x14ac:dyDescent="0.25">
      <c r="A72" s="14"/>
      <c r="B72" s="14"/>
      <c r="C72" s="14"/>
      <c r="D72" s="14"/>
      <c r="E72" s="14"/>
      <c r="F72" s="14"/>
      <c r="G72" s="14"/>
      <c r="H72" s="14"/>
      <c r="I72" s="14"/>
      <c r="J72" s="14"/>
      <c r="K72" s="14"/>
      <c r="L72" s="14"/>
      <c r="M72" s="14"/>
    </row>
    <row r="73" spans="1:13" ht="20.100000000000001" customHeight="1" x14ac:dyDescent="0.25">
      <c r="A73" s="14"/>
      <c r="B73" s="14"/>
      <c r="C73" s="14"/>
      <c r="D73" s="14"/>
      <c r="E73" s="14"/>
      <c r="F73" s="14"/>
      <c r="G73" s="14"/>
      <c r="H73" s="14"/>
      <c r="I73" s="14"/>
      <c r="J73" s="14"/>
      <c r="K73" s="14"/>
      <c r="L73" s="14"/>
      <c r="M73" s="14"/>
    </row>
    <row r="74" spans="1:13" ht="20.100000000000001" customHeight="1" x14ac:dyDescent="0.25">
      <c r="A74" s="14"/>
      <c r="B74" s="14"/>
      <c r="C74" s="14"/>
      <c r="D74" s="14"/>
      <c r="E74" s="14"/>
      <c r="F74" s="14"/>
      <c r="G74" s="14"/>
      <c r="H74" s="14"/>
      <c r="I74" s="14"/>
      <c r="J74" s="14"/>
      <c r="K74" s="14"/>
      <c r="L74" s="14"/>
      <c r="M74" s="14"/>
    </row>
    <row r="75" spans="1:13" ht="20.100000000000001" customHeight="1" x14ac:dyDescent="0.25">
      <c r="A75" s="14"/>
      <c r="B75" s="14"/>
      <c r="C75" s="14"/>
      <c r="D75" s="14"/>
      <c r="E75" s="14"/>
      <c r="F75" s="14"/>
      <c r="G75" s="14"/>
      <c r="H75" s="14"/>
      <c r="I75" s="14"/>
      <c r="J75" s="14"/>
      <c r="K75" s="14"/>
      <c r="L75" s="14"/>
      <c r="M75" s="14"/>
    </row>
    <row r="76" spans="1:13" ht="20.100000000000001" customHeight="1" x14ac:dyDescent="0.25">
      <c r="A76" s="14"/>
      <c r="B76" s="14"/>
      <c r="C76" s="14"/>
      <c r="D76" s="14"/>
      <c r="E76" s="14"/>
      <c r="F76" s="14"/>
      <c r="G76" s="14"/>
      <c r="H76" s="14"/>
      <c r="I76" s="14"/>
      <c r="J76" s="14"/>
      <c r="K76" s="14"/>
      <c r="L76" s="14"/>
      <c r="M76" s="14"/>
    </row>
    <row r="77" spans="1:13" ht="20.100000000000001" customHeight="1" x14ac:dyDescent="0.25">
      <c r="A77" s="14"/>
      <c r="B77" s="14"/>
      <c r="C77" s="14"/>
      <c r="D77" s="14"/>
      <c r="E77" s="14"/>
      <c r="F77" s="14"/>
      <c r="G77" s="14"/>
      <c r="H77" s="14"/>
      <c r="I77" s="14"/>
      <c r="J77" s="14"/>
      <c r="K77" s="14"/>
      <c r="L77" s="14"/>
      <c r="M77" s="14"/>
    </row>
    <row r="78" spans="1:13" ht="20.100000000000001" customHeight="1" x14ac:dyDescent="0.25">
      <c r="A78" s="14"/>
      <c r="B78" s="14"/>
      <c r="C78" s="14"/>
      <c r="D78" s="14"/>
      <c r="E78" s="14"/>
      <c r="F78" s="14"/>
      <c r="G78" s="14"/>
      <c r="H78" s="14"/>
      <c r="I78" s="14"/>
      <c r="J78" s="14"/>
      <c r="K78" s="14"/>
      <c r="L78" s="14"/>
      <c r="M78" s="14"/>
    </row>
    <row r="79" spans="1:13" ht="20.100000000000001" customHeight="1" x14ac:dyDescent="0.25">
      <c r="A79" s="14"/>
      <c r="B79" s="14"/>
      <c r="C79" s="14"/>
      <c r="D79" s="14"/>
      <c r="E79" s="14"/>
      <c r="F79" s="14"/>
      <c r="G79" s="14"/>
      <c r="H79" s="14"/>
      <c r="I79" s="14"/>
      <c r="J79" s="14"/>
      <c r="K79" s="14"/>
      <c r="L79" s="14"/>
      <c r="M79" s="14"/>
    </row>
    <row r="80" spans="1:13" ht="20.100000000000001" customHeight="1" x14ac:dyDescent="0.25">
      <c r="A80" s="14"/>
      <c r="B80" s="14"/>
      <c r="C80" s="14"/>
      <c r="D80" s="14"/>
      <c r="E80" s="14"/>
      <c r="F80" s="14"/>
      <c r="G80" s="14"/>
      <c r="H80" s="14"/>
      <c r="I80" s="14"/>
      <c r="J80" s="14"/>
      <c r="K80" s="14"/>
      <c r="L80" s="14"/>
      <c r="M80" s="14"/>
    </row>
    <row r="81" spans="1:13" ht="20.100000000000001" customHeight="1" x14ac:dyDescent="0.25">
      <c r="A81" s="14"/>
      <c r="B81" s="14"/>
      <c r="C81" s="14"/>
      <c r="D81" s="14"/>
      <c r="E81" s="14"/>
      <c r="F81" s="14"/>
      <c r="G81" s="14"/>
      <c r="H81" s="14"/>
      <c r="I81" s="14"/>
      <c r="J81" s="14"/>
      <c r="K81" s="14"/>
      <c r="L81" s="14"/>
      <c r="M81" s="14"/>
    </row>
    <row r="82" spans="1:13" ht="20.100000000000001" customHeight="1" x14ac:dyDescent="0.25">
      <c r="A82" s="14"/>
      <c r="B82" s="14"/>
      <c r="C82" s="14"/>
      <c r="D82" s="14"/>
      <c r="E82" s="14"/>
      <c r="F82" s="14"/>
      <c r="G82" s="14"/>
      <c r="H82" s="14"/>
      <c r="I82" s="14"/>
      <c r="J82" s="14"/>
      <c r="K82" s="14"/>
      <c r="L82" s="14"/>
      <c r="M82" s="14"/>
    </row>
    <row r="83" spans="1:13" ht="20.100000000000001" customHeight="1" x14ac:dyDescent="0.25">
      <c r="A83" s="14"/>
      <c r="B83" s="14"/>
      <c r="C83" s="14"/>
      <c r="D83" s="14"/>
      <c r="E83" s="14"/>
      <c r="F83" s="14"/>
      <c r="G83" s="14"/>
      <c r="H83" s="14"/>
      <c r="I83" s="14"/>
      <c r="J83" s="14"/>
      <c r="K83" s="14"/>
      <c r="L83" s="14"/>
      <c r="M83" s="14"/>
    </row>
    <row r="84" spans="1:13" ht="20.100000000000001" customHeight="1" x14ac:dyDescent="0.25">
      <c r="A84" s="14"/>
      <c r="B84" s="14"/>
      <c r="C84" s="14"/>
      <c r="D84" s="14"/>
      <c r="E84" s="14"/>
      <c r="F84" s="14"/>
      <c r="G84" s="14"/>
      <c r="H84" s="14"/>
      <c r="I84" s="14"/>
      <c r="J84" s="14"/>
      <c r="K84" s="14"/>
      <c r="L84" s="14"/>
      <c r="M84" s="14"/>
    </row>
    <row r="85" spans="1:13" ht="20.100000000000001" customHeight="1" x14ac:dyDescent="0.25">
      <c r="A85" s="14"/>
      <c r="B85" s="14"/>
      <c r="C85" s="14"/>
      <c r="D85" s="14"/>
      <c r="E85" s="14"/>
      <c r="F85" s="14"/>
      <c r="G85" s="14"/>
      <c r="H85" s="14"/>
      <c r="I85" s="14"/>
      <c r="J85" s="14"/>
      <c r="K85" s="14"/>
      <c r="L85" s="14"/>
      <c r="M85" s="14"/>
    </row>
    <row r="86" spans="1:13" ht="20.100000000000001" customHeight="1" x14ac:dyDescent="0.25">
      <c r="A86" s="14"/>
      <c r="B86" s="14"/>
      <c r="C86" s="14"/>
      <c r="D86" s="14"/>
      <c r="E86" s="14"/>
      <c r="F86" s="14"/>
      <c r="G86" s="14"/>
      <c r="H86" s="14"/>
      <c r="I86" s="14"/>
      <c r="J86" s="14"/>
      <c r="K86" s="14"/>
      <c r="L86" s="14"/>
      <c r="M86" s="14"/>
    </row>
    <row r="87" spans="1:13" ht="20.100000000000001" customHeight="1" x14ac:dyDescent="0.25">
      <c r="A87" s="14"/>
      <c r="B87" s="14"/>
      <c r="C87" s="14"/>
      <c r="D87" s="14"/>
      <c r="E87" s="14"/>
      <c r="F87" s="14"/>
      <c r="G87" s="14"/>
      <c r="H87" s="14"/>
      <c r="I87" s="14"/>
      <c r="J87" s="14"/>
      <c r="K87" s="14"/>
      <c r="L87" s="14"/>
      <c r="M87" s="14"/>
    </row>
    <row r="88" spans="1:13" ht="20.100000000000001" customHeight="1" x14ac:dyDescent="0.25">
      <c r="A88" s="14"/>
      <c r="B88" s="14"/>
      <c r="C88" s="14"/>
      <c r="D88" s="14"/>
      <c r="E88" s="14"/>
      <c r="F88" s="14"/>
      <c r="G88" s="14"/>
      <c r="H88" s="14"/>
      <c r="I88" s="14"/>
      <c r="J88" s="14"/>
      <c r="K88" s="14"/>
      <c r="L88" s="14"/>
      <c r="M88" s="14"/>
    </row>
    <row r="89" spans="1:13" ht="20.100000000000001" customHeight="1" x14ac:dyDescent="0.25">
      <c r="A89" s="14"/>
      <c r="B89" s="14"/>
      <c r="C89" s="14"/>
      <c r="D89" s="14"/>
      <c r="E89" s="14"/>
      <c r="F89" s="14"/>
      <c r="G89" s="14"/>
      <c r="H89" s="14"/>
      <c r="I89" s="14"/>
      <c r="J89" s="14"/>
      <c r="K89" s="14"/>
      <c r="L89" s="14"/>
      <c r="M89" s="14"/>
    </row>
    <row r="90" spans="1:13" ht="20.100000000000001" customHeight="1" x14ac:dyDescent="0.25">
      <c r="A90" s="14"/>
      <c r="B90" s="14"/>
      <c r="C90" s="14"/>
      <c r="D90" s="14"/>
      <c r="E90" s="14"/>
      <c r="F90" s="14"/>
      <c r="G90" s="14"/>
      <c r="H90" s="14"/>
      <c r="I90" s="14"/>
      <c r="J90" s="14"/>
      <c r="K90" s="14"/>
      <c r="L90" s="14"/>
      <c r="M90" s="14"/>
    </row>
    <row r="91" spans="1:13" ht="20.100000000000001" customHeight="1" x14ac:dyDescent="0.25">
      <c r="A91" s="14"/>
      <c r="B91" s="14"/>
      <c r="C91" s="14"/>
      <c r="D91" s="14"/>
      <c r="E91" s="14"/>
      <c r="F91" s="14"/>
      <c r="G91" s="14"/>
      <c r="H91" s="14"/>
      <c r="I91" s="14"/>
      <c r="J91" s="14"/>
      <c r="K91" s="14"/>
      <c r="L91" s="14"/>
      <c r="M91" s="14"/>
    </row>
    <row r="92" spans="1:13" ht="20.100000000000001" customHeight="1" x14ac:dyDescent="0.25">
      <c r="A92" s="14"/>
      <c r="B92" s="14"/>
      <c r="C92" s="14"/>
      <c r="D92" s="14"/>
      <c r="E92" s="14"/>
      <c r="F92" s="14"/>
      <c r="G92" s="14"/>
      <c r="H92" s="14"/>
      <c r="I92" s="14"/>
      <c r="J92" s="14"/>
      <c r="K92" s="14"/>
      <c r="L92" s="14"/>
      <c r="M92" s="14"/>
    </row>
    <row r="93" spans="1:13" ht="20.100000000000001" customHeight="1" x14ac:dyDescent="0.25">
      <c r="A93" s="14"/>
      <c r="B93" s="14"/>
      <c r="C93" s="14"/>
      <c r="D93" s="14"/>
      <c r="E93" s="14"/>
      <c r="F93" s="14"/>
      <c r="G93" s="14"/>
      <c r="H93" s="14"/>
      <c r="I93" s="14"/>
      <c r="J93" s="14"/>
      <c r="K93" s="14"/>
      <c r="L93" s="14"/>
      <c r="M93" s="14"/>
    </row>
    <row r="94" spans="1:13" ht="20.100000000000001" customHeight="1" x14ac:dyDescent="0.25">
      <c r="A94" s="14"/>
      <c r="B94" s="14"/>
      <c r="C94" s="14"/>
      <c r="D94" s="14"/>
      <c r="E94" s="14"/>
      <c r="F94" s="14"/>
      <c r="G94" s="14"/>
      <c r="H94" s="14"/>
      <c r="I94" s="14"/>
      <c r="J94" s="14"/>
      <c r="K94" s="14"/>
      <c r="L94" s="14"/>
      <c r="M94" s="14"/>
    </row>
    <row r="95" spans="1:13" ht="20.100000000000001" customHeight="1" x14ac:dyDescent="0.25">
      <c r="A95" s="14"/>
      <c r="B95" s="14"/>
      <c r="C95" s="14"/>
      <c r="D95" s="14"/>
      <c r="E95" s="14"/>
      <c r="F95" s="14"/>
      <c r="G95" s="14"/>
      <c r="H95" s="14"/>
      <c r="I95" s="14"/>
      <c r="J95" s="14"/>
      <c r="K95" s="14"/>
      <c r="L95" s="14"/>
      <c r="M95" s="14"/>
    </row>
    <row r="96" spans="1:13" ht="20.100000000000001" customHeight="1" x14ac:dyDescent="0.25">
      <c r="A96" s="14"/>
      <c r="B96" s="14"/>
      <c r="C96" s="14"/>
      <c r="D96" s="14"/>
      <c r="E96" s="14"/>
      <c r="F96" s="14"/>
      <c r="G96" s="14"/>
      <c r="H96" s="14"/>
      <c r="I96" s="14"/>
      <c r="J96" s="14"/>
      <c r="K96" s="14"/>
      <c r="L96" s="14"/>
      <c r="M96" s="14"/>
    </row>
    <row r="97" spans="1:13" ht="20.100000000000001" customHeight="1" x14ac:dyDescent="0.25">
      <c r="A97" s="14"/>
      <c r="B97" s="14"/>
      <c r="C97" s="14"/>
      <c r="D97" s="14"/>
      <c r="E97" s="14"/>
      <c r="F97" s="14"/>
      <c r="G97" s="14"/>
      <c r="H97" s="14"/>
      <c r="I97" s="14"/>
      <c r="J97" s="14"/>
      <c r="K97" s="14"/>
      <c r="L97" s="14"/>
      <c r="M97" s="14"/>
    </row>
    <row r="98" spans="1:13" ht="20.100000000000001" customHeight="1" x14ac:dyDescent="0.25">
      <c r="A98" s="14"/>
      <c r="B98" s="14"/>
      <c r="C98" s="14"/>
      <c r="D98" s="14"/>
      <c r="E98" s="14"/>
      <c r="F98" s="14"/>
      <c r="G98" s="14"/>
      <c r="H98" s="14"/>
      <c r="I98" s="14"/>
      <c r="J98" s="14"/>
      <c r="K98" s="14"/>
      <c r="L98" s="14"/>
      <c r="M98" s="14"/>
    </row>
    <row r="99" spans="1:13" ht="20.100000000000001" customHeight="1" x14ac:dyDescent="0.25">
      <c r="A99" s="14"/>
      <c r="B99" s="14"/>
      <c r="C99" s="14"/>
      <c r="D99" s="14"/>
      <c r="E99" s="14"/>
      <c r="F99" s="14"/>
      <c r="G99" s="14"/>
      <c r="H99" s="14"/>
      <c r="I99" s="14"/>
      <c r="J99" s="14"/>
      <c r="K99" s="14"/>
      <c r="L99" s="14"/>
      <c r="M99" s="14"/>
    </row>
    <row r="100" spans="1:13" ht="20.100000000000001" customHeight="1" x14ac:dyDescent="0.25">
      <c r="A100" s="14"/>
      <c r="B100" s="14"/>
      <c r="C100" s="14"/>
      <c r="D100" s="14"/>
      <c r="E100" s="14"/>
      <c r="F100" s="14"/>
      <c r="G100" s="14"/>
      <c r="H100" s="14"/>
      <c r="I100" s="14"/>
      <c r="J100" s="14"/>
      <c r="K100" s="14"/>
      <c r="L100" s="14"/>
      <c r="M100" s="14"/>
    </row>
    <row r="101" spans="1:13" ht="20.100000000000001" customHeight="1" x14ac:dyDescent="0.25">
      <c r="A101" s="14"/>
      <c r="B101" s="14"/>
      <c r="C101" s="14"/>
      <c r="D101" s="14"/>
      <c r="E101" s="14"/>
      <c r="F101" s="14"/>
      <c r="G101" s="14"/>
      <c r="H101" s="14"/>
      <c r="I101" s="14"/>
      <c r="J101" s="14"/>
      <c r="K101" s="14"/>
      <c r="L101" s="14"/>
      <c r="M101" s="14"/>
    </row>
    <row r="102" spans="1:13" ht="20.100000000000001" customHeight="1" x14ac:dyDescent="0.25">
      <c r="A102" s="14"/>
      <c r="B102" s="14"/>
      <c r="C102" s="14"/>
      <c r="D102" s="14"/>
      <c r="E102" s="14"/>
      <c r="F102" s="14"/>
      <c r="G102" s="14"/>
      <c r="H102" s="14"/>
      <c r="I102" s="14"/>
      <c r="J102" s="14"/>
      <c r="K102" s="14"/>
      <c r="L102" s="14"/>
      <c r="M102" s="14"/>
    </row>
    <row r="103" spans="1:13" ht="20.100000000000001" customHeight="1" x14ac:dyDescent="0.25">
      <c r="A103" s="14"/>
      <c r="B103" s="14"/>
      <c r="C103" s="14"/>
      <c r="D103" s="14"/>
      <c r="E103" s="14"/>
      <c r="F103" s="14"/>
      <c r="G103" s="14"/>
      <c r="H103" s="14"/>
      <c r="I103" s="14"/>
      <c r="J103" s="14"/>
      <c r="K103" s="14"/>
      <c r="L103" s="14"/>
      <c r="M103" s="14"/>
    </row>
    <row r="104" spans="1:13" ht="20.100000000000001" customHeight="1" x14ac:dyDescent="0.25">
      <c r="A104" s="14"/>
      <c r="B104" s="14"/>
      <c r="C104" s="14"/>
      <c r="D104" s="14"/>
      <c r="E104" s="14"/>
      <c r="F104" s="14"/>
      <c r="G104" s="14"/>
      <c r="H104" s="14"/>
      <c r="I104" s="14"/>
      <c r="J104" s="14"/>
      <c r="K104" s="14"/>
      <c r="L104" s="14"/>
      <c r="M104" s="14"/>
    </row>
    <row r="105" spans="1:13" ht="20.100000000000001" customHeight="1" x14ac:dyDescent="0.25">
      <c r="A105" s="14"/>
      <c r="B105" s="14"/>
      <c r="C105" s="14"/>
      <c r="D105" s="14"/>
      <c r="E105" s="14"/>
      <c r="F105" s="14"/>
      <c r="G105" s="14"/>
      <c r="H105" s="14"/>
      <c r="I105" s="14"/>
      <c r="J105" s="14"/>
      <c r="K105" s="14"/>
      <c r="L105" s="14"/>
      <c r="M105" s="14"/>
    </row>
    <row r="106" spans="1:13" ht="20.100000000000001" customHeight="1" x14ac:dyDescent="0.25">
      <c r="A106" s="14"/>
      <c r="B106" s="14"/>
      <c r="C106" s="14"/>
      <c r="D106" s="14"/>
      <c r="E106" s="14"/>
      <c r="F106" s="14"/>
      <c r="G106" s="14"/>
      <c r="H106" s="14"/>
      <c r="I106" s="14"/>
      <c r="J106" s="14"/>
      <c r="K106" s="14"/>
      <c r="L106" s="14"/>
      <c r="M106" s="14"/>
    </row>
    <row r="107" spans="1:13" ht="20.100000000000001" customHeight="1" x14ac:dyDescent="0.25">
      <c r="A107" s="14"/>
      <c r="B107" s="14"/>
      <c r="C107" s="14"/>
      <c r="D107" s="14"/>
      <c r="E107" s="14"/>
      <c r="F107" s="14"/>
      <c r="G107" s="14"/>
      <c r="H107" s="14"/>
      <c r="I107" s="14"/>
      <c r="J107" s="14"/>
      <c r="K107" s="14"/>
      <c r="L107" s="14"/>
      <c r="M107" s="14"/>
    </row>
    <row r="108" spans="1:13" ht="20.100000000000001" customHeight="1" x14ac:dyDescent="0.25">
      <c r="A108" s="14"/>
      <c r="B108" s="14"/>
      <c r="C108" s="14"/>
      <c r="D108" s="14"/>
      <c r="E108" s="14"/>
      <c r="F108" s="14"/>
      <c r="G108" s="14"/>
      <c r="H108" s="14"/>
      <c r="I108" s="14"/>
      <c r="J108" s="14"/>
      <c r="K108" s="14"/>
      <c r="L108" s="14"/>
      <c r="M108" s="14"/>
    </row>
    <row r="109" spans="1:13" ht="20.100000000000001" customHeight="1" x14ac:dyDescent="0.25">
      <c r="A109" s="14"/>
      <c r="B109" s="14"/>
      <c r="C109" s="14"/>
      <c r="D109" s="14"/>
      <c r="E109" s="14"/>
      <c r="F109" s="14"/>
      <c r="G109" s="14"/>
      <c r="H109" s="14"/>
      <c r="I109" s="14"/>
      <c r="J109" s="14"/>
      <c r="K109" s="14"/>
      <c r="L109" s="14"/>
      <c r="M109" s="14"/>
    </row>
    <row r="110" spans="1:13" ht="20.100000000000001" customHeight="1" x14ac:dyDescent="0.25">
      <c r="A110" s="14"/>
      <c r="B110" s="14"/>
      <c r="C110" s="14"/>
      <c r="D110" s="14"/>
      <c r="E110" s="14"/>
      <c r="F110" s="14"/>
      <c r="G110" s="14"/>
      <c r="H110" s="14"/>
      <c r="I110" s="14"/>
      <c r="J110" s="14"/>
      <c r="K110" s="14"/>
      <c r="L110" s="14"/>
      <c r="M110" s="14"/>
    </row>
    <row r="111" spans="1:13" ht="20.100000000000001" customHeight="1" x14ac:dyDescent="0.25">
      <c r="A111" s="14"/>
      <c r="B111" s="14"/>
      <c r="C111" s="14"/>
      <c r="D111" s="14"/>
      <c r="E111" s="14"/>
      <c r="F111" s="14"/>
      <c r="G111" s="14"/>
      <c r="H111" s="14"/>
      <c r="I111" s="14"/>
      <c r="J111" s="14"/>
      <c r="K111" s="14"/>
      <c r="L111" s="14"/>
      <c r="M111" s="14"/>
    </row>
    <row r="112" spans="1:13" ht="20.100000000000001" customHeight="1" x14ac:dyDescent="0.25">
      <c r="A112" s="14"/>
      <c r="B112" s="14"/>
      <c r="C112" s="14"/>
      <c r="D112" s="14"/>
      <c r="E112" s="14"/>
      <c r="F112" s="14"/>
      <c r="G112" s="14"/>
      <c r="H112" s="14"/>
      <c r="I112" s="14"/>
      <c r="J112" s="14"/>
      <c r="K112" s="14"/>
      <c r="L112" s="14"/>
      <c r="M112" s="14"/>
    </row>
    <row r="113" spans="1:13" ht="20.100000000000001" customHeight="1" x14ac:dyDescent="0.25">
      <c r="A113" s="14"/>
      <c r="B113" s="14"/>
      <c r="C113" s="14"/>
      <c r="D113" s="14"/>
      <c r="E113" s="14"/>
      <c r="F113" s="14"/>
      <c r="G113" s="14"/>
      <c r="H113" s="14"/>
      <c r="I113" s="14"/>
      <c r="J113" s="14"/>
      <c r="K113" s="14"/>
      <c r="L113" s="14"/>
      <c r="M113" s="14"/>
    </row>
    <row r="114" spans="1:13" ht="20.100000000000001" customHeight="1" x14ac:dyDescent="0.25">
      <c r="A114" s="14"/>
      <c r="B114" s="14"/>
      <c r="C114" s="14"/>
      <c r="D114" s="14"/>
      <c r="E114" s="14"/>
      <c r="F114" s="14"/>
      <c r="G114" s="14"/>
      <c r="H114" s="14"/>
      <c r="I114" s="14"/>
      <c r="J114" s="14"/>
      <c r="K114" s="14"/>
      <c r="L114" s="14"/>
      <c r="M114" s="14"/>
    </row>
    <row r="115" spans="1:13" ht="20.100000000000001" customHeight="1" x14ac:dyDescent="0.25">
      <c r="A115" s="14"/>
      <c r="B115" s="14"/>
      <c r="C115" s="14"/>
      <c r="D115" s="14"/>
      <c r="E115" s="14"/>
      <c r="F115" s="14"/>
      <c r="G115" s="14"/>
      <c r="H115" s="14"/>
      <c r="I115" s="14"/>
      <c r="J115" s="14"/>
      <c r="K115" s="14"/>
      <c r="L115" s="14"/>
      <c r="M115" s="14"/>
    </row>
    <row r="116" spans="1:13" ht="20.100000000000001" customHeight="1" x14ac:dyDescent="0.25">
      <c r="A116" s="14"/>
      <c r="B116" s="14"/>
      <c r="C116" s="14"/>
      <c r="D116" s="14"/>
      <c r="E116" s="14"/>
      <c r="F116" s="14"/>
      <c r="G116" s="14"/>
      <c r="H116" s="14"/>
      <c r="I116" s="14"/>
      <c r="J116" s="14"/>
      <c r="K116" s="14"/>
      <c r="L116" s="14"/>
      <c r="M116" s="14"/>
    </row>
    <row r="117" spans="1:13" ht="20.100000000000001" customHeight="1" x14ac:dyDescent="0.25">
      <c r="A117" s="14"/>
      <c r="B117" s="14"/>
      <c r="C117" s="14"/>
      <c r="D117" s="14"/>
      <c r="E117" s="14"/>
      <c r="F117" s="14"/>
      <c r="G117" s="14"/>
      <c r="H117" s="14"/>
      <c r="I117" s="14"/>
      <c r="J117" s="14"/>
      <c r="K117" s="14"/>
      <c r="L117" s="14"/>
      <c r="M117" s="14"/>
    </row>
    <row r="118" spans="1:13" ht="20.100000000000001" customHeight="1" x14ac:dyDescent="0.25">
      <c r="A118" s="14"/>
      <c r="B118" s="14"/>
      <c r="C118" s="14"/>
      <c r="D118" s="14"/>
      <c r="E118" s="14"/>
      <c r="F118" s="14"/>
      <c r="G118" s="14"/>
      <c r="H118" s="14"/>
      <c r="I118" s="14"/>
      <c r="J118" s="14"/>
      <c r="K118" s="14"/>
      <c r="L118" s="14"/>
      <c r="M118" s="14"/>
    </row>
    <row r="119" spans="1:13" ht="20.100000000000001" customHeight="1" x14ac:dyDescent="0.25">
      <c r="A119" s="14"/>
      <c r="B119" s="14"/>
      <c r="C119" s="14"/>
      <c r="D119" s="14"/>
      <c r="E119" s="14"/>
      <c r="F119" s="14"/>
      <c r="G119" s="14"/>
      <c r="H119" s="14"/>
      <c r="I119" s="14"/>
      <c r="J119" s="14"/>
      <c r="K119" s="14"/>
      <c r="L119" s="14"/>
      <c r="M119" s="14"/>
    </row>
    <row r="120" spans="1:13" ht="20.100000000000001" customHeight="1" x14ac:dyDescent="0.25">
      <c r="A120" s="14"/>
      <c r="B120" s="14"/>
      <c r="C120" s="14"/>
      <c r="D120" s="14"/>
      <c r="E120" s="14"/>
      <c r="F120" s="14"/>
      <c r="G120" s="14"/>
      <c r="H120" s="14"/>
      <c r="I120" s="14"/>
      <c r="J120" s="14"/>
      <c r="K120" s="14"/>
      <c r="L120" s="14"/>
      <c r="M120" s="14"/>
    </row>
    <row r="121" spans="1:13" ht="20.100000000000001" customHeight="1" x14ac:dyDescent="0.25">
      <c r="A121" s="14"/>
      <c r="B121" s="14"/>
      <c r="C121" s="14"/>
      <c r="D121" s="14"/>
      <c r="E121" s="14"/>
      <c r="F121" s="14"/>
      <c r="G121" s="14"/>
      <c r="H121" s="14"/>
      <c r="I121" s="14"/>
      <c r="J121" s="14"/>
      <c r="K121" s="14"/>
      <c r="L121" s="14"/>
      <c r="M121" s="14"/>
    </row>
    <row r="122" spans="1:13" ht="20.100000000000001" customHeight="1" x14ac:dyDescent="0.25">
      <c r="A122" s="14"/>
      <c r="B122" s="14"/>
      <c r="C122" s="14"/>
      <c r="D122" s="14"/>
      <c r="E122" s="14"/>
      <c r="F122" s="14"/>
      <c r="G122" s="14"/>
      <c r="H122" s="14"/>
      <c r="I122" s="14"/>
      <c r="J122" s="14"/>
      <c r="K122" s="14"/>
      <c r="L122" s="14"/>
      <c r="M122" s="14"/>
    </row>
    <row r="123" spans="1:13" ht="20.100000000000001" customHeight="1" x14ac:dyDescent="0.25">
      <c r="A123" s="14"/>
      <c r="B123" s="14"/>
      <c r="C123" s="14"/>
      <c r="D123" s="14"/>
      <c r="E123" s="14"/>
      <c r="F123" s="14"/>
      <c r="G123" s="14"/>
      <c r="H123" s="14"/>
      <c r="I123" s="14"/>
      <c r="J123" s="14"/>
      <c r="K123" s="14"/>
      <c r="L123" s="14"/>
      <c r="M123" s="14"/>
    </row>
    <row r="124" spans="1:13" ht="20.100000000000001" customHeight="1" x14ac:dyDescent="0.25">
      <c r="A124" s="14"/>
      <c r="B124" s="14"/>
      <c r="C124" s="14"/>
      <c r="D124" s="14"/>
      <c r="E124" s="14"/>
      <c r="F124" s="14"/>
      <c r="G124" s="14"/>
      <c r="H124" s="14"/>
      <c r="I124" s="14"/>
      <c r="J124" s="14"/>
      <c r="K124" s="14"/>
      <c r="L124" s="14"/>
      <c r="M124" s="14"/>
    </row>
    <row r="125" spans="1:13" ht="20.100000000000001" customHeight="1" x14ac:dyDescent="0.25">
      <c r="A125" s="14"/>
      <c r="B125" s="14"/>
      <c r="C125" s="14"/>
      <c r="D125" s="14"/>
      <c r="E125" s="14"/>
      <c r="F125" s="14"/>
      <c r="G125" s="14"/>
      <c r="H125" s="14"/>
      <c r="I125" s="14"/>
      <c r="J125" s="14"/>
      <c r="K125" s="14"/>
      <c r="L125" s="14"/>
      <c r="M125" s="14"/>
    </row>
    <row r="126" spans="1:13" ht="20.100000000000001" customHeight="1" x14ac:dyDescent="0.25">
      <c r="A126" s="14"/>
      <c r="B126" s="14"/>
      <c r="C126" s="14"/>
      <c r="D126" s="14"/>
      <c r="E126" s="14"/>
      <c r="F126" s="14"/>
      <c r="G126" s="14"/>
      <c r="H126" s="14"/>
      <c r="I126" s="14"/>
      <c r="J126" s="14"/>
      <c r="K126" s="14"/>
      <c r="L126" s="14"/>
      <c r="M126" s="14"/>
    </row>
    <row r="127" spans="1:13" ht="20.100000000000001" customHeight="1" x14ac:dyDescent="0.25">
      <c r="A127" s="14"/>
      <c r="B127" s="14"/>
      <c r="C127" s="14"/>
      <c r="D127" s="14"/>
      <c r="E127" s="14"/>
      <c r="F127" s="14"/>
      <c r="G127" s="14"/>
      <c r="H127" s="14"/>
      <c r="I127" s="14"/>
      <c r="J127" s="14"/>
      <c r="K127" s="14"/>
      <c r="L127" s="14"/>
      <c r="M127" s="14"/>
    </row>
    <row r="128" spans="1:13" ht="20.100000000000001" customHeight="1" x14ac:dyDescent="0.25">
      <c r="A128" s="14"/>
      <c r="B128" s="14"/>
      <c r="C128" s="14"/>
      <c r="D128" s="14"/>
      <c r="E128" s="14"/>
      <c r="F128" s="14"/>
      <c r="G128" s="14"/>
      <c r="H128" s="14"/>
      <c r="I128" s="14"/>
      <c r="J128" s="14"/>
      <c r="K128" s="14"/>
      <c r="L128" s="14"/>
      <c r="M128" s="14"/>
    </row>
    <row r="129" spans="1:13" ht="20.100000000000001" customHeight="1" x14ac:dyDescent="0.25">
      <c r="A129" s="14"/>
      <c r="B129" s="14"/>
      <c r="C129" s="14"/>
      <c r="D129" s="14"/>
      <c r="E129" s="14"/>
      <c r="F129" s="14"/>
      <c r="G129" s="14"/>
      <c r="H129" s="14"/>
      <c r="I129" s="14"/>
      <c r="J129" s="14"/>
      <c r="K129" s="14"/>
      <c r="L129" s="14"/>
      <c r="M129" s="14"/>
    </row>
    <row r="130" spans="1:13" ht="20.100000000000001" customHeight="1" x14ac:dyDescent="0.25">
      <c r="A130" s="14"/>
      <c r="B130" s="14"/>
      <c r="C130" s="14"/>
      <c r="D130" s="14"/>
      <c r="E130" s="14"/>
      <c r="F130" s="14"/>
      <c r="G130" s="14"/>
      <c r="H130" s="14"/>
      <c r="I130" s="14"/>
      <c r="J130" s="14"/>
      <c r="K130" s="14"/>
      <c r="L130" s="14"/>
      <c r="M130" s="14"/>
    </row>
    <row r="131" spans="1:13" ht="20.100000000000001" customHeight="1" x14ac:dyDescent="0.25">
      <c r="A131" s="14"/>
      <c r="B131" s="14"/>
      <c r="C131" s="14"/>
      <c r="D131" s="14"/>
      <c r="E131" s="14"/>
      <c r="F131" s="14"/>
      <c r="G131" s="14"/>
      <c r="H131" s="14"/>
      <c r="I131" s="14"/>
      <c r="J131" s="14"/>
      <c r="K131" s="14"/>
      <c r="L131" s="14"/>
      <c r="M131" s="14"/>
    </row>
    <row r="132" spans="1:13" ht="20.100000000000001" customHeight="1" x14ac:dyDescent="0.25">
      <c r="A132" s="14"/>
      <c r="B132" s="14"/>
      <c r="C132" s="14"/>
      <c r="D132" s="14"/>
      <c r="E132" s="14"/>
      <c r="F132" s="14"/>
      <c r="G132" s="14"/>
      <c r="H132" s="14"/>
      <c r="I132" s="14"/>
      <c r="J132" s="14"/>
      <c r="K132" s="14"/>
      <c r="L132" s="14"/>
      <c r="M132" s="14"/>
    </row>
    <row r="133" spans="1:13" ht="20.100000000000001" customHeight="1" x14ac:dyDescent="0.25">
      <c r="A133" s="14"/>
      <c r="B133" s="14"/>
      <c r="C133" s="14"/>
      <c r="D133" s="14"/>
      <c r="E133" s="14"/>
      <c r="F133" s="14"/>
      <c r="G133" s="14"/>
      <c r="H133" s="14"/>
      <c r="I133" s="14"/>
      <c r="J133" s="14"/>
      <c r="K133" s="14"/>
      <c r="L133" s="14"/>
      <c r="M133" s="14"/>
    </row>
    <row r="134" spans="1:13" ht="20.100000000000001" customHeight="1" x14ac:dyDescent="0.25">
      <c r="A134" s="14"/>
      <c r="B134" s="14"/>
      <c r="C134" s="14"/>
      <c r="D134" s="14"/>
      <c r="E134" s="14"/>
      <c r="F134" s="14"/>
      <c r="G134" s="14"/>
      <c r="H134" s="14"/>
      <c r="I134" s="14"/>
      <c r="J134" s="14"/>
      <c r="K134" s="14"/>
      <c r="L134" s="14"/>
      <c r="M134" s="14"/>
    </row>
    <row r="135" spans="1:13" ht="20.100000000000001" customHeight="1" x14ac:dyDescent="0.25">
      <c r="A135" s="14"/>
      <c r="B135" s="14"/>
      <c r="C135" s="14"/>
      <c r="D135" s="14"/>
      <c r="E135" s="14"/>
      <c r="F135" s="14"/>
      <c r="G135" s="14"/>
      <c r="H135" s="14"/>
      <c r="I135" s="14"/>
      <c r="J135" s="14"/>
      <c r="K135" s="14"/>
      <c r="L135" s="14"/>
      <c r="M135" s="14"/>
    </row>
    <row r="136" spans="1:13" ht="20.100000000000001" customHeight="1" x14ac:dyDescent="0.25">
      <c r="A136" s="14"/>
      <c r="B136" s="14"/>
      <c r="C136" s="14"/>
      <c r="D136" s="14"/>
      <c r="E136" s="14"/>
      <c r="F136" s="14"/>
      <c r="G136" s="14"/>
      <c r="H136" s="14"/>
      <c r="I136" s="14"/>
      <c r="J136" s="14"/>
      <c r="K136" s="14"/>
      <c r="L136" s="14"/>
      <c r="M136" s="14"/>
    </row>
    <row r="137" spans="1:13" ht="20.100000000000001" customHeight="1" x14ac:dyDescent="0.25">
      <c r="A137" s="14"/>
      <c r="B137" s="14"/>
      <c r="C137" s="14"/>
      <c r="D137" s="14"/>
      <c r="E137" s="14"/>
      <c r="F137" s="14"/>
      <c r="G137" s="14"/>
      <c r="H137" s="14"/>
      <c r="I137" s="14"/>
      <c r="J137" s="14"/>
      <c r="K137" s="14"/>
      <c r="L137" s="14"/>
      <c r="M137" s="14"/>
    </row>
    <row r="138" spans="1:13" ht="20.100000000000001" customHeight="1" x14ac:dyDescent="0.25">
      <c r="A138" s="14"/>
      <c r="B138" s="14"/>
      <c r="C138" s="14"/>
      <c r="D138" s="14"/>
      <c r="E138" s="14"/>
      <c r="F138" s="14"/>
      <c r="G138" s="14"/>
      <c r="H138" s="14"/>
      <c r="I138" s="14"/>
      <c r="J138" s="14"/>
      <c r="K138" s="14"/>
      <c r="L138" s="14"/>
      <c r="M138" s="14"/>
    </row>
    <row r="139" spans="1:13" ht="20.100000000000001" customHeight="1" x14ac:dyDescent="0.25">
      <c r="A139" s="14"/>
      <c r="B139" s="14"/>
      <c r="C139" s="14"/>
      <c r="D139" s="14"/>
      <c r="E139" s="14"/>
      <c r="F139" s="14"/>
      <c r="G139" s="14"/>
      <c r="H139" s="14"/>
      <c r="I139" s="14"/>
      <c r="J139" s="14"/>
      <c r="K139" s="14"/>
      <c r="L139" s="14"/>
      <c r="M139" s="14"/>
    </row>
    <row r="140" spans="1:13" ht="20.100000000000001" customHeight="1" x14ac:dyDescent="0.25">
      <c r="A140" s="14"/>
      <c r="B140" s="14"/>
      <c r="C140" s="14"/>
      <c r="D140" s="14"/>
      <c r="E140" s="14"/>
      <c r="F140" s="14"/>
      <c r="G140" s="14"/>
      <c r="H140" s="14"/>
      <c r="I140" s="14"/>
      <c r="J140" s="14"/>
      <c r="K140" s="14"/>
      <c r="L140" s="14"/>
      <c r="M140" s="14"/>
    </row>
    <row r="141" spans="1:13" ht="20.100000000000001" customHeight="1" x14ac:dyDescent="0.25">
      <c r="A141" s="14"/>
      <c r="B141" s="14"/>
      <c r="C141" s="14"/>
      <c r="D141" s="14"/>
      <c r="E141" s="14"/>
      <c r="F141" s="14"/>
      <c r="G141" s="14"/>
      <c r="H141" s="14"/>
      <c r="I141" s="14"/>
      <c r="J141" s="14"/>
      <c r="K141" s="14"/>
      <c r="L141" s="14"/>
      <c r="M141" s="14"/>
    </row>
    <row r="142" spans="1:13" ht="20.100000000000001" customHeight="1" x14ac:dyDescent="0.25">
      <c r="A142" s="14"/>
      <c r="B142" s="14"/>
      <c r="C142" s="14"/>
      <c r="D142" s="14"/>
      <c r="E142" s="14"/>
      <c r="F142" s="14"/>
      <c r="G142" s="14"/>
      <c r="H142" s="14"/>
      <c r="I142" s="14"/>
      <c r="J142" s="14"/>
      <c r="K142" s="14"/>
      <c r="L142" s="14"/>
      <c r="M142" s="14"/>
    </row>
    <row r="143" spans="1:13" ht="20.100000000000001" customHeight="1" x14ac:dyDescent="0.25">
      <c r="A143" s="14"/>
      <c r="B143" s="14"/>
      <c r="C143" s="14"/>
      <c r="D143" s="14"/>
      <c r="E143" s="14"/>
      <c r="F143" s="14"/>
      <c r="G143" s="14"/>
      <c r="H143" s="14"/>
      <c r="I143" s="14"/>
      <c r="J143" s="14"/>
      <c r="K143" s="14"/>
      <c r="L143" s="14"/>
      <c r="M143" s="14"/>
    </row>
    <row r="144" spans="1:13" ht="20.100000000000001" customHeight="1" x14ac:dyDescent="0.25">
      <c r="A144" s="14"/>
      <c r="B144" s="14"/>
      <c r="C144" s="14"/>
      <c r="D144" s="14"/>
      <c r="E144" s="14"/>
      <c r="F144" s="14"/>
      <c r="G144" s="14"/>
      <c r="H144" s="14"/>
      <c r="I144" s="14"/>
      <c r="J144" s="14"/>
      <c r="K144" s="14"/>
      <c r="L144" s="14"/>
      <c r="M144" s="14"/>
    </row>
    <row r="145" spans="1:13" ht="20.100000000000001" customHeight="1" x14ac:dyDescent="0.25">
      <c r="A145" s="14"/>
      <c r="B145" s="14"/>
      <c r="C145" s="14"/>
      <c r="D145" s="14"/>
      <c r="E145" s="14"/>
      <c r="F145" s="14"/>
      <c r="G145" s="14"/>
      <c r="H145" s="14"/>
      <c r="I145" s="14"/>
      <c r="J145" s="14"/>
      <c r="K145" s="14"/>
      <c r="L145" s="14"/>
      <c r="M145" s="14"/>
    </row>
    <row r="146" spans="1:13" ht="20.100000000000001" customHeight="1" x14ac:dyDescent="0.25">
      <c r="A146" s="14"/>
      <c r="B146" s="14"/>
      <c r="C146" s="14"/>
      <c r="D146" s="14"/>
      <c r="E146" s="14"/>
      <c r="F146" s="14"/>
      <c r="G146" s="14"/>
      <c r="H146" s="14"/>
      <c r="I146" s="14"/>
      <c r="J146" s="14"/>
      <c r="K146" s="14"/>
      <c r="L146" s="14"/>
      <c r="M146" s="14"/>
    </row>
    <row r="147" spans="1:13" ht="20.100000000000001" customHeight="1" x14ac:dyDescent="0.25">
      <c r="A147" s="14"/>
      <c r="B147" s="14"/>
      <c r="C147" s="14"/>
      <c r="D147" s="14"/>
      <c r="E147" s="14"/>
      <c r="F147" s="14"/>
      <c r="G147" s="14"/>
      <c r="H147" s="14"/>
      <c r="I147" s="14"/>
      <c r="J147" s="14"/>
      <c r="K147" s="14"/>
      <c r="L147" s="14"/>
      <c r="M147" s="14"/>
    </row>
    <row r="148" spans="1:13" ht="20.100000000000001" customHeight="1" x14ac:dyDescent="0.25">
      <c r="A148" s="14"/>
      <c r="B148" s="14"/>
      <c r="C148" s="14"/>
      <c r="D148" s="14"/>
      <c r="E148" s="14"/>
      <c r="F148" s="14"/>
      <c r="G148" s="14"/>
      <c r="H148" s="14"/>
      <c r="I148" s="14"/>
      <c r="J148" s="14"/>
      <c r="K148" s="14"/>
      <c r="L148" s="14"/>
      <c r="M148" s="14"/>
    </row>
    <row r="149" spans="1:13" ht="20.100000000000001" customHeight="1" x14ac:dyDescent="0.25">
      <c r="A149" s="14"/>
      <c r="B149" s="14"/>
      <c r="C149" s="14"/>
      <c r="D149" s="14"/>
      <c r="E149" s="14"/>
      <c r="F149" s="14"/>
      <c r="G149" s="14"/>
      <c r="H149" s="14"/>
      <c r="I149" s="14"/>
      <c r="J149" s="14"/>
      <c r="K149" s="14"/>
      <c r="L149" s="14"/>
      <c r="M149" s="14"/>
    </row>
    <row r="150" spans="1:13" ht="20.100000000000001" customHeight="1" x14ac:dyDescent="0.25">
      <c r="A150" s="14"/>
      <c r="B150" s="14"/>
      <c r="C150" s="14"/>
      <c r="D150" s="14"/>
      <c r="E150" s="14"/>
      <c r="F150" s="14"/>
      <c r="G150" s="14"/>
      <c r="H150" s="14"/>
      <c r="I150" s="14"/>
      <c r="J150" s="14"/>
      <c r="K150" s="14"/>
      <c r="L150" s="14"/>
      <c r="M150" s="14"/>
    </row>
    <row r="151" spans="1:13" ht="20.100000000000001" customHeight="1" x14ac:dyDescent="0.25">
      <c r="A151" s="14"/>
      <c r="B151" s="14"/>
      <c r="C151" s="14"/>
      <c r="D151" s="14"/>
      <c r="E151" s="14"/>
      <c r="F151" s="14"/>
      <c r="G151" s="14"/>
      <c r="H151" s="14"/>
      <c r="I151" s="14"/>
      <c r="J151" s="14"/>
      <c r="K151" s="14"/>
      <c r="L151" s="14"/>
      <c r="M151" s="14"/>
    </row>
    <row r="152" spans="1:13" ht="20.100000000000001" customHeight="1" x14ac:dyDescent="0.25">
      <c r="A152" s="14"/>
      <c r="B152" s="14"/>
      <c r="C152" s="14"/>
      <c r="D152" s="14"/>
      <c r="E152" s="14"/>
      <c r="F152" s="14"/>
      <c r="G152" s="14"/>
      <c r="H152" s="14"/>
      <c r="I152" s="14"/>
      <c r="J152" s="14"/>
      <c r="K152" s="14"/>
      <c r="L152" s="14"/>
      <c r="M152" s="14"/>
    </row>
    <row r="153" spans="1:13" ht="20.100000000000001" customHeight="1" x14ac:dyDescent="0.25">
      <c r="A153" s="14"/>
      <c r="B153" s="14"/>
      <c r="C153" s="14"/>
      <c r="D153" s="14"/>
      <c r="E153" s="14"/>
      <c r="F153" s="14"/>
      <c r="G153" s="14"/>
      <c r="H153" s="14"/>
      <c r="I153" s="14"/>
      <c r="J153" s="14"/>
      <c r="K153" s="14"/>
      <c r="L153" s="14"/>
      <c r="M153" s="14"/>
    </row>
    <row r="154" spans="1:13" ht="20.100000000000001" customHeight="1" x14ac:dyDescent="0.25">
      <c r="A154" s="14"/>
      <c r="B154" s="14"/>
      <c r="C154" s="14"/>
      <c r="D154" s="14"/>
      <c r="E154" s="14"/>
      <c r="F154" s="14"/>
      <c r="G154" s="14"/>
      <c r="H154" s="14"/>
      <c r="I154" s="14"/>
      <c r="J154" s="14"/>
      <c r="K154" s="14"/>
      <c r="L154" s="14"/>
      <c r="M154" s="14"/>
    </row>
    <row r="155" spans="1:13" ht="20.100000000000001" customHeight="1" x14ac:dyDescent="0.25">
      <c r="A155" s="14"/>
      <c r="B155" s="14"/>
      <c r="C155" s="14"/>
      <c r="D155" s="14"/>
      <c r="E155" s="14"/>
      <c r="F155" s="14"/>
      <c r="G155" s="14"/>
      <c r="H155" s="14"/>
      <c r="I155" s="14"/>
      <c r="J155" s="14"/>
      <c r="K155" s="14"/>
      <c r="L155" s="14"/>
      <c r="M155" s="14"/>
    </row>
    <row r="156" spans="1:13" ht="20.100000000000001" customHeight="1" x14ac:dyDescent="0.25">
      <c r="A156" s="14"/>
      <c r="B156" s="14"/>
      <c r="C156" s="14"/>
      <c r="D156" s="14"/>
      <c r="E156" s="14"/>
      <c r="F156" s="14"/>
      <c r="G156" s="14"/>
      <c r="H156" s="14"/>
      <c r="I156" s="14"/>
      <c r="J156" s="14"/>
      <c r="K156" s="14"/>
      <c r="L156" s="14"/>
      <c r="M156" s="14"/>
    </row>
    <row r="157" spans="1:13" ht="20.100000000000001" customHeight="1" x14ac:dyDescent="0.25">
      <c r="A157" s="14"/>
      <c r="B157" s="14"/>
      <c r="C157" s="14"/>
      <c r="D157" s="14"/>
      <c r="E157" s="14"/>
      <c r="F157" s="14"/>
      <c r="G157" s="14"/>
      <c r="H157" s="14"/>
      <c r="I157" s="14"/>
      <c r="J157" s="14"/>
      <c r="K157" s="14"/>
      <c r="L157" s="14"/>
      <c r="M157" s="14"/>
    </row>
    <row r="158" spans="1:13" ht="20.100000000000001" customHeight="1" x14ac:dyDescent="0.25">
      <c r="A158" s="14"/>
      <c r="B158" s="14"/>
      <c r="C158" s="14"/>
      <c r="D158" s="14"/>
      <c r="E158" s="14"/>
      <c r="F158" s="14"/>
      <c r="G158" s="14"/>
      <c r="H158" s="14"/>
      <c r="I158" s="14"/>
      <c r="J158" s="14"/>
      <c r="K158" s="14"/>
      <c r="L158" s="14"/>
      <c r="M158" s="14"/>
    </row>
    <row r="159" spans="1:13" ht="20.100000000000001" customHeight="1" x14ac:dyDescent="0.25">
      <c r="A159" s="14"/>
      <c r="B159" s="14"/>
      <c r="C159" s="14"/>
      <c r="D159" s="14"/>
      <c r="E159" s="14"/>
      <c r="F159" s="14"/>
      <c r="G159" s="14"/>
      <c r="H159" s="14"/>
      <c r="I159" s="14"/>
      <c r="J159" s="14"/>
      <c r="K159" s="14"/>
      <c r="L159" s="14"/>
      <c r="M159" s="14"/>
    </row>
    <row r="160" spans="1:13" ht="20.100000000000001" customHeight="1" x14ac:dyDescent="0.25">
      <c r="A160" s="14"/>
      <c r="B160" s="14"/>
      <c r="C160" s="14"/>
      <c r="D160" s="14"/>
      <c r="E160" s="14"/>
      <c r="F160" s="14"/>
      <c r="G160" s="14"/>
      <c r="H160" s="14"/>
      <c r="I160" s="14"/>
      <c r="J160" s="14"/>
      <c r="K160" s="14"/>
      <c r="L160" s="14"/>
      <c r="M160" s="14"/>
    </row>
    <row r="161" spans="1:13" ht="20.100000000000001" customHeight="1" x14ac:dyDescent="0.25">
      <c r="A161" s="14"/>
      <c r="B161" s="14"/>
      <c r="C161" s="14"/>
      <c r="D161" s="14"/>
      <c r="E161" s="14"/>
      <c r="F161" s="14"/>
      <c r="G161" s="14"/>
      <c r="H161" s="14"/>
      <c r="I161" s="14"/>
      <c r="J161" s="14"/>
      <c r="K161" s="14"/>
      <c r="L161" s="14"/>
      <c r="M161" s="14"/>
    </row>
    <row r="162" spans="1:13" ht="20.100000000000001" customHeight="1" x14ac:dyDescent="0.25">
      <c r="A162" s="14"/>
      <c r="B162" s="14"/>
      <c r="C162" s="14"/>
      <c r="D162" s="14"/>
      <c r="E162" s="14"/>
      <c r="F162" s="14"/>
      <c r="G162" s="14"/>
      <c r="H162" s="14"/>
      <c r="I162" s="14"/>
      <c r="J162" s="14"/>
      <c r="K162" s="14"/>
      <c r="L162" s="14"/>
      <c r="M162" s="14"/>
    </row>
    <row r="163" spans="1:13" ht="20.100000000000001" customHeight="1" x14ac:dyDescent="0.25">
      <c r="A163" s="14"/>
      <c r="B163" s="14"/>
      <c r="C163" s="14"/>
      <c r="D163" s="14"/>
      <c r="E163" s="14"/>
      <c r="F163" s="14"/>
      <c r="G163" s="14"/>
      <c r="H163" s="14"/>
      <c r="I163" s="14"/>
      <c r="J163" s="14"/>
      <c r="K163" s="14"/>
      <c r="L163" s="14"/>
      <c r="M163" s="14"/>
    </row>
    <row r="164" spans="1:13" ht="20.100000000000001" customHeight="1" x14ac:dyDescent="0.25">
      <c r="A164" s="14"/>
      <c r="B164" s="14"/>
      <c r="C164" s="14"/>
      <c r="D164" s="14"/>
      <c r="E164" s="14"/>
      <c r="F164" s="14"/>
      <c r="G164" s="14"/>
      <c r="H164" s="14"/>
      <c r="I164" s="14"/>
      <c r="J164" s="14"/>
      <c r="K164" s="14"/>
      <c r="L164" s="14"/>
      <c r="M164" s="14"/>
    </row>
    <row r="165" spans="1:13" ht="20.100000000000001" customHeight="1" x14ac:dyDescent="0.25">
      <c r="A165" s="14"/>
      <c r="B165" s="14"/>
      <c r="C165" s="14"/>
      <c r="D165" s="14"/>
      <c r="E165" s="14"/>
      <c r="F165" s="14"/>
      <c r="G165" s="14"/>
      <c r="H165" s="14"/>
      <c r="I165" s="14"/>
      <c r="J165" s="14"/>
      <c r="K165" s="14"/>
      <c r="L165" s="14"/>
      <c r="M165" s="14"/>
    </row>
    <row r="166" spans="1:13" ht="20.100000000000001" customHeight="1" x14ac:dyDescent="0.25">
      <c r="A166" s="14"/>
      <c r="B166" s="14"/>
      <c r="C166" s="14"/>
      <c r="D166" s="14"/>
      <c r="E166" s="14"/>
      <c r="F166" s="14"/>
      <c r="G166" s="14"/>
      <c r="H166" s="14"/>
      <c r="I166" s="14"/>
      <c r="J166" s="14"/>
      <c r="K166" s="14"/>
      <c r="L166" s="14"/>
      <c r="M166" s="14"/>
    </row>
    <row r="167" spans="1:13" ht="20.100000000000001" customHeight="1" x14ac:dyDescent="0.25">
      <c r="A167" s="14"/>
      <c r="B167" s="14"/>
      <c r="C167" s="14"/>
      <c r="D167" s="14"/>
      <c r="E167" s="14"/>
      <c r="F167" s="14"/>
      <c r="G167" s="14"/>
      <c r="H167" s="14"/>
      <c r="I167" s="14"/>
      <c r="J167" s="14"/>
      <c r="K167" s="14"/>
      <c r="L167" s="14"/>
      <c r="M167" s="14"/>
    </row>
    <row r="168" spans="1:13" ht="20.100000000000001" customHeight="1" x14ac:dyDescent="0.25">
      <c r="A168" s="14"/>
      <c r="B168" s="14"/>
      <c r="C168" s="14"/>
      <c r="D168" s="14"/>
      <c r="E168" s="14"/>
      <c r="F168" s="14"/>
      <c r="G168" s="14"/>
      <c r="H168" s="14"/>
      <c r="I168" s="14"/>
      <c r="J168" s="14"/>
      <c r="K168" s="14"/>
      <c r="L168" s="14"/>
      <c r="M168" s="14"/>
    </row>
    <row r="169" spans="1:13" ht="20.100000000000001" customHeight="1" x14ac:dyDescent="0.25">
      <c r="A169" s="14"/>
      <c r="B169" s="14"/>
      <c r="C169" s="14"/>
      <c r="D169" s="14"/>
      <c r="E169" s="14"/>
      <c r="F169" s="14"/>
      <c r="G169" s="14"/>
      <c r="H169" s="14"/>
      <c r="I169" s="14"/>
      <c r="J169" s="14"/>
      <c r="K169" s="14"/>
      <c r="L169" s="14"/>
      <c r="M169" s="14"/>
    </row>
    <row r="170" spans="1:13" ht="20.100000000000001" customHeight="1" x14ac:dyDescent="0.25">
      <c r="A170" s="14"/>
      <c r="B170" s="14"/>
      <c r="C170" s="14"/>
      <c r="D170" s="14"/>
      <c r="E170" s="14"/>
      <c r="F170" s="14"/>
      <c r="G170" s="14"/>
      <c r="H170" s="14"/>
      <c r="I170" s="14"/>
      <c r="J170" s="14"/>
      <c r="K170" s="14"/>
      <c r="L170" s="14"/>
      <c r="M170" s="14"/>
    </row>
    <row r="171" spans="1:13" ht="20.100000000000001" customHeight="1" x14ac:dyDescent="0.25">
      <c r="A171" s="14"/>
      <c r="B171" s="14"/>
      <c r="C171" s="14"/>
      <c r="D171" s="14"/>
      <c r="E171" s="14"/>
      <c r="F171" s="14"/>
      <c r="G171" s="14"/>
      <c r="H171" s="14"/>
      <c r="I171" s="14"/>
      <c r="J171" s="14"/>
      <c r="K171" s="14"/>
      <c r="L171" s="14"/>
      <c r="M171" s="14"/>
    </row>
    <row r="172" spans="1:13" ht="20.100000000000001" customHeight="1" x14ac:dyDescent="0.25">
      <c r="A172" s="14"/>
      <c r="B172" s="14"/>
      <c r="C172" s="14"/>
      <c r="D172" s="14"/>
      <c r="E172" s="14"/>
      <c r="F172" s="14"/>
      <c r="G172" s="14"/>
      <c r="H172" s="14"/>
      <c r="I172" s="14"/>
      <c r="J172" s="14"/>
      <c r="K172" s="14"/>
      <c r="L172" s="14"/>
      <c r="M172" s="14"/>
    </row>
    <row r="173" spans="1:13" ht="20.100000000000001" customHeight="1" x14ac:dyDescent="0.25">
      <c r="A173" s="14"/>
      <c r="B173" s="14"/>
      <c r="C173" s="14"/>
      <c r="D173" s="14"/>
      <c r="E173" s="14"/>
      <c r="F173" s="14"/>
      <c r="G173" s="14"/>
      <c r="H173" s="14"/>
      <c r="I173" s="14"/>
      <c r="J173" s="14"/>
      <c r="K173" s="14"/>
      <c r="L173" s="14"/>
      <c r="M173" s="14"/>
    </row>
    <row r="174" spans="1:13" ht="20.100000000000001" customHeight="1" x14ac:dyDescent="0.25">
      <c r="A174" s="14"/>
      <c r="B174" s="14"/>
      <c r="C174" s="14"/>
      <c r="D174" s="14"/>
      <c r="E174" s="14"/>
      <c r="F174" s="14"/>
      <c r="G174" s="14"/>
      <c r="H174" s="14"/>
      <c r="I174" s="14"/>
      <c r="J174" s="14"/>
      <c r="K174" s="14"/>
      <c r="L174" s="14"/>
      <c r="M174" s="14"/>
    </row>
    <row r="175" spans="1:13" ht="20.100000000000001" customHeight="1" x14ac:dyDescent="0.25">
      <c r="A175" s="14"/>
      <c r="B175" s="14"/>
      <c r="C175" s="14"/>
      <c r="D175" s="14"/>
      <c r="E175" s="14"/>
      <c r="F175" s="14"/>
      <c r="G175" s="14"/>
      <c r="H175" s="14"/>
      <c r="I175" s="14"/>
      <c r="J175" s="14"/>
      <c r="K175" s="14"/>
      <c r="L175" s="14"/>
      <c r="M175" s="14"/>
    </row>
    <row r="176" spans="1:13" ht="20.100000000000001" customHeight="1" x14ac:dyDescent="0.25">
      <c r="A176" s="14"/>
      <c r="B176" s="14"/>
      <c r="C176" s="14"/>
      <c r="D176" s="14"/>
      <c r="E176" s="14"/>
      <c r="F176" s="14"/>
      <c r="G176" s="14"/>
      <c r="H176" s="14"/>
      <c r="I176" s="14"/>
      <c r="J176" s="14"/>
      <c r="K176" s="14"/>
      <c r="L176" s="14"/>
      <c r="M176" s="14"/>
    </row>
    <row r="177" spans="1:13" ht="20.100000000000001" customHeight="1" x14ac:dyDescent="0.25">
      <c r="A177" s="14"/>
      <c r="B177" s="14"/>
      <c r="C177" s="14"/>
      <c r="D177" s="14"/>
      <c r="E177" s="14"/>
      <c r="F177" s="14"/>
      <c r="G177" s="14"/>
      <c r="H177" s="14"/>
      <c r="I177" s="14"/>
      <c r="J177" s="14"/>
      <c r="K177" s="14"/>
      <c r="L177" s="14"/>
      <c r="M177" s="14"/>
    </row>
    <row r="178" spans="1:13" ht="20.100000000000001" customHeight="1" x14ac:dyDescent="0.25">
      <c r="A178" s="14"/>
      <c r="B178" s="14"/>
      <c r="C178" s="14"/>
      <c r="D178" s="14"/>
      <c r="E178" s="14"/>
      <c r="F178" s="14"/>
      <c r="G178" s="14"/>
      <c r="H178" s="14"/>
      <c r="I178" s="14"/>
      <c r="J178" s="14"/>
      <c r="K178" s="14"/>
      <c r="L178" s="14"/>
      <c r="M178" s="14"/>
    </row>
    <row r="179" spans="1:13" ht="20.100000000000001" customHeight="1" x14ac:dyDescent="0.25">
      <c r="A179" s="14"/>
      <c r="B179" s="14"/>
      <c r="C179" s="14"/>
      <c r="D179" s="14"/>
      <c r="E179" s="14"/>
      <c r="F179" s="14"/>
      <c r="G179" s="14"/>
      <c r="H179" s="14"/>
      <c r="I179" s="14"/>
      <c r="J179" s="14"/>
      <c r="K179" s="14"/>
      <c r="L179" s="14"/>
      <c r="M179" s="14"/>
    </row>
    <row r="180" spans="1:13" ht="20.100000000000001" customHeight="1" x14ac:dyDescent="0.25">
      <c r="A180" s="14"/>
      <c r="B180" s="14"/>
      <c r="C180" s="14"/>
      <c r="D180" s="14"/>
      <c r="E180" s="14"/>
      <c r="F180" s="14"/>
      <c r="G180" s="14"/>
      <c r="H180" s="14"/>
      <c r="I180" s="14"/>
      <c r="J180" s="14"/>
      <c r="K180" s="14"/>
      <c r="L180" s="14"/>
      <c r="M180" s="14"/>
    </row>
    <row r="181" spans="1:13" ht="20.100000000000001" customHeight="1" x14ac:dyDescent="0.25">
      <c r="A181" s="14"/>
      <c r="B181" s="14"/>
      <c r="C181" s="14"/>
      <c r="D181" s="14"/>
      <c r="E181" s="14"/>
      <c r="F181" s="14"/>
      <c r="G181" s="14"/>
      <c r="H181" s="14"/>
      <c r="I181" s="14"/>
      <c r="J181" s="14"/>
      <c r="K181" s="14"/>
      <c r="L181" s="14"/>
      <c r="M181" s="14"/>
    </row>
    <row r="182" spans="1:13" ht="20.100000000000001" customHeight="1" x14ac:dyDescent="0.25">
      <c r="A182" s="14"/>
      <c r="B182" s="14"/>
      <c r="C182" s="14"/>
      <c r="D182" s="14"/>
      <c r="E182" s="14"/>
      <c r="F182" s="14"/>
      <c r="G182" s="14"/>
      <c r="H182" s="14"/>
      <c r="I182" s="14"/>
      <c r="J182" s="14"/>
      <c r="K182" s="14"/>
      <c r="L182" s="14"/>
      <c r="M182" s="14"/>
    </row>
    <row r="183" spans="1:13" ht="20.100000000000001" customHeight="1" x14ac:dyDescent="0.25">
      <c r="A183" s="14"/>
      <c r="B183" s="14"/>
      <c r="C183" s="14"/>
      <c r="D183" s="14"/>
      <c r="E183" s="14"/>
      <c r="F183" s="14"/>
      <c r="G183" s="14"/>
      <c r="H183" s="14"/>
      <c r="I183" s="14"/>
      <c r="J183" s="14"/>
      <c r="K183" s="14"/>
      <c r="L183" s="14"/>
      <c r="M183" s="14"/>
    </row>
    <row r="184" spans="1:13" ht="20.100000000000001" customHeight="1" x14ac:dyDescent="0.25">
      <c r="A184" s="14"/>
      <c r="B184" s="14"/>
      <c r="C184" s="14"/>
      <c r="D184" s="14"/>
      <c r="E184" s="14"/>
      <c r="F184" s="14"/>
      <c r="G184" s="14"/>
      <c r="H184" s="14"/>
      <c r="I184" s="14"/>
      <c r="J184" s="14"/>
      <c r="K184" s="14"/>
      <c r="L184" s="14"/>
      <c r="M184" s="14"/>
    </row>
    <row r="185" spans="1:13" ht="20.100000000000001" customHeight="1" x14ac:dyDescent="0.25">
      <c r="A185" s="14"/>
      <c r="B185" s="14"/>
      <c r="C185" s="14"/>
      <c r="D185" s="14"/>
      <c r="E185" s="14"/>
      <c r="F185" s="14"/>
      <c r="G185" s="14"/>
      <c r="H185" s="14"/>
      <c r="I185" s="14"/>
      <c r="J185" s="14"/>
      <c r="K185" s="14"/>
      <c r="L185" s="14"/>
      <c r="M185" s="14"/>
    </row>
    <row r="186" spans="1:13" ht="20.100000000000001" customHeight="1" x14ac:dyDescent="0.25">
      <c r="A186" s="14"/>
      <c r="B186" s="14"/>
      <c r="C186" s="14"/>
      <c r="D186" s="14"/>
      <c r="E186" s="14"/>
      <c r="F186" s="14"/>
      <c r="G186" s="14"/>
      <c r="H186" s="14"/>
      <c r="I186" s="14"/>
      <c r="J186" s="14"/>
      <c r="K186" s="14"/>
      <c r="L186" s="14"/>
      <c r="M186" s="14"/>
    </row>
    <row r="187" spans="1:13" ht="20.100000000000001" customHeight="1" x14ac:dyDescent="0.25">
      <c r="A187" s="14"/>
      <c r="B187" s="14"/>
      <c r="C187" s="14"/>
      <c r="D187" s="14"/>
      <c r="E187" s="14"/>
      <c r="F187" s="14"/>
      <c r="G187" s="14"/>
      <c r="H187" s="14"/>
      <c r="I187" s="14"/>
      <c r="J187" s="14"/>
      <c r="K187" s="14"/>
      <c r="L187" s="14"/>
      <c r="M187" s="14"/>
    </row>
    <row r="188" spans="1:13" ht="20.100000000000001" customHeight="1" x14ac:dyDescent="0.25">
      <c r="A188" s="14"/>
      <c r="B188" s="14"/>
      <c r="C188" s="14"/>
      <c r="D188" s="14"/>
      <c r="E188" s="14"/>
      <c r="F188" s="14"/>
      <c r="G188" s="14"/>
      <c r="H188" s="14"/>
      <c r="I188" s="14"/>
      <c r="J188" s="14"/>
      <c r="K188" s="14"/>
      <c r="L188" s="14"/>
      <c r="M188" s="14"/>
    </row>
    <row r="189" spans="1:13" ht="20.100000000000001" customHeight="1" x14ac:dyDescent="0.25">
      <c r="A189" s="14"/>
      <c r="B189" s="14"/>
      <c r="C189" s="14"/>
      <c r="D189" s="14"/>
      <c r="E189" s="14"/>
      <c r="F189" s="14"/>
      <c r="G189" s="14"/>
      <c r="H189" s="14"/>
      <c r="I189" s="14"/>
      <c r="J189" s="14"/>
      <c r="K189" s="14"/>
      <c r="L189" s="14"/>
      <c r="M189" s="14"/>
    </row>
    <row r="190" spans="1:13" ht="20.100000000000001" customHeight="1" x14ac:dyDescent="0.25">
      <c r="A190" s="14"/>
      <c r="B190" s="14"/>
      <c r="C190" s="14"/>
      <c r="D190" s="14"/>
      <c r="E190" s="14"/>
      <c r="F190" s="14"/>
      <c r="G190" s="14"/>
      <c r="H190" s="14"/>
      <c r="I190" s="14"/>
      <c r="J190" s="14"/>
      <c r="K190" s="14"/>
      <c r="L190" s="14"/>
      <c r="M190" s="14"/>
    </row>
    <row r="191" spans="1:13" ht="20.100000000000001" customHeight="1" x14ac:dyDescent="0.25">
      <c r="A191" s="14"/>
      <c r="B191" s="14"/>
      <c r="C191" s="14"/>
      <c r="D191" s="14"/>
      <c r="E191" s="14"/>
      <c r="F191" s="14"/>
      <c r="G191" s="14"/>
      <c r="H191" s="14"/>
      <c r="I191" s="14"/>
      <c r="J191" s="14"/>
      <c r="K191" s="14"/>
      <c r="L191" s="14"/>
      <c r="M191" s="14"/>
    </row>
    <row r="192" spans="1:13" ht="20.100000000000001" customHeight="1" x14ac:dyDescent="0.25">
      <c r="A192" s="14"/>
      <c r="B192" s="14"/>
      <c r="C192" s="14"/>
      <c r="D192" s="14"/>
      <c r="E192" s="14"/>
      <c r="F192" s="14"/>
      <c r="G192" s="14"/>
      <c r="H192" s="14"/>
      <c r="I192" s="14"/>
      <c r="J192" s="14"/>
      <c r="K192" s="14"/>
      <c r="L192" s="14"/>
      <c r="M192" s="14"/>
    </row>
    <row r="193" spans="1:13" ht="20.100000000000001" customHeight="1" x14ac:dyDescent="0.25">
      <c r="A193" s="14"/>
      <c r="B193" s="14"/>
      <c r="C193" s="14"/>
      <c r="D193" s="14"/>
      <c r="E193" s="14"/>
      <c r="F193" s="14"/>
      <c r="G193" s="14"/>
      <c r="H193" s="14"/>
      <c r="I193" s="14"/>
      <c r="J193" s="14"/>
      <c r="K193" s="14"/>
      <c r="L193" s="14"/>
      <c r="M193" s="14"/>
    </row>
    <row r="194" spans="1:13" ht="20.100000000000001" customHeight="1" x14ac:dyDescent="0.25">
      <c r="A194" s="14"/>
      <c r="B194" s="14"/>
      <c r="C194" s="14"/>
      <c r="D194" s="14"/>
      <c r="E194" s="14"/>
      <c r="F194" s="14"/>
      <c r="G194" s="14"/>
      <c r="H194" s="14"/>
      <c r="I194" s="14"/>
      <c r="J194" s="14"/>
      <c r="K194" s="14"/>
      <c r="L194" s="14"/>
      <c r="M194" s="14"/>
    </row>
    <row r="195" spans="1:13" ht="20.100000000000001" customHeight="1" x14ac:dyDescent="0.25">
      <c r="A195" s="14"/>
      <c r="B195" s="14"/>
      <c r="C195" s="14"/>
      <c r="D195" s="14"/>
      <c r="E195" s="14"/>
      <c r="F195" s="14"/>
      <c r="G195" s="14"/>
      <c r="H195" s="14"/>
      <c r="I195" s="14"/>
      <c r="J195" s="14"/>
      <c r="K195" s="14"/>
      <c r="L195" s="14"/>
      <c r="M195" s="14"/>
    </row>
    <row r="196" spans="1:13" ht="20.100000000000001" customHeight="1" x14ac:dyDescent="0.25">
      <c r="A196" s="14"/>
      <c r="B196" s="14"/>
      <c r="C196" s="14"/>
      <c r="D196" s="14"/>
      <c r="E196" s="14"/>
      <c r="F196" s="14"/>
      <c r="G196" s="14"/>
      <c r="H196" s="14"/>
      <c r="I196" s="14"/>
      <c r="J196" s="14"/>
      <c r="K196" s="14"/>
      <c r="L196" s="14"/>
      <c r="M196" s="14"/>
    </row>
    <row r="197" spans="1:13" ht="20.100000000000001" customHeight="1" x14ac:dyDescent="0.25">
      <c r="A197" s="14"/>
      <c r="B197" s="14"/>
      <c r="C197" s="14"/>
      <c r="D197" s="14"/>
      <c r="E197" s="14"/>
      <c r="F197" s="14"/>
      <c r="G197" s="14"/>
      <c r="H197" s="14"/>
      <c r="I197" s="14"/>
      <c r="J197" s="14"/>
      <c r="K197" s="14"/>
      <c r="L197" s="14"/>
      <c r="M197" s="14"/>
    </row>
    <row r="198" spans="1:13" ht="20.100000000000001" customHeight="1" x14ac:dyDescent="0.25">
      <c r="A198" s="14"/>
      <c r="B198" s="14"/>
      <c r="C198" s="14"/>
      <c r="D198" s="14"/>
      <c r="E198" s="14"/>
      <c r="F198" s="14"/>
      <c r="G198" s="14"/>
      <c r="H198" s="14"/>
      <c r="I198" s="14"/>
      <c r="J198" s="14"/>
      <c r="K198" s="14"/>
      <c r="L198" s="14"/>
      <c r="M198" s="14"/>
    </row>
    <row r="199" spans="1:13" ht="20.100000000000001" customHeight="1" x14ac:dyDescent="0.25">
      <c r="A199" s="14"/>
      <c r="B199" s="14"/>
      <c r="C199" s="14"/>
      <c r="D199" s="14"/>
      <c r="E199" s="14"/>
      <c r="F199" s="14"/>
      <c r="G199" s="14"/>
      <c r="H199" s="14"/>
      <c r="I199" s="14"/>
      <c r="J199" s="14"/>
      <c r="K199" s="14"/>
      <c r="L199" s="14"/>
      <c r="M199" s="14"/>
    </row>
    <row r="200" spans="1:13" ht="20.100000000000001" customHeight="1" x14ac:dyDescent="0.25">
      <c r="A200" s="14"/>
      <c r="B200" s="14"/>
      <c r="C200" s="14"/>
      <c r="D200" s="14"/>
      <c r="E200" s="14"/>
      <c r="F200" s="14"/>
      <c r="G200" s="14"/>
      <c r="H200" s="14"/>
      <c r="I200" s="14"/>
      <c r="J200" s="14"/>
      <c r="K200" s="14"/>
      <c r="L200" s="14"/>
      <c r="M200" s="14"/>
    </row>
    <row r="201" spans="1:13" ht="20.100000000000001" customHeight="1" x14ac:dyDescent="0.25">
      <c r="A201" s="14"/>
      <c r="B201" s="14"/>
      <c r="C201" s="14"/>
      <c r="D201" s="14"/>
      <c r="E201" s="14"/>
      <c r="F201" s="14"/>
      <c r="G201" s="14"/>
      <c r="H201" s="14"/>
      <c r="I201" s="14"/>
      <c r="J201" s="14"/>
      <c r="K201" s="14"/>
      <c r="L201" s="14"/>
      <c r="M201" s="14"/>
    </row>
    <row r="202" spans="1:13" ht="20.100000000000001" customHeight="1" x14ac:dyDescent="0.25">
      <c r="A202" s="14"/>
      <c r="B202" s="14"/>
      <c r="C202" s="14"/>
      <c r="D202" s="14"/>
      <c r="E202" s="14"/>
      <c r="F202" s="14"/>
      <c r="G202" s="14"/>
      <c r="H202" s="14"/>
      <c r="I202" s="14"/>
      <c r="J202" s="14"/>
      <c r="K202" s="14"/>
      <c r="L202" s="14"/>
      <c r="M202" s="14"/>
    </row>
    <row r="203" spans="1:13" ht="20.100000000000001" customHeight="1" x14ac:dyDescent="0.25">
      <c r="A203" s="14"/>
      <c r="B203" s="14"/>
      <c r="C203" s="14"/>
      <c r="D203" s="14"/>
      <c r="E203" s="14"/>
      <c r="F203" s="14"/>
      <c r="G203" s="14"/>
      <c r="H203" s="14"/>
      <c r="I203" s="14"/>
      <c r="J203" s="14"/>
      <c r="K203" s="14"/>
      <c r="L203" s="14"/>
      <c r="M203" s="14"/>
    </row>
    <row r="204" spans="1:13" ht="20.100000000000001" customHeight="1" x14ac:dyDescent="0.25">
      <c r="A204" s="14"/>
      <c r="B204" s="14"/>
      <c r="C204" s="14"/>
      <c r="D204" s="14"/>
      <c r="E204" s="14"/>
      <c r="F204" s="14"/>
      <c r="G204" s="14"/>
      <c r="H204" s="14"/>
      <c r="I204" s="14"/>
      <c r="J204" s="14"/>
      <c r="K204" s="14"/>
      <c r="L204" s="14"/>
      <c r="M204" s="14"/>
    </row>
    <row r="205" spans="1:13" ht="20.100000000000001" customHeight="1" x14ac:dyDescent="0.25">
      <c r="A205" s="14"/>
      <c r="B205" s="14"/>
      <c r="C205" s="14"/>
      <c r="D205" s="14"/>
      <c r="E205" s="14"/>
      <c r="F205" s="14"/>
      <c r="G205" s="14"/>
      <c r="H205" s="14"/>
      <c r="I205" s="14"/>
      <c r="J205" s="14"/>
      <c r="K205" s="14"/>
      <c r="L205" s="14"/>
      <c r="M205" s="14"/>
    </row>
    <row r="206" spans="1:13" ht="20.100000000000001" customHeight="1" x14ac:dyDescent="0.25">
      <c r="A206" s="14"/>
      <c r="B206" s="14"/>
      <c r="C206" s="14"/>
      <c r="D206" s="14"/>
      <c r="E206" s="14"/>
      <c r="F206" s="14"/>
      <c r="G206" s="14"/>
      <c r="H206" s="14"/>
      <c r="I206" s="14"/>
      <c r="J206" s="14"/>
      <c r="K206" s="14"/>
      <c r="L206" s="14"/>
      <c r="M206" s="14"/>
    </row>
    <row r="207" spans="1:13" ht="20.100000000000001" customHeight="1" x14ac:dyDescent="0.25">
      <c r="A207" s="14"/>
      <c r="B207" s="14"/>
      <c r="C207" s="14"/>
      <c r="D207" s="14"/>
      <c r="E207" s="14"/>
      <c r="F207" s="14"/>
      <c r="G207" s="14"/>
      <c r="H207" s="14"/>
      <c r="I207" s="14"/>
      <c r="J207" s="14"/>
      <c r="K207" s="14"/>
      <c r="L207" s="14"/>
      <c r="M207" s="14"/>
    </row>
    <row r="208" spans="1:13" ht="20.100000000000001" customHeight="1" x14ac:dyDescent="0.25">
      <c r="A208" s="14"/>
      <c r="B208" s="14"/>
      <c r="C208" s="14"/>
      <c r="D208" s="14"/>
      <c r="E208" s="14"/>
      <c r="F208" s="14"/>
      <c r="G208" s="14"/>
      <c r="H208" s="14"/>
      <c r="I208" s="14"/>
      <c r="J208" s="14"/>
      <c r="K208" s="14"/>
      <c r="L208" s="14"/>
      <c r="M208" s="14"/>
    </row>
    <row r="209" spans="1:13" ht="20.100000000000001" customHeight="1" x14ac:dyDescent="0.25">
      <c r="A209" s="14"/>
      <c r="B209" s="14"/>
      <c r="C209" s="14"/>
      <c r="D209" s="14"/>
      <c r="E209" s="14"/>
      <c r="F209" s="14"/>
      <c r="G209" s="14"/>
      <c r="H209" s="14"/>
      <c r="I209" s="14"/>
      <c r="J209" s="14"/>
      <c r="K209" s="14"/>
      <c r="L209" s="14"/>
      <c r="M209" s="14"/>
    </row>
    <row r="210" spans="1:13" ht="20.100000000000001" customHeight="1" x14ac:dyDescent="0.25">
      <c r="A210" s="14"/>
      <c r="B210" s="14"/>
      <c r="C210" s="14"/>
      <c r="D210" s="14"/>
      <c r="E210" s="14"/>
      <c r="F210" s="14"/>
      <c r="G210" s="14"/>
      <c r="H210" s="14"/>
      <c r="I210" s="14"/>
      <c r="J210" s="14"/>
      <c r="K210" s="14"/>
      <c r="L210" s="14"/>
      <c r="M210" s="14"/>
    </row>
    <row r="211" spans="1:13" ht="20.100000000000001" customHeight="1" x14ac:dyDescent="0.25">
      <c r="A211" s="14"/>
      <c r="B211" s="14"/>
      <c r="C211" s="14"/>
      <c r="D211" s="14"/>
      <c r="E211" s="14"/>
      <c r="F211" s="14"/>
      <c r="G211" s="14"/>
      <c r="H211" s="14"/>
      <c r="I211" s="14"/>
      <c r="J211" s="14"/>
      <c r="K211" s="14"/>
      <c r="L211" s="14"/>
      <c r="M211" s="14"/>
    </row>
    <row r="212" spans="1:13" ht="20.100000000000001" customHeight="1" x14ac:dyDescent="0.25">
      <c r="A212" s="14"/>
      <c r="B212" s="14"/>
      <c r="C212" s="14"/>
      <c r="D212" s="14"/>
      <c r="E212" s="14"/>
      <c r="F212" s="14"/>
      <c r="G212" s="14"/>
      <c r="H212" s="14"/>
      <c r="I212" s="14"/>
      <c r="J212" s="14"/>
      <c r="K212" s="14"/>
      <c r="L212" s="14"/>
      <c r="M212" s="14"/>
    </row>
    <row r="213" spans="1:13" ht="20.100000000000001" customHeight="1" x14ac:dyDescent="0.25">
      <c r="A213" s="14"/>
      <c r="B213" s="14"/>
      <c r="C213" s="14"/>
      <c r="D213" s="14"/>
      <c r="E213" s="14"/>
      <c r="F213" s="14"/>
      <c r="G213" s="14"/>
      <c r="H213" s="14"/>
      <c r="I213" s="14"/>
      <c r="J213" s="14"/>
      <c r="K213" s="14"/>
      <c r="L213" s="14"/>
      <c r="M213" s="14"/>
    </row>
    <row r="214" spans="1:13" ht="20.100000000000001" customHeight="1" x14ac:dyDescent="0.25">
      <c r="A214" s="14"/>
      <c r="B214" s="14"/>
      <c r="C214" s="14"/>
      <c r="D214" s="14"/>
      <c r="E214" s="14"/>
      <c r="F214" s="14"/>
      <c r="G214" s="14"/>
      <c r="H214" s="14"/>
      <c r="I214" s="14"/>
      <c r="J214" s="14"/>
      <c r="K214" s="14"/>
      <c r="L214" s="14"/>
      <c r="M214" s="14"/>
    </row>
    <row r="215" spans="1:13" ht="20.100000000000001" customHeight="1" x14ac:dyDescent="0.25">
      <c r="A215" s="14"/>
      <c r="B215" s="14"/>
      <c r="C215" s="14"/>
      <c r="D215" s="14"/>
      <c r="E215" s="14"/>
      <c r="F215" s="14"/>
      <c r="G215" s="14"/>
      <c r="H215" s="14"/>
      <c r="I215" s="14"/>
      <c r="J215" s="14"/>
      <c r="K215" s="14"/>
      <c r="L215" s="14"/>
      <c r="M215" s="14"/>
    </row>
    <row r="216" spans="1:13" ht="20.100000000000001" customHeight="1" x14ac:dyDescent="0.25">
      <c r="A216" s="14"/>
      <c r="B216" s="14"/>
      <c r="C216" s="14"/>
      <c r="D216" s="14"/>
      <c r="E216" s="14"/>
      <c r="F216" s="14"/>
      <c r="G216" s="14"/>
      <c r="H216" s="14"/>
      <c r="I216" s="14"/>
      <c r="J216" s="14"/>
      <c r="K216" s="14"/>
      <c r="L216" s="14"/>
      <c r="M216" s="14"/>
    </row>
    <row r="217" spans="1:13" ht="20.100000000000001" customHeight="1" x14ac:dyDescent="0.25">
      <c r="A217" s="14"/>
      <c r="B217" s="14"/>
      <c r="C217" s="14"/>
      <c r="D217" s="14"/>
      <c r="E217" s="14"/>
      <c r="F217" s="14"/>
      <c r="G217" s="14"/>
      <c r="H217" s="14"/>
      <c r="I217" s="14"/>
      <c r="J217" s="14"/>
      <c r="K217" s="14"/>
      <c r="L217" s="14"/>
      <c r="M217" s="14"/>
    </row>
    <row r="218" spans="1:13" ht="20.100000000000001" customHeight="1" x14ac:dyDescent="0.25">
      <c r="A218" s="14"/>
      <c r="B218" s="14"/>
      <c r="C218" s="14"/>
      <c r="D218" s="14"/>
      <c r="E218" s="14"/>
      <c r="F218" s="14"/>
      <c r="G218" s="14"/>
      <c r="H218" s="14"/>
      <c r="I218" s="14"/>
      <c r="J218" s="14"/>
      <c r="K218" s="14"/>
      <c r="L218" s="14"/>
      <c r="M218" s="14"/>
    </row>
    <row r="219" spans="1:13" ht="20.100000000000001" customHeight="1" x14ac:dyDescent="0.25">
      <c r="A219" s="14"/>
      <c r="B219" s="14"/>
      <c r="C219" s="14"/>
      <c r="D219" s="14"/>
      <c r="E219" s="14"/>
      <c r="F219" s="14"/>
      <c r="G219" s="14"/>
      <c r="H219" s="14"/>
      <c r="I219" s="14"/>
      <c r="J219" s="14"/>
      <c r="K219" s="14"/>
      <c r="L219" s="14"/>
      <c r="M219" s="14"/>
    </row>
    <row r="220" spans="1:13" ht="20.100000000000001" customHeight="1" x14ac:dyDescent="0.25">
      <c r="A220" s="14"/>
      <c r="B220" s="14"/>
      <c r="C220" s="14"/>
      <c r="D220" s="14"/>
      <c r="E220" s="14"/>
      <c r="F220" s="14"/>
      <c r="G220" s="14"/>
      <c r="H220" s="14"/>
      <c r="I220" s="14"/>
      <c r="J220" s="14"/>
      <c r="K220" s="14"/>
      <c r="L220" s="14"/>
      <c r="M220" s="14"/>
    </row>
    <row r="221" spans="1:13" ht="20.100000000000001" customHeight="1" x14ac:dyDescent="0.25">
      <c r="A221" s="14"/>
      <c r="B221" s="14"/>
      <c r="C221" s="14"/>
      <c r="D221" s="14"/>
      <c r="E221" s="14"/>
      <c r="F221" s="14"/>
      <c r="G221" s="14"/>
      <c r="H221" s="14"/>
      <c r="I221" s="14"/>
      <c r="J221" s="14"/>
      <c r="K221" s="14"/>
      <c r="L221" s="14"/>
      <c r="M221" s="14"/>
    </row>
    <row r="222" spans="1:13" ht="20.100000000000001" customHeight="1" x14ac:dyDescent="0.25">
      <c r="A222" s="14"/>
      <c r="B222" s="14"/>
      <c r="C222" s="14"/>
      <c r="D222" s="14"/>
      <c r="E222" s="14"/>
      <c r="F222" s="14"/>
      <c r="G222" s="14"/>
      <c r="H222" s="14"/>
      <c r="I222" s="14"/>
      <c r="J222" s="14"/>
      <c r="K222" s="14"/>
      <c r="L222" s="14"/>
      <c r="M222" s="14"/>
    </row>
    <row r="223" spans="1:13" ht="20.100000000000001" customHeight="1" x14ac:dyDescent="0.25">
      <c r="A223" s="14"/>
      <c r="B223" s="14"/>
      <c r="C223" s="14"/>
      <c r="D223" s="14"/>
      <c r="E223" s="14"/>
      <c r="F223" s="14"/>
      <c r="G223" s="14"/>
      <c r="H223" s="14"/>
      <c r="I223" s="14"/>
      <c r="J223" s="14"/>
      <c r="K223" s="14"/>
      <c r="L223" s="14"/>
      <c r="M223" s="14"/>
    </row>
    <row r="224" spans="1:13" ht="20.100000000000001" customHeight="1" x14ac:dyDescent="0.25">
      <c r="A224" s="14"/>
      <c r="B224" s="14"/>
      <c r="C224" s="14"/>
      <c r="D224" s="14"/>
      <c r="E224" s="14"/>
      <c r="F224" s="14"/>
      <c r="G224" s="14"/>
      <c r="H224" s="14"/>
      <c r="I224" s="14"/>
      <c r="J224" s="14"/>
      <c r="K224" s="14"/>
      <c r="L224" s="14"/>
      <c r="M224" s="14"/>
    </row>
    <row r="225" spans="1:13" ht="20.100000000000001" customHeight="1" x14ac:dyDescent="0.25">
      <c r="A225" s="14"/>
      <c r="B225" s="14"/>
      <c r="C225" s="14"/>
      <c r="D225" s="14"/>
      <c r="E225" s="14"/>
      <c r="F225" s="14"/>
      <c r="G225" s="14"/>
      <c r="H225" s="14"/>
      <c r="I225" s="14"/>
      <c r="J225" s="14"/>
      <c r="K225" s="14"/>
      <c r="L225" s="14"/>
      <c r="M225" s="14"/>
    </row>
    <row r="226" spans="1:13" ht="20.100000000000001" customHeight="1" x14ac:dyDescent="0.25">
      <c r="A226" s="14"/>
      <c r="B226" s="14"/>
      <c r="C226" s="14"/>
      <c r="D226" s="14"/>
      <c r="E226" s="14"/>
      <c r="F226" s="14"/>
      <c r="G226" s="14"/>
      <c r="H226" s="14"/>
      <c r="I226" s="14"/>
      <c r="J226" s="14"/>
      <c r="K226" s="14"/>
      <c r="L226" s="14"/>
      <c r="M226" s="14"/>
    </row>
    <row r="227" spans="1:13" ht="20.100000000000001" customHeight="1" x14ac:dyDescent="0.25">
      <c r="A227" s="14"/>
      <c r="B227" s="14"/>
      <c r="C227" s="14"/>
      <c r="D227" s="14"/>
      <c r="E227" s="14"/>
      <c r="F227" s="14"/>
      <c r="G227" s="14"/>
      <c r="H227" s="14"/>
      <c r="I227" s="14"/>
      <c r="J227" s="14"/>
      <c r="K227" s="14"/>
      <c r="L227" s="14"/>
      <c r="M227" s="14"/>
    </row>
    <row r="228" spans="1:13" ht="20.100000000000001" customHeight="1" x14ac:dyDescent="0.25">
      <c r="A228" s="14"/>
      <c r="B228" s="14"/>
      <c r="C228" s="14"/>
      <c r="D228" s="14"/>
      <c r="E228" s="14"/>
      <c r="F228" s="14"/>
      <c r="G228" s="14"/>
      <c r="H228" s="14"/>
      <c r="I228" s="14"/>
      <c r="J228" s="14"/>
      <c r="K228" s="14"/>
      <c r="L228" s="14"/>
      <c r="M228" s="14"/>
    </row>
    <row r="229" spans="1:13" ht="20.100000000000001" customHeight="1" x14ac:dyDescent="0.25">
      <c r="A229" s="14"/>
      <c r="B229" s="14"/>
      <c r="C229" s="14"/>
      <c r="D229" s="14"/>
      <c r="E229" s="14"/>
      <c r="F229" s="14"/>
      <c r="G229" s="14"/>
      <c r="H229" s="14"/>
      <c r="I229" s="14"/>
      <c r="J229" s="14"/>
      <c r="K229" s="14"/>
      <c r="L229" s="14"/>
      <c r="M229" s="14"/>
    </row>
    <row r="230" spans="1:13" ht="20.100000000000001" customHeight="1" x14ac:dyDescent="0.25">
      <c r="A230" s="14"/>
      <c r="B230" s="14"/>
      <c r="C230" s="14"/>
      <c r="D230" s="14"/>
      <c r="E230" s="14"/>
      <c r="F230" s="14"/>
      <c r="G230" s="14"/>
      <c r="H230" s="14"/>
      <c r="I230" s="14"/>
      <c r="J230" s="14"/>
      <c r="K230" s="14"/>
      <c r="L230" s="14"/>
      <c r="M230" s="14"/>
    </row>
    <row r="231" spans="1:13" ht="20.100000000000001" customHeight="1" x14ac:dyDescent="0.25">
      <c r="A231" s="14"/>
      <c r="B231" s="14"/>
      <c r="C231" s="14"/>
      <c r="D231" s="14"/>
      <c r="E231" s="14"/>
      <c r="F231" s="14"/>
      <c r="G231" s="14"/>
      <c r="H231" s="14"/>
      <c r="I231" s="14"/>
      <c r="J231" s="14"/>
      <c r="K231" s="14"/>
      <c r="L231" s="14"/>
      <c r="M231" s="14"/>
    </row>
    <row r="232" spans="1:13" ht="20.100000000000001" customHeight="1" x14ac:dyDescent="0.25">
      <c r="A232" s="14"/>
      <c r="B232" s="14"/>
      <c r="C232" s="14"/>
      <c r="D232" s="14"/>
      <c r="E232" s="14"/>
      <c r="F232" s="14"/>
      <c r="G232" s="14"/>
      <c r="H232" s="14"/>
      <c r="I232" s="14"/>
      <c r="J232" s="14"/>
      <c r="K232" s="14"/>
      <c r="L232" s="14"/>
      <c r="M232" s="14"/>
    </row>
    <row r="233" spans="1:13" ht="20.100000000000001" customHeight="1" x14ac:dyDescent="0.25">
      <c r="A233" s="14"/>
      <c r="B233" s="14"/>
      <c r="C233" s="14"/>
      <c r="D233" s="14"/>
      <c r="E233" s="14"/>
      <c r="F233" s="14"/>
      <c r="G233" s="14"/>
      <c r="H233" s="14"/>
      <c r="I233" s="14"/>
      <c r="J233" s="14"/>
      <c r="K233" s="14"/>
      <c r="L233" s="14"/>
      <c r="M233" s="14"/>
    </row>
    <row r="234" spans="1:13" ht="20.100000000000001" customHeight="1" x14ac:dyDescent="0.25">
      <c r="A234" s="14"/>
      <c r="B234" s="14"/>
      <c r="C234" s="14"/>
      <c r="D234" s="14"/>
      <c r="E234" s="14"/>
      <c r="F234" s="14"/>
      <c r="G234" s="14"/>
      <c r="H234" s="14"/>
      <c r="I234" s="14"/>
      <c r="J234" s="14"/>
      <c r="K234" s="14"/>
      <c r="L234" s="14"/>
      <c r="M234" s="14"/>
    </row>
    <row r="235" spans="1:13" ht="20.100000000000001" customHeight="1" x14ac:dyDescent="0.25">
      <c r="A235" s="14"/>
      <c r="B235" s="14"/>
      <c r="C235" s="14"/>
      <c r="D235" s="14"/>
      <c r="E235" s="14"/>
      <c r="F235" s="14"/>
      <c r="G235" s="14"/>
      <c r="H235" s="14"/>
      <c r="I235" s="14"/>
      <c r="J235" s="14"/>
      <c r="K235" s="14"/>
      <c r="L235" s="14"/>
      <c r="M235" s="14"/>
    </row>
    <row r="236" spans="1:13" ht="20.100000000000001" customHeight="1" x14ac:dyDescent="0.25">
      <c r="A236" s="14"/>
      <c r="B236" s="14"/>
      <c r="C236" s="14"/>
      <c r="D236" s="14"/>
      <c r="E236" s="14"/>
      <c r="F236" s="14"/>
      <c r="G236" s="14"/>
      <c r="H236" s="14"/>
      <c r="I236" s="14"/>
      <c r="J236" s="14"/>
      <c r="K236" s="14"/>
      <c r="L236" s="14"/>
      <c r="M236" s="14"/>
    </row>
    <row r="237" spans="1:13" ht="20.100000000000001" customHeight="1" x14ac:dyDescent="0.25">
      <c r="A237" s="14"/>
      <c r="B237" s="14"/>
      <c r="C237" s="14"/>
      <c r="D237" s="14"/>
      <c r="E237" s="14"/>
      <c r="F237" s="14"/>
      <c r="G237" s="14"/>
      <c r="H237" s="14"/>
      <c r="I237" s="14"/>
      <c r="J237" s="14"/>
      <c r="K237" s="14"/>
      <c r="L237" s="14"/>
      <c r="M237" s="14"/>
    </row>
    <row r="238" spans="1:13" ht="20.100000000000001" customHeight="1" x14ac:dyDescent="0.25">
      <c r="A238" s="14"/>
      <c r="B238" s="14"/>
      <c r="C238" s="14"/>
      <c r="D238" s="14"/>
      <c r="E238" s="14"/>
      <c r="F238" s="14"/>
      <c r="G238" s="14"/>
      <c r="H238" s="14"/>
      <c r="I238" s="14"/>
      <c r="J238" s="14"/>
      <c r="K238" s="14"/>
      <c r="L238" s="14"/>
      <c r="M238" s="14"/>
    </row>
    <row r="239" spans="1:13" ht="20.100000000000001" customHeight="1" x14ac:dyDescent="0.25">
      <c r="A239" s="14"/>
      <c r="B239" s="14"/>
      <c r="C239" s="14"/>
      <c r="D239" s="14"/>
      <c r="E239" s="14"/>
      <c r="F239" s="14"/>
      <c r="G239" s="14"/>
      <c r="H239" s="14"/>
      <c r="I239" s="14"/>
      <c r="J239" s="14"/>
      <c r="K239" s="14"/>
      <c r="L239" s="14"/>
      <c r="M239" s="14"/>
    </row>
    <row r="240" spans="1:13" ht="20.100000000000001" customHeight="1" x14ac:dyDescent="0.25">
      <c r="A240" s="14"/>
      <c r="B240" s="14"/>
      <c r="C240" s="14"/>
      <c r="D240" s="14"/>
      <c r="E240" s="14"/>
      <c r="F240" s="14"/>
      <c r="G240" s="14"/>
      <c r="H240" s="14"/>
      <c r="I240" s="14"/>
      <c r="J240" s="14"/>
      <c r="K240" s="14"/>
      <c r="L240" s="14"/>
      <c r="M240" s="14"/>
    </row>
    <row r="241" spans="1:13" ht="20.100000000000001" customHeight="1" x14ac:dyDescent="0.25">
      <c r="A241" s="14"/>
      <c r="B241" s="14"/>
      <c r="C241" s="14"/>
      <c r="D241" s="14"/>
      <c r="E241" s="14"/>
      <c r="F241" s="14"/>
      <c r="G241" s="14"/>
      <c r="H241" s="14"/>
      <c r="I241" s="14"/>
      <c r="J241" s="14"/>
      <c r="K241" s="14"/>
      <c r="L241" s="14"/>
      <c r="M241" s="14"/>
    </row>
    <row r="242" spans="1:13" ht="20.100000000000001" customHeight="1" x14ac:dyDescent="0.25">
      <c r="A242" s="14"/>
      <c r="B242" s="14"/>
      <c r="C242" s="14"/>
      <c r="D242" s="14"/>
      <c r="E242" s="14"/>
      <c r="F242" s="14"/>
      <c r="G242" s="14"/>
      <c r="H242" s="14"/>
      <c r="I242" s="14"/>
      <c r="J242" s="14"/>
      <c r="K242" s="14"/>
      <c r="L242" s="14"/>
      <c r="M242" s="14"/>
    </row>
    <row r="243" spans="1:13" ht="20.100000000000001" customHeight="1" x14ac:dyDescent="0.25">
      <c r="A243" s="14"/>
      <c r="B243" s="14"/>
      <c r="C243" s="14"/>
      <c r="D243" s="14"/>
      <c r="E243" s="14"/>
      <c r="F243" s="14"/>
      <c r="G243" s="14"/>
      <c r="H243" s="14"/>
      <c r="I243" s="14"/>
      <c r="J243" s="14"/>
      <c r="K243" s="14"/>
      <c r="L243" s="14"/>
      <c r="M243" s="14"/>
    </row>
    <row r="244" spans="1:13" ht="20.100000000000001" customHeight="1" x14ac:dyDescent="0.25">
      <c r="A244" s="14"/>
      <c r="B244" s="14"/>
      <c r="C244" s="14"/>
      <c r="D244" s="14"/>
      <c r="E244" s="14"/>
      <c r="F244" s="14"/>
      <c r="G244" s="14"/>
      <c r="H244" s="14"/>
      <c r="I244" s="14"/>
      <c r="J244" s="14"/>
      <c r="K244" s="14"/>
      <c r="L244" s="14"/>
      <c r="M244" s="14"/>
    </row>
    <row r="245" spans="1:13" ht="20.100000000000001" customHeight="1" x14ac:dyDescent="0.25">
      <c r="A245" s="14"/>
      <c r="B245" s="14"/>
      <c r="C245" s="14"/>
      <c r="D245" s="14"/>
      <c r="E245" s="14"/>
      <c r="F245" s="14"/>
      <c r="G245" s="14"/>
      <c r="H245" s="14"/>
      <c r="I245" s="14"/>
      <c r="J245" s="14"/>
      <c r="K245" s="14"/>
      <c r="L245" s="14"/>
      <c r="M245" s="14"/>
    </row>
    <row r="246" spans="1:13" ht="20.100000000000001" customHeight="1" x14ac:dyDescent="0.25">
      <c r="A246" s="14"/>
      <c r="B246" s="14"/>
      <c r="C246" s="14"/>
      <c r="D246" s="14"/>
      <c r="E246" s="14"/>
      <c r="F246" s="14"/>
      <c r="G246" s="14"/>
      <c r="H246" s="14"/>
      <c r="I246" s="14"/>
      <c r="J246" s="14"/>
      <c r="K246" s="14"/>
      <c r="L246" s="14"/>
      <c r="M246" s="14"/>
    </row>
    <row r="247" spans="1:13" ht="20.100000000000001" customHeight="1" x14ac:dyDescent="0.25">
      <c r="A247" s="14"/>
      <c r="B247" s="14"/>
      <c r="C247" s="14"/>
      <c r="D247" s="14"/>
      <c r="E247" s="14"/>
      <c r="F247" s="14"/>
      <c r="G247" s="14"/>
      <c r="H247" s="14"/>
      <c r="I247" s="14"/>
      <c r="J247" s="14"/>
      <c r="K247" s="14"/>
      <c r="L247" s="14"/>
      <c r="M247" s="14"/>
    </row>
    <row r="248" spans="1:13" ht="20.100000000000001" customHeight="1" x14ac:dyDescent="0.25">
      <c r="A248" s="14"/>
      <c r="B248" s="14"/>
      <c r="C248" s="14"/>
      <c r="D248" s="14"/>
      <c r="E248" s="14"/>
      <c r="F248" s="14"/>
      <c r="G248" s="14"/>
      <c r="H248" s="14"/>
      <c r="I248" s="14"/>
      <c r="J248" s="14"/>
      <c r="K248" s="14"/>
      <c r="L248" s="14"/>
      <c r="M248" s="14"/>
    </row>
    <row r="249" spans="1:13" ht="20.100000000000001" customHeight="1" x14ac:dyDescent="0.25">
      <c r="A249" s="14"/>
      <c r="B249" s="14"/>
      <c r="C249" s="14"/>
      <c r="D249" s="14"/>
      <c r="E249" s="14"/>
      <c r="F249" s="14"/>
      <c r="G249" s="14"/>
      <c r="H249" s="14"/>
      <c r="I249" s="14"/>
      <c r="J249" s="14"/>
      <c r="K249" s="14"/>
      <c r="L249" s="14"/>
      <c r="M249" s="14"/>
    </row>
    <row r="250" spans="1:13" ht="20.100000000000001" customHeight="1" x14ac:dyDescent="0.25">
      <c r="A250" s="14"/>
      <c r="B250" s="14"/>
      <c r="C250" s="14"/>
      <c r="D250" s="14"/>
      <c r="E250" s="14"/>
      <c r="F250" s="14"/>
      <c r="G250" s="14"/>
      <c r="H250" s="14"/>
      <c r="I250" s="14"/>
      <c r="J250" s="14"/>
      <c r="K250" s="14"/>
      <c r="L250" s="14"/>
      <c r="M250" s="14"/>
    </row>
    <row r="251" spans="1:13" ht="20.100000000000001" customHeight="1" x14ac:dyDescent="0.25">
      <c r="A251" s="14"/>
      <c r="B251" s="14"/>
      <c r="C251" s="14"/>
      <c r="D251" s="14"/>
      <c r="E251" s="14"/>
      <c r="F251" s="14"/>
      <c r="G251" s="14"/>
      <c r="H251" s="14"/>
      <c r="I251" s="14"/>
      <c r="J251" s="14"/>
      <c r="K251" s="14"/>
      <c r="L251" s="14"/>
      <c r="M251" s="14"/>
    </row>
    <row r="252" spans="1:13" ht="20.100000000000001" customHeight="1" x14ac:dyDescent="0.25">
      <c r="A252" s="14"/>
      <c r="B252" s="14"/>
      <c r="C252" s="14"/>
      <c r="D252" s="14"/>
      <c r="E252" s="14"/>
      <c r="F252" s="14"/>
      <c r="G252" s="14"/>
      <c r="H252" s="14"/>
      <c r="I252" s="14"/>
      <c r="J252" s="14"/>
      <c r="K252" s="14"/>
      <c r="L252" s="14"/>
      <c r="M252" s="14"/>
    </row>
    <row r="253" spans="1:13" ht="20.100000000000001" customHeight="1" x14ac:dyDescent="0.25">
      <c r="A253" s="14"/>
      <c r="B253" s="14"/>
      <c r="C253" s="14"/>
      <c r="D253" s="14"/>
      <c r="E253" s="14"/>
      <c r="F253" s="14"/>
      <c r="G253" s="14"/>
      <c r="H253" s="14"/>
      <c r="I253" s="14"/>
      <c r="J253" s="14"/>
      <c r="K253" s="14"/>
      <c r="L253" s="14"/>
      <c r="M253" s="14"/>
    </row>
    <row r="254" spans="1:13" ht="20.100000000000001" customHeight="1" x14ac:dyDescent="0.25">
      <c r="A254" s="14"/>
      <c r="B254" s="14"/>
      <c r="C254" s="14"/>
      <c r="D254" s="14"/>
      <c r="E254" s="14"/>
      <c r="F254" s="14"/>
      <c r="G254" s="14"/>
      <c r="H254" s="14"/>
      <c r="I254" s="14"/>
      <c r="J254" s="14"/>
      <c r="K254" s="14"/>
      <c r="L254" s="14"/>
      <c r="M254" s="14"/>
    </row>
    <row r="255" spans="1:13" ht="20.100000000000001" customHeight="1" x14ac:dyDescent="0.25">
      <c r="A255" s="14"/>
      <c r="B255" s="14"/>
      <c r="C255" s="14"/>
      <c r="D255" s="14"/>
      <c r="E255" s="14"/>
      <c r="F255" s="14"/>
      <c r="G255" s="14"/>
      <c r="H255" s="14"/>
      <c r="I255" s="14"/>
      <c r="J255" s="14"/>
      <c r="K255" s="14"/>
      <c r="L255" s="14"/>
      <c r="M255" s="14"/>
    </row>
    <row r="256" spans="1:13" ht="20.100000000000001" customHeight="1" x14ac:dyDescent="0.25">
      <c r="A256" s="14"/>
      <c r="B256" s="14"/>
      <c r="C256" s="14"/>
      <c r="D256" s="14"/>
      <c r="E256" s="14"/>
      <c r="F256" s="14"/>
      <c r="G256" s="14"/>
      <c r="H256" s="14"/>
      <c r="I256" s="14"/>
      <c r="J256" s="14"/>
      <c r="K256" s="14"/>
      <c r="L256" s="14"/>
      <c r="M256" s="14"/>
    </row>
    <row r="257" spans="1:13" ht="20.100000000000001" customHeight="1" x14ac:dyDescent="0.25">
      <c r="A257" s="14"/>
      <c r="B257" s="14"/>
      <c r="C257" s="14"/>
      <c r="D257" s="14"/>
      <c r="E257" s="14"/>
      <c r="F257" s="14"/>
      <c r="G257" s="14"/>
      <c r="H257" s="14"/>
      <c r="I257" s="14"/>
      <c r="J257" s="14"/>
      <c r="K257" s="14"/>
      <c r="L257" s="14"/>
      <c r="M257" s="14"/>
    </row>
    <row r="258" spans="1:13" ht="20.100000000000001" customHeight="1" x14ac:dyDescent="0.25">
      <c r="A258" s="14"/>
      <c r="B258" s="14"/>
      <c r="C258" s="14"/>
      <c r="D258" s="14"/>
      <c r="E258" s="14"/>
      <c r="F258" s="14"/>
      <c r="G258" s="14"/>
      <c r="H258" s="14"/>
      <c r="I258" s="14"/>
      <c r="J258" s="14"/>
      <c r="K258" s="14"/>
      <c r="L258" s="14"/>
      <c r="M258" s="14"/>
    </row>
    <row r="259" spans="1:13" ht="20.100000000000001" customHeight="1" x14ac:dyDescent="0.25">
      <c r="A259" s="14"/>
      <c r="B259" s="14"/>
      <c r="C259" s="14"/>
      <c r="D259" s="14"/>
      <c r="E259" s="14"/>
      <c r="F259" s="14"/>
      <c r="G259" s="14"/>
      <c r="H259" s="14"/>
      <c r="I259" s="14"/>
      <c r="J259" s="14"/>
      <c r="K259" s="14"/>
      <c r="L259" s="14"/>
      <c r="M259" s="14"/>
    </row>
    <row r="260" spans="1:13" ht="20.100000000000001" customHeight="1" x14ac:dyDescent="0.25">
      <c r="A260" s="14"/>
      <c r="B260" s="14"/>
      <c r="C260" s="14"/>
      <c r="D260" s="14"/>
      <c r="E260" s="14"/>
      <c r="F260" s="14"/>
      <c r="G260" s="14"/>
      <c r="H260" s="14"/>
      <c r="I260" s="14"/>
      <c r="J260" s="14"/>
      <c r="K260" s="14"/>
      <c r="L260" s="14"/>
      <c r="M260" s="14"/>
    </row>
    <row r="261" spans="1:13" ht="20.100000000000001" customHeight="1" x14ac:dyDescent="0.25">
      <c r="A261" s="14"/>
      <c r="B261" s="14"/>
      <c r="C261" s="14"/>
      <c r="D261" s="14"/>
      <c r="E261" s="14"/>
      <c r="F261" s="14"/>
      <c r="G261" s="14"/>
      <c r="H261" s="14"/>
      <c r="I261" s="14"/>
      <c r="J261" s="14"/>
      <c r="K261" s="14"/>
      <c r="L261" s="14"/>
      <c r="M261" s="14"/>
    </row>
    <row r="262" spans="1:13" ht="20.100000000000001" customHeight="1" x14ac:dyDescent="0.25">
      <c r="A262" s="14"/>
      <c r="B262" s="14"/>
      <c r="C262" s="14"/>
      <c r="D262" s="14"/>
      <c r="E262" s="14"/>
      <c r="F262" s="14"/>
      <c r="G262" s="14"/>
      <c r="H262" s="14"/>
      <c r="I262" s="14"/>
      <c r="J262" s="14"/>
      <c r="K262" s="14"/>
      <c r="L262" s="14"/>
      <c r="M262" s="14"/>
    </row>
    <row r="263" spans="1:13" ht="20.100000000000001" customHeight="1" x14ac:dyDescent="0.25">
      <c r="A263" s="14"/>
      <c r="B263" s="14"/>
      <c r="C263" s="14"/>
      <c r="D263" s="14"/>
      <c r="E263" s="14"/>
      <c r="F263" s="14"/>
      <c r="G263" s="14"/>
      <c r="H263" s="14"/>
      <c r="I263" s="14"/>
      <c r="J263" s="14"/>
      <c r="K263" s="14"/>
      <c r="L263" s="14"/>
      <c r="M263" s="14"/>
    </row>
    <row r="264" spans="1:13" ht="20.100000000000001" customHeight="1" x14ac:dyDescent="0.25">
      <c r="A264" s="14"/>
      <c r="B264" s="14"/>
      <c r="C264" s="14"/>
      <c r="D264" s="14"/>
      <c r="E264" s="14"/>
      <c r="F264" s="14"/>
      <c r="G264" s="14"/>
      <c r="H264" s="14"/>
      <c r="I264" s="14"/>
      <c r="J264" s="14"/>
      <c r="K264" s="14"/>
      <c r="L264" s="14"/>
      <c r="M264" s="14"/>
    </row>
    <row r="265" spans="1:13" ht="20.100000000000001" customHeight="1" x14ac:dyDescent="0.25">
      <c r="A265" s="14"/>
      <c r="B265" s="14"/>
      <c r="C265" s="14"/>
      <c r="D265" s="14"/>
      <c r="E265" s="14"/>
      <c r="F265" s="14"/>
      <c r="G265" s="14"/>
      <c r="H265" s="14"/>
      <c r="I265" s="14"/>
      <c r="J265" s="14"/>
      <c r="K265" s="14"/>
      <c r="L265" s="14"/>
      <c r="M265" s="14"/>
    </row>
    <row r="266" spans="1:13" ht="20.100000000000001" customHeight="1" x14ac:dyDescent="0.25">
      <c r="A266" s="14"/>
      <c r="B266" s="14"/>
      <c r="C266" s="14"/>
      <c r="D266" s="14"/>
      <c r="E266" s="14"/>
      <c r="F266" s="14"/>
      <c r="G266" s="14"/>
      <c r="H266" s="14"/>
      <c r="I266" s="14"/>
      <c r="J266" s="14"/>
      <c r="K266" s="14"/>
      <c r="L266" s="14"/>
      <c r="M266" s="14"/>
    </row>
    <row r="267" spans="1:13" ht="20.100000000000001" customHeight="1" x14ac:dyDescent="0.25">
      <c r="A267" s="14"/>
      <c r="B267" s="14"/>
      <c r="C267" s="14"/>
      <c r="D267" s="14"/>
      <c r="E267" s="14"/>
      <c r="F267" s="14"/>
      <c r="G267" s="14"/>
      <c r="H267" s="14"/>
      <c r="I267" s="14"/>
      <c r="J267" s="14"/>
      <c r="K267" s="14"/>
      <c r="L267" s="14"/>
      <c r="M267" s="14"/>
    </row>
    <row r="268" spans="1:13" ht="20.100000000000001" customHeight="1" x14ac:dyDescent="0.25">
      <c r="A268" s="14"/>
      <c r="B268" s="14"/>
      <c r="C268" s="14"/>
      <c r="D268" s="14"/>
      <c r="E268" s="14"/>
      <c r="F268" s="14"/>
      <c r="G268" s="14"/>
      <c r="H268" s="14"/>
      <c r="I268" s="14"/>
      <c r="J268" s="14"/>
      <c r="K268" s="14"/>
      <c r="L268" s="14"/>
      <c r="M268" s="14"/>
    </row>
    <row r="269" spans="1:13" ht="20.100000000000001" customHeight="1" x14ac:dyDescent="0.25">
      <c r="A269" s="14"/>
      <c r="B269" s="14"/>
      <c r="C269" s="14"/>
      <c r="D269" s="14"/>
      <c r="E269" s="14"/>
      <c r="F269" s="14"/>
      <c r="G269" s="14"/>
      <c r="H269" s="14"/>
      <c r="I269" s="14"/>
      <c r="J269" s="14"/>
      <c r="K269" s="14"/>
      <c r="L269" s="14"/>
      <c r="M269" s="14"/>
    </row>
    <row r="270" spans="1:13" ht="20.100000000000001" customHeight="1" x14ac:dyDescent="0.25">
      <c r="A270" s="14"/>
      <c r="B270" s="14"/>
      <c r="C270" s="14"/>
      <c r="D270" s="14"/>
      <c r="E270" s="14"/>
      <c r="F270" s="14"/>
      <c r="G270" s="14"/>
      <c r="H270" s="14"/>
      <c r="I270" s="14"/>
      <c r="J270" s="14"/>
      <c r="K270" s="14"/>
      <c r="L270" s="14"/>
      <c r="M270" s="14"/>
    </row>
    <row r="271" spans="1:13" ht="20.100000000000001" customHeight="1" x14ac:dyDescent="0.25">
      <c r="A271" s="14"/>
      <c r="B271" s="14"/>
      <c r="C271" s="14"/>
      <c r="D271" s="14"/>
      <c r="E271" s="14"/>
      <c r="F271" s="14"/>
      <c r="G271" s="14"/>
      <c r="H271" s="14"/>
      <c r="I271" s="14"/>
      <c r="J271" s="14"/>
      <c r="K271" s="14"/>
      <c r="L271" s="14"/>
      <c r="M271" s="14"/>
    </row>
    <row r="272" spans="1:13" ht="20.100000000000001" customHeight="1" x14ac:dyDescent="0.25">
      <c r="A272" s="14"/>
      <c r="B272" s="14"/>
      <c r="C272" s="14"/>
      <c r="D272" s="14"/>
      <c r="E272" s="14"/>
      <c r="F272" s="14"/>
      <c r="G272" s="14"/>
      <c r="H272" s="14"/>
      <c r="I272" s="14"/>
      <c r="J272" s="14"/>
      <c r="K272" s="14"/>
      <c r="L272" s="14"/>
      <c r="M272" s="14"/>
    </row>
    <row r="273" spans="1:13" ht="20.100000000000001" customHeight="1" x14ac:dyDescent="0.25">
      <c r="A273" s="14"/>
      <c r="B273" s="14"/>
      <c r="C273" s="14"/>
      <c r="D273" s="14"/>
      <c r="E273" s="14"/>
      <c r="F273" s="14"/>
      <c r="G273" s="14"/>
      <c r="H273" s="14"/>
      <c r="I273" s="14"/>
      <c r="J273" s="14"/>
      <c r="K273" s="14"/>
      <c r="L273" s="14"/>
      <c r="M273" s="14"/>
    </row>
    <row r="274" spans="1:13" ht="20.100000000000001" customHeight="1" x14ac:dyDescent="0.25">
      <c r="A274" s="14"/>
      <c r="B274" s="14"/>
      <c r="C274" s="14"/>
      <c r="D274" s="14"/>
      <c r="E274" s="14"/>
      <c r="F274" s="14"/>
      <c r="G274" s="14"/>
      <c r="H274" s="14"/>
      <c r="I274" s="14"/>
      <c r="J274" s="14"/>
      <c r="K274" s="14"/>
      <c r="L274" s="14"/>
      <c r="M274" s="14"/>
    </row>
    <row r="275" spans="1:13" ht="20.100000000000001" customHeight="1" x14ac:dyDescent="0.25">
      <c r="A275" s="14"/>
      <c r="B275" s="14"/>
      <c r="C275" s="14"/>
      <c r="D275" s="14"/>
      <c r="E275" s="14"/>
      <c r="F275" s="14"/>
      <c r="G275" s="14"/>
      <c r="H275" s="14"/>
      <c r="I275" s="14"/>
      <c r="J275" s="14"/>
      <c r="K275" s="14"/>
      <c r="L275" s="14"/>
      <c r="M275" s="14"/>
    </row>
    <row r="276" spans="1:13" ht="20.100000000000001" customHeight="1" x14ac:dyDescent="0.25">
      <c r="A276" s="14"/>
      <c r="B276" s="14"/>
      <c r="C276" s="14"/>
      <c r="D276" s="14"/>
      <c r="E276" s="14"/>
      <c r="F276" s="14"/>
      <c r="G276" s="14"/>
      <c r="H276" s="14"/>
      <c r="I276" s="14"/>
      <c r="J276" s="14"/>
      <c r="K276" s="14"/>
      <c r="L276" s="14"/>
      <c r="M276" s="14"/>
    </row>
    <row r="277" spans="1:13" ht="20.100000000000001" customHeight="1" x14ac:dyDescent="0.25">
      <c r="A277" s="14"/>
      <c r="B277" s="14"/>
      <c r="C277" s="14"/>
      <c r="D277" s="14"/>
      <c r="E277" s="14"/>
      <c r="F277" s="14"/>
      <c r="G277" s="14"/>
      <c r="H277" s="14"/>
      <c r="I277" s="14"/>
      <c r="J277" s="14"/>
      <c r="K277" s="14"/>
      <c r="L277" s="14"/>
      <c r="M277" s="14"/>
    </row>
    <row r="278" spans="1:13" ht="20.100000000000001" customHeight="1" x14ac:dyDescent="0.25">
      <c r="A278" s="14"/>
      <c r="B278" s="14"/>
      <c r="C278" s="14"/>
      <c r="D278" s="14"/>
      <c r="E278" s="14"/>
      <c r="F278" s="14"/>
      <c r="G278" s="14"/>
      <c r="H278" s="14"/>
      <c r="I278" s="14"/>
      <c r="J278" s="14"/>
      <c r="K278" s="14"/>
      <c r="L278" s="14"/>
      <c r="M278" s="14"/>
    </row>
    <row r="279" spans="1:13" ht="20.100000000000001" customHeight="1" x14ac:dyDescent="0.25">
      <c r="A279" s="14"/>
      <c r="B279" s="14"/>
      <c r="C279" s="14"/>
      <c r="D279" s="14"/>
      <c r="E279" s="14"/>
      <c r="F279" s="14"/>
      <c r="G279" s="14"/>
      <c r="H279" s="14"/>
      <c r="I279" s="14"/>
      <c r="J279" s="14"/>
      <c r="K279" s="14"/>
      <c r="L279" s="14"/>
      <c r="M279" s="14"/>
    </row>
    <row r="280" spans="1:13" ht="20.100000000000001" customHeight="1" x14ac:dyDescent="0.25">
      <c r="A280" s="14"/>
      <c r="B280" s="14"/>
      <c r="C280" s="14"/>
      <c r="D280" s="14"/>
      <c r="E280" s="14"/>
      <c r="F280" s="14"/>
      <c r="G280" s="14"/>
      <c r="H280" s="14"/>
      <c r="I280" s="14"/>
      <c r="J280" s="14"/>
      <c r="K280" s="14"/>
      <c r="L280" s="14"/>
      <c r="M280" s="14"/>
    </row>
    <row r="281" spans="1:13" ht="20.100000000000001" customHeight="1" x14ac:dyDescent="0.25">
      <c r="A281" s="14"/>
      <c r="B281" s="14"/>
      <c r="C281" s="14"/>
      <c r="D281" s="14"/>
      <c r="E281" s="14"/>
      <c r="F281" s="14"/>
      <c r="G281" s="14"/>
      <c r="H281" s="14"/>
      <c r="I281" s="14"/>
      <c r="J281" s="14"/>
      <c r="K281" s="14"/>
      <c r="L281" s="14"/>
      <c r="M281" s="14"/>
    </row>
    <row r="282" spans="1:13" ht="20.100000000000001" customHeight="1" x14ac:dyDescent="0.25">
      <c r="A282" s="14"/>
      <c r="B282" s="14"/>
      <c r="C282" s="14"/>
      <c r="D282" s="14"/>
      <c r="E282" s="14"/>
      <c r="F282" s="14"/>
      <c r="G282" s="14"/>
      <c r="H282" s="14"/>
      <c r="I282" s="14"/>
      <c r="J282" s="14"/>
      <c r="K282" s="14"/>
      <c r="L282" s="14"/>
      <c r="M282" s="14"/>
    </row>
    <row r="283" spans="1:13" ht="20.100000000000001" customHeight="1" x14ac:dyDescent="0.25">
      <c r="A283" s="14"/>
      <c r="B283" s="14"/>
      <c r="C283" s="14"/>
      <c r="D283" s="14"/>
      <c r="E283" s="14"/>
      <c r="F283" s="14"/>
      <c r="G283" s="14"/>
      <c r="H283" s="14"/>
      <c r="I283" s="14"/>
      <c r="J283" s="14"/>
      <c r="K283" s="14"/>
      <c r="L283" s="14"/>
      <c r="M283" s="14"/>
    </row>
    <row r="284" spans="1:13" ht="20.100000000000001" customHeight="1" x14ac:dyDescent="0.25">
      <c r="A284" s="14"/>
      <c r="B284" s="14"/>
      <c r="C284" s="14"/>
      <c r="D284" s="14"/>
      <c r="E284" s="14"/>
      <c r="F284" s="14"/>
      <c r="G284" s="14"/>
      <c r="H284" s="14"/>
      <c r="I284" s="14"/>
      <c r="J284" s="14"/>
      <c r="K284" s="14"/>
      <c r="L284" s="14"/>
      <c r="M284" s="14"/>
    </row>
    <row r="285" spans="1:13" ht="20.100000000000001" customHeight="1" x14ac:dyDescent="0.25">
      <c r="A285" s="14"/>
      <c r="B285" s="14"/>
      <c r="C285" s="14"/>
      <c r="D285" s="14"/>
      <c r="E285" s="14"/>
      <c r="F285" s="14"/>
      <c r="G285" s="14"/>
      <c r="H285" s="14"/>
      <c r="I285" s="14"/>
      <c r="J285" s="14"/>
      <c r="K285" s="14"/>
      <c r="L285" s="14"/>
      <c r="M285" s="14"/>
    </row>
    <row r="286" spans="1:13" ht="20.100000000000001" customHeight="1" x14ac:dyDescent="0.25">
      <c r="A286" s="14"/>
      <c r="B286" s="14"/>
      <c r="C286" s="14"/>
      <c r="D286" s="14"/>
      <c r="E286" s="14"/>
      <c r="F286" s="14"/>
      <c r="G286" s="14"/>
      <c r="H286" s="14"/>
      <c r="I286" s="14"/>
      <c r="J286" s="14"/>
      <c r="K286" s="14"/>
      <c r="L286" s="14"/>
      <c r="M286" s="14"/>
    </row>
    <row r="287" spans="1:13" ht="20.100000000000001" customHeight="1" x14ac:dyDescent="0.25">
      <c r="A287" s="14"/>
      <c r="B287" s="14"/>
      <c r="C287" s="14"/>
      <c r="D287" s="14"/>
      <c r="E287" s="14"/>
      <c r="F287" s="14"/>
      <c r="G287" s="14"/>
      <c r="H287" s="14"/>
      <c r="I287" s="14"/>
      <c r="J287" s="14"/>
      <c r="K287" s="14"/>
      <c r="L287" s="14"/>
      <c r="M287" s="14"/>
    </row>
    <row r="288" spans="1:13" ht="20.100000000000001" customHeight="1" x14ac:dyDescent="0.25">
      <c r="A288" s="14"/>
      <c r="B288" s="14"/>
      <c r="C288" s="14"/>
      <c r="D288" s="14"/>
      <c r="E288" s="14"/>
      <c r="F288" s="14"/>
      <c r="G288" s="14"/>
      <c r="H288" s="14"/>
      <c r="I288" s="14"/>
      <c r="J288" s="14"/>
      <c r="K288" s="14"/>
      <c r="L288" s="14"/>
      <c r="M288" s="14"/>
    </row>
    <row r="289" spans="1:13" ht="20.100000000000001" customHeight="1" x14ac:dyDescent="0.25">
      <c r="A289" s="14"/>
      <c r="B289" s="14"/>
      <c r="C289" s="14"/>
      <c r="D289" s="14"/>
      <c r="E289" s="14"/>
      <c r="F289" s="14"/>
      <c r="G289" s="14"/>
      <c r="H289" s="14"/>
      <c r="I289" s="14"/>
      <c r="J289" s="14"/>
      <c r="K289" s="14"/>
      <c r="L289" s="14"/>
      <c r="M289" s="14"/>
    </row>
    <row r="290" spans="1:13" ht="20.100000000000001" customHeight="1" x14ac:dyDescent="0.25">
      <c r="A290" s="14"/>
      <c r="B290" s="14"/>
      <c r="C290" s="14"/>
      <c r="D290" s="14"/>
      <c r="E290" s="14"/>
      <c r="F290" s="14"/>
      <c r="G290" s="14"/>
      <c r="H290" s="14"/>
      <c r="I290" s="14"/>
      <c r="J290" s="14"/>
      <c r="K290" s="14"/>
      <c r="L290" s="14"/>
      <c r="M290" s="14"/>
    </row>
    <row r="291" spans="1:13" ht="20.100000000000001" customHeight="1" x14ac:dyDescent="0.25">
      <c r="A291" s="14"/>
      <c r="B291" s="14"/>
      <c r="C291" s="14"/>
      <c r="D291" s="14"/>
      <c r="E291" s="14"/>
      <c r="F291" s="14"/>
      <c r="G291" s="14"/>
      <c r="H291" s="14"/>
      <c r="I291" s="14"/>
      <c r="J291" s="14"/>
      <c r="K291" s="14"/>
      <c r="L291" s="14"/>
      <c r="M291" s="14"/>
    </row>
    <row r="292" spans="1:13" ht="20.100000000000001" customHeight="1" x14ac:dyDescent="0.25">
      <c r="A292" s="14"/>
      <c r="B292" s="14"/>
      <c r="C292" s="14"/>
      <c r="D292" s="14"/>
      <c r="E292" s="14"/>
      <c r="F292" s="14"/>
      <c r="G292" s="14"/>
      <c r="H292" s="14"/>
      <c r="I292" s="14"/>
      <c r="J292" s="14"/>
      <c r="K292" s="14"/>
      <c r="L292" s="14"/>
      <c r="M292" s="14"/>
    </row>
    <row r="293" spans="1:13" ht="20.100000000000001" customHeight="1" x14ac:dyDescent="0.25">
      <c r="A293" s="14"/>
      <c r="B293" s="14"/>
      <c r="C293" s="14"/>
      <c r="D293" s="14"/>
      <c r="E293" s="14"/>
      <c r="F293" s="14"/>
      <c r="G293" s="14"/>
      <c r="H293" s="14"/>
      <c r="I293" s="14"/>
      <c r="J293" s="14"/>
      <c r="K293" s="14"/>
      <c r="L293" s="14"/>
      <c r="M293" s="14"/>
    </row>
    <row r="294" spans="1:13" ht="20.100000000000001" customHeight="1" x14ac:dyDescent="0.25">
      <c r="A294" s="14"/>
      <c r="B294" s="14"/>
      <c r="C294" s="14"/>
      <c r="D294" s="14"/>
      <c r="E294" s="14"/>
      <c r="F294" s="14"/>
      <c r="G294" s="14"/>
      <c r="H294" s="14"/>
      <c r="I294" s="14"/>
      <c r="J294" s="14"/>
      <c r="K294" s="14"/>
      <c r="L294" s="14"/>
      <c r="M294" s="14"/>
    </row>
    <row r="295" spans="1:13" ht="20.100000000000001" customHeight="1" x14ac:dyDescent="0.25">
      <c r="A295" s="14"/>
      <c r="B295" s="14"/>
      <c r="C295" s="14"/>
      <c r="D295" s="14"/>
      <c r="E295" s="14"/>
      <c r="F295" s="14"/>
      <c r="G295" s="14"/>
      <c r="H295" s="14"/>
      <c r="I295" s="14"/>
      <c r="J295" s="14"/>
      <c r="K295" s="14"/>
      <c r="L295" s="14"/>
      <c r="M295" s="14"/>
    </row>
    <row r="296" spans="1:13" ht="20.100000000000001" customHeight="1" x14ac:dyDescent="0.25">
      <c r="A296" s="14"/>
      <c r="B296" s="14"/>
      <c r="C296" s="14"/>
      <c r="D296" s="14"/>
      <c r="E296" s="14"/>
      <c r="F296" s="14"/>
      <c r="G296" s="14"/>
      <c r="H296" s="14"/>
      <c r="I296" s="14"/>
      <c r="J296" s="14"/>
      <c r="K296" s="14"/>
      <c r="L296" s="14"/>
      <c r="M296" s="14"/>
    </row>
    <row r="297" spans="1:13" ht="20.100000000000001" customHeight="1" x14ac:dyDescent="0.25">
      <c r="A297" s="14"/>
      <c r="B297" s="14"/>
      <c r="C297" s="14"/>
      <c r="D297" s="14"/>
      <c r="E297" s="14"/>
      <c r="F297" s="14"/>
      <c r="G297" s="14"/>
      <c r="H297" s="14"/>
      <c r="I297" s="14"/>
      <c r="J297" s="14"/>
      <c r="K297" s="14"/>
      <c r="L297" s="14"/>
      <c r="M297" s="14"/>
    </row>
    <row r="298" spans="1:13" ht="20.100000000000001" customHeight="1" x14ac:dyDescent="0.25">
      <c r="A298" s="14"/>
      <c r="B298" s="14"/>
      <c r="C298" s="14"/>
      <c r="D298" s="14"/>
      <c r="E298" s="14"/>
      <c r="F298" s="14"/>
      <c r="G298" s="14"/>
      <c r="H298" s="14"/>
      <c r="I298" s="14"/>
      <c r="J298" s="14"/>
      <c r="K298" s="14"/>
      <c r="L298" s="14"/>
      <c r="M298" s="14"/>
    </row>
    <row r="299" spans="1:13" ht="20.100000000000001" customHeight="1" x14ac:dyDescent="0.25">
      <c r="A299" s="14"/>
      <c r="B299" s="14"/>
      <c r="C299" s="14"/>
      <c r="D299" s="14"/>
      <c r="E299" s="14"/>
      <c r="F299" s="14"/>
      <c r="G299" s="14"/>
      <c r="H299" s="14"/>
      <c r="I299" s="14"/>
      <c r="J299" s="14"/>
      <c r="K299" s="14"/>
      <c r="L299" s="14"/>
      <c r="M299" s="14"/>
    </row>
    <row r="300" spans="1:13" ht="20.100000000000001" customHeight="1" x14ac:dyDescent="0.25">
      <c r="A300" s="14"/>
      <c r="B300" s="14"/>
      <c r="C300" s="14"/>
      <c r="D300" s="14"/>
      <c r="E300" s="14"/>
      <c r="F300" s="14"/>
      <c r="G300" s="14"/>
      <c r="H300" s="14"/>
      <c r="I300" s="14"/>
      <c r="J300" s="14"/>
      <c r="K300" s="14"/>
      <c r="L300" s="14"/>
      <c r="M300" s="14"/>
    </row>
    <row r="301" spans="1:13" ht="20.100000000000001" customHeight="1" x14ac:dyDescent="0.25">
      <c r="A301" s="14"/>
      <c r="B301" s="14"/>
      <c r="C301" s="14"/>
      <c r="D301" s="14"/>
      <c r="E301" s="14"/>
      <c r="F301" s="14"/>
      <c r="G301" s="14"/>
      <c r="H301" s="14"/>
      <c r="I301" s="14"/>
      <c r="J301" s="14"/>
      <c r="K301" s="14"/>
      <c r="L301" s="14"/>
      <c r="M301" s="14"/>
    </row>
    <row r="302" spans="1:13" ht="20.100000000000001" customHeight="1" x14ac:dyDescent="0.25">
      <c r="A302" s="14"/>
      <c r="B302" s="14"/>
      <c r="C302" s="14"/>
      <c r="D302" s="14"/>
      <c r="E302" s="14"/>
      <c r="F302" s="14"/>
      <c r="G302" s="14"/>
      <c r="H302" s="14"/>
      <c r="I302" s="14"/>
      <c r="J302" s="14"/>
      <c r="K302" s="14"/>
      <c r="L302" s="14"/>
      <c r="M302" s="14"/>
    </row>
    <row r="303" spans="1:13" ht="20.100000000000001" customHeight="1" x14ac:dyDescent="0.25">
      <c r="A303" s="14"/>
      <c r="B303" s="14"/>
      <c r="C303" s="14"/>
      <c r="D303" s="14"/>
      <c r="E303" s="14"/>
      <c r="F303" s="14"/>
      <c r="G303" s="14"/>
      <c r="H303" s="14"/>
      <c r="I303" s="14"/>
      <c r="J303" s="14"/>
      <c r="K303" s="14"/>
      <c r="L303" s="14"/>
      <c r="M303" s="14"/>
    </row>
    <row r="304" spans="1:13" ht="20.100000000000001" customHeight="1" x14ac:dyDescent="0.25">
      <c r="A304" s="14"/>
      <c r="B304" s="14"/>
      <c r="C304" s="14"/>
      <c r="D304" s="14"/>
      <c r="E304" s="14"/>
      <c r="F304" s="14"/>
      <c r="G304" s="14"/>
      <c r="H304" s="14"/>
      <c r="I304" s="14"/>
      <c r="J304" s="14"/>
      <c r="K304" s="14"/>
      <c r="L304" s="14"/>
      <c r="M304" s="14"/>
    </row>
    <row r="305" spans="1:13" ht="20.100000000000001" customHeight="1" x14ac:dyDescent="0.25">
      <c r="A305" s="14"/>
      <c r="B305" s="14"/>
      <c r="C305" s="14"/>
      <c r="D305" s="14"/>
      <c r="E305" s="14"/>
      <c r="F305" s="14"/>
      <c r="G305" s="14"/>
      <c r="H305" s="14"/>
      <c r="I305" s="14"/>
      <c r="J305" s="14"/>
      <c r="K305" s="14"/>
      <c r="L305" s="14"/>
      <c r="M305" s="14"/>
    </row>
    <row r="306" spans="1:13" ht="20.100000000000001" customHeight="1" x14ac:dyDescent="0.25">
      <c r="A306" s="14"/>
      <c r="B306" s="14"/>
      <c r="C306" s="14"/>
      <c r="D306" s="14"/>
      <c r="E306" s="14"/>
      <c r="F306" s="14"/>
      <c r="G306" s="14"/>
      <c r="H306" s="14"/>
      <c r="I306" s="14"/>
      <c r="J306" s="14"/>
      <c r="K306" s="14"/>
      <c r="L306" s="14"/>
      <c r="M306" s="14"/>
    </row>
    <row r="307" spans="1:13" ht="20.100000000000001" customHeight="1" x14ac:dyDescent="0.25">
      <c r="A307" s="14"/>
      <c r="B307" s="14"/>
      <c r="C307" s="14"/>
      <c r="D307" s="14"/>
      <c r="E307" s="14"/>
      <c r="F307" s="14"/>
      <c r="G307" s="14"/>
      <c r="H307" s="14"/>
      <c r="I307" s="14"/>
      <c r="J307" s="14"/>
      <c r="K307" s="14"/>
      <c r="L307" s="14"/>
      <c r="M307" s="14"/>
    </row>
    <row r="308" spans="1:13" ht="20.100000000000001" customHeight="1" x14ac:dyDescent="0.25">
      <c r="A308" s="14"/>
      <c r="B308" s="14"/>
      <c r="C308" s="14"/>
      <c r="D308" s="14"/>
      <c r="E308" s="14"/>
      <c r="F308" s="14"/>
      <c r="G308" s="14"/>
      <c r="H308" s="14"/>
      <c r="I308" s="14"/>
      <c r="J308" s="14"/>
      <c r="K308" s="14"/>
      <c r="L308" s="14"/>
      <c r="M308" s="14"/>
    </row>
    <row r="309" spans="1:13" ht="20.100000000000001" customHeight="1" x14ac:dyDescent="0.25">
      <c r="A309" s="14"/>
      <c r="B309" s="14"/>
      <c r="C309" s="14"/>
      <c r="D309" s="14"/>
      <c r="E309" s="14"/>
      <c r="F309" s="14"/>
      <c r="G309" s="14"/>
      <c r="H309" s="14"/>
      <c r="I309" s="14"/>
      <c r="J309" s="14"/>
      <c r="K309" s="14"/>
      <c r="L309" s="14"/>
      <c r="M309" s="14"/>
    </row>
    <row r="310" spans="1:13" ht="20.100000000000001" customHeight="1" x14ac:dyDescent="0.25">
      <c r="A310" s="14"/>
      <c r="B310" s="14"/>
      <c r="C310" s="14"/>
      <c r="D310" s="14"/>
      <c r="E310" s="14"/>
      <c r="F310" s="14"/>
      <c r="G310" s="14"/>
      <c r="H310" s="14"/>
      <c r="I310" s="14"/>
      <c r="J310" s="14"/>
      <c r="K310" s="14"/>
      <c r="L310" s="14"/>
      <c r="M310" s="14"/>
    </row>
    <row r="311" spans="1:13" ht="20.100000000000001" customHeight="1" x14ac:dyDescent="0.25">
      <c r="A311" s="14"/>
      <c r="B311" s="14"/>
      <c r="C311" s="14"/>
      <c r="D311" s="14"/>
      <c r="E311" s="14"/>
      <c r="F311" s="14"/>
      <c r="G311" s="14"/>
      <c r="H311" s="14"/>
      <c r="I311" s="14"/>
      <c r="J311" s="14"/>
      <c r="K311" s="14"/>
      <c r="L311" s="14"/>
      <c r="M311" s="14"/>
    </row>
    <row r="312" spans="1:13" ht="20.100000000000001" customHeight="1" x14ac:dyDescent="0.25">
      <c r="A312" s="14"/>
      <c r="B312" s="14"/>
      <c r="C312" s="14"/>
      <c r="D312" s="14"/>
      <c r="E312" s="14"/>
      <c r="F312" s="14"/>
      <c r="G312" s="14"/>
      <c r="H312" s="14"/>
      <c r="I312" s="14"/>
      <c r="J312" s="14"/>
      <c r="K312" s="14"/>
      <c r="L312" s="14"/>
      <c r="M312" s="14"/>
    </row>
    <row r="313" spans="1:13" ht="20.100000000000001" customHeight="1" x14ac:dyDescent="0.25">
      <c r="A313" s="14"/>
      <c r="B313" s="14"/>
      <c r="C313" s="14"/>
      <c r="D313" s="14"/>
      <c r="E313" s="14"/>
      <c r="F313" s="14"/>
      <c r="G313" s="14"/>
      <c r="H313" s="14"/>
      <c r="I313" s="14"/>
      <c r="J313" s="14"/>
      <c r="K313" s="14"/>
      <c r="L313" s="14"/>
      <c r="M313" s="14"/>
    </row>
    <row r="314" spans="1:13" ht="20.100000000000001" customHeight="1" x14ac:dyDescent="0.25">
      <c r="A314" s="14"/>
      <c r="B314" s="14"/>
      <c r="C314" s="14"/>
      <c r="D314" s="14"/>
      <c r="E314" s="14"/>
      <c r="F314" s="14"/>
      <c r="G314" s="14"/>
      <c r="H314" s="14"/>
      <c r="I314" s="14"/>
      <c r="J314" s="14"/>
      <c r="K314" s="14"/>
      <c r="L314" s="14"/>
      <c r="M314" s="14"/>
    </row>
    <row r="315" spans="1:13" ht="20.100000000000001" customHeight="1" x14ac:dyDescent="0.25">
      <c r="A315" s="14"/>
      <c r="B315" s="14"/>
      <c r="C315" s="14"/>
      <c r="D315" s="14"/>
      <c r="E315" s="14"/>
      <c r="F315" s="14"/>
      <c r="G315" s="14"/>
      <c r="H315" s="14"/>
      <c r="I315" s="14"/>
      <c r="J315" s="14"/>
      <c r="K315" s="14"/>
      <c r="L315" s="14"/>
      <c r="M315" s="14"/>
    </row>
    <row r="316" spans="1:13" ht="20.100000000000001" customHeight="1" x14ac:dyDescent="0.25">
      <c r="A316" s="14"/>
      <c r="B316" s="14"/>
      <c r="C316" s="14"/>
      <c r="D316" s="14"/>
      <c r="E316" s="14"/>
      <c r="F316" s="14"/>
      <c r="G316" s="14"/>
      <c r="H316" s="14"/>
      <c r="I316" s="14"/>
      <c r="J316" s="14"/>
      <c r="K316" s="14"/>
      <c r="L316" s="14"/>
      <c r="M316" s="14"/>
    </row>
    <row r="317" spans="1:13" ht="20.100000000000001" customHeight="1" x14ac:dyDescent="0.25">
      <c r="A317" s="14"/>
      <c r="B317" s="14"/>
      <c r="C317" s="14"/>
      <c r="D317" s="14"/>
      <c r="E317" s="14"/>
      <c r="F317" s="14"/>
      <c r="G317" s="14"/>
      <c r="H317" s="14"/>
      <c r="I317" s="14"/>
      <c r="J317" s="14"/>
      <c r="K317" s="14"/>
      <c r="L317" s="14"/>
      <c r="M317" s="14"/>
    </row>
    <row r="318" spans="1:13" ht="20.100000000000001" customHeight="1" x14ac:dyDescent="0.25">
      <c r="A318" s="14"/>
      <c r="B318" s="14"/>
      <c r="C318" s="14"/>
      <c r="D318" s="14"/>
      <c r="E318" s="14"/>
      <c r="F318" s="14"/>
      <c r="G318" s="14"/>
      <c r="H318" s="14"/>
      <c r="I318" s="14"/>
      <c r="J318" s="14"/>
      <c r="K318" s="14"/>
      <c r="L318" s="14"/>
      <c r="M318" s="14"/>
    </row>
    <row r="319" spans="1:13" ht="20.100000000000001" customHeight="1" x14ac:dyDescent="0.25">
      <c r="A319" s="14"/>
      <c r="B319" s="14"/>
      <c r="C319" s="14"/>
      <c r="D319" s="14"/>
      <c r="E319" s="14"/>
      <c r="F319" s="14"/>
      <c r="G319" s="14"/>
      <c r="H319" s="14"/>
      <c r="I319" s="14"/>
      <c r="J319" s="14"/>
      <c r="K319" s="14"/>
      <c r="L319" s="14"/>
      <c r="M319" s="14"/>
    </row>
    <row r="320" spans="1:13" ht="20.100000000000001" customHeight="1" x14ac:dyDescent="0.25">
      <c r="A320" s="14"/>
      <c r="B320" s="14"/>
      <c r="C320" s="14"/>
      <c r="D320" s="14"/>
      <c r="E320" s="14"/>
      <c r="F320" s="14"/>
      <c r="G320" s="14"/>
      <c r="H320" s="14"/>
      <c r="I320" s="14"/>
      <c r="J320" s="14"/>
      <c r="K320" s="14"/>
      <c r="L320" s="14"/>
      <c r="M320" s="14"/>
    </row>
    <row r="321" spans="1:13" ht="20.100000000000001" customHeight="1" x14ac:dyDescent="0.25">
      <c r="A321" s="14"/>
      <c r="B321" s="14"/>
      <c r="C321" s="14"/>
      <c r="D321" s="14"/>
      <c r="E321" s="14"/>
      <c r="F321" s="14"/>
      <c r="G321" s="14"/>
      <c r="H321" s="14"/>
      <c r="I321" s="14"/>
      <c r="J321" s="14"/>
      <c r="K321" s="14"/>
      <c r="L321" s="14"/>
      <c r="M321" s="14"/>
    </row>
    <row r="322" spans="1:13" ht="20.100000000000001" customHeight="1" x14ac:dyDescent="0.25">
      <c r="A322" s="14"/>
      <c r="B322" s="14"/>
      <c r="C322" s="14"/>
      <c r="D322" s="14"/>
      <c r="E322" s="14"/>
      <c r="F322" s="14"/>
      <c r="G322" s="14"/>
      <c r="H322" s="14"/>
      <c r="I322" s="14"/>
      <c r="J322" s="14"/>
      <c r="K322" s="14"/>
      <c r="L322" s="14"/>
      <c r="M322" s="14"/>
    </row>
    <row r="323" spans="1:13" ht="15.75" x14ac:dyDescent="0.25">
      <c r="A323" s="14"/>
      <c r="B323" s="14"/>
      <c r="C323" s="14"/>
      <c r="D323" s="14"/>
      <c r="E323" s="14"/>
      <c r="F323" s="14"/>
      <c r="G323" s="14"/>
      <c r="H323" s="14"/>
      <c r="I323" s="14"/>
      <c r="J323" s="14"/>
      <c r="K323" s="14"/>
      <c r="L323" s="14"/>
      <c r="M323" s="14"/>
    </row>
    <row r="324" spans="1:13" ht="15.75" x14ac:dyDescent="0.25">
      <c r="A324" s="14"/>
      <c r="B324" s="14"/>
      <c r="C324" s="14"/>
      <c r="D324" s="14"/>
      <c r="E324" s="14"/>
      <c r="F324" s="14"/>
      <c r="G324" s="14"/>
      <c r="H324" s="14"/>
      <c r="I324" s="14"/>
      <c r="J324" s="14"/>
      <c r="K324" s="14"/>
      <c r="L324" s="14"/>
      <c r="M324" s="14"/>
    </row>
    <row r="325" spans="1:13" ht="15.75" x14ac:dyDescent="0.25">
      <c r="A325" s="14"/>
      <c r="B325" s="14"/>
      <c r="C325" s="14"/>
      <c r="D325" s="14"/>
      <c r="E325" s="14"/>
      <c r="F325" s="14"/>
      <c r="G325" s="14"/>
      <c r="H325" s="14"/>
      <c r="I325" s="14"/>
      <c r="J325" s="14"/>
      <c r="K325" s="14"/>
      <c r="L325" s="14"/>
      <c r="M325" s="14"/>
    </row>
    <row r="326" spans="1:13" ht="15.75" x14ac:dyDescent="0.25">
      <c r="A326" s="14"/>
      <c r="B326" s="14"/>
      <c r="C326" s="14"/>
      <c r="D326" s="14"/>
      <c r="E326" s="14"/>
      <c r="F326" s="14"/>
      <c r="G326" s="14"/>
      <c r="H326" s="14"/>
      <c r="I326" s="14"/>
      <c r="J326" s="14"/>
      <c r="K326" s="14"/>
      <c r="L326" s="14"/>
      <c r="M326" s="14"/>
    </row>
    <row r="327" spans="1:13" ht="15.75" x14ac:dyDescent="0.25">
      <c r="A327" s="14"/>
      <c r="B327" s="14"/>
      <c r="C327" s="14"/>
      <c r="D327" s="14"/>
      <c r="E327" s="14"/>
      <c r="F327" s="14"/>
      <c r="G327" s="14"/>
      <c r="H327" s="14"/>
      <c r="I327" s="14"/>
      <c r="J327" s="14"/>
      <c r="K327" s="14"/>
      <c r="L327" s="14"/>
      <c r="M327" s="14"/>
    </row>
    <row r="328" spans="1:13" ht="15.75" x14ac:dyDescent="0.25">
      <c r="A328" s="14"/>
      <c r="B328" s="14"/>
      <c r="C328" s="14"/>
      <c r="D328" s="14"/>
      <c r="E328" s="14"/>
      <c r="F328" s="14"/>
      <c r="G328" s="14"/>
      <c r="H328" s="14"/>
      <c r="I328" s="14"/>
      <c r="J328" s="14"/>
      <c r="K328" s="14"/>
      <c r="L328" s="14"/>
      <c r="M328" s="14"/>
    </row>
    <row r="329" spans="1:13" ht="15.75" x14ac:dyDescent="0.25">
      <c r="A329" s="14"/>
      <c r="B329" s="14"/>
      <c r="C329" s="14"/>
      <c r="D329" s="14"/>
      <c r="E329" s="14"/>
      <c r="F329" s="14"/>
      <c r="G329" s="14"/>
      <c r="H329" s="14"/>
      <c r="I329" s="14"/>
      <c r="J329" s="14"/>
      <c r="K329" s="14"/>
      <c r="L329" s="14"/>
      <c r="M329" s="14"/>
    </row>
    <row r="330" spans="1:13" ht="15.75" x14ac:dyDescent="0.25">
      <c r="A330" s="14"/>
      <c r="B330" s="14"/>
      <c r="C330" s="14"/>
      <c r="D330" s="14"/>
      <c r="E330" s="14"/>
      <c r="F330" s="14"/>
      <c r="G330" s="14"/>
      <c r="H330" s="14"/>
      <c r="I330" s="14"/>
      <c r="J330" s="14"/>
      <c r="K330" s="14"/>
      <c r="L330" s="14"/>
      <c r="M330" s="14"/>
    </row>
    <row r="331" spans="1:13" ht="15.75" x14ac:dyDescent="0.25">
      <c r="A331" s="14"/>
      <c r="B331" s="14"/>
      <c r="C331" s="14"/>
      <c r="D331" s="14"/>
      <c r="E331" s="14"/>
      <c r="F331" s="14"/>
      <c r="G331" s="14"/>
      <c r="H331" s="14"/>
      <c r="I331" s="14"/>
      <c r="J331" s="14"/>
      <c r="K331" s="14"/>
      <c r="L331" s="14"/>
      <c r="M331" s="14"/>
    </row>
    <row r="332" spans="1:13" ht="15.75" x14ac:dyDescent="0.25">
      <c r="A332" s="14"/>
      <c r="B332" s="14"/>
      <c r="C332" s="14"/>
      <c r="D332" s="14"/>
      <c r="E332" s="14"/>
      <c r="F332" s="14"/>
      <c r="G332" s="14"/>
      <c r="H332" s="14"/>
      <c r="I332" s="14"/>
      <c r="J332" s="14"/>
      <c r="K332" s="14"/>
      <c r="L332" s="14"/>
      <c r="M332" s="14"/>
    </row>
    <row r="333" spans="1:13" ht="15.75" x14ac:dyDescent="0.25">
      <c r="A333" s="14"/>
      <c r="B333" s="14"/>
      <c r="C333" s="14"/>
      <c r="D333" s="14"/>
      <c r="E333" s="14"/>
      <c r="F333" s="14"/>
      <c r="G333" s="14"/>
      <c r="H333" s="14"/>
      <c r="I333" s="14"/>
      <c r="J333" s="14"/>
      <c r="K333" s="14"/>
      <c r="L333" s="14"/>
      <c r="M333" s="14"/>
    </row>
    <row r="334" spans="1:13" ht="15.75" x14ac:dyDescent="0.25">
      <c r="A334" s="14"/>
      <c r="B334" s="14"/>
      <c r="C334" s="14"/>
      <c r="D334" s="14"/>
      <c r="E334" s="14"/>
      <c r="F334" s="14"/>
      <c r="G334" s="14"/>
      <c r="H334" s="14"/>
      <c r="I334" s="14"/>
      <c r="J334" s="14"/>
      <c r="K334" s="14"/>
      <c r="L334" s="14"/>
      <c r="M334" s="14"/>
    </row>
    <row r="335" spans="1:13" ht="15.75" x14ac:dyDescent="0.25">
      <c r="A335" s="14"/>
      <c r="B335" s="14"/>
      <c r="C335" s="14"/>
      <c r="D335" s="14"/>
      <c r="E335" s="14"/>
      <c r="F335" s="14"/>
      <c r="G335" s="14"/>
      <c r="H335" s="14"/>
      <c r="I335" s="14"/>
      <c r="J335" s="14"/>
      <c r="K335" s="14"/>
      <c r="L335" s="14"/>
      <c r="M335" s="14"/>
    </row>
    <row r="336" spans="1:13" ht="15.75" x14ac:dyDescent="0.25">
      <c r="A336" s="14"/>
      <c r="B336" s="14"/>
      <c r="C336" s="14"/>
      <c r="D336" s="14"/>
      <c r="E336" s="14"/>
      <c r="F336" s="14"/>
      <c r="G336" s="14"/>
      <c r="H336" s="14"/>
      <c r="I336" s="14"/>
      <c r="J336" s="14"/>
      <c r="K336" s="14"/>
      <c r="L336" s="14"/>
      <c r="M336" s="14"/>
    </row>
  </sheetData>
  <mergeCells count="17">
    <mergeCell ref="A1:I1"/>
    <mergeCell ref="C13:D13"/>
    <mergeCell ref="C14:D14"/>
    <mergeCell ref="C15:D15"/>
    <mergeCell ref="E15:H15"/>
    <mergeCell ref="C11:D11"/>
    <mergeCell ref="E11:H11"/>
    <mergeCell ref="C12:D12"/>
    <mergeCell ref="E12:H12"/>
    <mergeCell ref="E13:H13"/>
    <mergeCell ref="E14:H14"/>
    <mergeCell ref="C29:D29"/>
    <mergeCell ref="E19:G19"/>
    <mergeCell ref="E20:G20"/>
    <mergeCell ref="E21:G21"/>
    <mergeCell ref="E22:G22"/>
    <mergeCell ref="E23:G2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AB02-5986-4350-933C-9478DB0CFE80}">
  <sheetPr codeName="Sheet12">
    <tabColor rgb="FF0099CC"/>
  </sheetPr>
  <dimension ref="A1:AR341"/>
  <sheetViews>
    <sheetView workbookViewId="0">
      <selection activeCell="V6" sqref="V6"/>
    </sheetView>
  </sheetViews>
  <sheetFormatPr defaultRowHeight="15" x14ac:dyDescent="0.25"/>
  <cols>
    <col min="1" max="2" width="15.7109375" customWidth="1"/>
    <col min="9" max="9" width="31" customWidth="1"/>
    <col min="10" max="10" width="14.28515625" customWidth="1"/>
    <col min="11" max="11" width="13.7109375" customWidth="1"/>
    <col min="12" max="20" width="9.140625" customWidth="1"/>
  </cols>
  <sheetData>
    <row r="1" spans="1:44" ht="63" customHeight="1" x14ac:dyDescent="0.25">
      <c r="A1" s="99" t="s">
        <v>105</v>
      </c>
      <c r="B1" s="100"/>
      <c r="C1" s="100"/>
      <c r="D1" s="100"/>
      <c r="E1" s="100"/>
      <c r="F1" s="100"/>
      <c r="G1" s="101"/>
      <c r="H1" s="34"/>
      <c r="I1" s="12" t="s">
        <v>70</v>
      </c>
      <c r="J1" s="12"/>
      <c r="K1" s="34"/>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pans="1:44" ht="20.100000000000001" customHeight="1" x14ac:dyDescent="0.25">
      <c r="A2" s="39"/>
      <c r="B2" s="9"/>
      <c r="C2" s="9"/>
      <c r="D2" s="9"/>
      <c r="E2" s="9"/>
      <c r="F2" s="9"/>
      <c r="G2" s="40"/>
      <c r="H2" s="9"/>
      <c r="I2" s="5" t="s">
        <v>147</v>
      </c>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row>
    <row r="3" spans="1:44" ht="20.100000000000001" customHeight="1" x14ac:dyDescent="0.25">
      <c r="A3" s="24" t="s">
        <v>106</v>
      </c>
      <c r="B3" s="24" t="s">
        <v>107</v>
      </c>
      <c r="C3" s="9"/>
      <c r="D3" s="9"/>
      <c r="E3" s="9"/>
      <c r="F3" s="9"/>
      <c r="G3" s="40"/>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row>
    <row r="4" spans="1:44" ht="33" customHeight="1" x14ac:dyDescent="0.25">
      <c r="A4" s="22">
        <v>42.1</v>
      </c>
      <c r="B4" s="22">
        <v>42.7</v>
      </c>
      <c r="C4" s="9"/>
      <c r="D4" s="9"/>
      <c r="E4" s="9"/>
      <c r="F4" s="9"/>
      <c r="G4" s="40"/>
      <c r="H4" s="9"/>
      <c r="I4" s="6" t="s">
        <v>162</v>
      </c>
      <c r="J4" s="68" t="s">
        <v>148</v>
      </c>
      <c r="K4" s="68"/>
      <c r="L4" s="68"/>
      <c r="M4" s="68"/>
      <c r="N4" s="68"/>
      <c r="O4" s="68"/>
      <c r="P4" s="36"/>
      <c r="Q4" s="36"/>
      <c r="R4" s="36"/>
      <c r="S4" s="36"/>
      <c r="T4" s="9"/>
      <c r="U4" s="9"/>
      <c r="V4" s="9"/>
      <c r="W4" s="9"/>
      <c r="X4" s="9"/>
      <c r="Y4" s="9"/>
      <c r="Z4" s="9"/>
      <c r="AA4" s="9"/>
      <c r="AB4" s="9"/>
      <c r="AC4" s="9"/>
      <c r="AD4" s="9"/>
      <c r="AE4" s="9"/>
      <c r="AF4" s="9"/>
      <c r="AG4" s="9"/>
      <c r="AH4" s="9"/>
      <c r="AI4" s="9"/>
      <c r="AJ4" s="9"/>
      <c r="AK4" s="9"/>
      <c r="AL4" s="9"/>
      <c r="AM4" s="9"/>
      <c r="AN4" s="9"/>
      <c r="AO4" s="9"/>
      <c r="AP4" s="9"/>
      <c r="AQ4" s="9"/>
      <c r="AR4" s="9"/>
    </row>
    <row r="5" spans="1:44" ht="33" customHeight="1" x14ac:dyDescent="0.25">
      <c r="A5" s="22">
        <v>41</v>
      </c>
      <c r="B5" s="22">
        <v>43.6</v>
      </c>
      <c r="C5" s="9"/>
      <c r="D5" s="9"/>
      <c r="E5" s="9"/>
      <c r="F5" s="9"/>
      <c r="G5" s="40"/>
      <c r="H5" s="9"/>
      <c r="I5" s="6" t="s">
        <v>164</v>
      </c>
      <c r="J5" s="68" t="s">
        <v>163</v>
      </c>
      <c r="K5" s="68"/>
      <c r="L5" s="68"/>
      <c r="M5" s="68"/>
      <c r="N5" s="68"/>
      <c r="O5" s="68"/>
      <c r="P5" s="36"/>
      <c r="Q5" s="36"/>
      <c r="R5" s="36"/>
      <c r="S5" s="36"/>
      <c r="T5" s="9"/>
      <c r="U5" s="9"/>
      <c r="V5" s="9"/>
      <c r="W5" s="9"/>
      <c r="X5" s="9"/>
      <c r="Y5" s="9"/>
      <c r="Z5" s="9"/>
      <c r="AA5" s="9"/>
      <c r="AB5" s="9"/>
      <c r="AC5" s="9"/>
      <c r="AD5" s="9"/>
      <c r="AE5" s="9"/>
      <c r="AF5" s="9"/>
      <c r="AG5" s="9"/>
      <c r="AH5" s="9"/>
      <c r="AI5" s="9"/>
      <c r="AJ5" s="9"/>
      <c r="AK5" s="9"/>
      <c r="AL5" s="9"/>
      <c r="AM5" s="9"/>
      <c r="AN5" s="9"/>
      <c r="AO5" s="9"/>
      <c r="AP5" s="9"/>
      <c r="AQ5" s="9"/>
      <c r="AR5" s="9"/>
    </row>
    <row r="6" spans="1:44" ht="20.100000000000001" customHeight="1" x14ac:dyDescent="0.25">
      <c r="A6" s="22">
        <v>41.3</v>
      </c>
      <c r="B6" s="22">
        <v>43.8</v>
      </c>
      <c r="C6" s="9"/>
      <c r="D6" s="9"/>
      <c r="E6" s="9"/>
      <c r="F6" s="9"/>
      <c r="G6" s="40"/>
      <c r="H6" s="9"/>
      <c r="I6" s="6" t="s">
        <v>159</v>
      </c>
      <c r="J6" s="84">
        <v>0.95</v>
      </c>
      <c r="K6" s="84"/>
      <c r="L6" s="84"/>
      <c r="M6" s="84"/>
      <c r="N6" s="84"/>
      <c r="O6" s="84"/>
      <c r="P6" s="37"/>
      <c r="Q6" s="37"/>
      <c r="R6" s="37"/>
      <c r="S6" s="37"/>
      <c r="T6" s="9"/>
      <c r="U6" s="9"/>
      <c r="V6" s="9"/>
      <c r="W6" s="9"/>
      <c r="X6" s="9"/>
      <c r="Y6" s="9"/>
      <c r="Z6" s="9"/>
      <c r="AA6" s="9"/>
      <c r="AB6" s="9"/>
      <c r="AC6" s="9"/>
      <c r="AD6" s="9"/>
      <c r="AE6" s="9"/>
      <c r="AF6" s="9"/>
      <c r="AG6" s="9"/>
      <c r="AH6" s="9"/>
      <c r="AI6" s="9"/>
      <c r="AJ6" s="9"/>
      <c r="AK6" s="9"/>
      <c r="AL6" s="9"/>
      <c r="AM6" s="9"/>
      <c r="AN6" s="9"/>
      <c r="AO6" s="9"/>
      <c r="AP6" s="9"/>
      <c r="AQ6" s="9"/>
      <c r="AR6" s="9"/>
    </row>
    <row r="7" spans="1:44" ht="20.100000000000001" customHeight="1" x14ac:dyDescent="0.25">
      <c r="A7" s="22">
        <v>41.8</v>
      </c>
      <c r="B7" s="22">
        <v>43.3</v>
      </c>
      <c r="C7" s="9"/>
      <c r="D7" s="9"/>
      <c r="E7" s="9"/>
      <c r="F7" s="9"/>
      <c r="G7" s="40"/>
      <c r="H7" s="9"/>
      <c r="I7" s="6" t="s">
        <v>160</v>
      </c>
      <c r="J7" s="84">
        <v>0.05</v>
      </c>
      <c r="K7" s="84"/>
      <c r="L7" s="84"/>
      <c r="M7" s="84"/>
      <c r="N7" s="84"/>
      <c r="O7" s="84"/>
      <c r="P7" s="37"/>
      <c r="Q7" s="37"/>
      <c r="R7" s="37"/>
      <c r="S7" s="37"/>
      <c r="T7" s="9"/>
      <c r="U7" s="9"/>
      <c r="V7" s="9"/>
      <c r="W7" s="9"/>
      <c r="X7" s="9"/>
      <c r="Y7" s="9"/>
      <c r="Z7" s="9"/>
      <c r="AA7" s="9"/>
      <c r="AB7" s="9"/>
      <c r="AC7" s="9"/>
      <c r="AD7" s="9"/>
      <c r="AE7" s="9"/>
      <c r="AF7" s="9"/>
      <c r="AG7" s="9"/>
      <c r="AH7" s="9"/>
      <c r="AI7" s="9"/>
      <c r="AJ7" s="9"/>
      <c r="AK7" s="9"/>
      <c r="AL7" s="9"/>
      <c r="AM7" s="9"/>
      <c r="AN7" s="9"/>
      <c r="AO7" s="9"/>
      <c r="AP7" s="9"/>
      <c r="AQ7" s="9"/>
      <c r="AR7" s="9"/>
    </row>
    <row r="8" spans="1:44" ht="20.100000000000001" customHeight="1" x14ac:dyDescent="0.25">
      <c r="A8" s="22">
        <v>42.4</v>
      </c>
      <c r="B8" s="22">
        <v>42.5</v>
      </c>
      <c r="C8" s="9"/>
      <c r="D8" s="9"/>
      <c r="E8" s="9"/>
      <c r="F8" s="9"/>
      <c r="G8" s="40"/>
      <c r="H8" s="9"/>
      <c r="I8" s="6" t="s">
        <v>161</v>
      </c>
      <c r="J8" s="70">
        <v>0.05</v>
      </c>
      <c r="K8" s="70"/>
      <c r="L8" s="70"/>
      <c r="M8" s="70"/>
      <c r="N8" s="70"/>
      <c r="O8" s="70"/>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row>
    <row r="9" spans="1:44" ht="20.100000000000001" customHeight="1" x14ac:dyDescent="0.25">
      <c r="A9" s="22">
        <v>42.8</v>
      </c>
      <c r="B9" s="22">
        <v>43.5</v>
      </c>
      <c r="C9" s="9"/>
      <c r="D9" s="9"/>
      <c r="E9" s="9"/>
      <c r="F9" s="9"/>
      <c r="G9" s="40"/>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row>
    <row r="10" spans="1:44" ht="20.100000000000001" customHeight="1" x14ac:dyDescent="0.25">
      <c r="A10" s="22">
        <v>43.2</v>
      </c>
      <c r="B10" s="22">
        <v>43.1</v>
      </c>
      <c r="C10" s="9"/>
      <c r="D10" s="9"/>
      <c r="E10" s="9"/>
      <c r="F10" s="9"/>
      <c r="G10" s="40"/>
      <c r="H10" s="9"/>
      <c r="I10" s="5" t="s">
        <v>149</v>
      </c>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row>
    <row r="11" spans="1:44" ht="20.100000000000001" customHeight="1" x14ac:dyDescent="0.25">
      <c r="A11" s="22">
        <v>42.3</v>
      </c>
      <c r="B11" s="22">
        <v>41.7</v>
      </c>
      <c r="C11" s="9"/>
      <c r="D11" s="9"/>
      <c r="E11" s="9"/>
      <c r="F11" s="9"/>
      <c r="G11" s="40"/>
      <c r="H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row>
    <row r="12" spans="1:44" ht="20.100000000000001" customHeight="1" x14ac:dyDescent="0.25">
      <c r="A12" s="22">
        <v>41.8</v>
      </c>
      <c r="B12" s="22">
        <v>44</v>
      </c>
      <c r="C12" s="9"/>
      <c r="D12" s="9"/>
      <c r="E12" s="9"/>
      <c r="F12" s="9"/>
      <c r="G12" s="40"/>
      <c r="H12" s="9"/>
      <c r="I12" s="35"/>
      <c r="J12" s="29" t="s">
        <v>106</v>
      </c>
      <c r="K12" s="29" t="s">
        <v>107</v>
      </c>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row>
    <row r="13" spans="1:44" ht="20.100000000000001" customHeight="1" x14ac:dyDescent="0.25">
      <c r="A13" s="22">
        <v>42.7</v>
      </c>
      <c r="B13" s="22">
        <v>44.1</v>
      </c>
      <c r="C13" s="9"/>
      <c r="D13" s="9"/>
      <c r="E13" s="9"/>
      <c r="F13" s="9"/>
      <c r="G13" s="40"/>
      <c r="H13" s="9"/>
      <c r="I13" s="4" t="s">
        <v>150</v>
      </c>
      <c r="J13" s="8">
        <v>42.14</v>
      </c>
      <c r="K13" s="8">
        <v>43.230000000000004</v>
      </c>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row>
    <row r="14" spans="1:44" ht="20.100000000000001" customHeight="1" x14ac:dyDescent="0.25">
      <c r="A14" s="39"/>
      <c r="B14" s="9"/>
      <c r="C14" s="9"/>
      <c r="D14" s="9"/>
      <c r="E14" s="9"/>
      <c r="F14" s="9"/>
      <c r="G14" s="40"/>
      <c r="H14" s="9"/>
      <c r="I14" s="4" t="s">
        <v>128</v>
      </c>
      <c r="J14" s="8">
        <v>0.46711111111111248</v>
      </c>
      <c r="K14" s="8">
        <v>0.56233333333333191</v>
      </c>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row>
    <row r="15" spans="1:44" s="28" customFormat="1" ht="47.25" customHeight="1" x14ac:dyDescent="0.25">
      <c r="A15" s="102" t="s">
        <v>108</v>
      </c>
      <c r="B15" s="103"/>
      <c r="C15" s="103"/>
      <c r="D15" s="103"/>
      <c r="E15" s="103"/>
      <c r="F15" s="103"/>
      <c r="G15" s="104"/>
      <c r="H15" s="34"/>
      <c r="I15" s="4" t="s">
        <v>151</v>
      </c>
      <c r="J15" s="8">
        <v>10</v>
      </c>
      <c r="K15" s="8">
        <v>10</v>
      </c>
      <c r="L15"/>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row>
    <row r="16" spans="1:44" ht="20.100000000000001" customHeight="1" x14ac:dyDescent="0.25">
      <c r="A16" s="9"/>
      <c r="B16" s="9"/>
      <c r="C16" s="9"/>
      <c r="D16" s="9"/>
      <c r="E16" s="9"/>
      <c r="F16" s="9"/>
      <c r="G16" s="9"/>
      <c r="H16" s="9"/>
      <c r="I16" s="4" t="s">
        <v>152</v>
      </c>
      <c r="J16" s="8">
        <v>0.5147222222222223</v>
      </c>
      <c r="K16" s="8"/>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row>
    <row r="17" spans="1:44" ht="20.100000000000001" customHeight="1" x14ac:dyDescent="0.25">
      <c r="B17" s="9"/>
      <c r="C17" s="9"/>
      <c r="D17" s="9"/>
      <c r="E17" s="9"/>
      <c r="F17" s="9"/>
      <c r="G17" s="9"/>
      <c r="H17" s="9"/>
      <c r="I17" s="4" t="s">
        <v>153</v>
      </c>
      <c r="J17" s="8">
        <v>0</v>
      </c>
      <c r="K17" s="8"/>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row>
    <row r="18" spans="1:44" ht="20.100000000000001" customHeight="1" x14ac:dyDescent="0.25">
      <c r="A18" s="110" t="s">
        <v>144</v>
      </c>
      <c r="B18" s="111"/>
      <c r="C18" s="105" t="s">
        <v>165</v>
      </c>
      <c r="D18" s="106"/>
      <c r="E18" s="106"/>
      <c r="F18" s="106"/>
      <c r="G18" s="107"/>
      <c r="H18" s="9"/>
      <c r="I18" s="4" t="s">
        <v>132</v>
      </c>
      <c r="J18" s="8">
        <v>18</v>
      </c>
      <c r="K18" s="8"/>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row>
    <row r="19" spans="1:44" ht="20.100000000000001" customHeight="1" x14ac:dyDescent="0.25">
      <c r="A19" s="112"/>
      <c r="B19" s="88"/>
      <c r="C19" s="108"/>
      <c r="D19" s="98"/>
      <c r="E19" s="98"/>
      <c r="F19" s="98"/>
      <c r="G19" s="109"/>
      <c r="H19" s="9"/>
      <c r="I19" s="4" t="s">
        <v>154</v>
      </c>
      <c r="J19" s="8">
        <v>-3.3972307061176026</v>
      </c>
      <c r="K19" s="8"/>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row>
    <row r="20" spans="1:44" ht="20.100000000000001" customHeight="1" x14ac:dyDescent="0.25">
      <c r="A20" s="112"/>
      <c r="B20" s="88"/>
      <c r="C20" s="102"/>
      <c r="D20" s="103"/>
      <c r="E20" s="103"/>
      <c r="F20" s="103"/>
      <c r="G20" s="104"/>
      <c r="H20" s="9"/>
      <c r="I20" s="4" t="s">
        <v>155</v>
      </c>
      <c r="J20" s="38">
        <v>1.6055712503872572E-3</v>
      </c>
      <c r="K20" s="8"/>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row>
    <row r="21" spans="1:44" ht="20.100000000000001" customHeight="1" x14ac:dyDescent="0.25">
      <c r="A21" s="112"/>
      <c r="B21" s="88"/>
      <c r="C21" s="105" t="s">
        <v>177</v>
      </c>
      <c r="D21" s="106"/>
      <c r="E21" s="106"/>
      <c r="F21" s="106"/>
      <c r="G21" s="107"/>
      <c r="H21" s="9"/>
      <c r="I21" s="4" t="s">
        <v>156</v>
      </c>
      <c r="J21" s="8">
        <v>1.7340636066175394</v>
      </c>
      <c r="K21" s="8"/>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row>
    <row r="22" spans="1:44" ht="20.100000000000001" customHeight="1" x14ac:dyDescent="0.25">
      <c r="A22" s="112"/>
      <c r="B22" s="88"/>
      <c r="C22" s="108"/>
      <c r="D22" s="98"/>
      <c r="E22" s="98"/>
      <c r="F22" s="98"/>
      <c r="G22" s="109"/>
      <c r="H22" s="9"/>
      <c r="I22" s="4" t="s">
        <v>157</v>
      </c>
      <c r="J22" s="8">
        <v>3.2111425007745145E-3</v>
      </c>
      <c r="K22" s="8"/>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row>
    <row r="23" spans="1:44" ht="20.100000000000001" customHeight="1" x14ac:dyDescent="0.25">
      <c r="A23" s="112"/>
      <c r="B23" s="88"/>
      <c r="C23" s="108"/>
      <c r="D23" s="98"/>
      <c r="E23" s="98"/>
      <c r="F23" s="98"/>
      <c r="G23" s="109"/>
      <c r="H23" s="9"/>
      <c r="I23" s="4" t="s">
        <v>158</v>
      </c>
      <c r="J23" s="8">
        <v>2.1009220402410378</v>
      </c>
      <c r="K23" s="8"/>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row>
    <row r="24" spans="1:44" ht="20.100000000000001" customHeight="1" x14ac:dyDescent="0.25">
      <c r="A24" s="113"/>
      <c r="B24" s="114"/>
      <c r="C24" s="102"/>
      <c r="D24" s="103"/>
      <c r="E24" s="103"/>
      <c r="F24" s="103"/>
      <c r="G24" s="104"/>
      <c r="H24" s="9"/>
      <c r="I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row>
    <row r="25" spans="1:44" ht="20.100000000000001" customHeight="1" x14ac:dyDescent="0.25">
      <c r="A25" s="5"/>
      <c r="B25" s="5"/>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row>
    <row r="26" spans="1:44" ht="20.100000000000001" customHeight="1" x14ac:dyDescent="0.25">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row>
    <row r="27" spans="1:44" ht="20.100000000000001" customHeight="1" x14ac:dyDescent="0.25">
      <c r="A27" s="9"/>
      <c r="B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row>
    <row r="28" spans="1:44" ht="20.100000000000001"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row>
    <row r="29" spans="1:44" ht="20.100000000000001"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row>
    <row r="30" spans="1:44" ht="20.100000000000001"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row>
    <row r="31" spans="1:44" ht="20.100000000000001"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row>
    <row r="32" spans="1:44" ht="20.100000000000001"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row>
    <row r="33" spans="1:44" ht="20.100000000000001"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row>
    <row r="34" spans="1:44" ht="20.100000000000001"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row>
    <row r="35" spans="1:44" ht="20.100000000000001"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row>
    <row r="36" spans="1:44" ht="20.100000000000001"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row>
    <row r="37" spans="1:44" ht="20.100000000000001"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row>
    <row r="38" spans="1:44" ht="20.100000000000001"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row>
    <row r="39" spans="1:44" ht="20.100000000000001"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row>
    <row r="40" spans="1:44" ht="20.100000000000001"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row>
    <row r="41" spans="1:44" ht="20.100000000000001"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row>
    <row r="42" spans="1:44" ht="20.100000000000001"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row>
    <row r="43" spans="1:44" ht="20.100000000000001"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row>
    <row r="44" spans="1:44" ht="20.100000000000001"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row>
    <row r="45" spans="1:44" ht="20.100000000000001"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row>
    <row r="46" spans="1:44" ht="20.100000000000001"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row>
    <row r="47" spans="1:44" ht="20.100000000000001"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row>
    <row r="48" spans="1:44" ht="20.100000000000001"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row>
    <row r="49" spans="1:44" ht="20.100000000000001"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row>
    <row r="50" spans="1:44" ht="20.100000000000001"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row>
    <row r="51" spans="1:44" ht="20.100000000000001"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row>
    <row r="52" spans="1:44" ht="20.100000000000001"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row>
    <row r="53" spans="1:44" ht="20.100000000000001"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row>
    <row r="54" spans="1:44" ht="20.100000000000001"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row>
    <row r="55" spans="1:44" ht="20.100000000000001"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row>
    <row r="56" spans="1:44" ht="20.100000000000001"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row>
    <row r="57" spans="1:44" ht="20.100000000000001"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row>
    <row r="58" spans="1:44" ht="20.100000000000001"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row>
    <row r="59" spans="1:44" ht="20.100000000000001"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row>
    <row r="60" spans="1:44" ht="20.100000000000001"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row>
    <row r="61" spans="1:44" ht="20.100000000000001"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row>
    <row r="62" spans="1:44" ht="20.100000000000001"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row>
    <row r="63" spans="1:44" ht="20.100000000000001"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row>
    <row r="64" spans="1:44" ht="20.100000000000001"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row>
    <row r="65" spans="1:44" ht="20.100000000000001"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row>
    <row r="66" spans="1:44" ht="20.100000000000001"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row>
    <row r="67" spans="1:44" ht="20.100000000000001"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row>
    <row r="68" spans="1:44" ht="20.100000000000001"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row>
    <row r="69" spans="1:44" ht="20.100000000000001"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row>
    <row r="70" spans="1:44" ht="20.100000000000001"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row>
    <row r="71" spans="1:44" ht="20.100000000000001"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row>
    <row r="72" spans="1:44" ht="20.100000000000001"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row>
    <row r="73" spans="1:44" ht="20.100000000000001"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row>
    <row r="74" spans="1:44" ht="20.100000000000001"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row>
    <row r="75" spans="1:44" ht="20.100000000000001"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row>
    <row r="76" spans="1:44" ht="20.100000000000001"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row>
    <row r="77" spans="1:44" ht="20.100000000000001"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row>
    <row r="78" spans="1:44" ht="20.100000000000001"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row>
    <row r="79" spans="1:44" ht="20.100000000000001"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row>
    <row r="80" spans="1:44" ht="20.100000000000001"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row>
    <row r="81" spans="1:44" ht="20.100000000000001"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row>
    <row r="82" spans="1:44" ht="20.100000000000001"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row>
    <row r="83" spans="1:44" ht="20.100000000000001"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row>
    <row r="84" spans="1:44" ht="20.100000000000001"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row>
    <row r="85" spans="1:44" ht="20.100000000000001"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row>
    <row r="86" spans="1:44" ht="20.100000000000001"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row>
    <row r="87" spans="1:44" ht="20.100000000000001"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row>
    <row r="88" spans="1:44" ht="20.100000000000001"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row>
    <row r="89" spans="1:44" ht="20.100000000000001"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row>
    <row r="90" spans="1:44" ht="20.100000000000001"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row>
    <row r="91" spans="1:44" ht="20.100000000000001"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row>
    <row r="92" spans="1:44" ht="20.100000000000001"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row>
    <row r="93" spans="1:44" ht="20.100000000000001"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row>
    <row r="94" spans="1:44" ht="20.100000000000001"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row>
    <row r="95" spans="1:44" ht="20.100000000000001"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row>
    <row r="96" spans="1:44" ht="20.100000000000001"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row>
    <row r="97" spans="1:44" ht="20.100000000000001"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row>
    <row r="98" spans="1:44" ht="20.100000000000001"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row>
    <row r="99" spans="1:44" ht="20.100000000000001"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row>
    <row r="100" spans="1:44" ht="20.100000000000001"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row>
    <row r="101" spans="1:44" ht="20.100000000000001"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row>
    <row r="102" spans="1:44" ht="20.100000000000001"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row>
    <row r="103" spans="1:44" ht="20.100000000000001"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row>
    <row r="104" spans="1:44" ht="20.100000000000001"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row>
    <row r="105" spans="1:44" ht="20.100000000000001"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row>
    <row r="106" spans="1:44" ht="20.100000000000001"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row>
    <row r="107" spans="1:44" ht="20.100000000000001"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row>
    <row r="108" spans="1:44" ht="20.100000000000001"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row>
    <row r="109" spans="1:44" ht="20.100000000000001"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row>
    <row r="110" spans="1:44" ht="20.100000000000001"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row>
    <row r="111" spans="1:44" ht="20.100000000000001"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row>
    <row r="112" spans="1:44" ht="20.100000000000001"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row>
    <row r="113" spans="1:44" ht="20.100000000000001"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row>
    <row r="114" spans="1:44" ht="20.100000000000001"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row>
    <row r="115" spans="1:44" ht="20.100000000000001"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row>
    <row r="116" spans="1:44" ht="20.100000000000001"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row>
    <row r="117" spans="1:44" ht="20.100000000000001"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row>
    <row r="118" spans="1:44" ht="20.100000000000001"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row>
    <row r="119" spans="1:44" ht="20.100000000000001"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row>
    <row r="120" spans="1:44" ht="20.100000000000001"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row>
    <row r="121" spans="1:44" ht="20.100000000000001"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row>
    <row r="122" spans="1:44" ht="20.100000000000001"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row>
    <row r="123" spans="1:44" ht="20.100000000000001"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row>
    <row r="124" spans="1:44" ht="20.100000000000001"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row>
    <row r="125" spans="1:44" ht="20.100000000000001"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row>
    <row r="126" spans="1:44" ht="20.100000000000001"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row>
    <row r="127" spans="1:44" ht="20.100000000000001"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row>
    <row r="128" spans="1:44" ht="20.100000000000001"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row>
    <row r="129" spans="1:44" ht="20.100000000000001"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row>
    <row r="130" spans="1:44" ht="20.100000000000001"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row>
    <row r="131" spans="1:44" ht="20.100000000000001"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row>
    <row r="132" spans="1:44" ht="20.100000000000001"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row>
    <row r="133" spans="1:44" ht="20.100000000000001"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row>
    <row r="134" spans="1:44" ht="20.100000000000001"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row>
    <row r="135" spans="1:44" ht="20.100000000000001"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row>
    <row r="136" spans="1:44" ht="20.100000000000001"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row>
    <row r="137" spans="1:44" ht="20.100000000000001"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row>
    <row r="138" spans="1:44" ht="20.100000000000001"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row>
    <row r="139" spans="1:44" ht="20.100000000000001"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row>
    <row r="140" spans="1:44" ht="20.100000000000001"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row>
    <row r="141" spans="1:44" ht="20.100000000000001"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row>
    <row r="142" spans="1:44" ht="20.100000000000001"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row>
    <row r="143" spans="1:44" ht="20.100000000000001"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row>
    <row r="144" spans="1:44" ht="20.100000000000001"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row>
    <row r="145" spans="1:44" ht="20.100000000000001"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row>
    <row r="146" spans="1:44" ht="20.100000000000001"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row>
    <row r="147" spans="1:44" ht="20.100000000000001"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row>
    <row r="148" spans="1:44" ht="20.100000000000001"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row>
    <row r="149" spans="1:44" ht="20.100000000000001"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row>
    <row r="150" spans="1:44" ht="20.100000000000001"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row>
    <row r="151" spans="1:44" ht="20.100000000000001"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row>
    <row r="152" spans="1:44" ht="20.100000000000001"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row>
    <row r="153" spans="1:44" ht="20.100000000000001"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row>
    <row r="154" spans="1:44" ht="20.100000000000001"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row>
    <row r="155" spans="1:44" ht="20.100000000000001"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row>
    <row r="156" spans="1:44" ht="20.100000000000001"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row>
    <row r="157" spans="1:44" ht="20.100000000000001"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row>
    <row r="158" spans="1:44" ht="20.100000000000001"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row>
    <row r="159" spans="1:44" ht="20.100000000000001"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row>
    <row r="160" spans="1:44" ht="20.100000000000001"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row>
    <row r="161" spans="1:44" ht="20.100000000000001"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row>
    <row r="162" spans="1:44" ht="20.100000000000001"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row>
    <row r="163" spans="1:44" ht="20.100000000000001"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row>
    <row r="164" spans="1:44" ht="20.100000000000001"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row>
    <row r="165" spans="1:44" ht="20.100000000000001"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row>
    <row r="166" spans="1:44" ht="20.100000000000001"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row>
    <row r="167" spans="1:44" ht="20.100000000000001"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row>
    <row r="168" spans="1:44" ht="20.100000000000001"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row>
    <row r="169" spans="1:44" ht="20.100000000000001"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row>
    <row r="170" spans="1:44" ht="20.100000000000001"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row>
    <row r="171" spans="1:44" ht="20.100000000000001"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row>
    <row r="172" spans="1:44" ht="20.100000000000001"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row>
    <row r="173" spans="1:44" ht="20.100000000000001"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row>
    <row r="174" spans="1:44" ht="20.100000000000001"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row>
    <row r="175" spans="1:44" ht="20.100000000000001"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row>
    <row r="176" spans="1:44" ht="20.100000000000001"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row>
    <row r="177" spans="1:44" ht="20.100000000000001"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row>
    <row r="178" spans="1:44" ht="20.100000000000001"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row>
    <row r="179" spans="1:44" ht="20.100000000000001"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row>
    <row r="180" spans="1:44" ht="20.100000000000001"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row>
    <row r="181" spans="1:44" ht="20.100000000000001"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row>
    <row r="182" spans="1:44" ht="20.100000000000001"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row>
    <row r="183" spans="1:44" ht="20.100000000000001"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row>
    <row r="184" spans="1:44" ht="20.100000000000001"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row>
    <row r="185" spans="1:44" ht="20.100000000000001"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row>
    <row r="186" spans="1:44" ht="20.100000000000001"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row>
    <row r="187" spans="1:44" ht="20.100000000000001"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row>
    <row r="188" spans="1:44" ht="20.100000000000001"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row>
    <row r="189" spans="1:44" ht="20.100000000000001"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row>
    <row r="190" spans="1:44" ht="20.100000000000001"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row>
    <row r="191" spans="1:44" ht="20.100000000000001"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row>
    <row r="192" spans="1:44" ht="20.100000000000001"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row>
    <row r="193" spans="1:44" ht="20.100000000000001"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row>
    <row r="194" spans="1:44" ht="20.100000000000001"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row>
    <row r="195" spans="1:44" ht="20.100000000000001"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row>
    <row r="196" spans="1:44" ht="20.100000000000001"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row>
    <row r="197" spans="1:44" ht="20.100000000000001"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row>
    <row r="198" spans="1:44" ht="20.100000000000001"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row>
    <row r="199" spans="1:44" ht="20.100000000000001"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row>
    <row r="200" spans="1:44" ht="20.100000000000001"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row>
    <row r="201" spans="1:44" ht="20.100000000000001"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row>
    <row r="202" spans="1:44" ht="20.100000000000001"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row>
    <row r="203" spans="1:44" ht="20.100000000000001"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row>
    <row r="204" spans="1:44" ht="20.100000000000001"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row>
    <row r="205" spans="1:44" ht="20.100000000000001"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row>
    <row r="206" spans="1:44" ht="20.100000000000001"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row>
    <row r="207" spans="1:44" ht="20.100000000000001"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row>
    <row r="208" spans="1:44" ht="20.100000000000001"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row>
    <row r="209" spans="1:44" ht="20.100000000000001"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row>
    <row r="210" spans="1:44" ht="20.100000000000001"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row>
    <row r="211" spans="1:44" ht="20.100000000000001"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row>
    <row r="212" spans="1:44" ht="20.100000000000001"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row>
    <row r="213" spans="1:44" ht="20.100000000000001"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row>
    <row r="214" spans="1:44" ht="20.100000000000001"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row>
    <row r="215" spans="1:44" ht="20.100000000000001"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row>
    <row r="216" spans="1:44" ht="20.100000000000001"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row>
    <row r="217" spans="1:44" ht="20.100000000000001"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row>
    <row r="218" spans="1:44" ht="20.100000000000001"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row>
    <row r="219" spans="1:44" ht="20.100000000000001"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row>
    <row r="220" spans="1:44" ht="20.100000000000001"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row>
    <row r="221" spans="1:44" ht="20.100000000000001"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row>
    <row r="222" spans="1:44" ht="20.100000000000001"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row>
    <row r="223" spans="1:44" ht="20.100000000000001"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row>
    <row r="224" spans="1:44" ht="20.100000000000001"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row>
    <row r="225" spans="1:44" ht="20.100000000000001"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row>
    <row r="226" spans="1:44" ht="20.100000000000001"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row>
    <row r="227" spans="1:44" ht="20.100000000000001"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row>
    <row r="228" spans="1:44" ht="20.100000000000001"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row>
    <row r="229" spans="1:44" ht="20.100000000000001"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row>
    <row r="230" spans="1:44" ht="20.100000000000001"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row>
    <row r="231" spans="1:44" ht="20.100000000000001"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row>
    <row r="232" spans="1:44" ht="20.100000000000001"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row>
    <row r="233" spans="1:44" ht="20.100000000000001"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row>
    <row r="234" spans="1:44" ht="20.100000000000001"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row>
    <row r="235" spans="1:44" ht="20.100000000000001"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row>
    <row r="236" spans="1:44" ht="20.100000000000001"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row>
    <row r="237" spans="1:44" ht="20.100000000000001"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row>
    <row r="238" spans="1:44" ht="20.100000000000001"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row>
    <row r="239" spans="1:44" ht="20.100000000000001"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row>
    <row r="240" spans="1:44" ht="20.100000000000001"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row>
    <row r="241" spans="1:44" ht="20.100000000000001"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row>
    <row r="242" spans="1:44" ht="20.100000000000001"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row>
    <row r="243" spans="1:44" ht="20.100000000000001"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row>
    <row r="244" spans="1:44" ht="20.100000000000001"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row>
    <row r="245" spans="1:44" ht="20.100000000000001"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row>
    <row r="246" spans="1:44" ht="20.100000000000001"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row>
    <row r="247" spans="1:44" ht="20.100000000000001"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row>
    <row r="248" spans="1:44" ht="20.100000000000001"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row>
    <row r="249" spans="1:44" ht="20.100000000000001"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row>
    <row r="250" spans="1:44" ht="20.100000000000001"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row>
    <row r="251" spans="1:44" ht="20.100000000000001"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row>
    <row r="252" spans="1:44" ht="20.100000000000001"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row>
    <row r="253" spans="1:44" ht="20.100000000000001"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row>
    <row r="254" spans="1:44" ht="20.100000000000001"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row>
    <row r="255" spans="1:44" ht="20.100000000000001"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row>
    <row r="256" spans="1:44" ht="20.100000000000001"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row>
    <row r="257" spans="1:44" ht="20.100000000000001"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row>
    <row r="258" spans="1:44" ht="20.100000000000001"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row>
    <row r="259" spans="1:44" ht="20.100000000000001"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row>
    <row r="260" spans="1:44" ht="20.100000000000001"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row>
    <row r="261" spans="1:44" ht="20.100000000000001"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row>
    <row r="262" spans="1:44" ht="20.100000000000001"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row>
    <row r="263" spans="1:44" ht="20.100000000000001"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row>
    <row r="264" spans="1:44" ht="20.100000000000001"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row>
    <row r="265" spans="1:44" ht="20.100000000000001"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row>
    <row r="266" spans="1:44" ht="20.100000000000001"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row>
    <row r="267" spans="1:44" ht="20.100000000000001"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row>
    <row r="268" spans="1:44" ht="20.100000000000001"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row>
    <row r="269" spans="1:44" ht="20.100000000000001"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row>
    <row r="270" spans="1:44" ht="20.100000000000001"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row>
    <row r="271" spans="1:44" ht="20.100000000000001"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row>
    <row r="272" spans="1:44" ht="20.100000000000001"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row>
    <row r="273" spans="1:44" ht="20.100000000000001"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row>
    <row r="274" spans="1:44" ht="20.100000000000001"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row>
    <row r="275" spans="1:44" ht="20.100000000000001"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row>
    <row r="276" spans="1:44" ht="20.100000000000001"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row>
    <row r="277" spans="1:44" ht="20.100000000000001"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row>
    <row r="278" spans="1:44" ht="20.100000000000001"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row>
    <row r="279" spans="1:44" ht="20.100000000000001"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row>
    <row r="280" spans="1:44" ht="15.7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row>
    <row r="281" spans="1:44" ht="15.7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row>
    <row r="282" spans="1:44" ht="15.7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row>
    <row r="283" spans="1:44" ht="15.7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row>
    <row r="284" spans="1:44" ht="15.7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row>
    <row r="285" spans="1:44" ht="15.7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row>
    <row r="286" spans="1:44" ht="15.7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row>
    <row r="287" spans="1:44" ht="15.7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row>
    <row r="288" spans="1:44" ht="15.7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row>
    <row r="289" spans="1:44" ht="15.7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row>
    <row r="290" spans="1:44" ht="15.7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row>
    <row r="291" spans="1:44" ht="15.7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row>
    <row r="292" spans="1:44" ht="15.7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row>
    <row r="293" spans="1:44" ht="15.7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row>
    <row r="294" spans="1:44" ht="15.7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row>
    <row r="295" spans="1:44" ht="15.7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row>
    <row r="296" spans="1:44" ht="15.7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row>
    <row r="297" spans="1:44" ht="15.7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row>
    <row r="298" spans="1:44" ht="15.7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row>
    <row r="299" spans="1:44" ht="15.7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row>
    <row r="300" spans="1:44" ht="15.7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row>
    <row r="301" spans="1:44" ht="15.7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row>
    <row r="302" spans="1:44" ht="15.7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row>
    <row r="303" spans="1:44" ht="15.7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row>
    <row r="304" spans="1:44" ht="15.7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row>
    <row r="305" spans="1:44" ht="15.7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row>
    <row r="306" spans="1:44" ht="15.7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row>
    <row r="307" spans="1:44" ht="15.7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row>
    <row r="308" spans="1:44" ht="15.7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row>
    <row r="309" spans="1:44" ht="15.7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row>
    <row r="310" spans="1:44" ht="15.7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row>
    <row r="311" spans="1:44" ht="15.7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row>
    <row r="312" spans="1:44" ht="15.7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row>
    <row r="313" spans="1:44" ht="15.7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row>
    <row r="314" spans="1:44" ht="15.7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row>
    <row r="315" spans="1:44" ht="15.7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row>
    <row r="316" spans="1:44" ht="15.7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row>
    <row r="317" spans="1:44" ht="15.7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row>
    <row r="318" spans="1:44" ht="15.7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row>
    <row r="319" spans="1:44" ht="15.7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row>
    <row r="320" spans="1:44" ht="15.7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row>
    <row r="321" spans="1:44" ht="15.7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row>
    <row r="322" spans="1:44" ht="15.7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row>
    <row r="323" spans="1:44" ht="15.7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row>
    <row r="324" spans="1:44" ht="15.7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row>
    <row r="325" spans="1:44" ht="15.7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row>
    <row r="326" spans="1:44" ht="15.7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row>
    <row r="327" spans="1:44" ht="15.7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row>
    <row r="328" spans="1:44" ht="15.7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row>
    <row r="329" spans="1:44" ht="15.7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row>
    <row r="330" spans="1:44" ht="15.7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row>
    <row r="331" spans="1:44" ht="15.7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row>
    <row r="332" spans="1:44" ht="15.7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row>
    <row r="333" spans="1:44" ht="15.7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row>
    <row r="334" spans="1:44" ht="15.7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row>
    <row r="335" spans="1:44" ht="15.7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row>
    <row r="336" spans="1:44" ht="15.7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row>
    <row r="337" spans="1:44" ht="15.7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row>
    <row r="338" spans="1:44" ht="15.7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row>
    <row r="339" spans="1:44" ht="15.7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row>
    <row r="340" spans="1:44" ht="15.7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row>
    <row r="341" spans="1:44" ht="15.7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row>
  </sheetData>
  <mergeCells count="10">
    <mergeCell ref="C21:G24"/>
    <mergeCell ref="A18:B24"/>
    <mergeCell ref="C18:G20"/>
    <mergeCell ref="J7:O7"/>
    <mergeCell ref="J8:O8"/>
    <mergeCell ref="J4:O4"/>
    <mergeCell ref="J5:O5"/>
    <mergeCell ref="J6:O6"/>
    <mergeCell ref="A1:G1"/>
    <mergeCell ref="A15:G1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1F3D-35F6-4AAD-B5C0-587AA3533190}">
  <sheetPr codeName="Sheet13">
    <tabColor rgb="FFFF3300"/>
  </sheetPr>
  <dimension ref="A1:AF277"/>
  <sheetViews>
    <sheetView tabSelected="1" topLeftCell="A16" workbookViewId="0">
      <selection activeCell="O25" sqref="O25"/>
    </sheetView>
  </sheetViews>
  <sheetFormatPr defaultRowHeight="15" x14ac:dyDescent="0.25"/>
  <cols>
    <col min="1" max="4" width="12.7109375" customWidth="1"/>
    <col min="7" max="7" width="31.140625" customWidth="1"/>
    <col min="8" max="9" width="11.7109375" customWidth="1"/>
  </cols>
  <sheetData>
    <row r="1" spans="1:32" ht="81.75" customHeight="1" x14ac:dyDescent="0.25">
      <c r="A1" s="105" t="s">
        <v>109</v>
      </c>
      <c r="B1" s="106"/>
      <c r="C1" s="106"/>
      <c r="D1" s="106"/>
      <c r="E1" s="107"/>
      <c r="F1" s="34"/>
      <c r="G1" s="41" t="s">
        <v>70</v>
      </c>
      <c r="H1" s="34"/>
      <c r="I1" s="34"/>
      <c r="J1" s="34"/>
      <c r="K1" s="34"/>
      <c r="L1" s="14"/>
      <c r="M1" s="14"/>
      <c r="N1" s="14"/>
      <c r="O1" s="14"/>
      <c r="P1" s="14"/>
      <c r="Q1" s="14"/>
      <c r="R1" s="14"/>
      <c r="S1" s="14"/>
      <c r="T1" s="14"/>
      <c r="U1" s="14"/>
      <c r="V1" s="14"/>
      <c r="W1" s="14"/>
      <c r="X1" s="14"/>
      <c r="Y1" s="14"/>
      <c r="Z1" s="14"/>
      <c r="AA1" s="14"/>
      <c r="AB1" s="14"/>
      <c r="AC1" s="14"/>
      <c r="AD1" s="14"/>
      <c r="AE1" s="14"/>
      <c r="AF1" s="14"/>
    </row>
    <row r="2" spans="1:32" ht="20.100000000000001" customHeight="1" x14ac:dyDescent="0.25">
      <c r="A2" s="43" t="s">
        <v>146</v>
      </c>
      <c r="B2" s="14"/>
      <c r="C2" s="14"/>
      <c r="D2" s="14"/>
      <c r="E2" s="44"/>
      <c r="F2" s="14"/>
      <c r="G2" s="5" t="s">
        <v>170</v>
      </c>
      <c r="H2" s="14"/>
      <c r="I2" s="14"/>
      <c r="J2" s="14"/>
      <c r="K2" s="14"/>
      <c r="L2" s="14"/>
      <c r="M2" s="14"/>
      <c r="N2" s="14"/>
      <c r="O2" s="14"/>
      <c r="P2" s="14"/>
      <c r="Q2" s="14"/>
      <c r="R2" s="14"/>
      <c r="S2" s="14"/>
      <c r="T2" s="14"/>
      <c r="U2" s="14"/>
      <c r="V2" s="14"/>
      <c r="W2" s="14"/>
      <c r="X2" s="14"/>
      <c r="Y2" s="14"/>
      <c r="Z2" s="14"/>
      <c r="AA2" s="14"/>
      <c r="AB2" s="14"/>
      <c r="AC2" s="14"/>
      <c r="AD2" s="14"/>
      <c r="AE2" s="14"/>
      <c r="AF2" s="14"/>
    </row>
    <row r="3" spans="1:32" ht="20.100000000000001" customHeight="1" x14ac:dyDescent="0.25">
      <c r="A3" s="45"/>
      <c r="B3" s="14"/>
      <c r="C3" s="14"/>
      <c r="D3" s="14"/>
      <c r="E3" s="44"/>
      <c r="F3" s="14"/>
      <c r="G3" s="14"/>
      <c r="H3" s="14"/>
      <c r="I3" s="14"/>
      <c r="J3" s="14"/>
      <c r="K3" s="14"/>
      <c r="L3" s="14"/>
      <c r="M3" s="14"/>
      <c r="N3" s="14"/>
      <c r="O3" s="14"/>
      <c r="P3" s="14"/>
      <c r="Q3" s="14"/>
      <c r="R3" s="14"/>
      <c r="S3" s="14"/>
      <c r="T3" s="14"/>
      <c r="U3" s="14"/>
      <c r="V3" s="14"/>
      <c r="W3" s="14"/>
      <c r="X3" s="14"/>
      <c r="Y3" s="14"/>
      <c r="Z3" s="14"/>
      <c r="AA3" s="14"/>
      <c r="AB3" s="14"/>
      <c r="AC3" s="14"/>
      <c r="AD3" s="14"/>
      <c r="AE3" s="14"/>
      <c r="AF3" s="14"/>
    </row>
    <row r="4" spans="1:32" ht="33" customHeight="1" x14ac:dyDescent="0.25">
      <c r="A4" s="24" t="s">
        <v>110</v>
      </c>
      <c r="B4" s="24" t="s">
        <v>111</v>
      </c>
      <c r="C4" s="24" t="s">
        <v>112</v>
      </c>
      <c r="D4" s="24" t="s">
        <v>113</v>
      </c>
      <c r="E4" s="44"/>
      <c r="F4" s="14"/>
      <c r="G4" s="6" t="s">
        <v>162</v>
      </c>
      <c r="H4" s="115" t="s">
        <v>173</v>
      </c>
      <c r="I4" s="115"/>
      <c r="J4" s="115"/>
      <c r="K4" s="115"/>
      <c r="L4" s="115"/>
      <c r="M4" s="115"/>
      <c r="N4" s="115"/>
      <c r="O4" s="115"/>
      <c r="Q4" s="9"/>
      <c r="R4" s="9"/>
      <c r="S4" s="9"/>
      <c r="T4" s="14"/>
      <c r="U4" s="14"/>
      <c r="V4" s="14"/>
      <c r="W4" s="14"/>
      <c r="X4" s="14"/>
      <c r="Y4" s="14"/>
      <c r="Z4" s="14"/>
      <c r="AA4" s="14"/>
      <c r="AB4" s="14"/>
      <c r="AC4" s="14"/>
      <c r="AD4" s="14"/>
      <c r="AE4" s="14"/>
      <c r="AF4" s="14"/>
    </row>
    <row r="5" spans="1:32" ht="33" customHeight="1" x14ac:dyDescent="0.25">
      <c r="A5" s="22">
        <v>1</v>
      </c>
      <c r="B5" s="22">
        <v>210</v>
      </c>
      <c r="C5" s="22">
        <v>197</v>
      </c>
      <c r="D5" s="22">
        <f>B5-C5</f>
        <v>13</v>
      </c>
      <c r="E5" s="44"/>
      <c r="F5" s="14"/>
      <c r="G5" s="6" t="s">
        <v>164</v>
      </c>
      <c r="H5" s="115" t="s">
        <v>174</v>
      </c>
      <c r="I5" s="115"/>
      <c r="J5" s="115"/>
      <c r="K5" s="115"/>
      <c r="L5" s="115"/>
      <c r="M5" s="115"/>
      <c r="N5" s="115"/>
      <c r="O5" s="115"/>
      <c r="Q5" s="9"/>
      <c r="R5" s="9"/>
      <c r="S5" s="9"/>
      <c r="T5" s="14"/>
      <c r="U5" s="14"/>
      <c r="V5" s="14"/>
      <c r="W5" s="14"/>
      <c r="X5" s="14"/>
      <c r="Y5" s="14"/>
      <c r="Z5" s="14"/>
      <c r="AA5" s="14"/>
      <c r="AB5" s="14"/>
      <c r="AC5" s="14"/>
      <c r="AD5" s="14"/>
      <c r="AE5" s="14"/>
      <c r="AF5" s="14"/>
    </row>
    <row r="6" spans="1:32" ht="20.100000000000001" customHeight="1" x14ac:dyDescent="0.25">
      <c r="A6" s="22">
        <v>2</v>
      </c>
      <c r="B6" s="22">
        <v>205</v>
      </c>
      <c r="C6" s="22">
        <v>195</v>
      </c>
      <c r="D6" s="22">
        <f t="shared" ref="D6:D19" si="0">B6-C6</f>
        <v>10</v>
      </c>
      <c r="E6" s="44"/>
      <c r="F6" s="14"/>
      <c r="G6" s="6" t="s">
        <v>159</v>
      </c>
      <c r="H6" s="116">
        <v>0.95</v>
      </c>
      <c r="I6" s="116"/>
      <c r="J6" s="116"/>
      <c r="K6" s="116"/>
      <c r="L6" s="116"/>
      <c r="M6" s="116"/>
      <c r="N6" s="116"/>
      <c r="O6" s="116"/>
      <c r="P6" s="37"/>
      <c r="Q6" s="42"/>
      <c r="R6" s="42"/>
      <c r="S6" s="42"/>
      <c r="T6" s="14"/>
      <c r="U6" s="14"/>
      <c r="V6" s="14"/>
      <c r="W6" s="14"/>
      <c r="X6" s="14"/>
      <c r="Y6" s="14"/>
      <c r="Z6" s="14"/>
      <c r="AA6" s="14"/>
      <c r="AB6" s="14"/>
      <c r="AC6" s="14"/>
      <c r="AD6" s="14"/>
      <c r="AE6" s="14"/>
      <c r="AF6" s="14"/>
    </row>
    <row r="7" spans="1:32" ht="20.100000000000001" customHeight="1" x14ac:dyDescent="0.25">
      <c r="A7" s="22">
        <v>3</v>
      </c>
      <c r="B7" s="22">
        <v>193</v>
      </c>
      <c r="C7" s="22">
        <v>191</v>
      </c>
      <c r="D7" s="22">
        <f t="shared" si="0"/>
        <v>2</v>
      </c>
      <c r="E7" s="44"/>
      <c r="F7" s="14"/>
      <c r="G7" s="6" t="s">
        <v>160</v>
      </c>
      <c r="H7" s="116">
        <v>0.05</v>
      </c>
      <c r="I7" s="116"/>
      <c r="J7" s="116"/>
      <c r="K7" s="116"/>
      <c r="L7" s="116"/>
      <c r="M7" s="116"/>
      <c r="N7" s="116"/>
      <c r="O7" s="116"/>
      <c r="P7" s="37"/>
      <c r="Q7" s="42"/>
      <c r="R7" s="42"/>
      <c r="S7" s="42"/>
      <c r="T7" s="14"/>
      <c r="U7" s="14"/>
      <c r="V7" s="14"/>
      <c r="W7" s="14"/>
      <c r="X7" s="14"/>
      <c r="Y7" s="14"/>
      <c r="Z7" s="14"/>
      <c r="AA7" s="14"/>
      <c r="AB7" s="14"/>
      <c r="AC7" s="14"/>
      <c r="AD7" s="14"/>
      <c r="AE7" s="14"/>
      <c r="AF7" s="14"/>
    </row>
    <row r="8" spans="1:32" ht="20.100000000000001" customHeight="1" x14ac:dyDescent="0.25">
      <c r="A8" s="22">
        <v>4</v>
      </c>
      <c r="B8" s="22">
        <v>182</v>
      </c>
      <c r="C8" s="22">
        <v>174</v>
      </c>
      <c r="D8" s="22">
        <f t="shared" si="0"/>
        <v>8</v>
      </c>
      <c r="E8" s="44"/>
      <c r="F8" s="14"/>
      <c r="G8" s="6" t="s">
        <v>161</v>
      </c>
      <c r="H8" s="117">
        <v>0.05</v>
      </c>
      <c r="I8" s="117"/>
      <c r="J8" s="117"/>
      <c r="K8" s="117"/>
      <c r="L8" s="117"/>
      <c r="M8" s="117"/>
      <c r="N8" s="117"/>
      <c r="O8" s="117"/>
      <c r="P8" s="9"/>
      <c r="Q8" s="14"/>
      <c r="R8" s="14"/>
      <c r="S8" s="14"/>
      <c r="T8" s="14"/>
      <c r="U8" s="14"/>
      <c r="V8" s="14"/>
      <c r="W8" s="14"/>
      <c r="X8" s="14"/>
      <c r="Y8" s="14"/>
      <c r="Z8" s="14"/>
      <c r="AA8" s="14"/>
      <c r="AB8" s="14"/>
      <c r="AC8" s="14"/>
      <c r="AD8" s="14"/>
      <c r="AE8" s="14"/>
      <c r="AF8" s="14"/>
    </row>
    <row r="9" spans="1:32" ht="20.100000000000001" customHeight="1" x14ac:dyDescent="0.25">
      <c r="A9" s="22">
        <v>5</v>
      </c>
      <c r="B9" s="22">
        <v>259</v>
      </c>
      <c r="C9" s="22">
        <v>236</v>
      </c>
      <c r="D9" s="22">
        <f t="shared" si="0"/>
        <v>23</v>
      </c>
      <c r="E9" s="44"/>
      <c r="F9" s="14"/>
      <c r="G9" s="14"/>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20.100000000000001" customHeight="1" x14ac:dyDescent="0.25">
      <c r="A10" s="22">
        <v>6</v>
      </c>
      <c r="B10" s="22">
        <v>239</v>
      </c>
      <c r="C10" s="22">
        <v>226</v>
      </c>
      <c r="D10" s="22">
        <f t="shared" si="0"/>
        <v>13</v>
      </c>
      <c r="E10" s="44"/>
      <c r="F10" s="14"/>
      <c r="G10" s="5" t="s">
        <v>171</v>
      </c>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ht="20.100000000000001" customHeight="1" x14ac:dyDescent="0.25">
      <c r="A11" s="22">
        <v>7</v>
      </c>
      <c r="B11" s="22">
        <v>164</v>
      </c>
      <c r="C11" s="22">
        <v>157</v>
      </c>
      <c r="D11" s="22">
        <f t="shared" si="0"/>
        <v>7</v>
      </c>
      <c r="E11" s="44"/>
      <c r="F11" s="14"/>
      <c r="J11" s="14"/>
      <c r="K11" s="14"/>
      <c r="L11" s="14"/>
      <c r="M11" s="14"/>
      <c r="N11" s="14"/>
      <c r="O11" s="14"/>
      <c r="P11" s="14"/>
      <c r="Q11" s="14"/>
      <c r="R11" s="14"/>
      <c r="S11" s="14"/>
      <c r="T11" s="14"/>
      <c r="U11" s="14"/>
      <c r="V11" s="14"/>
      <c r="W11" s="14"/>
      <c r="X11" s="14"/>
      <c r="Y11" s="14"/>
      <c r="Z11" s="14"/>
      <c r="AA11" s="14"/>
      <c r="AB11" s="14"/>
      <c r="AC11" s="14"/>
      <c r="AD11" s="14"/>
      <c r="AE11" s="14"/>
      <c r="AF11" s="14"/>
    </row>
    <row r="12" spans="1:32" ht="20.100000000000001" customHeight="1" x14ac:dyDescent="0.25">
      <c r="A12" s="22">
        <v>8</v>
      </c>
      <c r="B12" s="22">
        <v>197</v>
      </c>
      <c r="C12" s="22">
        <v>196</v>
      </c>
      <c r="D12" s="22">
        <f t="shared" si="0"/>
        <v>1</v>
      </c>
      <c r="E12" s="44"/>
      <c r="F12" s="14"/>
      <c r="G12" s="35"/>
      <c r="H12" s="29" t="s">
        <v>111</v>
      </c>
      <c r="I12" s="29" t="s">
        <v>112</v>
      </c>
      <c r="J12" s="14"/>
      <c r="K12" s="14"/>
      <c r="L12" s="14"/>
      <c r="M12" s="14"/>
      <c r="N12" s="14"/>
      <c r="O12" s="14"/>
      <c r="P12" s="14"/>
      <c r="Q12" s="14"/>
      <c r="R12" s="14"/>
      <c r="S12" s="14"/>
      <c r="T12" s="14"/>
      <c r="U12" s="14"/>
      <c r="V12" s="14"/>
      <c r="W12" s="14"/>
      <c r="X12" s="14"/>
      <c r="Y12" s="14"/>
      <c r="Z12" s="14"/>
      <c r="AA12" s="14"/>
      <c r="AB12" s="14"/>
      <c r="AC12" s="14"/>
      <c r="AD12" s="14"/>
      <c r="AE12" s="14"/>
      <c r="AF12" s="14"/>
    </row>
    <row r="13" spans="1:32" ht="20.100000000000001" customHeight="1" x14ac:dyDescent="0.25">
      <c r="A13" s="22">
        <v>9</v>
      </c>
      <c r="B13" s="22">
        <v>222</v>
      </c>
      <c r="C13" s="22">
        <v>201</v>
      </c>
      <c r="D13" s="22">
        <f t="shared" si="0"/>
        <v>21</v>
      </c>
      <c r="E13" s="44"/>
      <c r="F13" s="14"/>
      <c r="G13" s="4" t="s">
        <v>150</v>
      </c>
      <c r="H13" s="8">
        <v>207.93333333333334</v>
      </c>
      <c r="I13" s="8">
        <v>197</v>
      </c>
      <c r="J13" s="14"/>
      <c r="K13" s="14"/>
      <c r="L13" s="14"/>
      <c r="M13" s="14"/>
      <c r="N13" s="14"/>
      <c r="O13" s="14"/>
      <c r="P13" s="14"/>
      <c r="Q13" s="14"/>
      <c r="R13" s="14"/>
      <c r="S13" s="14"/>
      <c r="T13" s="14"/>
      <c r="U13" s="14"/>
      <c r="V13" s="14"/>
      <c r="W13" s="14"/>
      <c r="X13" s="14"/>
      <c r="Y13" s="14"/>
      <c r="Z13" s="14"/>
      <c r="AA13" s="14"/>
      <c r="AB13" s="14"/>
      <c r="AC13" s="14"/>
      <c r="AD13" s="14"/>
      <c r="AE13" s="14"/>
      <c r="AF13" s="14"/>
    </row>
    <row r="14" spans="1:32" ht="20.100000000000001" customHeight="1" x14ac:dyDescent="0.25">
      <c r="A14" s="22">
        <v>10</v>
      </c>
      <c r="B14" s="22">
        <v>211</v>
      </c>
      <c r="C14" s="22">
        <v>196</v>
      </c>
      <c r="D14" s="22">
        <f t="shared" si="0"/>
        <v>15</v>
      </c>
      <c r="E14" s="44"/>
      <c r="F14" s="14"/>
      <c r="G14" s="4" t="s">
        <v>128</v>
      </c>
      <c r="H14" s="8">
        <v>815.78095238095352</v>
      </c>
      <c r="I14" s="8">
        <v>595</v>
      </c>
      <c r="J14" s="14"/>
      <c r="K14" s="14"/>
      <c r="L14" s="14"/>
      <c r="M14" s="14"/>
      <c r="N14" s="14"/>
      <c r="O14" s="14"/>
      <c r="P14" s="14"/>
      <c r="Q14" s="14"/>
      <c r="R14" s="14"/>
      <c r="S14" s="14"/>
      <c r="T14" s="14"/>
      <c r="U14" s="14"/>
      <c r="V14" s="14"/>
      <c r="W14" s="14"/>
      <c r="X14" s="14"/>
      <c r="Y14" s="14"/>
      <c r="Z14" s="14"/>
      <c r="AA14" s="14"/>
      <c r="AB14" s="14"/>
      <c r="AC14" s="14"/>
      <c r="AD14" s="14"/>
      <c r="AE14" s="14"/>
      <c r="AF14" s="14"/>
    </row>
    <row r="15" spans="1:32" ht="20.100000000000001" customHeight="1" x14ac:dyDescent="0.25">
      <c r="A15" s="22">
        <v>11</v>
      </c>
      <c r="B15" s="22">
        <v>187</v>
      </c>
      <c r="C15" s="22">
        <v>181</v>
      </c>
      <c r="D15" s="22">
        <f t="shared" si="0"/>
        <v>6</v>
      </c>
      <c r="E15" s="44"/>
      <c r="F15" s="14"/>
      <c r="G15" s="4" t="s">
        <v>151</v>
      </c>
      <c r="H15" s="8">
        <v>15</v>
      </c>
      <c r="I15" s="8">
        <v>15</v>
      </c>
      <c r="J15" s="14"/>
      <c r="K15" s="14"/>
      <c r="L15" s="14"/>
      <c r="M15" s="14"/>
      <c r="N15" s="14"/>
      <c r="O15" s="14"/>
      <c r="P15" s="14"/>
      <c r="Q15" s="14"/>
      <c r="R15" s="14"/>
      <c r="S15" s="14"/>
      <c r="T15" s="14"/>
      <c r="U15" s="14"/>
      <c r="V15" s="14"/>
      <c r="W15" s="14"/>
      <c r="X15" s="14"/>
      <c r="Y15" s="14"/>
      <c r="Z15" s="14"/>
      <c r="AA15" s="14"/>
      <c r="AB15" s="14"/>
      <c r="AC15" s="14"/>
      <c r="AD15" s="14"/>
      <c r="AE15" s="14"/>
      <c r="AF15" s="14"/>
    </row>
    <row r="16" spans="1:32" ht="20.100000000000001" customHeight="1" x14ac:dyDescent="0.25">
      <c r="A16" s="22">
        <v>12</v>
      </c>
      <c r="B16" s="22">
        <v>175</v>
      </c>
      <c r="C16" s="22">
        <v>164</v>
      </c>
      <c r="D16" s="22">
        <f t="shared" si="0"/>
        <v>11</v>
      </c>
      <c r="E16" s="44"/>
      <c r="F16" s="14"/>
      <c r="G16" s="4" t="s">
        <v>172</v>
      </c>
      <c r="H16" s="8">
        <v>0.98372040550231976</v>
      </c>
      <c r="I16" s="8"/>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ht="20.100000000000001" customHeight="1" x14ac:dyDescent="0.25">
      <c r="A17" s="22">
        <v>13</v>
      </c>
      <c r="B17" s="22">
        <v>186</v>
      </c>
      <c r="C17" s="22">
        <v>181</v>
      </c>
      <c r="D17" s="22">
        <f t="shared" si="0"/>
        <v>5</v>
      </c>
      <c r="E17" s="44"/>
      <c r="F17" s="14"/>
      <c r="G17" s="4" t="s">
        <v>153</v>
      </c>
      <c r="H17" s="8">
        <v>0</v>
      </c>
      <c r="I17" s="8"/>
      <c r="J17" s="14"/>
      <c r="K17" s="14"/>
      <c r="L17" s="14"/>
      <c r="M17" s="14"/>
      <c r="N17" s="14"/>
      <c r="O17" s="14"/>
      <c r="P17" s="14"/>
      <c r="Q17" s="14"/>
      <c r="R17" s="14"/>
      <c r="S17" s="14"/>
      <c r="T17" s="14"/>
      <c r="U17" s="14"/>
      <c r="V17" s="14"/>
      <c r="W17" s="14"/>
      <c r="X17" s="14"/>
      <c r="Y17" s="14"/>
      <c r="Z17" s="14"/>
      <c r="AA17" s="14"/>
      <c r="AB17" s="14"/>
      <c r="AC17" s="14"/>
      <c r="AD17" s="14"/>
      <c r="AE17" s="14"/>
      <c r="AF17" s="14"/>
    </row>
    <row r="18" spans="1:32" ht="20.100000000000001" customHeight="1" x14ac:dyDescent="0.25">
      <c r="A18" s="22">
        <v>14</v>
      </c>
      <c r="B18" s="22">
        <v>243</v>
      </c>
      <c r="C18" s="22">
        <v>229</v>
      </c>
      <c r="D18" s="22">
        <f t="shared" si="0"/>
        <v>14</v>
      </c>
      <c r="E18" s="44"/>
      <c r="F18" s="14"/>
      <c r="G18" s="4" t="s">
        <v>132</v>
      </c>
      <c r="H18" s="8">
        <v>14</v>
      </c>
      <c r="I18" s="8"/>
      <c r="J18" s="14"/>
      <c r="K18" s="14"/>
      <c r="L18" s="14"/>
      <c r="M18" s="14"/>
      <c r="N18" s="14"/>
      <c r="O18" s="14"/>
      <c r="P18" s="14"/>
      <c r="Q18" s="14"/>
      <c r="R18" s="14"/>
      <c r="S18" s="14"/>
      <c r="T18" s="14"/>
      <c r="U18" s="14"/>
      <c r="V18" s="14"/>
      <c r="W18" s="14"/>
      <c r="X18" s="14"/>
      <c r="Y18" s="14"/>
      <c r="Z18" s="14"/>
      <c r="AA18" s="14"/>
      <c r="AB18" s="14"/>
      <c r="AC18" s="14"/>
      <c r="AD18" s="14"/>
      <c r="AE18" s="14"/>
      <c r="AF18" s="14"/>
    </row>
    <row r="19" spans="1:32" ht="20.100000000000001" customHeight="1" x14ac:dyDescent="0.25">
      <c r="A19" s="22">
        <v>15</v>
      </c>
      <c r="B19" s="22">
        <v>246</v>
      </c>
      <c r="C19" s="22">
        <v>231</v>
      </c>
      <c r="D19" s="22">
        <f t="shared" si="0"/>
        <v>15</v>
      </c>
      <c r="E19" s="44"/>
      <c r="F19" s="14"/>
      <c r="G19" s="4" t="s">
        <v>154</v>
      </c>
      <c r="H19" s="8">
        <v>6.6896995348736343</v>
      </c>
      <c r="I19" s="8"/>
      <c r="J19" s="14"/>
      <c r="K19" s="14"/>
      <c r="L19" s="14"/>
      <c r="M19" s="14"/>
      <c r="N19" s="14"/>
      <c r="O19" s="14"/>
      <c r="P19" s="14"/>
      <c r="Q19" s="14"/>
      <c r="R19" s="14"/>
      <c r="S19" s="14"/>
      <c r="T19" s="14"/>
      <c r="U19" s="14"/>
      <c r="V19" s="14"/>
      <c r="W19" s="14"/>
      <c r="X19" s="14"/>
      <c r="Y19" s="14"/>
      <c r="Z19" s="14"/>
      <c r="AA19" s="14"/>
      <c r="AB19" s="14"/>
      <c r="AC19" s="14"/>
      <c r="AD19" s="14"/>
      <c r="AE19" s="14"/>
      <c r="AF19" s="14"/>
    </row>
    <row r="20" spans="1:32" ht="20.100000000000001" customHeight="1" x14ac:dyDescent="0.25">
      <c r="A20" s="46" t="s">
        <v>114</v>
      </c>
      <c r="B20" s="47"/>
      <c r="C20" s="47"/>
      <c r="D20" s="47"/>
      <c r="E20" s="48"/>
      <c r="F20" s="14"/>
      <c r="G20" s="4" t="s">
        <v>155</v>
      </c>
      <c r="H20" s="8">
        <v>5.1378281407427083E-6</v>
      </c>
      <c r="I20" s="8"/>
      <c r="J20" s="14"/>
      <c r="K20" s="14"/>
      <c r="L20" s="14"/>
      <c r="M20" s="14"/>
      <c r="N20" s="14"/>
      <c r="O20" s="14"/>
      <c r="P20" s="14"/>
      <c r="Q20" s="14"/>
      <c r="R20" s="14"/>
      <c r="S20" s="14"/>
      <c r="T20" s="14"/>
      <c r="U20" s="14"/>
      <c r="V20" s="14"/>
      <c r="W20" s="14"/>
      <c r="X20" s="14"/>
      <c r="Y20" s="14"/>
      <c r="Z20" s="14"/>
      <c r="AA20" s="14"/>
      <c r="AB20" s="14"/>
      <c r="AC20" s="14"/>
      <c r="AD20" s="14"/>
      <c r="AE20" s="14"/>
      <c r="AF20" s="14"/>
    </row>
    <row r="21" spans="1:32" s="2" customFormat="1" ht="20.100000000000001" customHeight="1" x14ac:dyDescent="0.25">
      <c r="B21" s="9"/>
      <c r="C21" s="9"/>
      <c r="D21" s="9"/>
      <c r="E21" s="9"/>
      <c r="F21" s="9"/>
      <c r="G21" s="4" t="s">
        <v>156</v>
      </c>
      <c r="H21" s="8">
        <v>1.7613101357748921</v>
      </c>
      <c r="I21" s="8"/>
      <c r="J21" s="9"/>
      <c r="K21" s="9"/>
      <c r="L21" s="9"/>
      <c r="M21" s="9"/>
      <c r="N21" s="9"/>
      <c r="O21" s="9"/>
      <c r="P21" s="9"/>
      <c r="Q21" s="9"/>
      <c r="R21" s="9"/>
      <c r="S21" s="9"/>
      <c r="T21" s="9"/>
      <c r="U21" s="9"/>
      <c r="V21" s="9"/>
      <c r="W21" s="9"/>
      <c r="X21" s="9"/>
      <c r="Y21" s="9"/>
      <c r="Z21" s="9"/>
      <c r="AA21" s="9"/>
      <c r="AB21" s="9"/>
      <c r="AC21" s="9"/>
      <c r="AD21" s="9"/>
      <c r="AE21" s="9"/>
      <c r="AF21" s="9"/>
    </row>
    <row r="22" spans="1:32" s="2" customFormat="1" ht="20.100000000000001" customHeight="1" x14ac:dyDescent="0.25">
      <c r="A22" s="9"/>
      <c r="B22" s="9"/>
      <c r="C22" s="9"/>
      <c r="D22" s="9"/>
      <c r="E22" s="9"/>
      <c r="F22" s="9"/>
      <c r="G22" s="4" t="s">
        <v>157</v>
      </c>
      <c r="H22" s="49">
        <v>1.0275656281485417E-5</v>
      </c>
      <c r="I22" s="8"/>
      <c r="J22" s="9"/>
      <c r="K22" s="9"/>
      <c r="L22" s="9"/>
      <c r="M22" s="9"/>
      <c r="N22" s="9"/>
      <c r="O22" s="9"/>
      <c r="P22" s="9"/>
      <c r="Q22" s="9"/>
      <c r="R22" s="9"/>
      <c r="S22" s="9"/>
      <c r="T22" s="9"/>
      <c r="U22" s="9"/>
      <c r="V22" s="9"/>
      <c r="W22" s="9"/>
      <c r="X22" s="9"/>
      <c r="Y22" s="9"/>
      <c r="Z22" s="9"/>
      <c r="AA22" s="9"/>
      <c r="AB22" s="9"/>
      <c r="AC22" s="9"/>
      <c r="AD22" s="9"/>
      <c r="AE22" s="9"/>
      <c r="AF22" s="9"/>
    </row>
    <row r="23" spans="1:32" s="2" customFormat="1" ht="20.100000000000001" customHeight="1" x14ac:dyDescent="0.25">
      <c r="A23" s="9"/>
      <c r="B23" s="9"/>
      <c r="C23" s="9"/>
      <c r="D23" s="9"/>
      <c r="E23" s="9"/>
      <c r="F23" s="9"/>
      <c r="G23" s="4" t="s">
        <v>158</v>
      </c>
      <c r="H23" s="8">
        <v>2.1447866879178044</v>
      </c>
      <c r="I23" s="8"/>
      <c r="J23" s="9"/>
      <c r="K23" s="9"/>
      <c r="L23" s="9"/>
      <c r="M23" s="9"/>
      <c r="N23" s="9"/>
      <c r="O23" s="9"/>
      <c r="P23" s="9"/>
      <c r="Q23" s="9"/>
      <c r="R23" s="9"/>
      <c r="S23" s="9"/>
      <c r="T23" s="9"/>
      <c r="U23" s="9"/>
      <c r="V23" s="9"/>
      <c r="W23" s="9"/>
      <c r="X23" s="9"/>
      <c r="Y23" s="9"/>
      <c r="Z23" s="9"/>
      <c r="AA23" s="9"/>
      <c r="AB23" s="9"/>
      <c r="AC23" s="9"/>
      <c r="AD23" s="9"/>
      <c r="AE23" s="9"/>
      <c r="AF23" s="9"/>
    </row>
    <row r="24" spans="1:32" s="2" customFormat="1" ht="20.100000000000001" customHeight="1" x14ac:dyDescent="0.25">
      <c r="A24" s="9"/>
      <c r="B24" s="9"/>
      <c r="C24" s="9"/>
      <c r="D24" s="9"/>
      <c r="E24" s="9"/>
      <c r="F24" s="9"/>
      <c r="G24" s="5"/>
      <c r="H24" s="9"/>
      <c r="I24" s="9"/>
      <c r="J24" s="9"/>
      <c r="K24" s="9"/>
      <c r="L24" s="9"/>
      <c r="M24" s="9"/>
      <c r="N24" s="9"/>
      <c r="O24" s="9"/>
      <c r="P24" s="9"/>
      <c r="Q24" s="9"/>
      <c r="R24" s="9"/>
      <c r="S24" s="9"/>
      <c r="T24" s="9"/>
      <c r="U24" s="9"/>
      <c r="V24" s="9"/>
      <c r="W24" s="9"/>
      <c r="X24" s="9"/>
      <c r="Y24" s="9"/>
      <c r="Z24" s="9"/>
      <c r="AA24" s="9"/>
      <c r="AB24" s="9"/>
      <c r="AC24" s="9"/>
      <c r="AD24" s="9"/>
      <c r="AE24" s="9"/>
      <c r="AF24" s="9"/>
    </row>
    <row r="25" spans="1:32" s="2" customFormat="1" ht="20.100000000000001"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s="2" customFormat="1" ht="20.100000000000001" customHeight="1" x14ac:dyDescent="0.25">
      <c r="A26" s="64" t="s">
        <v>144</v>
      </c>
      <c r="B26" s="64"/>
      <c r="C26" s="118" t="s">
        <v>165</v>
      </c>
      <c r="D26" s="119"/>
      <c r="E26" s="119"/>
      <c r="F26" s="119"/>
      <c r="G26" s="119"/>
      <c r="H26" s="119"/>
      <c r="I26" s="119"/>
      <c r="J26" s="119"/>
      <c r="K26" s="119"/>
      <c r="L26" s="119"/>
      <c r="M26" s="120"/>
      <c r="N26" s="9"/>
      <c r="O26" s="9"/>
      <c r="P26" s="9"/>
      <c r="Q26" s="9"/>
      <c r="R26" s="9"/>
      <c r="S26" s="9"/>
      <c r="T26" s="9"/>
      <c r="U26" s="9"/>
      <c r="V26" s="9"/>
      <c r="W26" s="9"/>
      <c r="X26" s="9"/>
      <c r="Y26" s="9"/>
      <c r="Z26" s="9"/>
      <c r="AA26" s="9"/>
      <c r="AB26" s="9"/>
      <c r="AC26" s="9"/>
      <c r="AD26" s="9"/>
      <c r="AE26" s="9"/>
      <c r="AF26" s="9"/>
    </row>
    <row r="27" spans="1:32" s="2" customFormat="1" ht="20.100000000000001" customHeight="1" x14ac:dyDescent="0.25">
      <c r="A27" s="64"/>
      <c r="B27" s="64"/>
      <c r="C27" s="61" t="s">
        <v>175</v>
      </c>
      <c r="D27" s="61"/>
      <c r="E27" s="61"/>
      <c r="F27" s="61"/>
      <c r="G27" s="61"/>
      <c r="H27" s="61"/>
      <c r="I27" s="61"/>
      <c r="J27" s="61"/>
      <c r="K27" s="61"/>
      <c r="L27" s="61"/>
      <c r="M27" s="61"/>
      <c r="N27" s="9"/>
      <c r="O27" s="9"/>
      <c r="P27" s="9"/>
      <c r="Q27" s="9"/>
      <c r="R27" s="9"/>
      <c r="S27" s="9"/>
      <c r="T27" s="9"/>
      <c r="U27" s="9"/>
      <c r="V27" s="9"/>
      <c r="W27" s="9"/>
      <c r="X27" s="9"/>
      <c r="Y27" s="9"/>
      <c r="Z27" s="9"/>
      <c r="AA27" s="9"/>
      <c r="AB27" s="9"/>
      <c r="AC27" s="9"/>
      <c r="AD27" s="9"/>
      <c r="AE27" s="9"/>
      <c r="AF27" s="9"/>
    </row>
    <row r="28" spans="1:32" s="2" customFormat="1" ht="20.100000000000001" customHeight="1" x14ac:dyDescent="0.25">
      <c r="A28" s="64"/>
      <c r="B28" s="64"/>
      <c r="C28" s="61" t="s">
        <v>176</v>
      </c>
      <c r="D28" s="61"/>
      <c r="E28" s="61"/>
      <c r="F28" s="61"/>
      <c r="G28" s="61"/>
      <c r="H28" s="61"/>
      <c r="I28" s="61"/>
      <c r="J28" s="61"/>
      <c r="K28" s="61"/>
      <c r="L28" s="61"/>
      <c r="M28" s="61"/>
      <c r="N28" s="9"/>
      <c r="O28" s="9"/>
      <c r="P28" s="9"/>
      <c r="Q28" s="9"/>
      <c r="R28" s="9"/>
      <c r="S28" s="9"/>
      <c r="T28" s="9"/>
      <c r="U28" s="9"/>
      <c r="V28" s="9"/>
      <c r="W28" s="9"/>
      <c r="X28" s="9"/>
      <c r="Y28" s="9"/>
      <c r="Z28" s="9"/>
      <c r="AA28" s="9"/>
      <c r="AB28" s="9"/>
      <c r="AC28" s="9"/>
      <c r="AD28" s="9"/>
      <c r="AE28" s="9"/>
      <c r="AF28" s="9"/>
    </row>
    <row r="29" spans="1:32" s="2" customFormat="1" ht="20.100000000000001"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s="2" customFormat="1" ht="20.100000000000001"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s="2" customFormat="1" ht="20.100000000000001"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s="2" customFormat="1" ht="20.100000000000001"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s="2" customFormat="1" ht="20.100000000000001"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s="2" customFormat="1" ht="20.100000000000001"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s="2" customFormat="1" ht="20.100000000000001"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s="2" customFormat="1" ht="20.100000000000001"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s="2" customFormat="1" ht="20.100000000000001"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s="2" customFormat="1" ht="20.100000000000001"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s="2" customFormat="1" ht="20.100000000000001"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s="2" customFormat="1" ht="20.100000000000001"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s="2" customFormat="1" ht="20.100000000000001"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s="2" customFormat="1" ht="20.100000000000001"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s="2" customFormat="1" ht="20.100000000000001"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s="2" customFormat="1" ht="20.100000000000001"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s="2" customFormat="1" ht="20.100000000000001"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s="2" customFormat="1" ht="20.100000000000001"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s="2" customFormat="1" ht="20.100000000000001"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s="2" customFormat="1" ht="20.100000000000001"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s="2" customFormat="1" ht="20.100000000000001"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s="2" customFormat="1" ht="20.100000000000001"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s="2" customFormat="1" ht="20.100000000000001"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s="2" customFormat="1" ht="20.100000000000001"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s="2" customFormat="1" ht="20.100000000000001"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s="2" customFormat="1" ht="20.100000000000001"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s="2" customFormat="1" ht="20.100000000000001"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s="2" customFormat="1" ht="20.100000000000001"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s="2" customFormat="1" ht="20.100000000000001"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s="2" customFormat="1" ht="20.100000000000001"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s="2" customFormat="1" ht="20.100000000000001"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s="2" customFormat="1" ht="20.100000000000001"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s="2" customFormat="1" ht="20.100000000000001"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s="2" customFormat="1" ht="20.100000000000001"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s="2" customFormat="1" ht="20.100000000000001"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s="2" customFormat="1" ht="20.100000000000001"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s="2" customFormat="1" ht="20.100000000000001"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s="2" customFormat="1" ht="20.100000000000001"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s="2" customFormat="1" ht="20.100000000000001"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s="2" customFormat="1" ht="20.100000000000001"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s="2" customFormat="1" ht="20.100000000000001"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s="2" customFormat="1" ht="20.100000000000001"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1:32" s="2" customFormat="1" ht="20.100000000000001"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1:32" s="2" customFormat="1" ht="20.100000000000001"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1:32" s="2" customFormat="1" ht="20.100000000000001"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1:32" s="2" customFormat="1" ht="20.100000000000001"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1:32" s="2" customFormat="1" ht="20.100000000000001"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1:32" s="2" customFormat="1" ht="20.100000000000001"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1:32" s="2" customFormat="1" ht="20.100000000000001"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1:32" s="2" customFormat="1" ht="20.100000000000001"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1:32" s="2" customFormat="1" ht="20.100000000000001"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1:32" s="2" customFormat="1" ht="20.100000000000001"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spans="1:32" s="2" customFormat="1" ht="20.100000000000001"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spans="1:32" s="2" customFormat="1" ht="20.100000000000001"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spans="1:32" s="2" customFormat="1" ht="20.100000000000001"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spans="1:32" s="2" customFormat="1" ht="20.100000000000001"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spans="1:32" s="2" customFormat="1" ht="20.100000000000001"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spans="1:32" s="2" customFormat="1" ht="20.100000000000001"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spans="1:32" s="2" customFormat="1" ht="20.100000000000001"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spans="1:32" s="2" customFormat="1" ht="20.100000000000001"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spans="1:32" s="2" customFormat="1" ht="20.100000000000001"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spans="1:32" s="2" customFormat="1" ht="20.100000000000001"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spans="1:32" s="2" customFormat="1" ht="20.100000000000001"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spans="1:32" s="2" customFormat="1" ht="20.100000000000001"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spans="1:32" s="2" customFormat="1" ht="20.100000000000001"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spans="1:32" s="2" customFormat="1" ht="20.100000000000001"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spans="1:32" s="2" customFormat="1" ht="20.100000000000001"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spans="1:32" s="2" customFormat="1" ht="20.100000000000001"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spans="1:32" s="2" customFormat="1" ht="20.100000000000001"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spans="1:32" s="2" customFormat="1" ht="20.100000000000001"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spans="1:32" s="2" customFormat="1" ht="20.100000000000001"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spans="1:32" s="2" customFormat="1" ht="20.100000000000001"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spans="1:32" s="2" customFormat="1" ht="20.100000000000001"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spans="1:32" s="2" customFormat="1" ht="20.100000000000001"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spans="1:32" s="2" customFormat="1" ht="20.100000000000001"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spans="1:32" s="2" customFormat="1" ht="20.100000000000001"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spans="1:32" s="2" customFormat="1" ht="20.100000000000001"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spans="1:32" s="2" customFormat="1" ht="20.100000000000001"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spans="1:32" s="2" customFormat="1" ht="20.100000000000001"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spans="1:32" s="2" customFormat="1" ht="20.100000000000001"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spans="1:32" s="2" customFormat="1" ht="20.100000000000001"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spans="1:32" s="2" customFormat="1" ht="20.100000000000001"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spans="1:32" s="2" customFormat="1" ht="20.100000000000001"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spans="1:32" s="2" customFormat="1" ht="20.100000000000001"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spans="1:32" s="2" customFormat="1" ht="20.100000000000001"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spans="1:32" s="2" customFormat="1" ht="20.100000000000001"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spans="1:32" s="2" customFormat="1" ht="20.100000000000001"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spans="1:32" s="2" customFormat="1" ht="20.100000000000001"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spans="1:32" s="2" customFormat="1" ht="20.100000000000001"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spans="1:32" s="2" customFormat="1" ht="20.100000000000001"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spans="1:32" s="2" customFormat="1" ht="20.100000000000001"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spans="1:32" s="2" customFormat="1" ht="20.100000000000001"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spans="1:32" s="2" customFormat="1" ht="20.100000000000001"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spans="1:32" s="2" customFormat="1" ht="20.100000000000001"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spans="1:32" s="2" customFormat="1" ht="20.100000000000001"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spans="1:32" s="2" customFormat="1" ht="20.100000000000001"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spans="1:32" s="2" customFormat="1" ht="20.100000000000001"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spans="1:32" s="2" customFormat="1" ht="20.100000000000001"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spans="1:32" s="2" customFormat="1" ht="20.100000000000001"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spans="1:32" s="2" customFormat="1" ht="20.100000000000001"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spans="1:32" s="2" customFormat="1" ht="20.100000000000001"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spans="1:32" s="2" customFormat="1" ht="20.100000000000001"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spans="1:32" s="2" customFormat="1" ht="20.100000000000001"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spans="1:32" s="2" customFormat="1" ht="20.100000000000001"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spans="1:32" s="2" customFormat="1" ht="20.100000000000001"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spans="1:32" s="2" customFormat="1" ht="20.100000000000001"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spans="1:32" s="2" customFormat="1" ht="20.100000000000001"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spans="1:32" s="2" customFormat="1" ht="20.100000000000001"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spans="1:32" s="2" customFormat="1" ht="20.100000000000001"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spans="1:32" s="2" customFormat="1" ht="20.100000000000001"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spans="1:32" s="2" customFormat="1" ht="20.100000000000001"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spans="1:32" s="2" customFormat="1" ht="20.100000000000001"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spans="1:32" s="2" customFormat="1" ht="20.100000000000001"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spans="1:32" s="2" customFormat="1" ht="20.100000000000001"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spans="1:32" s="2" customFormat="1" ht="20.100000000000001"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spans="1:32" s="2" customFormat="1" ht="20.100000000000001"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spans="1:32" s="2" customFormat="1" ht="20.100000000000001"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spans="1:32" s="2" customFormat="1" ht="20.100000000000001"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spans="1:32" s="2" customFormat="1" ht="20.100000000000001"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spans="1:32" s="2" customFormat="1" ht="20.100000000000001"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spans="1:32" s="2" customFormat="1" ht="20.100000000000001"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spans="1:32" s="2" customFormat="1" ht="20.100000000000001"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row>
    <row r="151" spans="1:32" s="2" customFormat="1" ht="20.100000000000001"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row>
    <row r="152" spans="1:32" s="2" customFormat="1" ht="20.100000000000001"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row>
    <row r="153" spans="1:32" s="2" customFormat="1" ht="20.100000000000001"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row>
    <row r="154" spans="1:32" s="2" customFormat="1" ht="20.100000000000001"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row>
    <row r="155" spans="1:32" s="2" customFormat="1" ht="20.100000000000001"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row>
    <row r="156" spans="1:32" s="2" customFormat="1" ht="20.100000000000001"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row>
    <row r="157" spans="1:32" s="2" customFormat="1" ht="20.100000000000001"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row>
    <row r="158" spans="1:32" s="2" customFormat="1" ht="20.100000000000001"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row>
    <row r="159" spans="1:32" s="2" customFormat="1" ht="20.100000000000001"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spans="1:32" s="2" customFormat="1" ht="20.100000000000001"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row>
    <row r="161" spans="1:32" s="2" customFormat="1" ht="20.100000000000001"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row>
    <row r="162" spans="1:32" s="2" customFormat="1" ht="20.100000000000001"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row>
    <row r="163" spans="1:32" s="2" customFormat="1" ht="20.100000000000001"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row>
    <row r="164" spans="1:32" s="2" customFormat="1" ht="20.100000000000001"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row>
    <row r="165" spans="1:32" s="2" customFormat="1" ht="20.100000000000001"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row>
    <row r="166" spans="1:32" s="2" customFormat="1" ht="20.100000000000001"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row>
    <row r="167" spans="1:32" s="2" customFormat="1" ht="20.100000000000001"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row>
    <row r="168" spans="1:32" s="2" customFormat="1" ht="20.100000000000001"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row>
    <row r="169" spans="1:32" s="2" customFormat="1" ht="20.100000000000001"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row>
    <row r="170" spans="1:32" s="2" customFormat="1" ht="20.100000000000001"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row>
    <row r="171" spans="1:32" s="2" customFormat="1" ht="20.100000000000001"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row>
    <row r="172" spans="1:32" s="2" customFormat="1" ht="20.100000000000001"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row>
    <row r="173" spans="1:32" s="2" customFormat="1" ht="20.100000000000001"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row>
    <row r="174" spans="1:32" s="2" customFormat="1" ht="20.100000000000001"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row>
    <row r="175" spans="1:32" s="2" customFormat="1" ht="20.100000000000001"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row>
    <row r="176" spans="1:32" s="2" customFormat="1" ht="20.100000000000001"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row>
    <row r="177" spans="1:32" s="2" customFormat="1" ht="20.100000000000001"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row>
    <row r="178" spans="1:32" s="2" customFormat="1" ht="20.100000000000001"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row>
    <row r="179" spans="1:32" s="2" customFormat="1" ht="20.100000000000001"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row>
    <row r="180" spans="1:32" s="2" customFormat="1" ht="20.100000000000001"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row>
    <row r="181" spans="1:32" s="2" customFormat="1" ht="20.100000000000001"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row>
    <row r="182" spans="1:32" s="2" customFormat="1" ht="20.100000000000001"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row>
    <row r="183" spans="1:32" s="2" customFormat="1" ht="20.100000000000001"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row>
    <row r="184" spans="1:32" s="2" customFormat="1" ht="20.100000000000001"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row>
    <row r="185" spans="1:32" s="2" customFormat="1" ht="20.100000000000001"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row>
    <row r="186" spans="1:32" s="2" customFormat="1" ht="20.100000000000001"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row>
    <row r="187" spans="1:32" s="2" customFormat="1" ht="20.100000000000001"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row>
    <row r="188" spans="1:32" s="2" customFormat="1" ht="20.100000000000001"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row>
    <row r="189" spans="1:32" s="2" customFormat="1" ht="20.100000000000001"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row>
    <row r="190" spans="1:32" s="2" customFormat="1" ht="20.100000000000001"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row>
    <row r="191" spans="1:32" s="2" customFormat="1" ht="20.100000000000001"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row>
    <row r="192" spans="1:32" s="2" customFormat="1" ht="20.100000000000001"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spans="1:32" s="2" customFormat="1" ht="20.100000000000001"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row>
    <row r="194" spans="1:32" s="2" customFormat="1" ht="20.100000000000001"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row>
    <row r="195" spans="1:32" s="2" customFormat="1" ht="20.100000000000001"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row>
    <row r="196" spans="1:32" s="2" customFormat="1" ht="20.100000000000001"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row>
    <row r="197" spans="1:32" s="2" customFormat="1" ht="20.100000000000001"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row>
    <row r="198" spans="1:32" s="2" customFormat="1" ht="20.100000000000001"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row>
    <row r="199" spans="1:32" s="2" customFormat="1" ht="20.100000000000001"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row>
    <row r="200" spans="1:32" s="2" customFormat="1" ht="20.100000000000001"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row>
    <row r="201" spans="1:32" s="2" customFormat="1" ht="20.100000000000001"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row>
    <row r="202" spans="1:32" s="2" customFormat="1" ht="20.100000000000001"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spans="1:32" s="2" customFormat="1" ht="20.100000000000001"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row>
    <row r="204" spans="1:32" s="2" customFormat="1" ht="20.100000000000001"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row>
    <row r="205" spans="1:32" s="2" customFormat="1" ht="20.100000000000001"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row>
    <row r="206" spans="1:32" s="2" customFormat="1" ht="20.100000000000001"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row>
    <row r="207" spans="1:32" s="2" customFormat="1" ht="20.100000000000001"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spans="1:32" s="2" customFormat="1" ht="20.100000000000001"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row>
    <row r="209" spans="1:32" s="2" customFormat="1" ht="20.100000000000001"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row>
    <row r="210" spans="1:32" s="2" customFormat="1" ht="20.100000000000001"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row>
    <row r="211" spans="1:32" s="2" customFormat="1" ht="20.100000000000001"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row>
    <row r="212" spans="1:32" s="2" customFormat="1" ht="20.100000000000001"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row>
    <row r="213" spans="1:32" s="2" customFormat="1" ht="20.100000000000001"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row>
    <row r="214" spans="1:32" s="2" customFormat="1" ht="20.100000000000001"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row>
    <row r="215" spans="1:32" s="2" customFormat="1" ht="20.100000000000001"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row>
    <row r="216" spans="1:32" s="2" customFormat="1" ht="20.100000000000001"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row>
    <row r="217" spans="1:32" s="2" customFormat="1" ht="20.100000000000001"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row>
    <row r="218" spans="1:32" s="2" customFormat="1" ht="20.100000000000001"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row>
    <row r="219" spans="1:32" s="2" customFormat="1" ht="20.100000000000001"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row>
    <row r="220" spans="1:32" s="2" customFormat="1" ht="20.100000000000001"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row>
    <row r="221" spans="1:32" s="2" customFormat="1" ht="20.100000000000001"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row>
    <row r="222" spans="1:32" s="2" customFormat="1" ht="20.100000000000001"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row>
    <row r="223" spans="1:32" s="2" customFormat="1" ht="20.100000000000001"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row>
    <row r="224" spans="1:32" s="2" customFormat="1" ht="20.100000000000001"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row>
    <row r="225" spans="1:32" s="2" customFormat="1" ht="20.100000000000001"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row>
    <row r="226" spans="1:32" s="2" customFormat="1" ht="20.100000000000001"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row>
    <row r="227" spans="1:32" s="2" customFormat="1" ht="20.100000000000001"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row>
    <row r="228" spans="1:32" s="2" customFormat="1" ht="20.100000000000001"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row>
    <row r="229" spans="1:32" s="2" customFormat="1" ht="20.100000000000001"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row>
    <row r="230" spans="1:32" s="2" customFormat="1" ht="20.100000000000001"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row>
    <row r="231" spans="1:32" s="2" customFormat="1" ht="20.100000000000001"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row>
    <row r="232" spans="1:32" s="2" customFormat="1" ht="20.100000000000001"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row>
    <row r="233" spans="1:32" s="2" customFormat="1" ht="20.100000000000001"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row>
    <row r="234" spans="1:32" s="2" customFormat="1" ht="20.100000000000001"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row>
    <row r="235" spans="1:32" s="2" customFormat="1" ht="20.100000000000001"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row>
    <row r="236" spans="1:32" s="2" customFormat="1" ht="20.100000000000001"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row>
    <row r="237" spans="1:32" s="2" customFormat="1" ht="20.100000000000001"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row>
    <row r="238" spans="1:32" s="2" customFormat="1" ht="20.100000000000001"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row>
    <row r="239" spans="1:32" s="2" customFormat="1" ht="20.100000000000001"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row>
    <row r="240" spans="1:32" s="2" customFormat="1" ht="20.100000000000001"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row>
    <row r="241" spans="1:32" s="2" customFormat="1" ht="20.100000000000001"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row>
    <row r="242" spans="1:32" s="2" customFormat="1" ht="20.100000000000001"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row>
    <row r="243" spans="1:32" s="2" customFormat="1" ht="20.100000000000001"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row>
    <row r="244" spans="1:32" s="2" customFormat="1" ht="20.100000000000001"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row>
    <row r="245" spans="1:32" s="2" customFormat="1" ht="20.100000000000001"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row>
    <row r="246" spans="1:32" s="2" customFormat="1" ht="20.100000000000001"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row>
    <row r="247" spans="1:32" s="2" customFormat="1" ht="20.100000000000001"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row>
    <row r="248" spans="1:32" s="2" customFormat="1" ht="20.100000000000001"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row>
    <row r="249" spans="1:32" s="2" customFormat="1" ht="20.100000000000001"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row>
    <row r="250" spans="1:32" s="2" customFormat="1" ht="20.100000000000001"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row>
    <row r="251" spans="1:32" s="2" customFormat="1" ht="20.100000000000001"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row>
    <row r="252" spans="1:32" s="2" customFormat="1" ht="20.100000000000001"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row>
    <row r="253" spans="1:32" s="2" customFormat="1" ht="20.100000000000001"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row>
    <row r="254" spans="1:32" s="2" customFormat="1" ht="20.100000000000001"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row>
    <row r="255" spans="1:32" s="2" customFormat="1" ht="20.100000000000001"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row>
    <row r="256" spans="1:32" s="2" customFormat="1" ht="20.100000000000001"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row>
    <row r="257" spans="1:32" s="2" customFormat="1" ht="20.100000000000001"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row>
    <row r="258" spans="1:32" s="2" customFormat="1" ht="20.100000000000001"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row>
    <row r="259" spans="1:32" s="2" customFormat="1" ht="20.100000000000001"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row>
    <row r="260" spans="1:32" s="2" customFormat="1" ht="20.100000000000001"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row>
    <row r="261" spans="1:32" s="2" customFormat="1" ht="20.100000000000001"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row>
    <row r="262" spans="1:32" s="2" customFormat="1" ht="20.100000000000001"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row>
    <row r="263" spans="1:32" s="2" customFormat="1" ht="20.100000000000001"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row>
    <row r="264" spans="1:32" s="2" customFormat="1" ht="20.100000000000001"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row>
    <row r="265" spans="1:32" s="2" customFormat="1" ht="20.100000000000001"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row>
    <row r="266" spans="1:32" s="2" customFormat="1" ht="20.100000000000001"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row>
    <row r="267" spans="1:32" s="2" customFormat="1" ht="20.100000000000001"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row>
    <row r="268" spans="1:32" s="2" customFormat="1" ht="20.100000000000001"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row>
    <row r="269" spans="1:32" s="2" customFormat="1" ht="20.100000000000001"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row>
    <row r="270" spans="1:32" s="2" customFormat="1" ht="20.100000000000001"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row>
    <row r="271" spans="1:32" s="2" customFormat="1" ht="20.100000000000001"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row>
    <row r="272" spans="1:32" s="2" customFormat="1" ht="20.100000000000001"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row>
    <row r="273" spans="1:32" s="2" customFormat="1" ht="20.100000000000001"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row>
    <row r="274" spans="1:32" s="2" customFormat="1" ht="20.100000000000001"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row>
    <row r="275" spans="1:32" s="2" customFormat="1" ht="15.7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row>
    <row r="276" spans="1:32" s="2" customFormat="1" x14ac:dyDescent="0.25"/>
    <row r="277" spans="1:32" s="2" customFormat="1" x14ac:dyDescent="0.25"/>
  </sheetData>
  <mergeCells count="10">
    <mergeCell ref="H8:O8"/>
    <mergeCell ref="A26:B28"/>
    <mergeCell ref="C26:M26"/>
    <mergeCell ref="C27:M27"/>
    <mergeCell ref="C28:M28"/>
    <mergeCell ref="H4:O4"/>
    <mergeCell ref="H5:O5"/>
    <mergeCell ref="H6:O6"/>
    <mergeCell ref="H7:O7"/>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6321C-81D2-432A-853B-1F7EEEAB8229}">
  <sheetPr codeName="Sheet2">
    <tabColor rgb="FFFFC000"/>
  </sheetPr>
  <dimension ref="A1:E12"/>
  <sheetViews>
    <sheetView workbookViewId="0">
      <selection activeCell="P11" sqref="P11"/>
    </sheetView>
  </sheetViews>
  <sheetFormatPr defaultRowHeight="15" x14ac:dyDescent="0.25"/>
  <cols>
    <col min="1" max="1" width="19.85546875" customWidth="1"/>
    <col min="2" max="2" width="18.7109375" customWidth="1"/>
  </cols>
  <sheetData>
    <row r="1" spans="1:5" s="2" customFormat="1" ht="21.95" customHeight="1" x14ac:dyDescent="0.25">
      <c r="A1" s="5" t="s">
        <v>18</v>
      </c>
    </row>
    <row r="2" spans="1:5" s="2" customFormat="1" ht="15" customHeight="1" x14ac:dyDescent="0.25">
      <c r="A2" s="5"/>
    </row>
    <row r="3" spans="1:5" s="2" customFormat="1" ht="15" customHeight="1" x14ac:dyDescent="0.25">
      <c r="A3" s="5"/>
      <c r="E3" s="12" t="s">
        <v>28</v>
      </c>
    </row>
    <row r="5" spans="1:5" s="11" customFormat="1" ht="47.25" x14ac:dyDescent="0.25">
      <c r="A5" s="25" t="s">
        <v>19</v>
      </c>
      <c r="B5" s="25" t="s">
        <v>27</v>
      </c>
    </row>
    <row r="6" spans="1:5" s="9" customFormat="1" ht="20.100000000000001" customHeight="1" x14ac:dyDescent="0.25">
      <c r="A6" s="8" t="s">
        <v>21</v>
      </c>
      <c r="B6" s="8">
        <v>5</v>
      </c>
    </row>
    <row r="7" spans="1:5" s="9" customFormat="1" ht="20.100000000000001" customHeight="1" x14ac:dyDescent="0.25">
      <c r="A7" s="8" t="s">
        <v>22</v>
      </c>
      <c r="B7" s="8">
        <v>5</v>
      </c>
    </row>
    <row r="8" spans="1:5" s="9" customFormat="1" ht="20.100000000000001" customHeight="1" x14ac:dyDescent="0.25">
      <c r="A8" s="8" t="s">
        <v>20</v>
      </c>
      <c r="B8" s="8">
        <v>4</v>
      </c>
    </row>
    <row r="9" spans="1:5" s="9" customFormat="1" ht="20.100000000000001" customHeight="1" x14ac:dyDescent="0.25">
      <c r="A9" s="8" t="s">
        <v>23</v>
      </c>
      <c r="B9" s="8">
        <v>2</v>
      </c>
    </row>
    <row r="10" spans="1:5" s="9" customFormat="1" ht="20.100000000000001" customHeight="1" x14ac:dyDescent="0.25">
      <c r="A10" s="8" t="s">
        <v>24</v>
      </c>
      <c r="B10" s="8">
        <v>2</v>
      </c>
    </row>
    <row r="11" spans="1:5" s="9" customFormat="1" ht="20.100000000000001" customHeight="1" x14ac:dyDescent="0.25">
      <c r="A11" s="8" t="s">
        <v>25</v>
      </c>
      <c r="B11" s="8">
        <v>1</v>
      </c>
    </row>
    <row r="12" spans="1:5" s="9" customFormat="1" ht="20.100000000000001" customHeight="1" x14ac:dyDescent="0.25">
      <c r="A12" s="8" t="s">
        <v>26</v>
      </c>
      <c r="B12" s="8">
        <v>1</v>
      </c>
    </row>
  </sheetData>
  <sortState xmlns:xlrd2="http://schemas.microsoft.com/office/spreadsheetml/2017/richdata2" ref="A6:B12">
    <sortCondition descending="1" ref="B6:B1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812E-9F4A-428C-A92C-95E5A2155AEC}">
  <sheetPr codeName="Sheet3">
    <tabColor rgb="FF00B050"/>
  </sheetPr>
  <dimension ref="A1:J9"/>
  <sheetViews>
    <sheetView workbookViewId="0">
      <selection activeCell="B7" sqref="B7"/>
    </sheetView>
  </sheetViews>
  <sheetFormatPr defaultRowHeight="15" x14ac:dyDescent="0.25"/>
  <cols>
    <col min="1" max="1" width="14" customWidth="1"/>
    <col min="2" max="2" width="13.85546875" customWidth="1"/>
  </cols>
  <sheetData>
    <row r="1" spans="1:10" ht="51.75" customHeight="1" x14ac:dyDescent="0.25">
      <c r="A1" s="58" t="s">
        <v>29</v>
      </c>
      <c r="B1" s="59"/>
      <c r="C1" s="59"/>
      <c r="D1" s="59"/>
      <c r="E1" s="59"/>
      <c r="F1" s="59"/>
      <c r="G1" s="59"/>
      <c r="H1" s="59"/>
      <c r="I1" s="59"/>
      <c r="J1" s="60"/>
    </row>
    <row r="4" spans="1:10" s="7" customFormat="1" ht="21.95" customHeight="1" x14ac:dyDescent="0.25">
      <c r="A4" s="24" t="s">
        <v>31</v>
      </c>
      <c r="B4" s="24" t="s">
        <v>30</v>
      </c>
      <c r="E4" s="61" t="s">
        <v>37</v>
      </c>
      <c r="F4" s="61"/>
      <c r="G4" s="13">
        <f>AVERAGE(B5:B9)</f>
        <v>7000</v>
      </c>
    </row>
    <row r="5" spans="1:10" s="9" customFormat="1" ht="20.100000000000001" customHeight="1" x14ac:dyDescent="0.25">
      <c r="A5" s="8" t="s">
        <v>32</v>
      </c>
      <c r="B5" s="8">
        <v>15000</v>
      </c>
      <c r="E5" s="61" t="s">
        <v>38</v>
      </c>
      <c r="F5" s="61"/>
      <c r="G5" s="13">
        <f>MEDIAN(B5:B9)</f>
        <v>5000</v>
      </c>
    </row>
    <row r="6" spans="1:10" s="9" customFormat="1" ht="20.100000000000001" customHeight="1" x14ac:dyDescent="0.25">
      <c r="A6" s="8" t="s">
        <v>33</v>
      </c>
      <c r="B6" s="8">
        <v>5000</v>
      </c>
      <c r="E6" s="61" t="s">
        <v>39</v>
      </c>
      <c r="F6" s="61"/>
      <c r="G6" s="13">
        <f>MODE(B5:B9)</f>
        <v>5000</v>
      </c>
    </row>
    <row r="7" spans="1:10" s="9" customFormat="1" ht="20.100000000000001" customHeight="1" x14ac:dyDescent="0.25">
      <c r="A7" s="8" t="s">
        <v>34</v>
      </c>
      <c r="B7" s="8">
        <v>5000</v>
      </c>
    </row>
    <row r="8" spans="1:10" s="9" customFormat="1" ht="20.100000000000001" customHeight="1" x14ac:dyDescent="0.25">
      <c r="A8" s="8" t="s">
        <v>35</v>
      </c>
      <c r="B8" s="8">
        <v>5000</v>
      </c>
    </row>
    <row r="9" spans="1:10" s="9" customFormat="1" ht="20.100000000000001" customHeight="1" x14ac:dyDescent="0.25">
      <c r="A9" s="8" t="s">
        <v>36</v>
      </c>
      <c r="B9" s="8">
        <v>5000</v>
      </c>
    </row>
  </sheetData>
  <mergeCells count="4">
    <mergeCell ref="A1:J1"/>
    <mergeCell ref="E4:F4"/>
    <mergeCell ref="E5:F5"/>
    <mergeCell ref="E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669CA-1195-44BF-A429-1EFCFB807744}">
  <sheetPr codeName="Sheet4">
    <tabColor rgb="FF002060"/>
  </sheetPr>
  <dimension ref="A1:I14"/>
  <sheetViews>
    <sheetView topLeftCell="A6" workbookViewId="0">
      <selection activeCell="K11" sqref="K11"/>
    </sheetView>
  </sheetViews>
  <sheetFormatPr defaultRowHeight="15" x14ac:dyDescent="0.25"/>
  <cols>
    <col min="9" max="9" width="13.5703125" customWidth="1"/>
  </cols>
  <sheetData>
    <row r="1" spans="1:9" ht="20.100000000000001" customHeight="1" x14ac:dyDescent="0.25">
      <c r="A1" s="5" t="s">
        <v>40</v>
      </c>
    </row>
    <row r="2" spans="1:9" ht="20.100000000000001" customHeight="1" x14ac:dyDescent="0.25"/>
    <row r="3" spans="1:9" ht="47.25" customHeight="1" x14ac:dyDescent="0.25">
      <c r="A3" s="62" t="s">
        <v>41</v>
      </c>
      <c r="B3" s="62"/>
      <c r="C3" s="62"/>
      <c r="D3" s="62"/>
      <c r="E3" s="62"/>
      <c r="F3" s="62"/>
      <c r="G3" s="62"/>
      <c r="H3" s="62"/>
      <c r="I3" s="62"/>
    </row>
    <row r="6" spans="1:9" s="5" customFormat="1" ht="21.95" customHeight="1" x14ac:dyDescent="0.25">
      <c r="A6" s="5" t="s">
        <v>42</v>
      </c>
    </row>
    <row r="7" spans="1:9" ht="20.100000000000001" customHeight="1" x14ac:dyDescent="0.25"/>
    <row r="8" spans="1:9" s="9" customFormat="1" ht="20.100000000000001" customHeight="1" x14ac:dyDescent="0.25">
      <c r="A8" s="9" t="s">
        <v>43</v>
      </c>
    </row>
    <row r="9" spans="1:9" ht="20.100000000000001" customHeight="1" x14ac:dyDescent="0.25"/>
    <row r="10" spans="1:9" ht="30" customHeight="1" x14ac:dyDescent="0.25">
      <c r="A10" s="64" t="s">
        <v>45</v>
      </c>
      <c r="B10" s="64"/>
      <c r="C10" s="63" t="s">
        <v>44</v>
      </c>
      <c r="D10" s="63"/>
      <c r="E10" s="63"/>
      <c r="F10" s="63"/>
      <c r="G10" s="63"/>
      <c r="H10" s="63"/>
      <c r="I10" s="63"/>
    </row>
    <row r="12" spans="1:9" ht="67.5" customHeight="1" x14ac:dyDescent="0.25">
      <c r="A12" s="64" t="s">
        <v>47</v>
      </c>
      <c r="B12" s="64"/>
      <c r="C12" s="63" t="s">
        <v>46</v>
      </c>
      <c r="D12" s="63"/>
      <c r="E12" s="63"/>
      <c r="F12" s="63"/>
      <c r="G12" s="63"/>
      <c r="H12" s="63"/>
      <c r="I12" s="63"/>
    </row>
    <row r="14" spans="1:9" s="14" customFormat="1" ht="49.5" customHeight="1" x14ac:dyDescent="0.25">
      <c r="A14" s="64" t="s">
        <v>48</v>
      </c>
      <c r="B14" s="64"/>
      <c r="C14" s="63" t="s">
        <v>49</v>
      </c>
      <c r="D14" s="63"/>
      <c r="E14" s="63"/>
      <c r="F14" s="63"/>
      <c r="G14" s="63"/>
      <c r="H14" s="63"/>
      <c r="I14" s="63"/>
    </row>
  </sheetData>
  <mergeCells count="7">
    <mergeCell ref="A3:I3"/>
    <mergeCell ref="C12:I12"/>
    <mergeCell ref="A12:B12"/>
    <mergeCell ref="A10:B10"/>
    <mergeCell ref="A14:B14"/>
    <mergeCell ref="C14:I14"/>
    <mergeCell ref="C10:I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0F9F-8364-4488-B783-3BF57D8F4135}">
  <sheetPr codeName="Sheet5">
    <tabColor theme="9" tint="-0.499984740745262"/>
  </sheetPr>
  <dimension ref="A1:L111"/>
  <sheetViews>
    <sheetView workbookViewId="0">
      <selection activeCell="B27" sqref="B27"/>
    </sheetView>
  </sheetViews>
  <sheetFormatPr defaultRowHeight="15" x14ac:dyDescent="0.25"/>
  <cols>
    <col min="2" max="2" width="20.7109375" customWidth="1"/>
    <col min="4" max="4" width="9.85546875" customWidth="1"/>
    <col min="12" max="12" width="11.7109375" customWidth="1"/>
    <col min="14" max="14" width="12" bestFit="1" customWidth="1"/>
    <col min="15" max="15" width="13.5703125" bestFit="1" customWidth="1"/>
    <col min="16" max="16" width="14.85546875" bestFit="1" customWidth="1"/>
  </cols>
  <sheetData>
    <row r="1" spans="1:12" ht="47.25" customHeight="1" x14ac:dyDescent="0.25">
      <c r="A1" s="65" t="s">
        <v>78</v>
      </c>
      <c r="B1" s="66"/>
      <c r="C1" s="66"/>
      <c r="D1" s="66"/>
      <c r="E1" s="66"/>
      <c r="F1" s="66"/>
      <c r="G1" s="66"/>
      <c r="H1" s="66"/>
      <c r="I1" s="66"/>
      <c r="J1" s="66"/>
      <c r="K1" s="66"/>
      <c r="L1" s="67"/>
    </row>
    <row r="4" spans="1:12" s="2" customFormat="1" ht="21.95" customHeight="1" x14ac:dyDescent="0.25">
      <c r="A4" s="12" t="s">
        <v>70</v>
      </c>
    </row>
    <row r="5" spans="1:12" ht="21.95" customHeight="1" x14ac:dyDescent="0.25">
      <c r="A5" s="5" t="s">
        <v>51</v>
      </c>
    </row>
    <row r="7" spans="1:12" s="5" customFormat="1" ht="20.100000000000001" customHeight="1" x14ac:dyDescent="0.25">
      <c r="A7" s="5" t="s">
        <v>52</v>
      </c>
      <c r="B7" s="5" t="s">
        <v>57</v>
      </c>
    </row>
    <row r="9" spans="1:12" s="9" customFormat="1" ht="20.100000000000001" customHeight="1" x14ac:dyDescent="0.25">
      <c r="B9" s="6" t="s">
        <v>53</v>
      </c>
      <c r="C9" s="32" t="s">
        <v>55</v>
      </c>
    </row>
    <row r="10" spans="1:12" s="9" customFormat="1" ht="20.100000000000001" customHeight="1" x14ac:dyDescent="0.25">
      <c r="B10" s="6" t="s">
        <v>54</v>
      </c>
      <c r="C10" s="32" t="s">
        <v>56</v>
      </c>
    </row>
    <row r="11" spans="1:12" ht="20.100000000000001" customHeight="1" x14ac:dyDescent="0.25">
      <c r="B11" s="6" t="s">
        <v>87</v>
      </c>
      <c r="C11" s="33">
        <v>0.995</v>
      </c>
      <c r="D11" s="17"/>
    </row>
    <row r="12" spans="1:12" ht="20.100000000000001" customHeight="1" x14ac:dyDescent="0.25">
      <c r="B12" s="6" t="s">
        <v>58</v>
      </c>
      <c r="C12" s="33">
        <v>5.0000000000000001E-3</v>
      </c>
      <c r="D12" s="17"/>
    </row>
    <row r="13" spans="1:12" s="17" customFormat="1" ht="20.100000000000001" customHeight="1" x14ac:dyDescent="0.25">
      <c r="B13" s="6" t="s">
        <v>59</v>
      </c>
      <c r="C13" s="22">
        <v>5.0000000000000001E-3</v>
      </c>
      <c r="D13" s="17" t="s">
        <v>60</v>
      </c>
    </row>
    <row r="15" spans="1:12" ht="20.100000000000001" customHeight="1" x14ac:dyDescent="0.25">
      <c r="A15" s="16" t="s">
        <v>61</v>
      </c>
      <c r="B15" s="20" t="s">
        <v>62</v>
      </c>
    </row>
    <row r="17" spans="1:12" s="2" customFormat="1" ht="20.100000000000001" customHeight="1" x14ac:dyDescent="0.25">
      <c r="D17" s="5" t="s">
        <v>63</v>
      </c>
    </row>
    <row r="18" spans="1:12" s="2" customFormat="1" ht="20.100000000000001" customHeight="1" x14ac:dyDescent="0.25">
      <c r="D18" s="9"/>
    </row>
    <row r="19" spans="1:12" s="2" customFormat="1" ht="20.100000000000001" customHeight="1" x14ac:dyDescent="0.25">
      <c r="D19" s="9" t="s">
        <v>64</v>
      </c>
    </row>
    <row r="20" spans="1:12" s="2" customFormat="1" ht="20.100000000000001" customHeight="1" x14ac:dyDescent="0.25">
      <c r="D20" s="9" t="s">
        <v>66</v>
      </c>
    </row>
    <row r="21" spans="1:12" s="2" customFormat="1" ht="20.100000000000001" customHeight="1" x14ac:dyDescent="0.25">
      <c r="B21" s="9" t="s">
        <v>69</v>
      </c>
      <c r="D21" s="9" t="s">
        <v>65</v>
      </c>
    </row>
    <row r="22" spans="1:12" s="2" customFormat="1" ht="20.100000000000001" customHeight="1" x14ac:dyDescent="0.25">
      <c r="D22" s="9" t="s">
        <v>67</v>
      </c>
      <c r="F22" s="18"/>
    </row>
    <row r="23" spans="1:12" s="2" customFormat="1" ht="20.100000000000001" customHeight="1" x14ac:dyDescent="0.25">
      <c r="D23" s="9"/>
    </row>
    <row r="24" spans="1:12" s="9" customFormat="1" ht="20.100000000000001" customHeight="1" x14ac:dyDescent="0.25">
      <c r="B24" s="7" t="s">
        <v>68</v>
      </c>
      <c r="C24" s="19">
        <f xml:space="preserve"> (140-100)/(15/SQRT(30))</f>
        <v>14.60593486680443</v>
      </c>
    </row>
    <row r="25" spans="1:12" s="2" customFormat="1" ht="20.100000000000001" customHeight="1" x14ac:dyDescent="0.25"/>
    <row r="26" spans="1:12" s="5" customFormat="1" ht="20.100000000000001" customHeight="1" x14ac:dyDescent="0.25">
      <c r="A26" s="5" t="s">
        <v>71</v>
      </c>
      <c r="B26" s="5" t="s">
        <v>88</v>
      </c>
    </row>
    <row r="27" spans="1:12" s="9" customFormat="1" ht="20.100000000000001" customHeight="1" x14ac:dyDescent="0.25">
      <c r="B27" s="9" t="s">
        <v>72</v>
      </c>
    </row>
    <row r="28" spans="1:12" s="9" customFormat="1" ht="20.100000000000001" customHeight="1" x14ac:dyDescent="0.25">
      <c r="B28" s="9" t="s">
        <v>73</v>
      </c>
    </row>
    <row r="29" spans="1:12" s="9" customFormat="1" ht="20.100000000000001" customHeight="1" x14ac:dyDescent="0.25">
      <c r="L29" s="21"/>
    </row>
    <row r="30" spans="1:12" s="5" customFormat="1" ht="20.100000000000001" customHeight="1" x14ac:dyDescent="0.25">
      <c r="A30" s="5" t="s">
        <v>74</v>
      </c>
      <c r="B30" s="5" t="s">
        <v>77</v>
      </c>
    </row>
    <row r="31" spans="1:12" s="14" customFormat="1" ht="20.100000000000001" customHeight="1" x14ac:dyDescent="0.25"/>
    <row r="32" spans="1:12" s="9" customFormat="1" ht="20.100000000000001" customHeight="1" x14ac:dyDescent="0.25">
      <c r="A32" s="9" t="s">
        <v>75</v>
      </c>
    </row>
    <row r="33" spans="1:1" s="9" customFormat="1" ht="20.100000000000001" customHeight="1" x14ac:dyDescent="0.25">
      <c r="A33" s="9" t="s">
        <v>76</v>
      </c>
    </row>
    <row r="34" spans="1:1" s="9" customFormat="1" ht="20.100000000000001" customHeight="1" x14ac:dyDescent="0.25"/>
    <row r="35" spans="1:1" s="9" customFormat="1" ht="20.100000000000001" customHeight="1" x14ac:dyDescent="0.25">
      <c r="A35" s="5" t="s">
        <v>79</v>
      </c>
    </row>
    <row r="37" spans="1:1" s="15" customFormat="1" ht="20.100000000000001" customHeight="1" x14ac:dyDescent="0.25">
      <c r="A37" s="12" t="s">
        <v>80</v>
      </c>
    </row>
    <row r="38" spans="1:1" s="9" customFormat="1" ht="20.100000000000001" customHeight="1" x14ac:dyDescent="0.25"/>
    <row r="39" spans="1:1" s="9" customFormat="1" ht="20.100000000000001" customHeight="1" x14ac:dyDescent="0.25"/>
    <row r="40" spans="1:1" s="9" customFormat="1" ht="20.100000000000001" customHeight="1" x14ac:dyDescent="0.25"/>
    <row r="41" spans="1:1" s="9" customFormat="1" ht="20.100000000000001" customHeight="1" x14ac:dyDescent="0.25"/>
    <row r="42" spans="1:1" s="9" customFormat="1" ht="20.100000000000001" customHeight="1" x14ac:dyDescent="0.25"/>
    <row r="43" spans="1:1" s="9" customFormat="1" ht="20.100000000000001" customHeight="1" x14ac:dyDescent="0.25"/>
    <row r="44" spans="1:1" s="9" customFormat="1" ht="20.100000000000001" customHeight="1" x14ac:dyDescent="0.25"/>
    <row r="45" spans="1:1" s="9" customFormat="1" ht="20.100000000000001" customHeight="1" x14ac:dyDescent="0.25"/>
    <row r="46" spans="1:1" s="9" customFormat="1" ht="20.100000000000001" customHeight="1" x14ac:dyDescent="0.25"/>
    <row r="47" spans="1:1" s="9" customFormat="1" ht="20.100000000000001" customHeight="1" x14ac:dyDescent="0.25"/>
    <row r="48" spans="1:1" s="9" customFormat="1" ht="20.100000000000001" customHeight="1" x14ac:dyDescent="0.25"/>
    <row r="49" s="9" customFormat="1" ht="20.100000000000001" customHeight="1" x14ac:dyDescent="0.25"/>
    <row r="50" s="9" customFormat="1" ht="20.100000000000001" customHeight="1" x14ac:dyDescent="0.25"/>
    <row r="51" s="9" customFormat="1" ht="20.100000000000001" customHeight="1" x14ac:dyDescent="0.25"/>
    <row r="52" s="9" customFormat="1" ht="20.100000000000001" customHeight="1" x14ac:dyDescent="0.25"/>
    <row r="53" s="9" customFormat="1" ht="20.100000000000001" customHeight="1" x14ac:dyDescent="0.25"/>
    <row r="54" s="9" customFormat="1" ht="20.100000000000001" customHeight="1" x14ac:dyDescent="0.25"/>
    <row r="55" s="9" customFormat="1" ht="20.100000000000001" customHeight="1" x14ac:dyDescent="0.25"/>
    <row r="56" s="9" customFormat="1" ht="20.100000000000001" customHeight="1" x14ac:dyDescent="0.25"/>
    <row r="57" s="9" customFormat="1" ht="20.100000000000001" customHeigh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sheetData>
  <mergeCells count="1">
    <mergeCell ref="A1:L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5F1F-15B3-4535-AEE6-2A04E85992AA}">
  <sheetPr codeName="Sheet6">
    <tabColor theme="1" tint="0.34998626667073579"/>
  </sheetPr>
  <dimension ref="A1:N109"/>
  <sheetViews>
    <sheetView topLeftCell="J1" workbookViewId="0">
      <selection activeCell="T10" sqref="T10"/>
    </sheetView>
  </sheetViews>
  <sheetFormatPr defaultRowHeight="15" x14ac:dyDescent="0.25"/>
  <cols>
    <col min="3" max="3" width="10.5703125" customWidth="1"/>
    <col min="4" max="4" width="9.7109375" customWidth="1"/>
    <col min="5" max="6" width="11.7109375" customWidth="1"/>
  </cols>
  <sheetData>
    <row r="1" spans="1:11" ht="47.25" customHeight="1" x14ac:dyDescent="0.25">
      <c r="A1" s="63" t="s">
        <v>81</v>
      </c>
      <c r="B1" s="63"/>
      <c r="C1" s="63"/>
      <c r="D1" s="63"/>
      <c r="E1" s="63"/>
      <c r="F1" s="63"/>
      <c r="G1" s="63"/>
      <c r="H1" s="63"/>
      <c r="I1" s="63"/>
      <c r="J1" s="63"/>
      <c r="K1" s="63"/>
    </row>
    <row r="2" spans="1:11" s="9" customFormat="1" ht="20.100000000000001" customHeight="1" x14ac:dyDescent="0.25">
      <c r="A2" s="69" t="s">
        <v>82</v>
      </c>
      <c r="B2" s="69"/>
      <c r="C2" s="69"/>
      <c r="D2" s="69"/>
      <c r="E2" s="69"/>
      <c r="F2" s="69"/>
      <c r="G2" s="69"/>
      <c r="H2" s="69"/>
      <c r="I2" s="69"/>
      <c r="J2" s="69"/>
      <c r="K2" s="69"/>
    </row>
    <row r="3" spans="1:11" s="9" customFormat="1" ht="20.100000000000001" customHeight="1" x14ac:dyDescent="0.25">
      <c r="A3" s="71" t="s">
        <v>50</v>
      </c>
      <c r="B3" s="72"/>
      <c r="C3" s="72"/>
      <c r="D3" s="72"/>
      <c r="E3" s="72"/>
      <c r="F3" s="72"/>
      <c r="G3" s="72"/>
      <c r="H3" s="72"/>
      <c r="I3" s="72"/>
      <c r="J3" s="72"/>
      <c r="K3" s="73"/>
    </row>
    <row r="4" spans="1:11" s="9" customFormat="1" ht="29.25" customHeight="1" x14ac:dyDescent="0.25">
      <c r="A4" s="68" t="s">
        <v>83</v>
      </c>
      <c r="B4" s="68"/>
      <c r="C4" s="68"/>
      <c r="D4" s="68"/>
      <c r="E4" s="68"/>
      <c r="F4" s="68"/>
      <c r="G4" s="68"/>
      <c r="H4" s="68"/>
      <c r="I4" s="68"/>
      <c r="J4" s="68"/>
      <c r="K4" s="68"/>
    </row>
    <row r="5" spans="1:11" ht="20.100000000000001" customHeight="1" x14ac:dyDescent="0.25"/>
    <row r="6" spans="1:11" ht="20.100000000000001" customHeight="1" x14ac:dyDescent="0.25"/>
    <row r="7" spans="1:11" s="2" customFormat="1" ht="20.100000000000001" customHeight="1" x14ac:dyDescent="0.25">
      <c r="A7" s="12" t="s">
        <v>70</v>
      </c>
    </row>
    <row r="8" spans="1:11" s="9" customFormat="1" ht="20.100000000000001" customHeight="1" x14ac:dyDescent="0.25">
      <c r="A8" s="5" t="s">
        <v>96</v>
      </c>
    </row>
    <row r="9" spans="1:11" s="9" customFormat="1" ht="20.100000000000001" customHeight="1" x14ac:dyDescent="0.25"/>
    <row r="10" spans="1:11" s="9" customFormat="1" ht="20.100000000000001" customHeight="1" x14ac:dyDescent="0.25">
      <c r="A10" s="24" t="s">
        <v>84</v>
      </c>
    </row>
    <row r="11" spans="1:11" s="9" customFormat="1" ht="20.100000000000001" customHeight="1" x14ac:dyDescent="0.25">
      <c r="A11" s="22">
        <v>62</v>
      </c>
      <c r="C11" s="64" t="s">
        <v>53</v>
      </c>
      <c r="D11" s="64"/>
      <c r="E11" s="70" t="s">
        <v>85</v>
      </c>
      <c r="F11" s="70"/>
      <c r="G11" s="70"/>
      <c r="H11" s="70"/>
    </row>
    <row r="12" spans="1:11" s="9" customFormat="1" ht="20.100000000000001" customHeight="1" x14ac:dyDescent="0.25">
      <c r="A12" s="22">
        <v>92</v>
      </c>
      <c r="C12" s="64" t="s">
        <v>54</v>
      </c>
      <c r="D12" s="64"/>
      <c r="E12" s="70" t="s">
        <v>86</v>
      </c>
      <c r="F12" s="70"/>
      <c r="G12" s="70"/>
      <c r="H12" s="70"/>
    </row>
    <row r="13" spans="1:11" s="9" customFormat="1" ht="20.100000000000001" customHeight="1" x14ac:dyDescent="0.25">
      <c r="A13" s="22">
        <v>75</v>
      </c>
      <c r="C13" s="77" t="s">
        <v>87</v>
      </c>
      <c r="D13" s="78"/>
      <c r="E13" s="74">
        <v>0.9</v>
      </c>
      <c r="F13" s="75"/>
      <c r="G13" s="75"/>
      <c r="H13" s="76"/>
    </row>
    <row r="14" spans="1:11" s="9" customFormat="1" ht="20.100000000000001" customHeight="1" x14ac:dyDescent="0.25">
      <c r="A14" s="22">
        <v>68</v>
      </c>
      <c r="C14" s="77" t="s">
        <v>58</v>
      </c>
      <c r="D14" s="78"/>
      <c r="E14" s="74">
        <v>0.1</v>
      </c>
      <c r="F14" s="75"/>
      <c r="G14" s="75"/>
      <c r="H14" s="76"/>
    </row>
    <row r="15" spans="1:11" s="9" customFormat="1" ht="20.100000000000001" customHeight="1" x14ac:dyDescent="0.25">
      <c r="A15" s="22">
        <v>83</v>
      </c>
      <c r="C15" s="64" t="s">
        <v>59</v>
      </c>
      <c r="D15" s="64"/>
      <c r="E15" s="79">
        <v>0.1</v>
      </c>
      <c r="F15" s="80"/>
      <c r="G15" s="80"/>
      <c r="H15" s="81"/>
    </row>
    <row r="16" spans="1:11" s="9" customFormat="1" ht="20.100000000000001" customHeight="1" x14ac:dyDescent="0.25">
      <c r="A16" s="22">
        <v>95</v>
      </c>
    </row>
    <row r="17" spans="1:14" s="9" customFormat="1" ht="20.100000000000001" customHeight="1" x14ac:dyDescent="0.25"/>
    <row r="18" spans="1:14" s="9" customFormat="1" ht="20.100000000000001" customHeight="1" x14ac:dyDescent="0.25">
      <c r="B18" s="5" t="s">
        <v>89</v>
      </c>
    </row>
    <row r="19" spans="1:14" s="9" customFormat="1" ht="20.100000000000001" customHeight="1" x14ac:dyDescent="0.25"/>
    <row r="20" spans="1:14" s="9" customFormat="1" ht="20.100000000000001" customHeight="1" x14ac:dyDescent="0.25">
      <c r="E20" s="61" t="s">
        <v>90</v>
      </c>
      <c r="F20" s="61"/>
      <c r="G20" s="8">
        <f>AVERAGE(A11:A16)</f>
        <v>79.166666666666671</v>
      </c>
    </row>
    <row r="21" spans="1:14" s="9" customFormat="1" ht="20.100000000000001" customHeight="1" x14ac:dyDescent="0.25">
      <c r="E21" s="61" t="s">
        <v>92</v>
      </c>
      <c r="F21" s="61"/>
      <c r="G21" s="8">
        <f>_xlfn.STDEV.S(A11:A16)</f>
        <v>13.166877635440649</v>
      </c>
    </row>
    <row r="22" spans="1:14" s="9" customFormat="1" ht="20.100000000000001" customHeight="1" x14ac:dyDescent="0.25">
      <c r="E22" s="61" t="s">
        <v>91</v>
      </c>
      <c r="F22" s="61"/>
      <c r="G22" s="8">
        <v>6</v>
      </c>
    </row>
    <row r="23" spans="1:14" s="9" customFormat="1" ht="20.100000000000001" customHeight="1" x14ac:dyDescent="0.25">
      <c r="E23" s="61" t="s">
        <v>98</v>
      </c>
      <c r="F23" s="61"/>
      <c r="G23" s="8">
        <v>70</v>
      </c>
    </row>
    <row r="24" spans="1:14" s="9" customFormat="1" ht="20.100000000000001" customHeight="1" x14ac:dyDescent="0.25">
      <c r="E24" s="61" t="s">
        <v>93</v>
      </c>
      <c r="F24" s="61"/>
      <c r="G24" s="8">
        <v>5</v>
      </c>
      <c r="H24" s="17" t="s">
        <v>94</v>
      </c>
    </row>
    <row r="25" spans="1:14" s="9" customFormat="1" ht="20.100000000000001" customHeight="1" x14ac:dyDescent="0.25"/>
    <row r="26" spans="1:14" s="9" customFormat="1" ht="20.100000000000001" customHeight="1" x14ac:dyDescent="0.25">
      <c r="B26" s="9" t="s">
        <v>97</v>
      </c>
    </row>
    <row r="27" spans="1:14" s="9" customFormat="1" ht="20.100000000000001" customHeight="1" x14ac:dyDescent="0.25"/>
    <row r="28" spans="1:14" s="9" customFormat="1" ht="20.100000000000001" customHeight="1" x14ac:dyDescent="0.25">
      <c r="B28" s="6" t="s">
        <v>95</v>
      </c>
      <c r="C28" s="23">
        <f>(G20-70)/(G21/SQRT(G22))</f>
        <v>1.7053136360191468</v>
      </c>
    </row>
    <row r="29" spans="1:14" s="9" customFormat="1" ht="20.100000000000001" customHeight="1" x14ac:dyDescent="0.25"/>
    <row r="30" spans="1:14" s="9" customFormat="1" ht="20.100000000000001" customHeight="1" x14ac:dyDescent="0.25">
      <c r="B30" s="64" t="s">
        <v>100</v>
      </c>
      <c r="C30" s="64"/>
      <c r="D30" s="23">
        <f>TDIST(C28,G24,1)</f>
        <v>7.4426813556501617E-2</v>
      </c>
      <c r="E30" s="7" t="s">
        <v>101</v>
      </c>
    </row>
    <row r="31" spans="1:14" s="9" customFormat="1" ht="20.100000000000001" customHeight="1" x14ac:dyDescent="0.25"/>
    <row r="32" spans="1:14" s="9" customFormat="1" ht="20.100000000000001" customHeight="1" x14ac:dyDescent="0.25">
      <c r="A32" s="64" t="s">
        <v>99</v>
      </c>
      <c r="B32" s="64"/>
      <c r="C32" s="64"/>
      <c r="D32" s="64" t="s">
        <v>166</v>
      </c>
      <c r="E32" s="64"/>
      <c r="F32" s="64"/>
      <c r="G32" s="64"/>
      <c r="H32" s="64"/>
      <c r="I32" s="64"/>
      <c r="J32" s="64"/>
      <c r="K32" s="64"/>
      <c r="L32" s="64"/>
      <c r="M32" s="64"/>
      <c r="N32" s="64"/>
    </row>
    <row r="33" spans="1:14" s="9" customFormat="1" ht="20.100000000000001" customHeight="1" x14ac:dyDescent="0.25">
      <c r="A33" s="64"/>
      <c r="B33" s="64"/>
      <c r="C33" s="64"/>
      <c r="D33" s="61" t="s">
        <v>167</v>
      </c>
      <c r="E33" s="61"/>
      <c r="F33" s="61"/>
      <c r="G33" s="61"/>
      <c r="H33" s="61"/>
      <c r="I33" s="61"/>
      <c r="J33" s="61"/>
      <c r="K33" s="61"/>
      <c r="L33" s="61"/>
      <c r="M33" s="61"/>
      <c r="N33" s="61"/>
    </row>
    <row r="34" spans="1:14" s="9" customFormat="1" ht="20.100000000000001" customHeight="1" x14ac:dyDescent="0.25"/>
    <row r="35" spans="1:14" s="9" customFormat="1" ht="20.100000000000001" customHeight="1" x14ac:dyDescent="0.25"/>
    <row r="36" spans="1:14" s="9" customFormat="1" ht="20.100000000000001" customHeight="1" x14ac:dyDescent="0.25"/>
    <row r="37" spans="1:14" s="9" customFormat="1" ht="20.100000000000001" customHeight="1" x14ac:dyDescent="0.25"/>
    <row r="38" spans="1:14" s="9" customFormat="1" ht="20.100000000000001" customHeight="1" x14ac:dyDescent="0.25"/>
    <row r="39" spans="1:14" s="9" customFormat="1" ht="20.100000000000001" customHeight="1" x14ac:dyDescent="0.25"/>
    <row r="40" spans="1:14" s="9" customFormat="1" ht="20.100000000000001" customHeight="1" x14ac:dyDescent="0.25"/>
    <row r="41" spans="1:14" s="9" customFormat="1" ht="20.100000000000001" customHeight="1" x14ac:dyDescent="0.25"/>
    <row r="42" spans="1:14" s="9" customFormat="1" ht="20.100000000000001" customHeight="1" x14ac:dyDescent="0.25"/>
    <row r="43" spans="1:14" s="9" customFormat="1" ht="20.100000000000001" customHeight="1" x14ac:dyDescent="0.25"/>
    <row r="44" spans="1:14" s="9" customFormat="1" ht="20.100000000000001" customHeight="1" x14ac:dyDescent="0.25"/>
    <row r="45" spans="1:14" s="9" customFormat="1" ht="20.100000000000001" customHeight="1" x14ac:dyDescent="0.25"/>
    <row r="46" spans="1:14" s="9" customFormat="1" ht="20.100000000000001" customHeight="1" x14ac:dyDescent="0.25"/>
    <row r="47" spans="1:14" s="9" customFormat="1" ht="20.100000000000001" customHeight="1" x14ac:dyDescent="0.25"/>
    <row r="48" spans="1:14" s="9" customFormat="1" ht="20.100000000000001" customHeight="1" x14ac:dyDescent="0.25"/>
    <row r="49" s="9" customFormat="1" ht="20.100000000000001" customHeight="1" x14ac:dyDescent="0.25"/>
    <row r="50" s="9" customFormat="1" ht="20.100000000000001" customHeight="1" x14ac:dyDescent="0.25"/>
    <row r="51" s="9" customFormat="1" ht="20.100000000000001" customHeight="1" x14ac:dyDescent="0.25"/>
    <row r="52" s="9" customFormat="1" ht="20.100000000000001" customHeight="1" x14ac:dyDescent="0.25"/>
    <row r="53" s="9" customFormat="1" ht="20.100000000000001" customHeight="1" x14ac:dyDescent="0.25"/>
    <row r="54" s="9" customFormat="1" ht="20.100000000000001" customHeight="1" x14ac:dyDescent="0.25"/>
    <row r="55" s="9" customFormat="1" ht="20.100000000000001" customHeight="1" x14ac:dyDescent="0.25"/>
    <row r="56" s="9" customFormat="1" ht="20.100000000000001" customHeight="1" x14ac:dyDescent="0.25"/>
    <row r="57" s="9" customFormat="1" ht="20.100000000000001" customHeight="1" x14ac:dyDescent="0.25"/>
    <row r="58" s="9" customFormat="1" ht="20.100000000000001" customHeight="1" x14ac:dyDescent="0.25"/>
    <row r="59" s="9" customFormat="1" ht="20.100000000000001" customHeight="1" x14ac:dyDescent="0.25"/>
    <row r="60" s="9" customFormat="1" ht="20.100000000000001" customHeight="1" x14ac:dyDescent="0.25"/>
    <row r="61" s="9" customFormat="1" ht="20.100000000000001" customHeight="1" x14ac:dyDescent="0.25"/>
    <row r="62" s="9" customFormat="1" ht="20.100000000000001" customHeight="1" x14ac:dyDescent="0.25"/>
    <row r="63" s="9" customFormat="1" ht="20.100000000000001" customHeight="1" x14ac:dyDescent="0.25"/>
    <row r="64" s="9" customFormat="1" ht="20.100000000000001" customHeight="1" x14ac:dyDescent="0.25"/>
    <row r="65" s="9" customFormat="1" ht="20.100000000000001" customHeight="1" x14ac:dyDescent="0.25"/>
    <row r="66" s="9" customFormat="1" ht="20.100000000000001" customHeight="1" x14ac:dyDescent="0.25"/>
    <row r="67" s="9" customFormat="1" ht="20.100000000000001" customHeight="1" x14ac:dyDescent="0.25"/>
    <row r="68" s="9" customFormat="1" ht="20.100000000000001" customHeight="1" x14ac:dyDescent="0.25"/>
    <row r="69" s="9" customFormat="1" ht="20.100000000000001" customHeight="1" x14ac:dyDescent="0.25"/>
    <row r="70" s="9" customFormat="1" ht="20.100000000000001" customHeight="1" x14ac:dyDescent="0.25"/>
    <row r="71" s="9" customFormat="1" ht="20.100000000000001" customHeight="1" x14ac:dyDescent="0.25"/>
    <row r="72" s="9" customFormat="1" ht="20.100000000000001" customHeight="1" x14ac:dyDescent="0.25"/>
    <row r="73" s="9" customFormat="1" ht="20.100000000000001" customHeight="1" x14ac:dyDescent="0.25"/>
    <row r="74" s="9" customFormat="1" ht="20.100000000000001" customHeight="1" x14ac:dyDescent="0.25"/>
    <row r="75" s="9" customFormat="1" ht="20.100000000000001" customHeight="1" x14ac:dyDescent="0.25"/>
    <row r="76" s="9" customFormat="1" ht="20.100000000000001" customHeight="1" x14ac:dyDescent="0.25"/>
    <row r="77" s="9" customFormat="1" ht="20.100000000000001" customHeight="1" x14ac:dyDescent="0.25"/>
    <row r="78" s="9" customFormat="1" ht="20.100000000000001" customHeight="1" x14ac:dyDescent="0.25"/>
    <row r="79" s="9" customFormat="1" ht="20.100000000000001" customHeight="1" x14ac:dyDescent="0.25"/>
    <row r="80" s="9" customFormat="1" ht="20.100000000000001" customHeight="1" x14ac:dyDescent="0.25"/>
    <row r="81" s="9" customFormat="1" ht="20.100000000000001" customHeight="1" x14ac:dyDescent="0.25"/>
    <row r="82" s="9" customFormat="1" ht="20.100000000000001" customHeight="1" x14ac:dyDescent="0.25"/>
    <row r="83" s="9" customFormat="1" ht="20.100000000000001" customHeight="1" x14ac:dyDescent="0.25"/>
    <row r="84" s="9" customFormat="1" ht="20.100000000000001" customHeight="1" x14ac:dyDescent="0.25"/>
    <row r="85" s="9" customFormat="1" ht="20.100000000000001" customHeight="1" x14ac:dyDescent="0.25"/>
    <row r="86" s="9" customFormat="1" ht="20.100000000000001" customHeight="1" x14ac:dyDescent="0.25"/>
    <row r="87" s="9" customFormat="1" ht="20.100000000000001" customHeight="1" x14ac:dyDescent="0.25"/>
    <row r="88" s="9" customFormat="1" ht="20.100000000000001" customHeight="1" x14ac:dyDescent="0.25"/>
    <row r="89" s="9" customFormat="1" ht="20.100000000000001" customHeight="1" x14ac:dyDescent="0.25"/>
    <row r="90" s="9" customFormat="1" ht="20.100000000000001" customHeight="1" x14ac:dyDescent="0.25"/>
    <row r="91" s="9" customFormat="1" ht="20.100000000000001" customHeight="1" x14ac:dyDescent="0.25"/>
    <row r="92" s="9" customFormat="1" ht="20.100000000000001" customHeight="1" x14ac:dyDescent="0.25"/>
    <row r="93" s="9" customFormat="1" ht="20.100000000000001" customHeight="1" x14ac:dyDescent="0.25"/>
    <row r="94" s="9" customFormat="1" ht="20.100000000000001" customHeight="1" x14ac:dyDescent="0.25"/>
    <row r="95" s="9" customFormat="1" ht="20.100000000000001" customHeight="1" x14ac:dyDescent="0.25"/>
    <row r="96" s="9" customFormat="1" ht="20.100000000000001" customHeight="1" x14ac:dyDescent="0.25"/>
    <row r="97" s="9" customFormat="1" ht="20.100000000000001" customHeight="1" x14ac:dyDescent="0.25"/>
    <row r="98" s="9" customFormat="1" ht="20.100000000000001" customHeight="1" x14ac:dyDescent="0.25"/>
    <row r="99" s="9" customFormat="1" ht="20.100000000000001" customHeight="1" x14ac:dyDescent="0.25"/>
    <row r="100" s="9" customFormat="1" ht="20.100000000000001" customHeight="1" x14ac:dyDescent="0.25"/>
    <row r="101" s="9" customFormat="1" ht="20.100000000000001" customHeight="1" x14ac:dyDescent="0.25"/>
    <row r="102" s="9" customFormat="1" ht="20.100000000000001" customHeight="1" x14ac:dyDescent="0.25"/>
    <row r="103" s="9" customFormat="1" ht="20.100000000000001" customHeight="1" x14ac:dyDescent="0.25"/>
    <row r="104" s="9" customFormat="1" ht="20.100000000000001" customHeight="1" x14ac:dyDescent="0.25"/>
    <row r="105" s="9" customFormat="1" ht="20.100000000000001" customHeight="1" x14ac:dyDescent="0.25"/>
    <row r="106" s="9" customFormat="1" ht="20.100000000000001" customHeight="1" x14ac:dyDescent="0.25"/>
    <row r="107" s="9" customFormat="1" ht="20.100000000000001" customHeight="1" x14ac:dyDescent="0.25"/>
    <row r="108" s="9" customFormat="1" ht="20.100000000000001" customHeight="1" x14ac:dyDescent="0.25"/>
    <row r="109" s="9" customFormat="1" ht="20.100000000000001" customHeight="1" x14ac:dyDescent="0.25"/>
  </sheetData>
  <mergeCells count="23">
    <mergeCell ref="E13:H13"/>
    <mergeCell ref="E14:H14"/>
    <mergeCell ref="C13:D13"/>
    <mergeCell ref="C14:D14"/>
    <mergeCell ref="A32:C33"/>
    <mergeCell ref="D32:N32"/>
    <mergeCell ref="D33:N33"/>
    <mergeCell ref="E15:H15"/>
    <mergeCell ref="B30:C30"/>
    <mergeCell ref="E24:F24"/>
    <mergeCell ref="E20:F20"/>
    <mergeCell ref="E21:F21"/>
    <mergeCell ref="E22:F22"/>
    <mergeCell ref="E23:F23"/>
    <mergeCell ref="C15:D15"/>
    <mergeCell ref="A1:K1"/>
    <mergeCell ref="A4:K4"/>
    <mergeCell ref="A2:K2"/>
    <mergeCell ref="C11:D11"/>
    <mergeCell ref="C12:D12"/>
    <mergeCell ref="E11:H11"/>
    <mergeCell ref="E12:H12"/>
    <mergeCell ref="A3:K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8FC4-B8B8-47CF-84F6-24103B90838D}">
  <sheetPr codeName="Sheet7">
    <tabColor theme="5" tint="-0.249977111117893"/>
  </sheetPr>
  <dimension ref="A1:V303"/>
  <sheetViews>
    <sheetView zoomScale="112" zoomScaleNormal="112" workbookViewId="0">
      <selection activeCell="I12" sqref="I12"/>
    </sheetView>
  </sheetViews>
  <sheetFormatPr defaultRowHeight="15" x14ac:dyDescent="0.25"/>
  <cols>
    <col min="6" max="6" width="20.42578125" customWidth="1"/>
    <col min="7" max="12" width="12.7109375" customWidth="1"/>
    <col min="13" max="13" width="10.28515625" customWidth="1"/>
    <col min="18" max="18" width="10.7109375" customWidth="1"/>
  </cols>
  <sheetData>
    <row r="1" spans="1:22" s="9" customFormat="1" ht="20.100000000000001" customHeight="1" x14ac:dyDescent="0.25">
      <c r="A1" s="5" t="s">
        <v>115</v>
      </c>
      <c r="L1" s="5" t="s">
        <v>208</v>
      </c>
    </row>
    <row r="2" spans="1:22" s="9" customFormat="1" ht="20.100000000000001" customHeight="1" x14ac:dyDescent="0.25">
      <c r="A2" s="31" t="s">
        <v>116</v>
      </c>
    </row>
    <row r="3" spans="1:22" s="9" customFormat="1" ht="20.100000000000001" customHeight="1" x14ac:dyDescent="0.25">
      <c r="A3" s="31" t="s">
        <v>117</v>
      </c>
      <c r="L3" s="64" t="s">
        <v>162</v>
      </c>
      <c r="M3" s="64"/>
      <c r="N3" s="70" t="s">
        <v>210</v>
      </c>
      <c r="O3" s="70"/>
      <c r="P3" s="70"/>
      <c r="Q3" s="70"/>
      <c r="R3" s="70"/>
      <c r="S3" s="17"/>
    </row>
    <row r="4" spans="1:22" s="9" customFormat="1" ht="20.100000000000001" customHeight="1" x14ac:dyDescent="0.25">
      <c r="A4" s="31" t="s">
        <v>118</v>
      </c>
      <c r="L4" s="64" t="s">
        <v>164</v>
      </c>
      <c r="M4" s="64"/>
      <c r="N4" s="70" t="s">
        <v>211</v>
      </c>
      <c r="O4" s="70"/>
      <c r="P4" s="70"/>
      <c r="Q4" s="70"/>
      <c r="R4" s="70"/>
      <c r="S4" s="17"/>
    </row>
    <row r="5" spans="1:22" s="9" customFormat="1" ht="20.100000000000001" customHeight="1" x14ac:dyDescent="0.25">
      <c r="L5" s="64" t="s">
        <v>159</v>
      </c>
      <c r="M5" s="64"/>
      <c r="N5" s="84">
        <v>0.95</v>
      </c>
      <c r="O5" s="84"/>
      <c r="P5" s="84"/>
      <c r="Q5" s="84"/>
      <c r="R5" s="84"/>
      <c r="S5" s="54"/>
    </row>
    <row r="6" spans="1:22" s="9" customFormat="1" ht="20.100000000000001" customHeight="1" x14ac:dyDescent="0.25">
      <c r="L6" s="64" t="s">
        <v>160</v>
      </c>
      <c r="M6" s="64"/>
      <c r="N6" s="84">
        <v>0.05</v>
      </c>
      <c r="O6" s="84"/>
      <c r="P6" s="84"/>
      <c r="Q6" s="84"/>
      <c r="R6" s="84"/>
      <c r="S6" s="54"/>
    </row>
    <row r="7" spans="1:22" s="9" customFormat="1" ht="20.100000000000001" customHeight="1" x14ac:dyDescent="0.25">
      <c r="A7" s="24" t="s">
        <v>119</v>
      </c>
      <c r="B7" s="24" t="s">
        <v>209</v>
      </c>
      <c r="C7" s="24" t="s">
        <v>121</v>
      </c>
      <c r="F7" s="7" t="s">
        <v>122</v>
      </c>
      <c r="L7" s="64" t="s">
        <v>161</v>
      </c>
      <c r="M7" s="64"/>
      <c r="N7" s="70">
        <v>0.05</v>
      </c>
      <c r="O7" s="70"/>
      <c r="P7" s="70"/>
      <c r="Q7" s="70"/>
      <c r="R7" s="70"/>
      <c r="S7" s="17"/>
    </row>
    <row r="8" spans="1:22" s="9" customFormat="1" ht="20.100000000000001" customHeight="1" x14ac:dyDescent="0.25">
      <c r="A8" s="22">
        <v>1</v>
      </c>
      <c r="B8" s="22">
        <v>1</v>
      </c>
      <c r="C8" s="22">
        <v>177.22869230000001</v>
      </c>
    </row>
    <row r="9" spans="1:22" s="9" customFormat="1" ht="30" customHeight="1" x14ac:dyDescent="0.25">
      <c r="A9" s="22">
        <v>2</v>
      </c>
      <c r="B9" s="22">
        <v>2</v>
      </c>
      <c r="C9" s="22">
        <v>177.5500413</v>
      </c>
      <c r="F9" s="7" t="s">
        <v>123</v>
      </c>
      <c r="L9" s="64" t="s">
        <v>144</v>
      </c>
      <c r="M9" s="64"/>
      <c r="N9" s="82" t="s">
        <v>165</v>
      </c>
      <c r="O9" s="82"/>
      <c r="P9" s="82"/>
      <c r="Q9" s="82"/>
      <c r="R9" s="82"/>
      <c r="S9" s="82"/>
      <c r="T9" s="82"/>
      <c r="U9" s="82"/>
      <c r="V9" s="82"/>
    </row>
    <row r="10" spans="1:22" s="9" customFormat="1" ht="30" customHeight="1" x14ac:dyDescent="0.25">
      <c r="A10" s="22">
        <v>1</v>
      </c>
      <c r="B10" s="22">
        <v>3</v>
      </c>
      <c r="C10" s="22">
        <v>176.40846189999999</v>
      </c>
      <c r="F10" s="29" t="s">
        <v>124</v>
      </c>
      <c r="G10" s="29" t="s">
        <v>125</v>
      </c>
      <c r="H10" s="29" t="s">
        <v>126</v>
      </c>
      <c r="I10" s="29" t="s">
        <v>127</v>
      </c>
      <c r="J10" s="29" t="s">
        <v>128</v>
      </c>
      <c r="L10" s="64"/>
      <c r="M10" s="64"/>
      <c r="N10" s="83" t="s">
        <v>212</v>
      </c>
      <c r="O10" s="83"/>
      <c r="P10" s="83"/>
      <c r="Q10" s="83"/>
      <c r="R10" s="83"/>
      <c r="S10" s="83"/>
      <c r="T10" s="83"/>
      <c r="U10" s="83"/>
      <c r="V10" s="83"/>
    </row>
    <row r="11" spans="1:22" s="9" customFormat="1" ht="20.100000000000001" customHeight="1" x14ac:dyDescent="0.25">
      <c r="A11" s="22">
        <v>2</v>
      </c>
      <c r="B11" s="22">
        <v>4</v>
      </c>
      <c r="C11" s="22">
        <v>177.70362549999999</v>
      </c>
      <c r="F11" s="8" t="s">
        <v>119</v>
      </c>
      <c r="G11" s="8">
        <v>96</v>
      </c>
      <c r="H11" s="8">
        <v>144</v>
      </c>
      <c r="I11" s="38">
        <v>1.5</v>
      </c>
      <c r="J11" s="8">
        <v>0.25263157894736843</v>
      </c>
      <c r="L11" s="64"/>
      <c r="M11" s="64"/>
      <c r="N11" s="83"/>
      <c r="O11" s="83"/>
      <c r="P11" s="83"/>
      <c r="Q11" s="83"/>
      <c r="R11" s="83"/>
      <c r="S11" s="83"/>
      <c r="T11" s="83"/>
      <c r="U11" s="83"/>
      <c r="V11" s="83"/>
    </row>
    <row r="12" spans="1:22" s="9" customFormat="1" ht="20.100000000000001" customHeight="1" x14ac:dyDescent="0.25">
      <c r="A12" s="22">
        <v>1</v>
      </c>
      <c r="B12" s="22">
        <v>1</v>
      </c>
      <c r="C12" s="22">
        <v>177.12548630000001</v>
      </c>
      <c r="F12" s="8" t="s">
        <v>209</v>
      </c>
      <c r="G12" s="8">
        <v>96</v>
      </c>
      <c r="H12" s="8">
        <v>240</v>
      </c>
      <c r="I12" s="38">
        <v>2.5</v>
      </c>
      <c r="J12" s="8">
        <v>1.263157894736842</v>
      </c>
    </row>
    <row r="13" spans="1:22" s="9" customFormat="1" ht="20.100000000000001" customHeight="1" x14ac:dyDescent="0.25">
      <c r="A13" s="22">
        <v>2</v>
      </c>
      <c r="B13" s="22">
        <v>2</v>
      </c>
      <c r="C13" s="22">
        <v>176.77834250000001</v>
      </c>
      <c r="F13" s="8" t="s">
        <v>121</v>
      </c>
      <c r="G13" s="8">
        <v>96</v>
      </c>
      <c r="H13" s="8">
        <v>16993.485673799994</v>
      </c>
      <c r="I13" s="8">
        <v>177.01547576874995</v>
      </c>
      <c r="J13" s="8">
        <v>0.44162350535408179</v>
      </c>
    </row>
    <row r="14" spans="1:22" s="9" customFormat="1" ht="20.100000000000001" customHeight="1" x14ac:dyDescent="0.25">
      <c r="A14" s="22">
        <v>1</v>
      </c>
      <c r="B14" s="22">
        <v>3</v>
      </c>
      <c r="C14" s="22">
        <v>176.74630189999999</v>
      </c>
    </row>
    <row r="15" spans="1:22" s="9" customFormat="1" ht="20.100000000000001" customHeight="1" x14ac:dyDescent="0.25">
      <c r="A15" s="22">
        <v>2</v>
      </c>
      <c r="B15" s="22">
        <v>4</v>
      </c>
      <c r="C15" s="22">
        <v>177.06116420000001</v>
      </c>
    </row>
    <row r="16" spans="1:22" s="9" customFormat="1" ht="20.100000000000001" customHeight="1" x14ac:dyDescent="0.25">
      <c r="A16" s="22">
        <v>1</v>
      </c>
      <c r="B16" s="22">
        <v>1</v>
      </c>
      <c r="C16" s="22">
        <v>176.2749493</v>
      </c>
      <c r="F16" s="5" t="s">
        <v>129</v>
      </c>
    </row>
    <row r="17" spans="1:12" s="9" customFormat="1" ht="20.100000000000001" customHeight="1" x14ac:dyDescent="0.25">
      <c r="A17" s="22">
        <v>2</v>
      </c>
      <c r="B17" s="22">
        <v>2</v>
      </c>
      <c r="C17" s="22">
        <v>177.96720289999999</v>
      </c>
      <c r="F17" s="29" t="s">
        <v>130</v>
      </c>
      <c r="G17" s="29" t="s">
        <v>131</v>
      </c>
      <c r="H17" s="29" t="s">
        <v>132</v>
      </c>
      <c r="I17" s="29" t="s">
        <v>133</v>
      </c>
      <c r="J17" s="29" t="s">
        <v>134</v>
      </c>
      <c r="K17" s="29" t="s">
        <v>135</v>
      </c>
      <c r="L17" s="29" t="s">
        <v>136</v>
      </c>
    </row>
    <row r="18" spans="1:12" s="9" customFormat="1" ht="20.100000000000001" customHeight="1" x14ac:dyDescent="0.25">
      <c r="A18" s="22">
        <v>1</v>
      </c>
      <c r="B18" s="22">
        <v>3</v>
      </c>
      <c r="C18" s="22">
        <v>176.60129979999999</v>
      </c>
      <c r="F18" s="6" t="s">
        <v>137</v>
      </c>
      <c r="G18" s="8">
        <v>1960394.672547963</v>
      </c>
      <c r="H18" s="8">
        <v>2</v>
      </c>
      <c r="I18" s="8">
        <v>980197.33627398149</v>
      </c>
      <c r="J18" s="8">
        <v>1502284.9241894286</v>
      </c>
      <c r="K18" s="53">
        <v>0</v>
      </c>
      <c r="L18" s="8">
        <v>3.0274432648145617</v>
      </c>
    </row>
    <row r="19" spans="1:12" s="9" customFormat="1" ht="20.100000000000001" customHeight="1" x14ac:dyDescent="0.25">
      <c r="A19" s="22">
        <v>2</v>
      </c>
      <c r="B19" s="22">
        <v>4</v>
      </c>
      <c r="C19" s="22">
        <v>177.03054280000001</v>
      </c>
      <c r="F19" s="6" t="s">
        <v>138</v>
      </c>
      <c r="G19" s="8">
        <v>185.95423300863777</v>
      </c>
      <c r="H19" s="8">
        <v>285</v>
      </c>
      <c r="I19" s="8">
        <v>0.65247099301276412</v>
      </c>
      <c r="J19" s="8"/>
      <c r="K19" s="8"/>
      <c r="L19" s="8"/>
    </row>
    <row r="20" spans="1:12" s="9" customFormat="1" ht="20.100000000000001" customHeight="1" x14ac:dyDescent="0.25">
      <c r="A20" s="22">
        <v>1</v>
      </c>
      <c r="B20" s="22">
        <v>1</v>
      </c>
      <c r="C20" s="22">
        <v>177.4795072</v>
      </c>
      <c r="F20" s="6"/>
      <c r="G20" s="8"/>
      <c r="H20" s="8"/>
      <c r="I20" s="8"/>
      <c r="J20" s="8"/>
      <c r="K20" s="8"/>
      <c r="L20" s="8"/>
    </row>
    <row r="21" spans="1:12" s="9" customFormat="1" ht="20.100000000000001" customHeight="1" x14ac:dyDescent="0.25">
      <c r="A21" s="22">
        <v>2</v>
      </c>
      <c r="B21" s="22">
        <v>2</v>
      </c>
      <c r="C21" s="22">
        <v>176.87412979999999</v>
      </c>
      <c r="F21" s="6" t="s">
        <v>16</v>
      </c>
      <c r="G21" s="4">
        <v>1960580.6267809717</v>
      </c>
      <c r="H21" s="4">
        <v>287</v>
      </c>
      <c r="I21" s="8"/>
      <c r="J21" s="8"/>
      <c r="K21" s="8"/>
      <c r="L21" s="8"/>
    </row>
    <row r="22" spans="1:12" s="9" customFormat="1" ht="20.100000000000001" customHeight="1" x14ac:dyDescent="0.25">
      <c r="A22" s="22">
        <v>1</v>
      </c>
      <c r="B22" s="22">
        <v>3</v>
      </c>
      <c r="C22" s="22">
        <v>176.1143883</v>
      </c>
    </row>
    <row r="23" spans="1:12" s="9" customFormat="1" ht="20.100000000000001" customHeight="1" x14ac:dyDescent="0.25">
      <c r="A23" s="22">
        <v>2</v>
      </c>
      <c r="B23" s="22">
        <v>4</v>
      </c>
      <c r="C23" s="22">
        <v>176.00839450000001</v>
      </c>
    </row>
    <row r="24" spans="1:12" s="9" customFormat="1" ht="20.100000000000001" customHeight="1" x14ac:dyDescent="0.25">
      <c r="A24" s="22">
        <v>1</v>
      </c>
      <c r="B24" s="22">
        <v>1</v>
      </c>
      <c r="C24" s="22">
        <v>176.1083126</v>
      </c>
    </row>
    <row r="25" spans="1:12" s="9" customFormat="1" ht="20.100000000000001" customHeight="1" x14ac:dyDescent="0.25">
      <c r="A25" s="22">
        <v>2</v>
      </c>
      <c r="B25" s="22">
        <v>2</v>
      </c>
      <c r="C25" s="22">
        <v>178.3574409</v>
      </c>
    </row>
    <row r="26" spans="1:12" s="9" customFormat="1" ht="20.100000000000001" customHeight="1" x14ac:dyDescent="0.25">
      <c r="A26" s="22">
        <v>1</v>
      </c>
      <c r="B26" s="22">
        <v>3</v>
      </c>
      <c r="C26" s="22">
        <v>177.26244510000001</v>
      </c>
    </row>
    <row r="27" spans="1:12" s="9" customFormat="1" ht="20.100000000000001" customHeight="1" x14ac:dyDescent="0.25">
      <c r="A27" s="22">
        <v>2</v>
      </c>
      <c r="B27" s="22">
        <v>4</v>
      </c>
      <c r="C27" s="22">
        <v>176.91884490000001</v>
      </c>
    </row>
    <row r="28" spans="1:12" s="9" customFormat="1" ht="20.100000000000001" customHeight="1" x14ac:dyDescent="0.25">
      <c r="A28" s="22">
        <v>1</v>
      </c>
      <c r="B28" s="22">
        <v>1</v>
      </c>
      <c r="C28" s="22">
        <v>176.2390158</v>
      </c>
    </row>
    <row r="29" spans="1:12" s="9" customFormat="1" ht="20.100000000000001" customHeight="1" x14ac:dyDescent="0.25">
      <c r="A29" s="22">
        <v>2</v>
      </c>
      <c r="B29" s="22">
        <v>2</v>
      </c>
      <c r="C29" s="22">
        <v>176.57306980000001</v>
      </c>
    </row>
    <row r="30" spans="1:12" s="9" customFormat="1" ht="20.100000000000001" customHeight="1" x14ac:dyDescent="0.25">
      <c r="A30" s="22">
        <v>1</v>
      </c>
      <c r="B30" s="22">
        <v>3</v>
      </c>
      <c r="C30" s="22">
        <v>176.03929790000001</v>
      </c>
    </row>
    <row r="31" spans="1:12" s="9" customFormat="1" ht="20.100000000000001" customHeight="1" x14ac:dyDescent="0.25">
      <c r="A31" s="22">
        <v>2</v>
      </c>
      <c r="B31" s="22">
        <v>4</v>
      </c>
      <c r="C31" s="22">
        <v>176.8179222</v>
      </c>
    </row>
    <row r="32" spans="1:12" s="9" customFormat="1" ht="20.100000000000001" customHeight="1" x14ac:dyDescent="0.25">
      <c r="A32" s="22">
        <v>1</v>
      </c>
      <c r="B32" s="22">
        <v>1</v>
      </c>
      <c r="C32" s="22">
        <v>176.16058649999999</v>
      </c>
    </row>
    <row r="33" spans="1:3" s="9" customFormat="1" ht="20.100000000000001" customHeight="1" x14ac:dyDescent="0.25">
      <c r="A33" s="22">
        <v>2</v>
      </c>
      <c r="B33" s="22">
        <v>2</v>
      </c>
      <c r="C33" s="22">
        <v>177.2264241</v>
      </c>
    </row>
    <row r="34" spans="1:3" s="9" customFormat="1" ht="20.100000000000001" customHeight="1" x14ac:dyDescent="0.25">
      <c r="A34" s="22">
        <v>1</v>
      </c>
      <c r="B34" s="22">
        <v>3</v>
      </c>
      <c r="C34" s="22">
        <v>175.93853300000001</v>
      </c>
    </row>
    <row r="35" spans="1:3" s="9" customFormat="1" ht="20.100000000000001" customHeight="1" x14ac:dyDescent="0.25">
      <c r="A35" s="22">
        <v>2</v>
      </c>
      <c r="B35" s="22">
        <v>4</v>
      </c>
      <c r="C35" s="22">
        <v>177.1649367</v>
      </c>
    </row>
    <row r="36" spans="1:3" s="9" customFormat="1" ht="20.100000000000001" customHeight="1" x14ac:dyDescent="0.25">
      <c r="A36" s="22">
        <v>1</v>
      </c>
      <c r="B36" s="22">
        <v>1</v>
      </c>
      <c r="C36" s="22">
        <v>175.36083959999999</v>
      </c>
    </row>
    <row r="37" spans="1:3" s="9" customFormat="1" ht="20.100000000000001" customHeight="1" x14ac:dyDescent="0.25">
      <c r="A37" s="22">
        <v>2</v>
      </c>
      <c r="B37" s="22">
        <v>2</v>
      </c>
      <c r="C37" s="22">
        <v>177.27699569999999</v>
      </c>
    </row>
    <row r="38" spans="1:3" s="9" customFormat="1" ht="20.100000000000001" customHeight="1" x14ac:dyDescent="0.25">
      <c r="A38" s="22">
        <v>1</v>
      </c>
      <c r="B38" s="22">
        <v>3</v>
      </c>
      <c r="C38" s="22">
        <v>175.94544379999999</v>
      </c>
    </row>
    <row r="39" spans="1:3" s="9" customFormat="1" ht="20.100000000000001" customHeight="1" x14ac:dyDescent="0.25">
      <c r="A39" s="22">
        <v>2</v>
      </c>
      <c r="B39" s="22">
        <v>4</v>
      </c>
      <c r="C39" s="22">
        <v>175.88277959999999</v>
      </c>
    </row>
    <row r="40" spans="1:3" s="9" customFormat="1" ht="20.100000000000001" customHeight="1" x14ac:dyDescent="0.25">
      <c r="A40" s="22">
        <v>1</v>
      </c>
      <c r="B40" s="22">
        <v>1</v>
      </c>
      <c r="C40" s="22">
        <v>176.47934090000001</v>
      </c>
    </row>
    <row r="41" spans="1:3" s="9" customFormat="1" ht="20.100000000000001" customHeight="1" x14ac:dyDescent="0.25">
      <c r="A41" s="22">
        <v>2</v>
      </c>
      <c r="B41" s="22">
        <v>2</v>
      </c>
      <c r="C41" s="22">
        <v>176.04434209999999</v>
      </c>
    </row>
    <row r="42" spans="1:3" s="9" customFormat="1" ht="20.100000000000001" customHeight="1" x14ac:dyDescent="0.25">
      <c r="A42" s="22">
        <v>1</v>
      </c>
      <c r="B42" s="22">
        <v>3</v>
      </c>
      <c r="C42" s="22">
        <v>177.41246169999999</v>
      </c>
    </row>
    <row r="43" spans="1:3" s="9" customFormat="1" ht="20.100000000000001" customHeight="1" x14ac:dyDescent="0.25">
      <c r="A43" s="22">
        <v>2</v>
      </c>
      <c r="B43" s="22">
        <v>4</v>
      </c>
      <c r="C43" s="22">
        <v>177.36081820000001</v>
      </c>
    </row>
    <row r="44" spans="1:3" s="9" customFormat="1" ht="20.100000000000001" customHeight="1" x14ac:dyDescent="0.25">
      <c r="A44" s="22">
        <v>1</v>
      </c>
      <c r="B44" s="22">
        <v>1</v>
      </c>
      <c r="C44" s="22">
        <v>177.3854992</v>
      </c>
    </row>
    <row r="45" spans="1:3" s="9" customFormat="1" ht="20.100000000000001" customHeight="1" x14ac:dyDescent="0.25">
      <c r="A45" s="22">
        <v>2</v>
      </c>
      <c r="B45" s="22">
        <v>2</v>
      </c>
      <c r="C45" s="22">
        <v>176.97580769999999</v>
      </c>
    </row>
    <row r="46" spans="1:3" s="9" customFormat="1" ht="20.100000000000001" customHeight="1" x14ac:dyDescent="0.25">
      <c r="A46" s="22">
        <v>1</v>
      </c>
      <c r="B46" s="22">
        <v>3</v>
      </c>
      <c r="C46" s="22">
        <v>177.3797787</v>
      </c>
    </row>
    <row r="47" spans="1:3" s="9" customFormat="1" ht="20.100000000000001" customHeight="1" x14ac:dyDescent="0.25">
      <c r="A47" s="22">
        <v>2</v>
      </c>
      <c r="B47" s="22">
        <v>4</v>
      </c>
      <c r="C47" s="22">
        <v>177.9979951</v>
      </c>
    </row>
    <row r="48" spans="1:3" s="9" customFormat="1" ht="20.100000000000001" customHeight="1" x14ac:dyDescent="0.25">
      <c r="A48" s="22">
        <v>1</v>
      </c>
      <c r="B48" s="22">
        <v>1</v>
      </c>
      <c r="C48" s="22">
        <v>176.4348626</v>
      </c>
    </row>
    <row r="49" spans="1:3" s="9" customFormat="1" ht="20.100000000000001" customHeight="1" x14ac:dyDescent="0.25">
      <c r="A49" s="22">
        <v>2</v>
      </c>
      <c r="B49" s="22">
        <v>2</v>
      </c>
      <c r="C49" s="22">
        <v>176.9332651</v>
      </c>
    </row>
    <row r="50" spans="1:3" s="9" customFormat="1" ht="20.100000000000001" customHeight="1" x14ac:dyDescent="0.25">
      <c r="A50" s="22">
        <v>1</v>
      </c>
      <c r="B50" s="22">
        <v>3</v>
      </c>
      <c r="C50" s="22">
        <v>175.9834802</v>
      </c>
    </row>
    <row r="51" spans="1:3" s="9" customFormat="1" ht="20.100000000000001" customHeight="1" x14ac:dyDescent="0.25">
      <c r="A51" s="22">
        <v>2</v>
      </c>
      <c r="B51" s="22">
        <v>4</v>
      </c>
      <c r="C51" s="22">
        <v>177.0340927</v>
      </c>
    </row>
    <row r="52" spans="1:3" s="9" customFormat="1" ht="20.100000000000001" customHeight="1" x14ac:dyDescent="0.25">
      <c r="A52" s="22">
        <v>1</v>
      </c>
      <c r="B52" s="22">
        <v>1</v>
      </c>
      <c r="C52" s="22">
        <v>176.43676239999999</v>
      </c>
    </row>
    <row r="53" spans="1:3" s="9" customFormat="1" ht="20.100000000000001" customHeight="1" x14ac:dyDescent="0.25">
      <c r="A53" s="22">
        <v>2</v>
      </c>
      <c r="B53" s="22">
        <v>2</v>
      </c>
      <c r="C53" s="22">
        <v>176.067745</v>
      </c>
    </row>
    <row r="54" spans="1:3" s="9" customFormat="1" ht="20.100000000000001" customHeight="1" x14ac:dyDescent="0.25">
      <c r="A54" s="22">
        <v>1</v>
      </c>
      <c r="B54" s="22">
        <v>3</v>
      </c>
      <c r="C54" s="22">
        <v>177.12104859999999</v>
      </c>
    </row>
    <row r="55" spans="1:3" s="9" customFormat="1" ht="20.100000000000001" customHeight="1" x14ac:dyDescent="0.25">
      <c r="A55" s="22">
        <v>2</v>
      </c>
      <c r="B55" s="22">
        <v>4</v>
      </c>
      <c r="C55" s="22">
        <v>177.19772140000001</v>
      </c>
    </row>
    <row r="56" spans="1:3" s="9" customFormat="1" ht="20.100000000000001" customHeight="1" x14ac:dyDescent="0.25">
      <c r="A56" s="22">
        <v>1</v>
      </c>
      <c r="B56" s="22">
        <v>1</v>
      </c>
      <c r="C56" s="22">
        <v>176.60372409999999</v>
      </c>
    </row>
    <row r="57" spans="1:3" s="9" customFormat="1" ht="20.100000000000001" customHeight="1" x14ac:dyDescent="0.25">
      <c r="A57" s="22">
        <v>2</v>
      </c>
      <c r="B57" s="22">
        <v>2</v>
      </c>
      <c r="C57" s="22">
        <v>177.2081714</v>
      </c>
    </row>
    <row r="58" spans="1:3" s="9" customFormat="1" ht="20.100000000000001" customHeight="1" x14ac:dyDescent="0.25">
      <c r="A58" s="22">
        <v>1</v>
      </c>
      <c r="B58" s="22">
        <v>3</v>
      </c>
      <c r="C58" s="22">
        <v>177.1488286</v>
      </c>
    </row>
    <row r="59" spans="1:3" s="9" customFormat="1" ht="20.100000000000001" customHeight="1" x14ac:dyDescent="0.25">
      <c r="A59" s="22">
        <v>2</v>
      </c>
      <c r="B59" s="22">
        <v>4</v>
      </c>
      <c r="C59" s="22">
        <v>176.81907670000001</v>
      </c>
    </row>
    <row r="60" spans="1:3" s="9" customFormat="1" ht="20.100000000000001" customHeight="1" x14ac:dyDescent="0.25">
      <c r="A60" s="22">
        <v>1</v>
      </c>
      <c r="B60" s="22">
        <v>1</v>
      </c>
      <c r="C60" s="22">
        <v>176.9990669</v>
      </c>
    </row>
    <row r="61" spans="1:3" s="9" customFormat="1" ht="20.100000000000001" customHeight="1" x14ac:dyDescent="0.25">
      <c r="A61" s="22">
        <v>2</v>
      </c>
      <c r="B61" s="22">
        <v>2</v>
      </c>
      <c r="C61" s="22">
        <v>178.13460459999999</v>
      </c>
    </row>
    <row r="62" spans="1:3" s="9" customFormat="1" ht="20.100000000000001" customHeight="1" x14ac:dyDescent="0.25">
      <c r="A62" s="22">
        <v>1</v>
      </c>
      <c r="B62" s="22">
        <v>3</v>
      </c>
      <c r="C62" s="22">
        <v>176.42915600000001</v>
      </c>
    </row>
    <row r="63" spans="1:3" s="9" customFormat="1" ht="20.100000000000001" customHeight="1" x14ac:dyDescent="0.25">
      <c r="A63" s="22">
        <v>2</v>
      </c>
      <c r="B63" s="22">
        <v>4</v>
      </c>
      <c r="C63" s="22">
        <v>176.66832289999999</v>
      </c>
    </row>
    <row r="64" spans="1:3" s="9" customFormat="1" ht="20.100000000000001" customHeight="1" x14ac:dyDescent="0.25">
      <c r="A64" s="22">
        <v>1</v>
      </c>
      <c r="B64" s="22">
        <v>1</v>
      </c>
      <c r="C64" s="22">
        <v>176.89586689999999</v>
      </c>
    </row>
    <row r="65" spans="1:3" s="9" customFormat="1" ht="20.100000000000001" customHeight="1" x14ac:dyDescent="0.25">
      <c r="A65" s="22">
        <v>2</v>
      </c>
      <c r="B65" s="22">
        <v>2</v>
      </c>
      <c r="C65" s="22">
        <v>177.77949290000001</v>
      </c>
    </row>
    <row r="66" spans="1:3" s="9" customFormat="1" ht="20.100000000000001" customHeight="1" x14ac:dyDescent="0.25">
      <c r="A66" s="22">
        <v>1</v>
      </c>
      <c r="B66" s="22">
        <v>3</v>
      </c>
      <c r="C66" s="22">
        <v>176.41449499999999</v>
      </c>
    </row>
    <row r="67" spans="1:3" s="9" customFormat="1" ht="20.100000000000001" customHeight="1" x14ac:dyDescent="0.25">
      <c r="A67" s="22">
        <v>2</v>
      </c>
      <c r="B67" s="22">
        <v>4</v>
      </c>
      <c r="C67" s="22">
        <v>176.87889770000001</v>
      </c>
    </row>
    <row r="68" spans="1:3" s="9" customFormat="1" ht="20.100000000000001" customHeight="1" x14ac:dyDescent="0.25">
      <c r="A68" s="22">
        <v>1</v>
      </c>
      <c r="B68" s="22">
        <v>1</v>
      </c>
      <c r="C68" s="22">
        <v>177.58068309999999</v>
      </c>
    </row>
    <row r="69" spans="1:3" s="9" customFormat="1" ht="20.100000000000001" customHeight="1" x14ac:dyDescent="0.25">
      <c r="A69" s="22">
        <v>2</v>
      </c>
      <c r="B69" s="22">
        <v>2</v>
      </c>
      <c r="C69" s="22">
        <v>176.9572689</v>
      </c>
    </row>
    <row r="70" spans="1:3" s="9" customFormat="1" ht="20.100000000000001" customHeight="1" x14ac:dyDescent="0.25">
      <c r="A70" s="22">
        <v>1</v>
      </c>
      <c r="B70" s="22">
        <v>3</v>
      </c>
      <c r="C70" s="22">
        <v>175.7475456</v>
      </c>
    </row>
    <row r="71" spans="1:3" s="9" customFormat="1" ht="20.100000000000001" customHeight="1" x14ac:dyDescent="0.25">
      <c r="A71" s="22">
        <v>2</v>
      </c>
      <c r="B71" s="22">
        <v>4</v>
      </c>
      <c r="C71" s="22">
        <v>177.3525951</v>
      </c>
    </row>
    <row r="72" spans="1:3" s="9" customFormat="1" ht="20.100000000000001" customHeight="1" x14ac:dyDescent="0.25">
      <c r="A72" s="22">
        <v>1</v>
      </c>
      <c r="B72" s="22">
        <v>1</v>
      </c>
      <c r="C72" s="22">
        <v>177.1041864</v>
      </c>
    </row>
    <row r="73" spans="1:3" s="9" customFormat="1" ht="20.100000000000001" customHeight="1" x14ac:dyDescent="0.25">
      <c r="A73" s="22">
        <v>2</v>
      </c>
      <c r="B73" s="22">
        <v>2</v>
      </c>
      <c r="C73" s="22">
        <v>178.07963520000001</v>
      </c>
    </row>
    <row r="74" spans="1:3" s="9" customFormat="1" ht="20.100000000000001" customHeight="1" x14ac:dyDescent="0.25">
      <c r="A74" s="22">
        <v>1</v>
      </c>
      <c r="B74" s="22">
        <v>3</v>
      </c>
      <c r="C74" s="22">
        <v>176.9034221</v>
      </c>
    </row>
    <row r="75" spans="1:3" s="9" customFormat="1" ht="20.100000000000001" customHeight="1" x14ac:dyDescent="0.25">
      <c r="A75" s="22">
        <v>2</v>
      </c>
      <c r="B75" s="22">
        <v>4</v>
      </c>
      <c r="C75" s="22">
        <v>177.5402842</v>
      </c>
    </row>
    <row r="76" spans="1:3" s="9" customFormat="1" ht="20.100000000000001" customHeight="1" x14ac:dyDescent="0.25">
      <c r="A76" s="22">
        <v>1</v>
      </c>
      <c r="B76" s="22">
        <v>1</v>
      </c>
      <c r="C76" s="22">
        <v>177.0327097</v>
      </c>
    </row>
    <row r="77" spans="1:3" s="9" customFormat="1" ht="20.100000000000001" customHeight="1" x14ac:dyDescent="0.25">
      <c r="A77" s="22">
        <v>2</v>
      </c>
      <c r="B77" s="22">
        <v>2</v>
      </c>
      <c r="C77" s="22">
        <v>178.28604189999999</v>
      </c>
    </row>
    <row r="78" spans="1:3" s="9" customFormat="1" ht="20.100000000000001" customHeight="1" x14ac:dyDescent="0.25">
      <c r="A78" s="22">
        <v>1</v>
      </c>
      <c r="B78" s="22">
        <v>3</v>
      </c>
      <c r="C78" s="22">
        <v>176.40541020000001</v>
      </c>
    </row>
    <row r="79" spans="1:3" s="9" customFormat="1" ht="20.100000000000001" customHeight="1" x14ac:dyDescent="0.25">
      <c r="A79" s="22">
        <v>2</v>
      </c>
      <c r="B79" s="22">
        <v>4</v>
      </c>
      <c r="C79" s="22">
        <v>176.43083010000001</v>
      </c>
    </row>
    <row r="80" spans="1:3" s="9" customFormat="1" ht="20.100000000000001" customHeight="1" x14ac:dyDescent="0.25">
      <c r="A80" s="22">
        <v>1</v>
      </c>
      <c r="B80" s="22">
        <v>1</v>
      </c>
      <c r="C80" s="22">
        <v>177.3963306</v>
      </c>
    </row>
    <row r="81" spans="1:3" s="9" customFormat="1" ht="20.100000000000001" customHeight="1" x14ac:dyDescent="0.25">
      <c r="A81" s="22">
        <v>2</v>
      </c>
      <c r="B81" s="22">
        <v>2</v>
      </c>
      <c r="C81" s="22">
        <v>176.92557579999999</v>
      </c>
    </row>
    <row r="82" spans="1:3" s="9" customFormat="1" ht="20.100000000000001" customHeight="1" x14ac:dyDescent="0.25">
      <c r="A82" s="22">
        <v>1</v>
      </c>
      <c r="B82" s="22">
        <v>3</v>
      </c>
      <c r="C82" s="22">
        <v>177.05504579999999</v>
      </c>
    </row>
    <row r="83" spans="1:3" s="9" customFormat="1" ht="20.100000000000001" customHeight="1" x14ac:dyDescent="0.25">
      <c r="A83" s="22">
        <v>2</v>
      </c>
      <c r="B83" s="22">
        <v>4</v>
      </c>
      <c r="C83" s="22">
        <v>177.34416390000001</v>
      </c>
    </row>
    <row r="84" spans="1:3" s="9" customFormat="1" ht="20.100000000000001" customHeight="1" x14ac:dyDescent="0.25">
      <c r="A84" s="22">
        <v>1</v>
      </c>
      <c r="B84" s="22">
        <v>1</v>
      </c>
      <c r="C84" s="22">
        <v>177.1283675</v>
      </c>
    </row>
    <row r="85" spans="1:3" s="9" customFormat="1" ht="20.100000000000001" customHeight="1" x14ac:dyDescent="0.25">
      <c r="A85" s="22">
        <v>2</v>
      </c>
      <c r="B85" s="22">
        <v>2</v>
      </c>
      <c r="C85" s="22">
        <v>177.1683022</v>
      </c>
    </row>
    <row r="86" spans="1:3" s="9" customFormat="1" ht="20.100000000000001" customHeight="1" x14ac:dyDescent="0.25">
      <c r="A86" s="22">
        <v>1</v>
      </c>
      <c r="B86" s="22">
        <v>3</v>
      </c>
      <c r="C86" s="22">
        <v>176.35394059999999</v>
      </c>
    </row>
    <row r="87" spans="1:3" s="9" customFormat="1" ht="20.100000000000001" customHeight="1" x14ac:dyDescent="0.25">
      <c r="A87" s="22">
        <v>2</v>
      </c>
      <c r="B87" s="22">
        <v>4</v>
      </c>
      <c r="C87" s="22">
        <v>179.06089900000001</v>
      </c>
    </row>
    <row r="88" spans="1:3" s="9" customFormat="1" ht="20.100000000000001" customHeight="1" x14ac:dyDescent="0.25">
      <c r="A88" s="22">
        <v>1</v>
      </c>
      <c r="B88" s="22">
        <v>1</v>
      </c>
      <c r="C88" s="22">
        <v>176.30051710000001</v>
      </c>
    </row>
    <row r="89" spans="1:3" s="9" customFormat="1" ht="20.100000000000001" customHeight="1" x14ac:dyDescent="0.25">
      <c r="A89" s="22">
        <v>2</v>
      </c>
      <c r="B89" s="22">
        <v>2</v>
      </c>
      <c r="C89" s="22">
        <v>177.59335239999999</v>
      </c>
    </row>
    <row r="90" spans="1:3" s="9" customFormat="1" ht="20.100000000000001" customHeight="1" x14ac:dyDescent="0.25">
      <c r="A90" s="22">
        <v>1</v>
      </c>
      <c r="B90" s="22">
        <v>3</v>
      </c>
      <c r="C90" s="22">
        <v>177.1152452</v>
      </c>
    </row>
    <row r="91" spans="1:3" s="9" customFormat="1" ht="20.100000000000001" customHeight="1" x14ac:dyDescent="0.25">
      <c r="A91" s="22">
        <v>2</v>
      </c>
      <c r="B91" s="22">
        <v>4</v>
      </c>
      <c r="C91" s="22">
        <v>177.7944574</v>
      </c>
    </row>
    <row r="92" spans="1:3" s="9" customFormat="1" ht="20.100000000000001" customHeight="1" x14ac:dyDescent="0.25">
      <c r="A92" s="22">
        <v>1</v>
      </c>
      <c r="B92" s="22">
        <v>1</v>
      </c>
      <c r="C92" s="22">
        <v>177.0040381</v>
      </c>
    </row>
    <row r="93" spans="1:3" s="9" customFormat="1" ht="20.100000000000001" customHeight="1" x14ac:dyDescent="0.25">
      <c r="A93" s="22">
        <v>2</v>
      </c>
      <c r="B93" s="22">
        <v>2</v>
      </c>
      <c r="C93" s="22">
        <v>178.0368584</v>
      </c>
    </row>
    <row r="94" spans="1:3" s="9" customFormat="1" ht="20.100000000000001" customHeight="1" x14ac:dyDescent="0.25">
      <c r="A94" s="22">
        <v>1</v>
      </c>
      <c r="B94" s="22">
        <v>3</v>
      </c>
      <c r="C94" s="22">
        <v>177.70136629999999</v>
      </c>
    </row>
    <row r="95" spans="1:3" s="9" customFormat="1" ht="20.100000000000001" customHeight="1" x14ac:dyDescent="0.25">
      <c r="A95" s="22">
        <v>2</v>
      </c>
      <c r="B95" s="22">
        <v>4</v>
      </c>
      <c r="C95" s="22">
        <v>177.63280829999999</v>
      </c>
    </row>
    <row r="96" spans="1:3" s="9" customFormat="1" ht="20.100000000000001" customHeight="1" x14ac:dyDescent="0.25">
      <c r="A96" s="22">
        <v>1</v>
      </c>
      <c r="B96" s="22">
        <v>1</v>
      </c>
      <c r="C96" s="22">
        <v>177.6522746</v>
      </c>
    </row>
    <row r="97" spans="1:3" s="9" customFormat="1" ht="20.100000000000001" customHeight="1" x14ac:dyDescent="0.25">
      <c r="A97" s="22">
        <v>2</v>
      </c>
      <c r="B97" s="22">
        <v>2</v>
      </c>
      <c r="C97" s="22">
        <v>177.1004179</v>
      </c>
    </row>
    <row r="98" spans="1:3" s="9" customFormat="1" ht="20.100000000000001" customHeight="1" x14ac:dyDescent="0.25">
      <c r="A98" s="22">
        <v>1</v>
      </c>
      <c r="B98" s="22">
        <v>3</v>
      </c>
      <c r="C98" s="22">
        <v>177.18796699999999</v>
      </c>
    </row>
    <row r="99" spans="1:3" s="9" customFormat="1" ht="20.100000000000001" customHeight="1" x14ac:dyDescent="0.25">
      <c r="A99" s="22">
        <v>2</v>
      </c>
      <c r="B99" s="22">
        <v>4</v>
      </c>
      <c r="C99" s="22">
        <v>177.40529190000001</v>
      </c>
    </row>
    <row r="100" spans="1:3" s="9" customFormat="1" ht="20.100000000000001" customHeight="1" x14ac:dyDescent="0.25">
      <c r="A100" s="22">
        <v>1</v>
      </c>
      <c r="B100" s="22">
        <v>1</v>
      </c>
      <c r="C100" s="22">
        <v>178.14164439999999</v>
      </c>
    </row>
    <row r="101" spans="1:3" s="9" customFormat="1" ht="20.100000000000001" customHeight="1" x14ac:dyDescent="0.25">
      <c r="A101" s="22">
        <v>2</v>
      </c>
      <c r="B101" s="22">
        <v>2</v>
      </c>
      <c r="C101" s="22">
        <v>177.7106125</v>
      </c>
    </row>
    <row r="102" spans="1:3" s="9" customFormat="1" ht="20.100000000000001" customHeight="1" x14ac:dyDescent="0.25">
      <c r="A102" s="22">
        <v>1</v>
      </c>
      <c r="B102" s="22">
        <v>3</v>
      </c>
      <c r="C102" s="22">
        <v>177.6872644</v>
      </c>
    </row>
    <row r="103" spans="1:3" s="9" customFormat="1" ht="20.100000000000001" customHeight="1" x14ac:dyDescent="0.25">
      <c r="A103" s="22">
        <v>2</v>
      </c>
      <c r="B103" s="22">
        <v>4</v>
      </c>
      <c r="C103" s="22">
        <v>177.11817600000001</v>
      </c>
    </row>
    <row r="104" spans="1:3" s="9" customFormat="1" ht="20.100000000000001" customHeight="1" x14ac:dyDescent="0.25"/>
    <row r="105" spans="1:3" s="9" customFormat="1" ht="20.100000000000001" customHeight="1" x14ac:dyDescent="0.25"/>
    <row r="106" spans="1:3" s="9" customFormat="1" ht="20.100000000000001" customHeight="1" x14ac:dyDescent="0.25"/>
    <row r="107" spans="1:3" s="9" customFormat="1" ht="20.100000000000001" customHeight="1" x14ac:dyDescent="0.25"/>
    <row r="108" spans="1:3" s="9" customFormat="1" ht="20.100000000000001" customHeight="1" x14ac:dyDescent="0.25"/>
    <row r="109" spans="1:3" s="9" customFormat="1" ht="20.100000000000001" customHeight="1" x14ac:dyDescent="0.25"/>
    <row r="110" spans="1:3" s="9" customFormat="1" ht="20.100000000000001" customHeight="1" x14ac:dyDescent="0.25"/>
    <row r="111" spans="1:3" s="9" customFormat="1" ht="20.100000000000001" customHeight="1" x14ac:dyDescent="0.25"/>
    <row r="112" spans="1:3" s="9" customFormat="1" ht="20.100000000000001" customHeight="1" x14ac:dyDescent="0.25"/>
    <row r="113" s="9" customFormat="1" ht="20.100000000000001" customHeight="1" x14ac:dyDescent="0.25"/>
    <row r="114" s="9" customFormat="1" ht="20.100000000000001" customHeight="1" x14ac:dyDescent="0.25"/>
    <row r="115" s="9" customFormat="1" ht="20.100000000000001" customHeight="1" x14ac:dyDescent="0.25"/>
    <row r="116" s="9" customFormat="1" ht="20.100000000000001" customHeight="1" x14ac:dyDescent="0.25"/>
    <row r="117" s="9" customFormat="1" ht="20.100000000000001" customHeight="1" x14ac:dyDescent="0.25"/>
    <row r="118" s="9" customFormat="1" ht="20.100000000000001" customHeight="1" x14ac:dyDescent="0.25"/>
    <row r="119" s="9" customFormat="1" ht="20.100000000000001" customHeight="1" x14ac:dyDescent="0.25"/>
    <row r="120" s="9" customFormat="1" ht="20.100000000000001" customHeight="1" x14ac:dyDescent="0.25"/>
    <row r="121" s="9" customFormat="1" ht="20.100000000000001" customHeight="1" x14ac:dyDescent="0.25"/>
    <row r="122" s="9" customFormat="1" ht="20.100000000000001" customHeight="1" x14ac:dyDescent="0.25"/>
    <row r="123" s="9" customFormat="1" ht="20.100000000000001" customHeight="1" x14ac:dyDescent="0.25"/>
    <row r="124" s="9" customFormat="1" ht="20.100000000000001" customHeight="1" x14ac:dyDescent="0.25"/>
    <row r="125" s="9" customFormat="1" ht="20.100000000000001" customHeight="1" x14ac:dyDescent="0.25"/>
    <row r="126" s="9" customFormat="1" ht="20.100000000000001" customHeight="1" x14ac:dyDescent="0.25"/>
    <row r="127" s="9" customFormat="1" ht="20.100000000000001" customHeight="1" x14ac:dyDescent="0.25"/>
    <row r="128" s="9" customFormat="1" ht="20.100000000000001" customHeight="1" x14ac:dyDescent="0.25"/>
    <row r="129" s="9" customFormat="1" ht="20.100000000000001" customHeight="1" x14ac:dyDescent="0.25"/>
    <row r="130" s="9" customFormat="1" ht="20.100000000000001" customHeight="1" x14ac:dyDescent="0.25"/>
    <row r="131" s="9" customFormat="1" ht="20.100000000000001" customHeight="1" x14ac:dyDescent="0.25"/>
    <row r="132" s="9" customFormat="1" ht="20.100000000000001" customHeight="1" x14ac:dyDescent="0.25"/>
    <row r="133" s="9" customFormat="1" ht="20.100000000000001" customHeight="1" x14ac:dyDescent="0.25"/>
    <row r="134" s="9" customFormat="1" ht="20.100000000000001" customHeight="1" x14ac:dyDescent="0.25"/>
    <row r="135" s="9" customFormat="1" ht="20.100000000000001" customHeight="1" x14ac:dyDescent="0.25"/>
    <row r="136" s="9" customFormat="1" ht="20.100000000000001" customHeight="1" x14ac:dyDescent="0.25"/>
    <row r="137" s="9" customFormat="1" ht="20.100000000000001" customHeight="1" x14ac:dyDescent="0.25"/>
    <row r="138" s="9" customFormat="1" ht="20.100000000000001" customHeight="1" x14ac:dyDescent="0.25"/>
    <row r="139" s="9" customFormat="1" ht="20.100000000000001" customHeight="1" x14ac:dyDescent="0.25"/>
    <row r="140" s="9" customFormat="1" ht="20.100000000000001" customHeight="1" x14ac:dyDescent="0.25"/>
    <row r="141" s="9" customFormat="1" ht="20.100000000000001" customHeight="1" x14ac:dyDescent="0.25"/>
    <row r="142" s="9" customFormat="1" ht="20.100000000000001" customHeight="1" x14ac:dyDescent="0.25"/>
    <row r="143" s="9" customFormat="1" ht="20.100000000000001" customHeight="1" x14ac:dyDescent="0.25"/>
    <row r="144" s="9" customFormat="1" ht="20.100000000000001" customHeight="1" x14ac:dyDescent="0.25"/>
    <row r="145" s="9" customFormat="1" ht="20.100000000000001" customHeight="1" x14ac:dyDescent="0.25"/>
    <row r="146" s="9" customFormat="1" ht="20.100000000000001" customHeight="1" x14ac:dyDescent="0.25"/>
    <row r="147" s="9" customFormat="1" ht="20.100000000000001" customHeight="1" x14ac:dyDescent="0.25"/>
    <row r="148" s="9" customFormat="1" ht="20.100000000000001" customHeight="1" x14ac:dyDescent="0.25"/>
    <row r="149" s="9" customFormat="1" ht="20.100000000000001" customHeight="1" x14ac:dyDescent="0.25"/>
    <row r="150" s="9" customFormat="1" ht="20.100000000000001" customHeight="1" x14ac:dyDescent="0.25"/>
    <row r="151" s="9" customFormat="1" ht="20.100000000000001" customHeight="1" x14ac:dyDescent="0.25"/>
    <row r="152" s="9" customFormat="1" ht="20.100000000000001" customHeight="1" x14ac:dyDescent="0.25"/>
    <row r="153" s="9" customFormat="1" ht="20.100000000000001" customHeight="1" x14ac:dyDescent="0.25"/>
    <row r="154" s="9" customFormat="1" ht="20.100000000000001" customHeight="1" x14ac:dyDescent="0.25"/>
    <row r="155" s="9" customFormat="1" ht="20.100000000000001" customHeight="1" x14ac:dyDescent="0.25"/>
    <row r="156" s="9" customFormat="1" ht="20.100000000000001" customHeight="1" x14ac:dyDescent="0.25"/>
    <row r="157" s="9" customFormat="1" ht="20.100000000000001" customHeight="1" x14ac:dyDescent="0.25"/>
    <row r="158" s="9" customFormat="1" ht="20.100000000000001" customHeight="1" x14ac:dyDescent="0.25"/>
    <row r="159" s="9" customFormat="1" ht="20.100000000000001" customHeight="1" x14ac:dyDescent="0.25"/>
    <row r="160" s="9" customFormat="1" ht="20.100000000000001" customHeight="1" x14ac:dyDescent="0.25"/>
    <row r="161" s="9" customFormat="1" ht="20.100000000000001" customHeight="1" x14ac:dyDescent="0.25"/>
    <row r="162" s="9" customFormat="1" ht="20.100000000000001" customHeight="1" x14ac:dyDescent="0.25"/>
    <row r="163" s="9" customFormat="1" ht="20.100000000000001" customHeight="1" x14ac:dyDescent="0.25"/>
    <row r="164" s="9" customFormat="1" ht="20.100000000000001" customHeight="1" x14ac:dyDescent="0.25"/>
    <row r="165" s="9" customFormat="1" ht="20.100000000000001" customHeight="1" x14ac:dyDescent="0.25"/>
    <row r="166" s="9" customFormat="1" ht="20.100000000000001" customHeight="1" x14ac:dyDescent="0.25"/>
    <row r="167" s="9" customFormat="1" ht="20.100000000000001" customHeight="1" x14ac:dyDescent="0.25"/>
    <row r="168" s="9" customFormat="1" ht="20.100000000000001" customHeight="1" x14ac:dyDescent="0.25"/>
    <row r="169" s="9" customFormat="1" ht="20.100000000000001" customHeight="1" x14ac:dyDescent="0.25"/>
    <row r="170" s="9" customFormat="1" ht="20.100000000000001" customHeight="1" x14ac:dyDescent="0.25"/>
    <row r="171" s="9" customFormat="1" ht="20.100000000000001" customHeight="1" x14ac:dyDescent="0.25"/>
    <row r="172" s="9" customFormat="1" ht="20.100000000000001" customHeight="1" x14ac:dyDescent="0.25"/>
    <row r="173" s="9" customFormat="1" ht="20.100000000000001" customHeight="1" x14ac:dyDescent="0.25"/>
    <row r="174" s="9" customFormat="1" ht="20.100000000000001" customHeight="1" x14ac:dyDescent="0.25"/>
    <row r="175" s="9" customFormat="1" ht="20.100000000000001" customHeight="1" x14ac:dyDescent="0.25"/>
    <row r="176" s="9" customFormat="1" ht="20.100000000000001" customHeight="1" x14ac:dyDescent="0.25"/>
    <row r="177" s="9" customFormat="1" ht="20.100000000000001" customHeight="1" x14ac:dyDescent="0.25"/>
    <row r="178" s="9" customFormat="1" ht="20.100000000000001" customHeight="1" x14ac:dyDescent="0.25"/>
    <row r="179" s="9" customFormat="1" ht="20.100000000000001" customHeight="1" x14ac:dyDescent="0.25"/>
    <row r="180" s="9" customFormat="1" ht="20.100000000000001" customHeight="1" x14ac:dyDescent="0.25"/>
    <row r="181" s="9" customFormat="1" ht="20.100000000000001" customHeight="1" x14ac:dyDescent="0.25"/>
    <row r="182" s="9" customFormat="1" ht="20.100000000000001" customHeight="1" x14ac:dyDescent="0.25"/>
    <row r="183" s="9" customFormat="1" ht="20.100000000000001" customHeight="1" x14ac:dyDescent="0.25"/>
    <row r="184" s="9" customFormat="1" ht="20.100000000000001" customHeight="1" x14ac:dyDescent="0.25"/>
    <row r="185" s="9" customFormat="1" ht="20.100000000000001" customHeight="1" x14ac:dyDescent="0.25"/>
    <row r="186" s="9" customFormat="1" ht="20.100000000000001" customHeight="1" x14ac:dyDescent="0.25"/>
    <row r="187" s="9" customFormat="1" ht="20.100000000000001" customHeight="1" x14ac:dyDescent="0.25"/>
    <row r="188" s="9" customFormat="1" ht="20.100000000000001" customHeight="1" x14ac:dyDescent="0.25"/>
    <row r="189" s="9" customFormat="1" ht="20.100000000000001" customHeight="1" x14ac:dyDescent="0.25"/>
    <row r="190" s="9" customFormat="1" ht="20.100000000000001" customHeight="1" x14ac:dyDescent="0.25"/>
    <row r="191" s="9" customFormat="1" ht="20.100000000000001" customHeight="1" x14ac:dyDescent="0.25"/>
    <row r="192" s="9" customFormat="1" ht="20.100000000000001" customHeight="1" x14ac:dyDescent="0.25"/>
    <row r="193" s="9" customFormat="1" ht="20.100000000000001" customHeight="1" x14ac:dyDescent="0.25"/>
    <row r="194" s="9" customFormat="1" ht="20.100000000000001" customHeight="1" x14ac:dyDescent="0.25"/>
    <row r="195" s="9" customFormat="1" ht="20.100000000000001" customHeight="1" x14ac:dyDescent="0.25"/>
    <row r="196" s="9" customFormat="1" ht="20.100000000000001" customHeight="1" x14ac:dyDescent="0.25"/>
    <row r="197" s="9" customFormat="1" ht="20.100000000000001" customHeight="1" x14ac:dyDescent="0.25"/>
    <row r="198" s="9" customFormat="1" ht="20.100000000000001" customHeight="1" x14ac:dyDescent="0.25"/>
    <row r="199" s="9" customFormat="1" ht="20.100000000000001" customHeight="1" x14ac:dyDescent="0.25"/>
    <row r="200" s="9" customFormat="1" ht="20.100000000000001" customHeight="1" x14ac:dyDescent="0.25"/>
    <row r="201" s="9" customFormat="1" ht="20.100000000000001" customHeight="1" x14ac:dyDescent="0.25"/>
    <row r="202" s="9" customFormat="1" ht="20.100000000000001" customHeight="1" x14ac:dyDescent="0.25"/>
    <row r="203" s="9" customFormat="1" ht="20.100000000000001" customHeight="1" x14ac:dyDescent="0.25"/>
    <row r="204" s="9" customFormat="1" ht="20.100000000000001" customHeight="1" x14ac:dyDescent="0.25"/>
    <row r="205" s="9" customFormat="1" ht="20.100000000000001" customHeight="1" x14ac:dyDescent="0.25"/>
    <row r="206" s="9" customFormat="1" ht="20.100000000000001" customHeight="1" x14ac:dyDescent="0.25"/>
    <row r="207" s="9" customFormat="1" ht="20.100000000000001" customHeight="1" x14ac:dyDescent="0.25"/>
    <row r="208" s="9" customFormat="1" ht="20.100000000000001" customHeight="1" x14ac:dyDescent="0.25"/>
    <row r="209" s="9" customFormat="1" ht="20.100000000000001" customHeight="1" x14ac:dyDescent="0.25"/>
    <row r="210" s="9" customFormat="1" ht="20.100000000000001" customHeight="1" x14ac:dyDescent="0.25"/>
    <row r="211" s="9" customFormat="1" ht="20.100000000000001" customHeight="1" x14ac:dyDescent="0.25"/>
    <row r="212" s="9" customFormat="1" ht="20.100000000000001" customHeight="1" x14ac:dyDescent="0.25"/>
    <row r="213" s="9" customFormat="1" ht="20.100000000000001" customHeight="1" x14ac:dyDescent="0.25"/>
    <row r="214" s="9" customFormat="1" ht="20.100000000000001" customHeight="1" x14ac:dyDescent="0.25"/>
    <row r="215" s="9" customFormat="1" ht="20.100000000000001" customHeight="1" x14ac:dyDescent="0.25"/>
    <row r="216" s="9" customFormat="1" ht="20.100000000000001" customHeight="1" x14ac:dyDescent="0.25"/>
    <row r="217" s="9" customFormat="1" ht="20.100000000000001" customHeight="1" x14ac:dyDescent="0.25"/>
    <row r="218" s="9" customFormat="1" ht="20.100000000000001" customHeight="1" x14ac:dyDescent="0.25"/>
    <row r="219" s="9" customFormat="1" ht="20.100000000000001" customHeight="1" x14ac:dyDescent="0.25"/>
    <row r="220" s="9" customFormat="1" ht="20.100000000000001" customHeight="1" x14ac:dyDescent="0.25"/>
    <row r="221" s="9" customFormat="1" ht="20.100000000000001" customHeight="1" x14ac:dyDescent="0.25"/>
    <row r="222" s="9" customFormat="1" ht="20.100000000000001" customHeight="1" x14ac:dyDescent="0.25"/>
    <row r="223" s="9" customFormat="1" ht="20.100000000000001" customHeight="1" x14ac:dyDescent="0.25"/>
    <row r="224" s="9" customFormat="1" ht="20.100000000000001" customHeight="1" x14ac:dyDescent="0.25"/>
    <row r="225" s="9" customFormat="1" ht="20.100000000000001" customHeight="1" x14ac:dyDescent="0.25"/>
    <row r="226" s="9" customFormat="1" ht="20.100000000000001" customHeight="1" x14ac:dyDescent="0.25"/>
    <row r="227" s="9" customFormat="1" ht="20.100000000000001" customHeight="1" x14ac:dyDescent="0.25"/>
    <row r="228" s="9" customFormat="1" ht="20.100000000000001" customHeight="1" x14ac:dyDescent="0.25"/>
    <row r="229" s="9" customFormat="1" ht="20.100000000000001" customHeight="1" x14ac:dyDescent="0.25"/>
    <row r="230" s="9" customFormat="1" ht="20.100000000000001" customHeight="1" x14ac:dyDescent="0.25"/>
    <row r="231" s="9" customFormat="1" ht="20.100000000000001" customHeight="1" x14ac:dyDescent="0.25"/>
    <row r="232" s="9" customFormat="1" ht="20.100000000000001" customHeight="1" x14ac:dyDescent="0.25"/>
    <row r="233" s="9" customFormat="1" ht="20.100000000000001" customHeight="1" x14ac:dyDescent="0.25"/>
    <row r="234" s="9" customFormat="1" ht="20.100000000000001" customHeight="1" x14ac:dyDescent="0.25"/>
    <row r="235" s="9" customFormat="1" ht="20.100000000000001" customHeight="1" x14ac:dyDescent="0.25"/>
    <row r="236" s="9" customFormat="1" ht="20.100000000000001" customHeight="1" x14ac:dyDescent="0.25"/>
    <row r="237" s="9" customFormat="1" ht="20.100000000000001" customHeight="1" x14ac:dyDescent="0.25"/>
    <row r="238" s="9" customFormat="1" ht="20.100000000000001" customHeight="1" x14ac:dyDescent="0.25"/>
    <row r="239" s="9" customFormat="1" ht="20.100000000000001" customHeight="1" x14ac:dyDescent="0.25"/>
    <row r="240" s="9" customFormat="1" ht="20.100000000000001" customHeight="1" x14ac:dyDescent="0.25"/>
    <row r="241" s="9" customFormat="1" ht="20.100000000000001" customHeight="1" x14ac:dyDescent="0.25"/>
    <row r="242" s="9" customFormat="1" ht="20.100000000000001" customHeight="1" x14ac:dyDescent="0.25"/>
    <row r="243" s="9" customFormat="1" ht="20.100000000000001" customHeight="1" x14ac:dyDescent="0.25"/>
    <row r="244" s="9" customFormat="1" ht="20.100000000000001" customHeight="1" x14ac:dyDescent="0.25"/>
    <row r="245" s="9" customFormat="1" ht="20.100000000000001" customHeight="1" x14ac:dyDescent="0.25"/>
    <row r="246" s="9" customFormat="1" ht="20.100000000000001" customHeight="1" x14ac:dyDescent="0.25"/>
    <row r="247" s="9" customFormat="1" ht="20.100000000000001" customHeight="1" x14ac:dyDescent="0.25"/>
    <row r="248" s="9" customFormat="1" ht="20.100000000000001" customHeight="1" x14ac:dyDescent="0.25"/>
    <row r="249" s="9" customFormat="1" ht="20.100000000000001" customHeight="1" x14ac:dyDescent="0.25"/>
    <row r="250" s="9" customFormat="1" ht="20.100000000000001" customHeight="1" x14ac:dyDescent="0.25"/>
    <row r="251" s="9" customFormat="1" ht="20.100000000000001" customHeight="1" x14ac:dyDescent="0.25"/>
    <row r="252" s="9" customFormat="1" ht="20.100000000000001" customHeight="1" x14ac:dyDescent="0.25"/>
    <row r="253" s="9" customFormat="1" ht="20.100000000000001" customHeight="1" x14ac:dyDescent="0.25"/>
    <row r="254" s="9" customFormat="1" ht="20.100000000000001" customHeight="1" x14ac:dyDescent="0.25"/>
    <row r="255" s="9" customFormat="1" ht="20.100000000000001" customHeight="1" x14ac:dyDescent="0.25"/>
    <row r="256" s="9" customFormat="1" ht="20.100000000000001" customHeight="1" x14ac:dyDescent="0.25"/>
    <row r="257" s="9" customFormat="1"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row r="292" ht="20.100000000000001" customHeight="1" x14ac:dyDescent="0.25"/>
    <row r="293" ht="20.100000000000001" customHeight="1" x14ac:dyDescent="0.25"/>
    <row r="294" ht="20.100000000000001" customHeight="1" x14ac:dyDescent="0.25"/>
    <row r="295" ht="20.100000000000001" customHeight="1" x14ac:dyDescent="0.25"/>
    <row r="296" ht="20.100000000000001" customHeight="1" x14ac:dyDescent="0.25"/>
    <row r="297" ht="20.100000000000001" customHeight="1" x14ac:dyDescent="0.25"/>
    <row r="298" ht="20.100000000000001" customHeight="1" x14ac:dyDescent="0.25"/>
    <row r="299" ht="20.100000000000001" customHeight="1" x14ac:dyDescent="0.25"/>
    <row r="300" ht="20.100000000000001" customHeight="1" x14ac:dyDescent="0.25"/>
    <row r="301" ht="20.100000000000001" customHeight="1" x14ac:dyDescent="0.25"/>
    <row r="302" ht="20.100000000000001" customHeight="1" x14ac:dyDescent="0.25"/>
    <row r="303" ht="20.100000000000001" customHeight="1" x14ac:dyDescent="0.25"/>
  </sheetData>
  <mergeCells count="13">
    <mergeCell ref="N9:V9"/>
    <mergeCell ref="N10:V11"/>
    <mergeCell ref="L9:M11"/>
    <mergeCell ref="L3:M3"/>
    <mergeCell ref="L4:M4"/>
    <mergeCell ref="L5:M5"/>
    <mergeCell ref="L6:M6"/>
    <mergeCell ref="L7:M7"/>
    <mergeCell ref="N3:R3"/>
    <mergeCell ref="N4:R4"/>
    <mergeCell ref="N5:R5"/>
    <mergeCell ref="N6:R6"/>
    <mergeCell ref="N7:R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2A08-7FE6-460F-B524-2565E585B1B8}">
  <sheetPr codeName="Sheet8">
    <tabColor theme="5" tint="-0.249977111117893"/>
  </sheetPr>
  <dimension ref="A1:P107"/>
  <sheetViews>
    <sheetView workbookViewId="0">
      <selection activeCell="M5" sqref="M5:P5"/>
    </sheetView>
  </sheetViews>
  <sheetFormatPr defaultRowHeight="15.75" x14ac:dyDescent="0.25"/>
  <cols>
    <col min="7" max="7" width="20.28515625" style="9" bestFit="1" customWidth="1"/>
    <col min="8" max="8" width="13.7109375" style="9" bestFit="1" customWidth="1"/>
    <col min="9" max="9" width="15.85546875" style="9" bestFit="1" customWidth="1"/>
    <col min="10" max="10" width="12" style="9" bestFit="1" customWidth="1"/>
    <col min="11" max="11" width="12.7109375" style="9" customWidth="1"/>
    <col min="12" max="12" width="14.7109375" style="9" bestFit="1" customWidth="1"/>
    <col min="13" max="13" width="13.7109375" style="9" bestFit="1" customWidth="1"/>
    <col min="14" max="14" width="14.140625" style="9" bestFit="1" customWidth="1"/>
    <col min="15" max="15" width="13.42578125" style="9" customWidth="1"/>
    <col min="16" max="16" width="9.5703125" style="9" customWidth="1"/>
  </cols>
  <sheetData>
    <row r="1" spans="1:16" s="5" customFormat="1" ht="20.100000000000001" customHeight="1" x14ac:dyDescent="0.25">
      <c r="A1" s="5" t="s">
        <v>194</v>
      </c>
      <c r="L1" s="89" t="s">
        <v>199</v>
      </c>
      <c r="M1" s="90"/>
      <c r="N1" s="90"/>
      <c r="O1" s="90"/>
      <c r="P1" s="91"/>
    </row>
    <row r="2" spans="1:16" s="9" customFormat="1" ht="20.100000000000001" customHeight="1" x14ac:dyDescent="0.25">
      <c r="L2" s="92" t="s">
        <v>198</v>
      </c>
      <c r="M2" s="93"/>
      <c r="N2" s="93"/>
      <c r="O2" s="93"/>
      <c r="P2" s="94"/>
    </row>
    <row r="3" spans="1:16" s="9" customFormat="1" ht="20.100000000000001" customHeight="1" x14ac:dyDescent="0.25">
      <c r="A3" s="31" t="s">
        <v>116</v>
      </c>
      <c r="G3" s="5" t="s">
        <v>178</v>
      </c>
      <c r="L3" s="92" t="s">
        <v>195</v>
      </c>
      <c r="M3" s="93"/>
      <c r="N3" s="93"/>
      <c r="O3" s="93"/>
      <c r="P3" s="94"/>
    </row>
    <row r="4" spans="1:16" s="9" customFormat="1" ht="20.100000000000001" customHeight="1" x14ac:dyDescent="0.25">
      <c r="A4" s="31"/>
      <c r="L4" s="92" t="s">
        <v>202</v>
      </c>
      <c r="M4" s="93"/>
      <c r="N4" s="93"/>
      <c r="O4" s="93"/>
      <c r="P4" s="94"/>
    </row>
    <row r="5" spans="1:16" ht="20.100000000000001" customHeight="1" x14ac:dyDescent="0.25">
      <c r="G5" s="85" t="s">
        <v>179</v>
      </c>
      <c r="H5" s="86"/>
      <c r="L5" s="51" t="s">
        <v>196</v>
      </c>
      <c r="M5" s="93">
        <f>H20*0 + H19</f>
        <v>176.32254169999996</v>
      </c>
      <c r="N5" s="93"/>
      <c r="O5" s="93"/>
      <c r="P5" s="94"/>
    </row>
    <row r="6" spans="1:16" ht="20.100000000000001" customHeight="1" thickBot="1" x14ac:dyDescent="0.3">
      <c r="A6" s="24" t="s">
        <v>119</v>
      </c>
      <c r="B6" s="24" t="s">
        <v>121</v>
      </c>
      <c r="C6" s="7"/>
      <c r="E6" s="87" t="s">
        <v>193</v>
      </c>
      <c r="F6" s="88"/>
      <c r="G6" s="4" t="s">
        <v>180</v>
      </c>
      <c r="H6" s="38">
        <v>0.3493963656322564</v>
      </c>
      <c r="L6" s="95" t="s">
        <v>197</v>
      </c>
      <c r="M6" s="96"/>
      <c r="N6" s="96"/>
      <c r="O6" s="96"/>
      <c r="P6" s="97"/>
    </row>
    <row r="7" spans="1:16" ht="20.100000000000001" customHeight="1" x14ac:dyDescent="0.25">
      <c r="A7" s="22">
        <v>1</v>
      </c>
      <c r="B7" s="22">
        <v>177.22869230000001</v>
      </c>
      <c r="C7" s="17"/>
      <c r="G7" s="4" t="s">
        <v>181</v>
      </c>
      <c r="H7" s="38">
        <v>0.12207782031702939</v>
      </c>
    </row>
    <row r="8" spans="1:16" ht="20.100000000000001" customHeight="1" x14ac:dyDescent="0.25">
      <c r="A8" s="22">
        <v>2</v>
      </c>
      <c r="B8" s="22">
        <v>177.5500413</v>
      </c>
      <c r="C8" s="17"/>
      <c r="G8" s="4" t="s">
        <v>182</v>
      </c>
      <c r="H8" s="8">
        <v>0.11273822266082757</v>
      </c>
    </row>
    <row r="9" spans="1:16" ht="20.100000000000001" customHeight="1" x14ac:dyDescent="0.25">
      <c r="A9" s="22">
        <v>1</v>
      </c>
      <c r="B9" s="22">
        <v>176.40846189999999</v>
      </c>
      <c r="C9" s="17"/>
      <c r="G9" s="4" t="s">
        <v>183</v>
      </c>
      <c r="H9" s="8">
        <v>0.62596777574825535</v>
      </c>
    </row>
    <row r="10" spans="1:16" ht="20.100000000000001" customHeight="1" x14ac:dyDescent="0.25">
      <c r="A10" s="22">
        <v>2</v>
      </c>
      <c r="B10" s="22">
        <v>177.70362549999999</v>
      </c>
      <c r="C10" s="17"/>
      <c r="G10" s="4" t="s">
        <v>151</v>
      </c>
      <c r="H10" s="8">
        <v>96</v>
      </c>
    </row>
    <row r="11" spans="1:16" ht="20.100000000000001" customHeight="1" x14ac:dyDescent="0.25">
      <c r="A11" s="22">
        <v>1</v>
      </c>
      <c r="B11" s="22">
        <v>177.12548630000001</v>
      </c>
      <c r="C11" s="17"/>
    </row>
    <row r="12" spans="1:16" ht="20.100000000000001" customHeight="1" x14ac:dyDescent="0.25">
      <c r="A12" s="22">
        <v>2</v>
      </c>
      <c r="B12" s="22">
        <v>176.77834250000001</v>
      </c>
      <c r="C12" s="17"/>
      <c r="G12" s="5" t="s">
        <v>129</v>
      </c>
    </row>
    <row r="13" spans="1:16" ht="20.100000000000001" customHeight="1" x14ac:dyDescent="0.25">
      <c r="A13" s="22">
        <v>1</v>
      </c>
      <c r="B13" s="22">
        <v>176.74630189999999</v>
      </c>
      <c r="C13" s="17"/>
      <c r="G13" s="35"/>
      <c r="H13" s="29" t="s">
        <v>132</v>
      </c>
      <c r="I13" s="29" t="s">
        <v>131</v>
      </c>
      <c r="J13" s="29" t="s">
        <v>133</v>
      </c>
      <c r="K13" s="29" t="s">
        <v>134</v>
      </c>
      <c r="L13" s="29" t="s">
        <v>187</v>
      </c>
    </row>
    <row r="14" spans="1:16" ht="20.100000000000001" customHeight="1" x14ac:dyDescent="0.25">
      <c r="A14" s="22">
        <v>2</v>
      </c>
      <c r="B14" s="22">
        <v>177.06116420000001</v>
      </c>
      <c r="C14" s="17"/>
      <c r="G14" s="4" t="s">
        <v>184</v>
      </c>
      <c r="H14" s="8">
        <v>1</v>
      </c>
      <c r="I14" s="8">
        <v>5.1216813187672656</v>
      </c>
      <c r="J14" s="8">
        <v>5.1216813187672656</v>
      </c>
      <c r="K14" s="8">
        <v>13.070993506445699</v>
      </c>
      <c r="L14" s="4">
        <v>4.8451703938808726E-4</v>
      </c>
    </row>
    <row r="15" spans="1:16" ht="20.100000000000001" customHeight="1" x14ac:dyDescent="0.25">
      <c r="A15" s="22">
        <v>1</v>
      </c>
      <c r="B15" s="22">
        <v>176.2749493</v>
      </c>
      <c r="C15" s="17"/>
      <c r="G15" s="4" t="s">
        <v>185</v>
      </c>
      <c r="H15" s="8">
        <v>94</v>
      </c>
      <c r="I15" s="8">
        <v>36.832551689870506</v>
      </c>
      <c r="J15" s="8">
        <v>0.39183565627521816</v>
      </c>
      <c r="K15" s="8"/>
      <c r="L15" s="8"/>
    </row>
    <row r="16" spans="1:16" ht="20.100000000000001" customHeight="1" x14ac:dyDescent="0.25">
      <c r="A16" s="22">
        <v>2</v>
      </c>
      <c r="B16" s="22">
        <v>177.96720289999999</v>
      </c>
      <c r="C16" s="17"/>
      <c r="G16" s="4" t="s">
        <v>16</v>
      </c>
      <c r="H16" s="8">
        <v>95</v>
      </c>
      <c r="I16" s="8">
        <v>41.954233008637772</v>
      </c>
      <c r="J16" s="8"/>
      <c r="K16" s="8"/>
      <c r="L16" s="8"/>
    </row>
    <row r="17" spans="1:15" ht="20.100000000000001" customHeight="1" x14ac:dyDescent="0.25">
      <c r="A17" s="22">
        <v>1</v>
      </c>
      <c r="B17" s="22">
        <v>176.60129979999999</v>
      </c>
      <c r="C17" s="17"/>
    </row>
    <row r="18" spans="1:15" ht="20.100000000000001" customHeight="1" x14ac:dyDescent="0.25">
      <c r="A18" s="22">
        <v>2</v>
      </c>
      <c r="B18" s="22">
        <v>177.03054280000001</v>
      </c>
      <c r="C18" s="17"/>
      <c r="G18" s="35"/>
      <c r="H18" s="29" t="s">
        <v>188</v>
      </c>
      <c r="I18" s="29" t="s">
        <v>183</v>
      </c>
      <c r="J18" s="29" t="s">
        <v>154</v>
      </c>
      <c r="K18" s="29" t="s">
        <v>135</v>
      </c>
      <c r="L18" s="29" t="s">
        <v>189</v>
      </c>
      <c r="M18" s="29" t="s">
        <v>190</v>
      </c>
      <c r="N18" s="29" t="s">
        <v>191</v>
      </c>
      <c r="O18" s="29" t="s">
        <v>192</v>
      </c>
    </row>
    <row r="19" spans="1:15" ht="20.100000000000001" customHeight="1" x14ac:dyDescent="0.25">
      <c r="A19" s="22">
        <v>1</v>
      </c>
      <c r="B19" s="22">
        <v>177.4795072</v>
      </c>
      <c r="C19" s="17"/>
      <c r="G19" s="4" t="s">
        <v>186</v>
      </c>
      <c r="H19" s="38">
        <v>176.32254169999996</v>
      </c>
      <c r="I19" s="8">
        <v>0.2020302308946243</v>
      </c>
      <c r="J19" s="8">
        <v>872.75325538764025</v>
      </c>
      <c r="K19" s="50">
        <v>1.6030193311676075E-185</v>
      </c>
      <c r="L19" s="8">
        <v>175.92140594059296</v>
      </c>
      <c r="M19" s="8">
        <v>176.72367745940696</v>
      </c>
      <c r="N19" s="8">
        <v>175.92140594059296</v>
      </c>
      <c r="O19" s="8">
        <v>176.72367745940696</v>
      </c>
    </row>
    <row r="20" spans="1:15" ht="20.100000000000001" customHeight="1" x14ac:dyDescent="0.25">
      <c r="A20" s="22">
        <v>2</v>
      </c>
      <c r="B20" s="22">
        <v>176.87412979999999</v>
      </c>
      <c r="C20" s="17"/>
      <c r="G20" s="4" t="s">
        <v>119</v>
      </c>
      <c r="H20" s="38">
        <v>0.46195604583333538</v>
      </c>
      <c r="I20" s="8">
        <v>0.12777513716734598</v>
      </c>
      <c r="J20" s="8">
        <v>3.6153828990088703</v>
      </c>
      <c r="K20" s="8">
        <v>4.8451703938807126E-4</v>
      </c>
      <c r="L20" s="8">
        <v>0.2082555156998489</v>
      </c>
      <c r="M20" s="8">
        <v>0.71565657596682186</v>
      </c>
      <c r="N20" s="8">
        <v>0.2082555156998489</v>
      </c>
      <c r="O20" s="8">
        <v>0.71565657596682186</v>
      </c>
    </row>
    <row r="21" spans="1:15" ht="20.100000000000001" customHeight="1" x14ac:dyDescent="0.25">
      <c r="A21" s="22">
        <v>1</v>
      </c>
      <c r="B21" s="22">
        <v>176.1143883</v>
      </c>
      <c r="C21" s="17"/>
    </row>
    <row r="22" spans="1:15" ht="20.100000000000001" customHeight="1" x14ac:dyDescent="0.25">
      <c r="A22" s="22">
        <v>2</v>
      </c>
      <c r="B22" s="22">
        <v>176.00839450000001</v>
      </c>
      <c r="C22" s="17"/>
    </row>
    <row r="23" spans="1:15" ht="20.100000000000001" customHeight="1" x14ac:dyDescent="0.25">
      <c r="A23" s="22">
        <v>1</v>
      </c>
      <c r="B23" s="22">
        <v>176.1083126</v>
      </c>
      <c r="C23" s="17"/>
    </row>
    <row r="24" spans="1:15" ht="20.100000000000001" customHeight="1" x14ac:dyDescent="0.25">
      <c r="A24" s="22">
        <v>2</v>
      </c>
      <c r="B24" s="22">
        <v>178.3574409</v>
      </c>
      <c r="C24" s="17"/>
    </row>
    <row r="25" spans="1:15" ht="20.100000000000001" customHeight="1" x14ac:dyDescent="0.25">
      <c r="A25" s="22">
        <v>1</v>
      </c>
      <c r="B25" s="22">
        <v>177.26244510000001</v>
      </c>
      <c r="C25" s="17"/>
    </row>
    <row r="26" spans="1:15" ht="20.100000000000001" customHeight="1" x14ac:dyDescent="0.25">
      <c r="A26" s="22">
        <v>2</v>
      </c>
      <c r="B26" s="22">
        <v>176.91884490000001</v>
      </c>
      <c r="C26" s="17"/>
    </row>
    <row r="27" spans="1:15" ht="20.100000000000001" customHeight="1" x14ac:dyDescent="0.25">
      <c r="A27" s="22">
        <v>1</v>
      </c>
      <c r="B27" s="22">
        <v>176.2390158</v>
      </c>
      <c r="C27" s="17"/>
    </row>
    <row r="28" spans="1:15" ht="20.100000000000001" customHeight="1" x14ac:dyDescent="0.25">
      <c r="A28" s="22">
        <v>2</v>
      </c>
      <c r="B28" s="22">
        <v>176.57306980000001</v>
      </c>
      <c r="C28" s="17"/>
    </row>
    <row r="29" spans="1:15" ht="20.100000000000001" customHeight="1" x14ac:dyDescent="0.25">
      <c r="A29" s="22">
        <v>1</v>
      </c>
      <c r="B29" s="22">
        <v>176.03929790000001</v>
      </c>
      <c r="C29" s="17"/>
    </row>
    <row r="30" spans="1:15" ht="20.100000000000001" customHeight="1" x14ac:dyDescent="0.25">
      <c r="A30" s="22">
        <v>2</v>
      </c>
      <c r="B30" s="22">
        <v>176.8179222</v>
      </c>
      <c r="C30" s="17"/>
    </row>
    <row r="31" spans="1:15" ht="20.100000000000001" customHeight="1" x14ac:dyDescent="0.25">
      <c r="A31" s="22">
        <v>1</v>
      </c>
      <c r="B31" s="22">
        <v>176.16058649999999</v>
      </c>
      <c r="C31" s="17"/>
    </row>
    <row r="32" spans="1:15" ht="20.100000000000001" customHeight="1" x14ac:dyDescent="0.25">
      <c r="A32" s="22">
        <v>2</v>
      </c>
      <c r="B32" s="22">
        <v>177.2264241</v>
      </c>
      <c r="C32" s="17"/>
    </row>
    <row r="33" spans="1:3" ht="20.100000000000001" customHeight="1" x14ac:dyDescent="0.25">
      <c r="A33" s="22">
        <v>1</v>
      </c>
      <c r="B33" s="22">
        <v>175.93853300000001</v>
      </c>
      <c r="C33" s="17"/>
    </row>
    <row r="34" spans="1:3" ht="20.100000000000001" customHeight="1" x14ac:dyDescent="0.25">
      <c r="A34" s="22">
        <v>2</v>
      </c>
      <c r="B34" s="22">
        <v>177.1649367</v>
      </c>
      <c r="C34" s="17"/>
    </row>
    <row r="35" spans="1:3" ht="20.100000000000001" customHeight="1" x14ac:dyDescent="0.25">
      <c r="A35" s="22">
        <v>1</v>
      </c>
      <c r="B35" s="22">
        <v>175.36083959999999</v>
      </c>
      <c r="C35" s="17"/>
    </row>
    <row r="36" spans="1:3" ht="20.100000000000001" customHeight="1" x14ac:dyDescent="0.25">
      <c r="A36" s="22">
        <v>2</v>
      </c>
      <c r="B36" s="22">
        <v>177.27699569999999</v>
      </c>
      <c r="C36" s="17"/>
    </row>
    <row r="37" spans="1:3" ht="20.100000000000001" customHeight="1" x14ac:dyDescent="0.25">
      <c r="A37" s="22">
        <v>1</v>
      </c>
      <c r="B37" s="22">
        <v>175.94544379999999</v>
      </c>
      <c r="C37" s="17"/>
    </row>
    <row r="38" spans="1:3" ht="20.100000000000001" customHeight="1" x14ac:dyDescent="0.25">
      <c r="A38" s="22">
        <v>2</v>
      </c>
      <c r="B38" s="22">
        <v>175.88277959999999</v>
      </c>
      <c r="C38" s="17"/>
    </row>
    <row r="39" spans="1:3" ht="20.100000000000001" customHeight="1" x14ac:dyDescent="0.25">
      <c r="A39" s="22">
        <v>1</v>
      </c>
      <c r="B39" s="22">
        <v>176.47934090000001</v>
      </c>
      <c r="C39" s="17"/>
    </row>
    <row r="40" spans="1:3" ht="20.100000000000001" customHeight="1" x14ac:dyDescent="0.25">
      <c r="A40" s="22">
        <v>2</v>
      </c>
      <c r="B40" s="22">
        <v>176.04434209999999</v>
      </c>
      <c r="C40" s="17"/>
    </row>
    <row r="41" spans="1:3" ht="20.100000000000001" customHeight="1" x14ac:dyDescent="0.25">
      <c r="A41" s="22">
        <v>1</v>
      </c>
      <c r="B41" s="22">
        <v>177.41246169999999</v>
      </c>
      <c r="C41" s="17"/>
    </row>
    <row r="42" spans="1:3" ht="20.100000000000001" customHeight="1" x14ac:dyDescent="0.25">
      <c r="A42" s="22">
        <v>2</v>
      </c>
      <c r="B42" s="22">
        <v>177.36081820000001</v>
      </c>
      <c r="C42" s="17"/>
    </row>
    <row r="43" spans="1:3" ht="20.100000000000001" customHeight="1" x14ac:dyDescent="0.25">
      <c r="A43" s="22">
        <v>1</v>
      </c>
      <c r="B43" s="22">
        <v>177.3854992</v>
      </c>
      <c r="C43" s="17"/>
    </row>
    <row r="44" spans="1:3" ht="20.100000000000001" customHeight="1" x14ac:dyDescent="0.25">
      <c r="A44" s="22">
        <v>2</v>
      </c>
      <c r="B44" s="22">
        <v>176.97580769999999</v>
      </c>
      <c r="C44" s="17"/>
    </row>
    <row r="45" spans="1:3" ht="20.100000000000001" customHeight="1" x14ac:dyDescent="0.25">
      <c r="A45" s="22">
        <v>1</v>
      </c>
      <c r="B45" s="22">
        <v>177.3797787</v>
      </c>
      <c r="C45" s="17"/>
    </row>
    <row r="46" spans="1:3" ht="20.100000000000001" customHeight="1" x14ac:dyDescent="0.25">
      <c r="A46" s="22">
        <v>2</v>
      </c>
      <c r="B46" s="22">
        <v>177.9979951</v>
      </c>
      <c r="C46" s="17"/>
    </row>
    <row r="47" spans="1:3" ht="20.100000000000001" customHeight="1" x14ac:dyDescent="0.25">
      <c r="A47" s="22">
        <v>1</v>
      </c>
      <c r="B47" s="22">
        <v>176.4348626</v>
      </c>
      <c r="C47" s="17"/>
    </row>
    <row r="48" spans="1:3" ht="20.100000000000001" customHeight="1" x14ac:dyDescent="0.25">
      <c r="A48" s="22">
        <v>2</v>
      </c>
      <c r="B48" s="22">
        <v>176.9332651</v>
      </c>
      <c r="C48" s="17"/>
    </row>
    <row r="49" spans="1:3" ht="20.100000000000001" customHeight="1" x14ac:dyDescent="0.25">
      <c r="A49" s="22">
        <v>1</v>
      </c>
      <c r="B49" s="22">
        <v>175.9834802</v>
      </c>
      <c r="C49" s="17"/>
    </row>
    <row r="50" spans="1:3" ht="20.100000000000001" customHeight="1" x14ac:dyDescent="0.25">
      <c r="A50" s="22">
        <v>2</v>
      </c>
      <c r="B50" s="22">
        <v>177.0340927</v>
      </c>
      <c r="C50" s="17"/>
    </row>
    <row r="51" spans="1:3" ht="20.100000000000001" customHeight="1" x14ac:dyDescent="0.25">
      <c r="A51" s="22">
        <v>1</v>
      </c>
      <c r="B51" s="22">
        <v>176.43676239999999</v>
      </c>
      <c r="C51" s="17"/>
    </row>
    <row r="52" spans="1:3" ht="20.100000000000001" customHeight="1" x14ac:dyDescent="0.25">
      <c r="A52" s="22">
        <v>2</v>
      </c>
      <c r="B52" s="22">
        <v>176.067745</v>
      </c>
      <c r="C52" s="17"/>
    </row>
    <row r="53" spans="1:3" ht="20.100000000000001" customHeight="1" x14ac:dyDescent="0.25">
      <c r="A53" s="22">
        <v>1</v>
      </c>
      <c r="B53" s="22">
        <v>177.12104859999999</v>
      </c>
      <c r="C53" s="17"/>
    </row>
    <row r="54" spans="1:3" ht="20.100000000000001" customHeight="1" x14ac:dyDescent="0.25">
      <c r="A54" s="22">
        <v>2</v>
      </c>
      <c r="B54" s="22">
        <v>177.19772140000001</v>
      </c>
      <c r="C54" s="17"/>
    </row>
    <row r="55" spans="1:3" ht="20.100000000000001" customHeight="1" x14ac:dyDescent="0.25">
      <c r="A55" s="22">
        <v>1</v>
      </c>
      <c r="B55" s="22">
        <v>176.60372409999999</v>
      </c>
      <c r="C55" s="17"/>
    </row>
    <row r="56" spans="1:3" ht="20.100000000000001" customHeight="1" x14ac:dyDescent="0.25">
      <c r="A56" s="22">
        <v>2</v>
      </c>
      <c r="B56" s="22">
        <v>177.2081714</v>
      </c>
      <c r="C56" s="17"/>
    </row>
    <row r="57" spans="1:3" ht="20.100000000000001" customHeight="1" x14ac:dyDescent="0.25">
      <c r="A57" s="22">
        <v>1</v>
      </c>
      <c r="B57" s="22">
        <v>177.1488286</v>
      </c>
      <c r="C57" s="17"/>
    </row>
    <row r="58" spans="1:3" ht="20.100000000000001" customHeight="1" x14ac:dyDescent="0.25">
      <c r="A58" s="22">
        <v>2</v>
      </c>
      <c r="B58" s="22">
        <v>176.81907670000001</v>
      </c>
      <c r="C58" s="17"/>
    </row>
    <row r="59" spans="1:3" ht="20.100000000000001" customHeight="1" x14ac:dyDescent="0.25">
      <c r="A59" s="22">
        <v>1</v>
      </c>
      <c r="B59" s="22">
        <v>176.9990669</v>
      </c>
      <c r="C59" s="17"/>
    </row>
    <row r="60" spans="1:3" ht="20.100000000000001" customHeight="1" x14ac:dyDescent="0.25">
      <c r="A60" s="22">
        <v>2</v>
      </c>
      <c r="B60" s="22">
        <v>178.13460459999999</v>
      </c>
      <c r="C60" s="17"/>
    </row>
    <row r="61" spans="1:3" ht="20.100000000000001" customHeight="1" x14ac:dyDescent="0.25">
      <c r="A61" s="22">
        <v>1</v>
      </c>
      <c r="B61" s="22">
        <v>176.42915600000001</v>
      </c>
      <c r="C61" s="17"/>
    </row>
    <row r="62" spans="1:3" ht="20.100000000000001" customHeight="1" x14ac:dyDescent="0.25">
      <c r="A62" s="22">
        <v>2</v>
      </c>
      <c r="B62" s="22">
        <v>176.66832289999999</v>
      </c>
      <c r="C62" s="17"/>
    </row>
    <row r="63" spans="1:3" ht="20.100000000000001" customHeight="1" x14ac:dyDescent="0.25">
      <c r="A63" s="22">
        <v>1</v>
      </c>
      <c r="B63" s="22">
        <v>176.89586689999999</v>
      </c>
      <c r="C63" s="17"/>
    </row>
    <row r="64" spans="1:3" ht="20.100000000000001" customHeight="1" x14ac:dyDescent="0.25">
      <c r="A64" s="22">
        <v>2</v>
      </c>
      <c r="B64" s="22">
        <v>177.77949290000001</v>
      </c>
      <c r="C64" s="17"/>
    </row>
    <row r="65" spans="1:3" ht="20.100000000000001" customHeight="1" x14ac:dyDescent="0.25">
      <c r="A65" s="22">
        <v>1</v>
      </c>
      <c r="B65" s="22">
        <v>176.41449499999999</v>
      </c>
      <c r="C65" s="17"/>
    </row>
    <row r="66" spans="1:3" ht="20.100000000000001" customHeight="1" x14ac:dyDescent="0.25">
      <c r="A66" s="22">
        <v>2</v>
      </c>
      <c r="B66" s="22">
        <v>176.87889770000001</v>
      </c>
      <c r="C66" s="17"/>
    </row>
    <row r="67" spans="1:3" ht="20.100000000000001" customHeight="1" x14ac:dyDescent="0.25">
      <c r="A67" s="22">
        <v>1</v>
      </c>
      <c r="B67" s="22">
        <v>177.58068309999999</v>
      </c>
      <c r="C67" s="17"/>
    </row>
    <row r="68" spans="1:3" ht="20.100000000000001" customHeight="1" x14ac:dyDescent="0.25">
      <c r="A68" s="22">
        <v>2</v>
      </c>
      <c r="B68" s="22">
        <v>176.9572689</v>
      </c>
      <c r="C68" s="17"/>
    </row>
    <row r="69" spans="1:3" ht="20.100000000000001" customHeight="1" x14ac:dyDescent="0.25">
      <c r="A69" s="22">
        <v>1</v>
      </c>
      <c r="B69" s="22">
        <v>175.7475456</v>
      </c>
      <c r="C69" s="17"/>
    </row>
    <row r="70" spans="1:3" ht="20.100000000000001" customHeight="1" x14ac:dyDescent="0.25">
      <c r="A70" s="22">
        <v>2</v>
      </c>
      <c r="B70" s="22">
        <v>177.3525951</v>
      </c>
      <c r="C70" s="17"/>
    </row>
    <row r="71" spans="1:3" ht="20.100000000000001" customHeight="1" x14ac:dyDescent="0.25">
      <c r="A71" s="22">
        <v>1</v>
      </c>
      <c r="B71" s="22">
        <v>177.1041864</v>
      </c>
      <c r="C71" s="17"/>
    </row>
    <row r="72" spans="1:3" ht="20.100000000000001" customHeight="1" x14ac:dyDescent="0.25">
      <c r="A72" s="22">
        <v>2</v>
      </c>
      <c r="B72" s="22">
        <v>178.07963520000001</v>
      </c>
      <c r="C72" s="17"/>
    </row>
    <row r="73" spans="1:3" ht="20.100000000000001" customHeight="1" x14ac:dyDescent="0.25">
      <c r="A73" s="22">
        <v>1</v>
      </c>
      <c r="B73" s="22">
        <v>176.9034221</v>
      </c>
      <c r="C73" s="17"/>
    </row>
    <row r="74" spans="1:3" ht="20.100000000000001" customHeight="1" x14ac:dyDescent="0.25">
      <c r="A74" s="22">
        <v>2</v>
      </c>
      <c r="B74" s="22">
        <v>177.5402842</v>
      </c>
      <c r="C74" s="17"/>
    </row>
    <row r="75" spans="1:3" ht="20.100000000000001" customHeight="1" x14ac:dyDescent="0.25">
      <c r="A75" s="22">
        <v>1</v>
      </c>
      <c r="B75" s="22">
        <v>177.0327097</v>
      </c>
      <c r="C75" s="17"/>
    </row>
    <row r="76" spans="1:3" ht="20.100000000000001" customHeight="1" x14ac:dyDescent="0.25">
      <c r="A76" s="22">
        <v>2</v>
      </c>
      <c r="B76" s="22">
        <v>178.28604189999999</v>
      </c>
      <c r="C76" s="17"/>
    </row>
    <row r="77" spans="1:3" ht="20.100000000000001" customHeight="1" x14ac:dyDescent="0.25">
      <c r="A77" s="22">
        <v>1</v>
      </c>
      <c r="B77" s="22">
        <v>176.40541020000001</v>
      </c>
      <c r="C77" s="17"/>
    </row>
    <row r="78" spans="1:3" ht="20.100000000000001" customHeight="1" x14ac:dyDescent="0.25">
      <c r="A78" s="22">
        <v>2</v>
      </c>
      <c r="B78" s="22">
        <v>176.43083010000001</v>
      </c>
      <c r="C78" s="17"/>
    </row>
    <row r="79" spans="1:3" ht="20.100000000000001" customHeight="1" x14ac:dyDescent="0.25">
      <c r="A79" s="22">
        <v>1</v>
      </c>
      <c r="B79" s="22">
        <v>177.3963306</v>
      </c>
      <c r="C79" s="17"/>
    </row>
    <row r="80" spans="1:3" ht="20.100000000000001" customHeight="1" x14ac:dyDescent="0.25">
      <c r="A80" s="22">
        <v>2</v>
      </c>
      <c r="B80" s="22">
        <v>176.92557579999999</v>
      </c>
      <c r="C80" s="17"/>
    </row>
    <row r="81" spans="1:3" ht="20.100000000000001" customHeight="1" x14ac:dyDescent="0.25">
      <c r="A81" s="22">
        <v>1</v>
      </c>
      <c r="B81" s="22">
        <v>177.05504579999999</v>
      </c>
      <c r="C81" s="17"/>
    </row>
    <row r="82" spans="1:3" ht="20.100000000000001" customHeight="1" x14ac:dyDescent="0.25">
      <c r="A82" s="22">
        <v>2</v>
      </c>
      <c r="B82" s="22">
        <v>177.34416390000001</v>
      </c>
      <c r="C82" s="17"/>
    </row>
    <row r="83" spans="1:3" ht="20.100000000000001" customHeight="1" x14ac:dyDescent="0.25">
      <c r="A83" s="22">
        <v>1</v>
      </c>
      <c r="B83" s="22">
        <v>177.1283675</v>
      </c>
      <c r="C83" s="17"/>
    </row>
    <row r="84" spans="1:3" ht="20.100000000000001" customHeight="1" x14ac:dyDescent="0.25">
      <c r="A84" s="22">
        <v>2</v>
      </c>
      <c r="B84" s="22">
        <v>177.1683022</v>
      </c>
      <c r="C84" s="17"/>
    </row>
    <row r="85" spans="1:3" ht="20.100000000000001" customHeight="1" x14ac:dyDescent="0.25">
      <c r="A85" s="22">
        <v>1</v>
      </c>
      <c r="B85" s="22">
        <v>176.35394059999999</v>
      </c>
      <c r="C85" s="17"/>
    </row>
    <row r="86" spans="1:3" ht="20.100000000000001" customHeight="1" x14ac:dyDescent="0.25">
      <c r="A86" s="22">
        <v>2</v>
      </c>
      <c r="B86" s="22">
        <v>179.06089900000001</v>
      </c>
      <c r="C86" s="17"/>
    </row>
    <row r="87" spans="1:3" ht="20.100000000000001" customHeight="1" x14ac:dyDescent="0.25">
      <c r="A87" s="22">
        <v>1</v>
      </c>
      <c r="B87" s="22">
        <v>176.30051710000001</v>
      </c>
      <c r="C87" s="17"/>
    </row>
    <row r="88" spans="1:3" ht="20.100000000000001" customHeight="1" x14ac:dyDescent="0.25">
      <c r="A88" s="22">
        <v>2</v>
      </c>
      <c r="B88" s="22">
        <v>177.59335239999999</v>
      </c>
      <c r="C88" s="17"/>
    </row>
    <row r="89" spans="1:3" ht="20.100000000000001" customHeight="1" x14ac:dyDescent="0.25">
      <c r="A89" s="22">
        <v>1</v>
      </c>
      <c r="B89" s="22">
        <v>177.1152452</v>
      </c>
      <c r="C89" s="17"/>
    </row>
    <row r="90" spans="1:3" ht="20.100000000000001" customHeight="1" x14ac:dyDescent="0.25">
      <c r="A90" s="22">
        <v>2</v>
      </c>
      <c r="B90" s="22">
        <v>177.7944574</v>
      </c>
      <c r="C90" s="17"/>
    </row>
    <row r="91" spans="1:3" ht="20.100000000000001" customHeight="1" x14ac:dyDescent="0.25">
      <c r="A91" s="22">
        <v>1</v>
      </c>
      <c r="B91" s="22">
        <v>177.0040381</v>
      </c>
      <c r="C91" s="17"/>
    </row>
    <row r="92" spans="1:3" ht="20.100000000000001" customHeight="1" x14ac:dyDescent="0.25">
      <c r="A92" s="22">
        <v>2</v>
      </c>
      <c r="B92" s="22">
        <v>178.0368584</v>
      </c>
      <c r="C92" s="17"/>
    </row>
    <row r="93" spans="1:3" ht="20.100000000000001" customHeight="1" x14ac:dyDescent="0.25">
      <c r="A93" s="22">
        <v>1</v>
      </c>
      <c r="B93" s="22">
        <v>177.70136629999999</v>
      </c>
      <c r="C93" s="17"/>
    </row>
    <row r="94" spans="1:3" ht="20.100000000000001" customHeight="1" x14ac:dyDescent="0.25">
      <c r="A94" s="22">
        <v>2</v>
      </c>
      <c r="B94" s="22">
        <v>177.63280829999999</v>
      </c>
      <c r="C94" s="17"/>
    </row>
    <row r="95" spans="1:3" ht="20.100000000000001" customHeight="1" x14ac:dyDescent="0.25">
      <c r="A95" s="22">
        <v>1</v>
      </c>
      <c r="B95" s="22">
        <v>177.6522746</v>
      </c>
      <c r="C95" s="17"/>
    </row>
    <row r="96" spans="1:3" ht="20.100000000000001" customHeight="1" x14ac:dyDescent="0.25">
      <c r="A96" s="22">
        <v>2</v>
      </c>
      <c r="B96" s="22">
        <v>177.1004179</v>
      </c>
      <c r="C96" s="17"/>
    </row>
    <row r="97" spans="1:3" ht="20.100000000000001" customHeight="1" x14ac:dyDescent="0.25">
      <c r="A97" s="22">
        <v>1</v>
      </c>
      <c r="B97" s="22">
        <v>177.18796699999999</v>
      </c>
      <c r="C97" s="17"/>
    </row>
    <row r="98" spans="1:3" ht="20.100000000000001" customHeight="1" x14ac:dyDescent="0.25">
      <c r="A98" s="22">
        <v>2</v>
      </c>
      <c r="B98" s="22">
        <v>177.40529190000001</v>
      </c>
      <c r="C98" s="17"/>
    </row>
    <row r="99" spans="1:3" ht="20.100000000000001" customHeight="1" x14ac:dyDescent="0.25">
      <c r="A99" s="22">
        <v>1</v>
      </c>
      <c r="B99" s="22">
        <v>178.14164439999999</v>
      </c>
      <c r="C99" s="17"/>
    </row>
    <row r="100" spans="1:3" ht="20.100000000000001" customHeight="1" x14ac:dyDescent="0.25">
      <c r="A100" s="22">
        <v>2</v>
      </c>
      <c r="B100" s="22">
        <v>177.7106125</v>
      </c>
      <c r="C100" s="17"/>
    </row>
    <row r="101" spans="1:3" ht="20.100000000000001" customHeight="1" x14ac:dyDescent="0.25">
      <c r="A101" s="22">
        <v>1</v>
      </c>
      <c r="B101" s="22">
        <v>177.6872644</v>
      </c>
      <c r="C101" s="17"/>
    </row>
    <row r="102" spans="1:3" ht="20.100000000000001" customHeight="1" x14ac:dyDescent="0.25">
      <c r="A102" s="22">
        <v>2</v>
      </c>
      <c r="B102" s="22">
        <v>177.11817600000001</v>
      </c>
      <c r="C102" s="17"/>
    </row>
    <row r="103" spans="1:3" ht="20.100000000000001" customHeight="1" x14ac:dyDescent="0.25"/>
    <row r="104" spans="1:3" ht="20.100000000000001" customHeight="1" x14ac:dyDescent="0.25"/>
    <row r="105" spans="1:3" ht="20.100000000000001" customHeight="1" x14ac:dyDescent="0.25"/>
    <row r="106" spans="1:3" ht="20.100000000000001" customHeight="1" x14ac:dyDescent="0.25"/>
    <row r="107" spans="1:3" ht="20.100000000000001" customHeight="1" x14ac:dyDescent="0.25"/>
  </sheetData>
  <mergeCells count="8">
    <mergeCell ref="G5:H5"/>
    <mergeCell ref="E6:F6"/>
    <mergeCell ref="L1:P1"/>
    <mergeCell ref="L2:P2"/>
    <mergeCell ref="L3:P3"/>
    <mergeCell ref="L4:P4"/>
    <mergeCell ref="M5:P5"/>
    <mergeCell ref="L6:P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9B3A-E539-4483-8D41-58064E26D1F7}">
  <sheetPr codeName="Sheet9">
    <tabColor theme="5" tint="-0.249977111117893"/>
  </sheetPr>
  <dimension ref="A1:Q124"/>
  <sheetViews>
    <sheetView topLeftCell="A2" workbookViewId="0">
      <selection activeCell="L6" sqref="L6:Q6"/>
    </sheetView>
  </sheetViews>
  <sheetFormatPr defaultRowHeight="15" x14ac:dyDescent="0.25"/>
  <cols>
    <col min="6" max="6" width="20.28515625" bestFit="1" customWidth="1"/>
    <col min="7" max="7" width="14.42578125" bestFit="1" customWidth="1"/>
    <col min="8" max="8" width="15.85546875" bestFit="1" customWidth="1"/>
    <col min="9" max="10" width="12" bestFit="1" customWidth="1"/>
    <col min="11" max="11" width="14.7109375" bestFit="1" customWidth="1"/>
    <col min="12" max="12" width="15" bestFit="1" customWidth="1"/>
    <col min="13" max="13" width="14.140625" bestFit="1" customWidth="1"/>
    <col min="14" max="14" width="14" bestFit="1" customWidth="1"/>
    <col min="15" max="15" width="8.42578125" customWidth="1"/>
    <col min="16" max="17" width="7.140625" customWidth="1"/>
  </cols>
  <sheetData>
    <row r="1" spans="1:17" s="9" customFormat="1" ht="20.100000000000001" customHeight="1" x14ac:dyDescent="0.25">
      <c r="A1" s="5" t="s">
        <v>194</v>
      </c>
      <c r="F1" s="5" t="s">
        <v>178</v>
      </c>
      <c r="L1" s="89" t="s">
        <v>200</v>
      </c>
      <c r="M1" s="90"/>
      <c r="N1" s="90"/>
      <c r="O1" s="90"/>
      <c r="P1" s="90"/>
      <c r="Q1" s="91"/>
    </row>
    <row r="2" spans="1:17" s="9" customFormat="1" ht="20.100000000000001" customHeight="1" x14ac:dyDescent="0.25">
      <c r="A2" s="5" t="s">
        <v>117</v>
      </c>
      <c r="L2" s="92" t="s">
        <v>198</v>
      </c>
      <c r="M2" s="93"/>
      <c r="N2" s="93"/>
      <c r="O2" s="93"/>
      <c r="P2" s="93"/>
      <c r="Q2" s="94"/>
    </row>
    <row r="3" spans="1:17" s="9" customFormat="1" ht="20.100000000000001" customHeight="1" x14ac:dyDescent="0.25">
      <c r="F3" s="85" t="s">
        <v>179</v>
      </c>
      <c r="G3" s="86"/>
      <c r="L3" s="92" t="s">
        <v>195</v>
      </c>
      <c r="M3" s="93"/>
      <c r="N3" s="93"/>
      <c r="O3" s="93"/>
      <c r="P3" s="93"/>
      <c r="Q3" s="94"/>
    </row>
    <row r="4" spans="1:17" s="9" customFormat="1" ht="20.100000000000001" customHeight="1" x14ac:dyDescent="0.25">
      <c r="A4" s="24" t="s">
        <v>120</v>
      </c>
      <c r="B4" s="24" t="s">
        <v>121</v>
      </c>
      <c r="D4" s="87" t="s">
        <v>193</v>
      </c>
      <c r="E4" s="88"/>
      <c r="F4" s="4" t="s">
        <v>180</v>
      </c>
      <c r="G4" s="38">
        <v>5.9979602337324009E-2</v>
      </c>
      <c r="L4" s="92" t="s">
        <v>202</v>
      </c>
      <c r="M4" s="93"/>
      <c r="N4" s="93"/>
      <c r="O4" s="93"/>
      <c r="P4" s="93"/>
      <c r="Q4" s="94"/>
    </row>
    <row r="5" spans="1:17" s="9" customFormat="1" ht="20.100000000000001" customHeight="1" x14ac:dyDescent="0.25">
      <c r="A5" s="22">
        <v>1</v>
      </c>
      <c r="B5" s="22">
        <v>177.22869230000001</v>
      </c>
      <c r="F5" s="4" t="s">
        <v>181</v>
      </c>
      <c r="G5" s="38">
        <v>3.5975526965435238E-3</v>
      </c>
      <c r="H5" s="52"/>
      <c r="L5" s="51" t="s">
        <v>196</v>
      </c>
      <c r="M5" s="93">
        <f>G18*0 + G17</f>
        <v>176.92681308749994</v>
      </c>
      <c r="N5" s="93"/>
      <c r="O5" s="93"/>
      <c r="P5" s="93"/>
      <c r="Q5" s="94"/>
    </row>
    <row r="6" spans="1:17" s="9" customFormat="1" ht="20.100000000000001" customHeight="1" thickBot="1" x14ac:dyDescent="0.3">
      <c r="A6" s="22">
        <v>2</v>
      </c>
      <c r="B6" s="22">
        <v>177.5500413</v>
      </c>
      <c r="F6" s="4" t="s">
        <v>182</v>
      </c>
      <c r="G6" s="8">
        <v>-7.0024733385996305E-3</v>
      </c>
      <c r="L6" s="95" t="s">
        <v>201</v>
      </c>
      <c r="M6" s="96"/>
      <c r="N6" s="96"/>
      <c r="O6" s="96"/>
      <c r="P6" s="96"/>
      <c r="Q6" s="97"/>
    </row>
    <row r="7" spans="1:17" s="9" customFormat="1" ht="20.100000000000001" customHeight="1" x14ac:dyDescent="0.25">
      <c r="A7" s="22">
        <v>3</v>
      </c>
      <c r="B7" s="22">
        <v>176.40846189999999</v>
      </c>
      <c r="F7" s="4" t="s">
        <v>183</v>
      </c>
      <c r="G7" s="8">
        <v>0.66687027387342934</v>
      </c>
    </row>
    <row r="8" spans="1:17" s="9" customFormat="1" ht="20.100000000000001" customHeight="1" x14ac:dyDescent="0.25">
      <c r="A8" s="22">
        <v>4</v>
      </c>
      <c r="B8" s="22">
        <v>177.70362549999999</v>
      </c>
      <c r="F8" s="4" t="s">
        <v>151</v>
      </c>
      <c r="G8" s="8">
        <v>96</v>
      </c>
    </row>
    <row r="9" spans="1:17" s="9" customFormat="1" ht="20.100000000000001" customHeight="1" x14ac:dyDescent="0.25">
      <c r="A9" s="22">
        <v>1</v>
      </c>
      <c r="B9" s="22">
        <v>177.12548630000001</v>
      </c>
    </row>
    <row r="10" spans="1:17" s="9" customFormat="1" ht="20.100000000000001" customHeight="1" x14ac:dyDescent="0.25">
      <c r="A10" s="22">
        <v>2</v>
      </c>
      <c r="B10" s="22">
        <v>176.77834250000001</v>
      </c>
      <c r="F10" s="5" t="s">
        <v>129</v>
      </c>
    </row>
    <row r="11" spans="1:17" s="9" customFormat="1" ht="20.100000000000001" customHeight="1" x14ac:dyDescent="0.25">
      <c r="A11" s="22">
        <v>3</v>
      </c>
      <c r="B11" s="22">
        <v>176.74630189999999</v>
      </c>
      <c r="F11" s="35"/>
      <c r="G11" s="29" t="s">
        <v>132</v>
      </c>
      <c r="H11" s="29" t="s">
        <v>131</v>
      </c>
      <c r="I11" s="29" t="s">
        <v>133</v>
      </c>
      <c r="J11" s="29" t="s">
        <v>134</v>
      </c>
      <c r="K11" s="29" t="s">
        <v>187</v>
      </c>
    </row>
    <row r="12" spans="1:17" s="9" customFormat="1" ht="20.100000000000001" customHeight="1" x14ac:dyDescent="0.25">
      <c r="A12" s="22">
        <v>4</v>
      </c>
      <c r="B12" s="22">
        <v>177.06116420000001</v>
      </c>
      <c r="F12" s="4" t="s">
        <v>184</v>
      </c>
      <c r="G12" s="8">
        <v>1</v>
      </c>
      <c r="H12" s="8">
        <v>0.15093256409164013</v>
      </c>
      <c r="I12" s="8">
        <v>0.15093256409164013</v>
      </c>
      <c r="J12" s="8">
        <v>0.33939093023132738</v>
      </c>
      <c r="K12" s="4">
        <v>0.56157586212775401</v>
      </c>
    </row>
    <row r="13" spans="1:17" s="9" customFormat="1" ht="20.100000000000001" customHeight="1" x14ac:dyDescent="0.25">
      <c r="A13" s="22">
        <v>1</v>
      </c>
      <c r="B13" s="22">
        <v>176.2749493</v>
      </c>
      <c r="F13" s="4" t="s">
        <v>185</v>
      </c>
      <c r="G13" s="8">
        <v>94</v>
      </c>
      <c r="H13" s="8">
        <v>41.803300444546132</v>
      </c>
      <c r="I13" s="8">
        <v>0.44471596217602266</v>
      </c>
      <c r="J13" s="8"/>
      <c r="K13" s="8"/>
    </row>
    <row r="14" spans="1:17" s="9" customFormat="1" ht="20.100000000000001" customHeight="1" x14ac:dyDescent="0.25">
      <c r="A14" s="22">
        <v>2</v>
      </c>
      <c r="B14" s="22">
        <v>177.96720289999999</v>
      </c>
      <c r="F14" s="4" t="s">
        <v>16</v>
      </c>
      <c r="G14" s="8">
        <v>95</v>
      </c>
      <c r="H14" s="8">
        <v>41.954233008637772</v>
      </c>
      <c r="I14" s="8"/>
      <c r="J14" s="8"/>
      <c r="K14" s="8"/>
    </row>
    <row r="15" spans="1:17" s="9" customFormat="1" ht="20.100000000000001" customHeight="1" x14ac:dyDescent="0.25">
      <c r="A15" s="22">
        <v>3</v>
      </c>
      <c r="B15" s="22">
        <v>176.60129979999999</v>
      </c>
    </row>
    <row r="16" spans="1:17" s="9" customFormat="1" ht="20.100000000000001" customHeight="1" x14ac:dyDescent="0.25">
      <c r="A16" s="22">
        <v>4</v>
      </c>
      <c r="B16" s="22">
        <v>177.03054280000001</v>
      </c>
      <c r="F16" s="35"/>
      <c r="G16" s="29" t="s">
        <v>188</v>
      </c>
      <c r="H16" s="29" t="s">
        <v>183</v>
      </c>
      <c r="I16" s="29" t="s">
        <v>154</v>
      </c>
      <c r="J16" s="29" t="s">
        <v>135</v>
      </c>
      <c r="K16" s="29" t="s">
        <v>189</v>
      </c>
      <c r="L16" s="29" t="s">
        <v>190</v>
      </c>
      <c r="M16" s="29" t="s">
        <v>191</v>
      </c>
      <c r="N16" s="29" t="s">
        <v>192</v>
      </c>
    </row>
    <row r="17" spans="1:14" s="9" customFormat="1" ht="20.100000000000001" customHeight="1" x14ac:dyDescent="0.25">
      <c r="A17" s="22">
        <v>1</v>
      </c>
      <c r="B17" s="22">
        <v>177.4795072</v>
      </c>
      <c r="F17" s="4" t="s">
        <v>186</v>
      </c>
      <c r="G17" s="38">
        <v>176.92681308749994</v>
      </c>
      <c r="H17" s="8">
        <v>0.16671756846835734</v>
      </c>
      <c r="I17" s="8">
        <v>1061.2367653447411</v>
      </c>
      <c r="J17" s="8">
        <v>1.6718194992695907E-193</v>
      </c>
      <c r="K17" s="8">
        <v>176.59579144713501</v>
      </c>
      <c r="L17" s="8">
        <v>177.25783472786486</v>
      </c>
      <c r="M17" s="8">
        <v>176.59579144713501</v>
      </c>
      <c r="N17" s="8">
        <v>177.25783472786486</v>
      </c>
    </row>
    <row r="18" spans="1:14" s="9" customFormat="1" ht="20.100000000000001" customHeight="1" x14ac:dyDescent="0.25">
      <c r="A18" s="22">
        <v>2</v>
      </c>
      <c r="B18" s="22">
        <v>176.87412979999999</v>
      </c>
      <c r="F18" s="4" t="s">
        <v>120</v>
      </c>
      <c r="G18" s="38">
        <v>3.5465072500001221E-2</v>
      </c>
      <c r="H18" s="8">
        <v>6.0876648655020869E-2</v>
      </c>
      <c r="I18" s="8">
        <v>0.58257268235931714</v>
      </c>
      <c r="J18" s="8">
        <v>0.56157586212775246</v>
      </c>
      <c r="K18" s="8">
        <v>-8.5406940466819903E-2</v>
      </c>
      <c r="L18" s="8">
        <v>0.15633708546682235</v>
      </c>
      <c r="M18" s="8">
        <v>-8.5406940466819903E-2</v>
      </c>
      <c r="N18" s="8">
        <v>0.15633708546682235</v>
      </c>
    </row>
    <row r="19" spans="1:14" s="9" customFormat="1" ht="20.100000000000001" customHeight="1" x14ac:dyDescent="0.25">
      <c r="A19" s="22">
        <v>3</v>
      </c>
      <c r="B19" s="22">
        <v>176.1143883</v>
      </c>
    </row>
    <row r="20" spans="1:14" s="9" customFormat="1" ht="20.100000000000001" customHeight="1" x14ac:dyDescent="0.25">
      <c r="A20" s="22">
        <v>4</v>
      </c>
      <c r="B20" s="22">
        <v>176.00839450000001</v>
      </c>
    </row>
    <row r="21" spans="1:14" s="9" customFormat="1" ht="20.100000000000001" customHeight="1" x14ac:dyDescent="0.25">
      <c r="A21" s="22">
        <v>1</v>
      </c>
      <c r="B21" s="22">
        <v>176.1083126</v>
      </c>
    </row>
    <row r="22" spans="1:14" s="9" customFormat="1" ht="20.100000000000001" customHeight="1" x14ac:dyDescent="0.25">
      <c r="A22" s="22">
        <v>2</v>
      </c>
      <c r="B22" s="22">
        <v>178.3574409</v>
      </c>
    </row>
    <row r="23" spans="1:14" s="9" customFormat="1" ht="20.100000000000001" customHeight="1" x14ac:dyDescent="0.25">
      <c r="A23" s="22">
        <v>3</v>
      </c>
      <c r="B23" s="22">
        <v>177.26244510000001</v>
      </c>
    </row>
    <row r="24" spans="1:14" s="9" customFormat="1" ht="20.100000000000001" customHeight="1" x14ac:dyDescent="0.25">
      <c r="A24" s="22">
        <v>4</v>
      </c>
      <c r="B24" s="22">
        <v>176.91884490000001</v>
      </c>
    </row>
    <row r="25" spans="1:14" s="9" customFormat="1" ht="20.100000000000001" customHeight="1" x14ac:dyDescent="0.25">
      <c r="A25" s="22">
        <v>1</v>
      </c>
      <c r="B25" s="22">
        <v>176.2390158</v>
      </c>
    </row>
    <row r="26" spans="1:14" s="9" customFormat="1" ht="20.100000000000001" customHeight="1" x14ac:dyDescent="0.25">
      <c r="A26" s="22">
        <v>2</v>
      </c>
      <c r="B26" s="22">
        <v>176.57306980000001</v>
      </c>
    </row>
    <row r="27" spans="1:14" s="9" customFormat="1" ht="20.100000000000001" customHeight="1" x14ac:dyDescent="0.25">
      <c r="A27" s="22">
        <v>3</v>
      </c>
      <c r="B27" s="22">
        <v>176.03929790000001</v>
      </c>
    </row>
    <row r="28" spans="1:14" s="9" customFormat="1" ht="20.100000000000001" customHeight="1" x14ac:dyDescent="0.25">
      <c r="A28" s="22">
        <v>4</v>
      </c>
      <c r="B28" s="22">
        <v>176.8179222</v>
      </c>
    </row>
    <row r="29" spans="1:14" s="9" customFormat="1" ht="20.100000000000001" customHeight="1" x14ac:dyDescent="0.25">
      <c r="A29" s="22">
        <v>1</v>
      </c>
      <c r="B29" s="22">
        <v>176.16058649999999</v>
      </c>
    </row>
    <row r="30" spans="1:14" s="9" customFormat="1" ht="20.100000000000001" customHeight="1" x14ac:dyDescent="0.25">
      <c r="A30" s="22">
        <v>2</v>
      </c>
      <c r="B30" s="22">
        <v>177.2264241</v>
      </c>
    </row>
    <row r="31" spans="1:14" s="9" customFormat="1" ht="20.100000000000001" customHeight="1" x14ac:dyDescent="0.25">
      <c r="A31" s="22">
        <v>3</v>
      </c>
      <c r="B31" s="22">
        <v>175.93853300000001</v>
      </c>
    </row>
    <row r="32" spans="1:14" s="9" customFormat="1" ht="20.100000000000001" customHeight="1" x14ac:dyDescent="0.25">
      <c r="A32" s="22">
        <v>4</v>
      </c>
      <c r="B32" s="22">
        <v>177.1649367</v>
      </c>
    </row>
    <row r="33" spans="1:2" s="9" customFormat="1" ht="20.100000000000001" customHeight="1" x14ac:dyDescent="0.25">
      <c r="A33" s="22">
        <v>1</v>
      </c>
      <c r="B33" s="22">
        <v>175.36083959999999</v>
      </c>
    </row>
    <row r="34" spans="1:2" s="9" customFormat="1" ht="20.100000000000001" customHeight="1" x14ac:dyDescent="0.25">
      <c r="A34" s="22">
        <v>2</v>
      </c>
      <c r="B34" s="22">
        <v>177.27699569999999</v>
      </c>
    </row>
    <row r="35" spans="1:2" s="9" customFormat="1" ht="20.100000000000001" customHeight="1" x14ac:dyDescent="0.25">
      <c r="A35" s="22">
        <v>3</v>
      </c>
      <c r="B35" s="22">
        <v>175.94544379999999</v>
      </c>
    </row>
    <row r="36" spans="1:2" s="9" customFormat="1" ht="20.100000000000001" customHeight="1" x14ac:dyDescent="0.25">
      <c r="A36" s="22">
        <v>4</v>
      </c>
      <c r="B36" s="22">
        <v>175.88277959999999</v>
      </c>
    </row>
    <row r="37" spans="1:2" s="9" customFormat="1" ht="20.100000000000001" customHeight="1" x14ac:dyDescent="0.25">
      <c r="A37" s="22">
        <v>1</v>
      </c>
      <c r="B37" s="22">
        <v>176.47934090000001</v>
      </c>
    </row>
    <row r="38" spans="1:2" s="9" customFormat="1" ht="20.100000000000001" customHeight="1" x14ac:dyDescent="0.25">
      <c r="A38" s="22">
        <v>2</v>
      </c>
      <c r="B38" s="22">
        <v>176.04434209999999</v>
      </c>
    </row>
    <row r="39" spans="1:2" s="9" customFormat="1" ht="20.100000000000001" customHeight="1" x14ac:dyDescent="0.25">
      <c r="A39" s="22">
        <v>3</v>
      </c>
      <c r="B39" s="22">
        <v>177.41246169999999</v>
      </c>
    </row>
    <row r="40" spans="1:2" s="9" customFormat="1" ht="20.100000000000001" customHeight="1" x14ac:dyDescent="0.25">
      <c r="A40" s="22">
        <v>4</v>
      </c>
      <c r="B40" s="22">
        <v>177.36081820000001</v>
      </c>
    </row>
    <row r="41" spans="1:2" s="9" customFormat="1" ht="20.100000000000001" customHeight="1" x14ac:dyDescent="0.25">
      <c r="A41" s="22">
        <v>1</v>
      </c>
      <c r="B41" s="22">
        <v>177.3854992</v>
      </c>
    </row>
    <row r="42" spans="1:2" s="9" customFormat="1" ht="20.100000000000001" customHeight="1" x14ac:dyDescent="0.25">
      <c r="A42" s="22">
        <v>2</v>
      </c>
      <c r="B42" s="22">
        <v>176.97580769999999</v>
      </c>
    </row>
    <row r="43" spans="1:2" s="9" customFormat="1" ht="20.100000000000001" customHeight="1" x14ac:dyDescent="0.25">
      <c r="A43" s="22">
        <v>3</v>
      </c>
      <c r="B43" s="22">
        <v>177.3797787</v>
      </c>
    </row>
    <row r="44" spans="1:2" s="9" customFormat="1" ht="20.100000000000001" customHeight="1" x14ac:dyDescent="0.25">
      <c r="A44" s="22">
        <v>4</v>
      </c>
      <c r="B44" s="22">
        <v>177.9979951</v>
      </c>
    </row>
    <row r="45" spans="1:2" s="9" customFormat="1" ht="20.100000000000001" customHeight="1" x14ac:dyDescent="0.25">
      <c r="A45" s="22">
        <v>1</v>
      </c>
      <c r="B45" s="22">
        <v>176.4348626</v>
      </c>
    </row>
    <row r="46" spans="1:2" s="9" customFormat="1" ht="20.100000000000001" customHeight="1" x14ac:dyDescent="0.25">
      <c r="A46" s="22">
        <v>2</v>
      </c>
      <c r="B46" s="22">
        <v>176.9332651</v>
      </c>
    </row>
    <row r="47" spans="1:2" s="9" customFormat="1" ht="20.100000000000001" customHeight="1" x14ac:dyDescent="0.25">
      <c r="A47" s="22">
        <v>3</v>
      </c>
      <c r="B47" s="22">
        <v>175.9834802</v>
      </c>
    </row>
    <row r="48" spans="1:2" s="9" customFormat="1" ht="20.100000000000001" customHeight="1" x14ac:dyDescent="0.25">
      <c r="A48" s="22">
        <v>4</v>
      </c>
      <c r="B48" s="22">
        <v>177.0340927</v>
      </c>
    </row>
    <row r="49" spans="1:2" s="9" customFormat="1" ht="20.100000000000001" customHeight="1" x14ac:dyDescent="0.25">
      <c r="A49" s="22">
        <v>1</v>
      </c>
      <c r="B49" s="22">
        <v>176.43676239999999</v>
      </c>
    </row>
    <row r="50" spans="1:2" s="9" customFormat="1" ht="20.100000000000001" customHeight="1" x14ac:dyDescent="0.25">
      <c r="A50" s="22">
        <v>2</v>
      </c>
      <c r="B50" s="22">
        <v>176.067745</v>
      </c>
    </row>
    <row r="51" spans="1:2" s="9" customFormat="1" ht="20.100000000000001" customHeight="1" x14ac:dyDescent="0.25">
      <c r="A51" s="22">
        <v>3</v>
      </c>
      <c r="B51" s="22">
        <v>177.12104859999999</v>
      </c>
    </row>
    <row r="52" spans="1:2" s="9" customFormat="1" ht="20.100000000000001" customHeight="1" x14ac:dyDescent="0.25">
      <c r="A52" s="22">
        <v>4</v>
      </c>
      <c r="B52" s="22">
        <v>177.19772140000001</v>
      </c>
    </row>
    <row r="53" spans="1:2" s="9" customFormat="1" ht="20.100000000000001" customHeight="1" x14ac:dyDescent="0.25">
      <c r="A53" s="22">
        <v>1</v>
      </c>
      <c r="B53" s="22">
        <v>176.60372409999999</v>
      </c>
    </row>
    <row r="54" spans="1:2" s="9" customFormat="1" ht="20.100000000000001" customHeight="1" x14ac:dyDescent="0.25">
      <c r="A54" s="22">
        <v>2</v>
      </c>
      <c r="B54" s="22">
        <v>177.2081714</v>
      </c>
    </row>
    <row r="55" spans="1:2" s="9" customFormat="1" ht="20.100000000000001" customHeight="1" x14ac:dyDescent="0.25">
      <c r="A55" s="22">
        <v>3</v>
      </c>
      <c r="B55" s="22">
        <v>177.1488286</v>
      </c>
    </row>
    <row r="56" spans="1:2" s="9" customFormat="1" ht="20.100000000000001" customHeight="1" x14ac:dyDescent="0.25">
      <c r="A56" s="22">
        <v>4</v>
      </c>
      <c r="B56" s="22">
        <v>176.81907670000001</v>
      </c>
    </row>
    <row r="57" spans="1:2" s="9" customFormat="1" ht="20.100000000000001" customHeight="1" x14ac:dyDescent="0.25">
      <c r="A57" s="22">
        <v>1</v>
      </c>
      <c r="B57" s="22">
        <v>176.9990669</v>
      </c>
    </row>
    <row r="58" spans="1:2" s="9" customFormat="1" ht="20.100000000000001" customHeight="1" x14ac:dyDescent="0.25">
      <c r="A58" s="22">
        <v>2</v>
      </c>
      <c r="B58" s="22">
        <v>178.13460459999999</v>
      </c>
    </row>
    <row r="59" spans="1:2" s="9" customFormat="1" ht="20.100000000000001" customHeight="1" x14ac:dyDescent="0.25">
      <c r="A59" s="22">
        <v>3</v>
      </c>
      <c r="B59" s="22">
        <v>176.42915600000001</v>
      </c>
    </row>
    <row r="60" spans="1:2" s="9" customFormat="1" ht="20.100000000000001" customHeight="1" x14ac:dyDescent="0.25">
      <c r="A60" s="22">
        <v>4</v>
      </c>
      <c r="B60" s="22">
        <v>176.66832289999999</v>
      </c>
    </row>
    <row r="61" spans="1:2" s="9" customFormat="1" ht="20.100000000000001" customHeight="1" x14ac:dyDescent="0.25">
      <c r="A61" s="22">
        <v>1</v>
      </c>
      <c r="B61" s="22">
        <v>176.89586689999999</v>
      </c>
    </row>
    <row r="62" spans="1:2" s="9" customFormat="1" ht="20.100000000000001" customHeight="1" x14ac:dyDescent="0.25">
      <c r="A62" s="22">
        <v>2</v>
      </c>
      <c r="B62" s="22">
        <v>177.77949290000001</v>
      </c>
    </row>
    <row r="63" spans="1:2" s="9" customFormat="1" ht="20.100000000000001" customHeight="1" x14ac:dyDescent="0.25">
      <c r="A63" s="22">
        <v>3</v>
      </c>
      <c r="B63" s="22">
        <v>176.41449499999999</v>
      </c>
    </row>
    <row r="64" spans="1:2" s="9" customFormat="1" ht="20.100000000000001" customHeight="1" x14ac:dyDescent="0.25">
      <c r="A64" s="22">
        <v>4</v>
      </c>
      <c r="B64" s="22">
        <v>176.87889770000001</v>
      </c>
    </row>
    <row r="65" spans="1:2" s="9" customFormat="1" ht="20.100000000000001" customHeight="1" x14ac:dyDescent="0.25">
      <c r="A65" s="22">
        <v>1</v>
      </c>
      <c r="B65" s="22">
        <v>177.58068309999999</v>
      </c>
    </row>
    <row r="66" spans="1:2" s="9" customFormat="1" ht="20.100000000000001" customHeight="1" x14ac:dyDescent="0.25">
      <c r="A66" s="22">
        <v>2</v>
      </c>
      <c r="B66" s="22">
        <v>176.9572689</v>
      </c>
    </row>
    <row r="67" spans="1:2" s="9" customFormat="1" ht="20.100000000000001" customHeight="1" x14ac:dyDescent="0.25">
      <c r="A67" s="22">
        <v>3</v>
      </c>
      <c r="B67" s="22">
        <v>175.7475456</v>
      </c>
    </row>
    <row r="68" spans="1:2" s="9" customFormat="1" ht="20.100000000000001" customHeight="1" x14ac:dyDescent="0.25">
      <c r="A68" s="22">
        <v>4</v>
      </c>
      <c r="B68" s="22">
        <v>177.3525951</v>
      </c>
    </row>
    <row r="69" spans="1:2" s="9" customFormat="1" ht="20.100000000000001" customHeight="1" x14ac:dyDescent="0.25">
      <c r="A69" s="22">
        <v>1</v>
      </c>
      <c r="B69" s="22">
        <v>177.1041864</v>
      </c>
    </row>
    <row r="70" spans="1:2" s="9" customFormat="1" ht="20.100000000000001" customHeight="1" x14ac:dyDescent="0.25">
      <c r="A70" s="22">
        <v>2</v>
      </c>
      <c r="B70" s="22">
        <v>178.07963520000001</v>
      </c>
    </row>
    <row r="71" spans="1:2" s="9" customFormat="1" ht="20.100000000000001" customHeight="1" x14ac:dyDescent="0.25">
      <c r="A71" s="22">
        <v>3</v>
      </c>
      <c r="B71" s="22">
        <v>176.9034221</v>
      </c>
    </row>
    <row r="72" spans="1:2" s="9" customFormat="1" ht="20.100000000000001" customHeight="1" x14ac:dyDescent="0.25">
      <c r="A72" s="22">
        <v>4</v>
      </c>
      <c r="B72" s="22">
        <v>177.5402842</v>
      </c>
    </row>
    <row r="73" spans="1:2" s="9" customFormat="1" ht="20.100000000000001" customHeight="1" x14ac:dyDescent="0.25">
      <c r="A73" s="22">
        <v>1</v>
      </c>
      <c r="B73" s="22">
        <v>177.0327097</v>
      </c>
    </row>
    <row r="74" spans="1:2" s="9" customFormat="1" ht="20.100000000000001" customHeight="1" x14ac:dyDescent="0.25">
      <c r="A74" s="22">
        <v>2</v>
      </c>
      <c r="B74" s="22">
        <v>178.28604189999999</v>
      </c>
    </row>
    <row r="75" spans="1:2" s="9" customFormat="1" ht="20.100000000000001" customHeight="1" x14ac:dyDescent="0.25">
      <c r="A75" s="22">
        <v>3</v>
      </c>
      <c r="B75" s="22">
        <v>176.40541020000001</v>
      </c>
    </row>
    <row r="76" spans="1:2" s="9" customFormat="1" ht="20.100000000000001" customHeight="1" x14ac:dyDescent="0.25">
      <c r="A76" s="22">
        <v>4</v>
      </c>
      <c r="B76" s="22">
        <v>176.43083010000001</v>
      </c>
    </row>
    <row r="77" spans="1:2" s="9" customFormat="1" ht="20.100000000000001" customHeight="1" x14ac:dyDescent="0.25">
      <c r="A77" s="22">
        <v>1</v>
      </c>
      <c r="B77" s="22">
        <v>177.3963306</v>
      </c>
    </row>
    <row r="78" spans="1:2" s="9" customFormat="1" ht="20.100000000000001" customHeight="1" x14ac:dyDescent="0.25">
      <c r="A78" s="22">
        <v>2</v>
      </c>
      <c r="B78" s="22">
        <v>176.92557579999999</v>
      </c>
    </row>
    <row r="79" spans="1:2" s="9" customFormat="1" ht="20.100000000000001" customHeight="1" x14ac:dyDescent="0.25">
      <c r="A79" s="22">
        <v>3</v>
      </c>
      <c r="B79" s="22">
        <v>177.05504579999999</v>
      </c>
    </row>
    <row r="80" spans="1:2" s="9" customFormat="1" ht="20.100000000000001" customHeight="1" x14ac:dyDescent="0.25">
      <c r="A80" s="22">
        <v>4</v>
      </c>
      <c r="B80" s="22">
        <v>177.34416390000001</v>
      </c>
    </row>
    <row r="81" spans="1:2" s="9" customFormat="1" ht="20.100000000000001" customHeight="1" x14ac:dyDescent="0.25">
      <c r="A81" s="22">
        <v>1</v>
      </c>
      <c r="B81" s="22">
        <v>177.1283675</v>
      </c>
    </row>
    <row r="82" spans="1:2" s="9" customFormat="1" ht="20.100000000000001" customHeight="1" x14ac:dyDescent="0.25">
      <c r="A82" s="22">
        <v>2</v>
      </c>
      <c r="B82" s="22">
        <v>177.1683022</v>
      </c>
    </row>
    <row r="83" spans="1:2" s="9" customFormat="1" ht="20.100000000000001" customHeight="1" x14ac:dyDescent="0.25">
      <c r="A83" s="22">
        <v>3</v>
      </c>
      <c r="B83" s="22">
        <v>176.35394059999999</v>
      </c>
    </row>
    <row r="84" spans="1:2" s="9" customFormat="1" ht="20.100000000000001" customHeight="1" x14ac:dyDescent="0.25">
      <c r="A84" s="22">
        <v>4</v>
      </c>
      <c r="B84" s="22">
        <v>179.06089900000001</v>
      </c>
    </row>
    <row r="85" spans="1:2" s="9" customFormat="1" ht="20.100000000000001" customHeight="1" x14ac:dyDescent="0.25">
      <c r="A85" s="22">
        <v>1</v>
      </c>
      <c r="B85" s="22">
        <v>176.30051710000001</v>
      </c>
    </row>
    <row r="86" spans="1:2" s="9" customFormat="1" ht="20.100000000000001" customHeight="1" x14ac:dyDescent="0.25">
      <c r="A86" s="22">
        <v>2</v>
      </c>
      <c r="B86" s="22">
        <v>177.59335239999999</v>
      </c>
    </row>
    <row r="87" spans="1:2" s="9" customFormat="1" ht="20.100000000000001" customHeight="1" x14ac:dyDescent="0.25">
      <c r="A87" s="22">
        <v>3</v>
      </c>
      <c r="B87" s="22">
        <v>177.1152452</v>
      </c>
    </row>
    <row r="88" spans="1:2" s="9" customFormat="1" ht="20.100000000000001" customHeight="1" x14ac:dyDescent="0.25">
      <c r="A88" s="22">
        <v>4</v>
      </c>
      <c r="B88" s="22">
        <v>177.7944574</v>
      </c>
    </row>
    <row r="89" spans="1:2" s="9" customFormat="1" ht="20.100000000000001" customHeight="1" x14ac:dyDescent="0.25">
      <c r="A89" s="22">
        <v>1</v>
      </c>
      <c r="B89" s="22">
        <v>177.0040381</v>
      </c>
    </row>
    <row r="90" spans="1:2" s="9" customFormat="1" ht="20.100000000000001" customHeight="1" x14ac:dyDescent="0.25">
      <c r="A90" s="22">
        <v>2</v>
      </c>
      <c r="B90" s="22">
        <v>178.0368584</v>
      </c>
    </row>
    <row r="91" spans="1:2" s="9" customFormat="1" ht="20.100000000000001" customHeight="1" x14ac:dyDescent="0.25">
      <c r="A91" s="22">
        <v>3</v>
      </c>
      <c r="B91" s="22">
        <v>177.70136629999999</v>
      </c>
    </row>
    <row r="92" spans="1:2" s="9" customFormat="1" ht="20.100000000000001" customHeight="1" x14ac:dyDescent="0.25">
      <c r="A92" s="22">
        <v>4</v>
      </c>
      <c r="B92" s="22">
        <v>177.63280829999999</v>
      </c>
    </row>
    <row r="93" spans="1:2" s="9" customFormat="1" ht="20.100000000000001" customHeight="1" x14ac:dyDescent="0.25">
      <c r="A93" s="22">
        <v>1</v>
      </c>
      <c r="B93" s="22">
        <v>177.6522746</v>
      </c>
    </row>
    <row r="94" spans="1:2" s="9" customFormat="1" ht="20.100000000000001" customHeight="1" x14ac:dyDescent="0.25">
      <c r="A94" s="22">
        <v>2</v>
      </c>
      <c r="B94" s="22">
        <v>177.1004179</v>
      </c>
    </row>
    <row r="95" spans="1:2" s="9" customFormat="1" ht="20.100000000000001" customHeight="1" x14ac:dyDescent="0.25">
      <c r="A95" s="22">
        <v>3</v>
      </c>
      <c r="B95" s="22">
        <v>177.18796699999999</v>
      </c>
    </row>
    <row r="96" spans="1:2" s="9" customFormat="1" ht="20.100000000000001" customHeight="1" x14ac:dyDescent="0.25">
      <c r="A96" s="22">
        <v>4</v>
      </c>
      <c r="B96" s="22">
        <v>177.40529190000001</v>
      </c>
    </row>
    <row r="97" spans="1:2" s="9" customFormat="1" ht="20.100000000000001" customHeight="1" x14ac:dyDescent="0.25">
      <c r="A97" s="22">
        <v>1</v>
      </c>
      <c r="B97" s="22">
        <v>178.14164439999999</v>
      </c>
    </row>
    <row r="98" spans="1:2" s="9" customFormat="1" ht="20.100000000000001" customHeight="1" x14ac:dyDescent="0.25">
      <c r="A98" s="22">
        <v>2</v>
      </c>
      <c r="B98" s="22">
        <v>177.7106125</v>
      </c>
    </row>
    <row r="99" spans="1:2" s="9" customFormat="1" ht="20.100000000000001" customHeight="1" x14ac:dyDescent="0.25">
      <c r="A99" s="22">
        <v>3</v>
      </c>
      <c r="B99" s="22">
        <v>177.6872644</v>
      </c>
    </row>
    <row r="100" spans="1:2" s="9" customFormat="1" ht="20.100000000000001" customHeight="1" x14ac:dyDescent="0.25">
      <c r="A100" s="22">
        <v>4</v>
      </c>
      <c r="B100" s="22">
        <v>177.11817600000001</v>
      </c>
    </row>
    <row r="101" spans="1:2" s="9" customFormat="1" ht="20.100000000000001" customHeight="1" x14ac:dyDescent="0.25"/>
    <row r="102" spans="1:2" s="9" customFormat="1" ht="20.100000000000001" customHeight="1" x14ac:dyDescent="0.25"/>
    <row r="103" spans="1:2" s="9" customFormat="1" ht="20.100000000000001" customHeight="1" x14ac:dyDescent="0.25"/>
    <row r="104" spans="1:2" s="9" customFormat="1" ht="20.100000000000001" customHeight="1" x14ac:dyDescent="0.25"/>
    <row r="105" spans="1:2" s="9" customFormat="1" ht="20.100000000000001" customHeight="1" x14ac:dyDescent="0.25"/>
    <row r="106" spans="1:2" s="9" customFormat="1" ht="20.100000000000001" customHeight="1" x14ac:dyDescent="0.25"/>
    <row r="107" spans="1:2" s="9" customFormat="1" ht="20.100000000000001" customHeight="1" x14ac:dyDescent="0.25"/>
    <row r="108" spans="1:2" s="9" customFormat="1" ht="20.100000000000001" customHeigh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sheetData>
  <mergeCells count="8">
    <mergeCell ref="L6:Q6"/>
    <mergeCell ref="F3:G3"/>
    <mergeCell ref="D4:E4"/>
    <mergeCell ref="L1:Q1"/>
    <mergeCell ref="L3:Q3"/>
    <mergeCell ref="L2:Q2"/>
    <mergeCell ref="L4:Q4"/>
    <mergeCell ref="M5:Q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Sol_Q_1</vt:lpstr>
      <vt:lpstr>Sol_Q_2</vt:lpstr>
      <vt:lpstr>Sol_Q_3</vt:lpstr>
      <vt:lpstr>Sol_Q_4</vt:lpstr>
      <vt:lpstr>Sol_Q_5</vt:lpstr>
      <vt:lpstr>Sol_Q_6</vt:lpstr>
      <vt:lpstr>Sol_Q_7</vt:lpstr>
      <vt:lpstr>Sol_Q_7_a</vt:lpstr>
      <vt:lpstr>Sol_Q_7_b</vt:lpstr>
      <vt:lpstr>Sol_Q_7_c</vt:lpstr>
      <vt:lpstr>Sol_Q_8</vt:lpstr>
      <vt:lpstr>Sol_Q_9</vt:lpstr>
      <vt:lpstr>Sol_Q_10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dc:creator>
  <cp:lastModifiedBy>nisha</cp:lastModifiedBy>
  <dcterms:created xsi:type="dcterms:W3CDTF">2023-02-19T17:05:44Z</dcterms:created>
  <dcterms:modified xsi:type="dcterms:W3CDTF">2023-06-02T19:50:04Z</dcterms:modified>
</cp:coreProperties>
</file>