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besant\Manual testing\ManualOpencartProj\Opencart ManualTestingProj\TEST RESULT\"/>
    </mc:Choice>
  </mc:AlternateContent>
  <xr:revisionPtr revIDLastSave="0" documentId="13_ncr:1_{03123F15-D529-4D2C-8DFA-34EE4064A51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ESTSCENARIO" sheetId="1" r:id="rId1"/>
    <sheet name="TESTCASE" sheetId="2" r:id="rId2"/>
    <sheet name="RTM" sheetId="3" r:id="rId3"/>
    <sheet name="bugrepor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9" i="5" l="1"/>
  <c r="H244" i="5"/>
  <c r="H239" i="5"/>
  <c r="H234" i="5"/>
  <c r="H229" i="5"/>
  <c r="H224" i="5"/>
  <c r="H219" i="5"/>
  <c r="H214" i="5"/>
  <c r="H209" i="5"/>
  <c r="H204" i="5"/>
  <c r="H199" i="5"/>
  <c r="H194" i="5"/>
  <c r="H189" i="5"/>
  <c r="H184" i="5"/>
  <c r="H179" i="5"/>
  <c r="H174" i="5"/>
  <c r="H169" i="5"/>
  <c r="H164" i="5"/>
  <c r="H159" i="5"/>
  <c r="H154" i="5"/>
  <c r="H149" i="5"/>
  <c r="H144" i="5"/>
  <c r="H139" i="5"/>
  <c r="H134" i="5"/>
  <c r="H129" i="5"/>
  <c r="H124" i="5"/>
  <c r="H120" i="5"/>
  <c r="H118" i="5"/>
  <c r="H114" i="5"/>
  <c r="H110" i="5"/>
  <c r="H107" i="5"/>
  <c r="H104" i="5"/>
  <c r="H100" i="5"/>
  <c r="H96" i="5"/>
  <c r="H93" i="5"/>
  <c r="H89" i="5"/>
  <c r="H85" i="5"/>
  <c r="H81" i="5"/>
  <c r="H77" i="5"/>
  <c r="H72" i="5"/>
  <c r="H68" i="5"/>
  <c r="H65" i="5"/>
  <c r="H60" i="5"/>
  <c r="H55" i="5"/>
  <c r="H50" i="5"/>
  <c r="H45" i="5"/>
  <c r="H40" i="5"/>
  <c r="H35" i="5"/>
  <c r="H31" i="5"/>
  <c r="H28" i="5"/>
  <c r="H25" i="5"/>
  <c r="H21" i="5"/>
  <c r="H16" i="5"/>
  <c r="H12" i="5"/>
  <c r="H8" i="5"/>
</calcChain>
</file>

<file path=xl/sharedStrings.xml><?xml version="1.0" encoding="utf-8"?>
<sst xmlns="http://schemas.openxmlformats.org/spreadsheetml/2006/main" count="6073" uniqueCount="3653">
  <si>
    <t>Field</t>
  </si>
  <si>
    <t>Details</t>
  </si>
  <si>
    <t>Project Title</t>
  </si>
  <si>
    <t>Manual Testing of OpenCart Main Website (Web + Android)</t>
  </si>
  <si>
    <t>Tester Name</t>
  </si>
  <si>
    <t>Nihilash L V</t>
  </si>
  <si>
    <t>Test Website</t>
  </si>
  <si>
    <t>https://www.opencart.com</t>
  </si>
  <si>
    <t>Date</t>
  </si>
  <si>
    <t>29/07/2025</t>
  </si>
  <si>
    <t>Test Type</t>
  </si>
  <si>
    <t>Manual, Black Box, Functional, UI, Smoke</t>
  </si>
  <si>
    <t>ID</t>
  </si>
  <si>
    <t>Module</t>
  </si>
  <si>
    <t>Test Scenario</t>
  </si>
  <si>
    <t>Test Description</t>
  </si>
  <si>
    <t>Total Test Cases</t>
  </si>
  <si>
    <t>Priority</t>
  </si>
  <si>
    <t>TS001</t>
  </si>
  <si>
    <t>Homepage &amp; Top Navigation</t>
  </si>
  <si>
    <t>Verify page load and top menus</t>
  </si>
  <si>
    <t>Check homepage banners, top navigation links (Features, Demo, etc.)</t>
  </si>
  <si>
    <t>P1</t>
  </si>
  <si>
    <t>TS002</t>
  </si>
  <si>
    <t>Validate redirection of menu items</t>
  </si>
  <si>
    <t>Menu links should open correct pages in new tab or section</t>
  </si>
  <si>
    <t>TS003</t>
  </si>
  <si>
    <t>Verify landing page sections</t>
  </si>
  <si>
    <t>Features, testimonials, and footer load correctly</t>
  </si>
  <si>
    <t>TS004</t>
  </si>
  <si>
    <t>Footer &amp; Static Pages</t>
  </si>
  <si>
    <t>Validate footer links</t>
  </si>
  <si>
    <t>Privacy Policy, Terms, Contact redirect correctly</t>
  </si>
  <si>
    <t>P2</t>
  </si>
  <si>
    <t>TS005</t>
  </si>
  <si>
    <t>User Registration</t>
  </si>
  <si>
    <t>Register with valid data</t>
  </si>
  <si>
    <t>Sign up with valid inputs</t>
  </si>
  <si>
    <t>P0</t>
  </si>
  <si>
    <t>TS006</t>
  </si>
  <si>
    <t>Register with invalid/duplicate data</t>
  </si>
  <si>
    <t>Show proper error for duplicate/invalid email or missing fields</t>
  </si>
  <si>
    <t>TS007</t>
  </si>
  <si>
    <t>User Login</t>
  </si>
  <si>
    <t>Login with valid credentials</t>
  </si>
  <si>
    <t>User should be redirected to logged-in dashboard</t>
  </si>
  <si>
    <t>TS008</t>
  </si>
  <si>
    <t>Login with invalid credentials</t>
  </si>
  <si>
    <t>Show correct validation error</t>
  </si>
  <si>
    <t>TS009</t>
  </si>
  <si>
    <t>Forgot Password</t>
  </si>
  <si>
    <t>Test forgot password workflow</t>
  </si>
  <si>
    <t>Valid email should trigger recovery email</t>
  </si>
  <si>
    <t>TS010</t>
  </si>
  <si>
    <t>Marketplace Search</t>
  </si>
  <si>
    <t>Keyword-based search</t>
  </si>
  <si>
    <t>Relevant results shown for entered keyword</t>
  </si>
  <si>
    <t>TS011</t>
  </si>
  <si>
    <t>Filter results</t>
  </si>
  <si>
    <t>Category, rating, and version filters should work</t>
  </si>
  <si>
    <t>TS012</t>
  </si>
  <si>
    <t>Extension View</t>
  </si>
  <si>
    <t>View extension details</t>
  </si>
  <si>
    <t>Details like description, compatibility, download</t>
  </si>
  <si>
    <t>TS013</t>
  </si>
  <si>
    <t>Demo redirection</t>
  </si>
  <si>
    <t>Demo button should open correct extension demo</t>
  </si>
  <si>
    <t>TS014</t>
  </si>
  <si>
    <t>Contact Us</t>
  </si>
  <si>
    <t>Submit valid contact form</t>
  </si>
  <si>
    <t>With all fields filled, message should be sent</t>
  </si>
  <si>
    <t>TS015</t>
  </si>
  <si>
    <t>Submit invalid/blank form</t>
  </si>
  <si>
    <t>Form validation should work correctly</t>
  </si>
  <si>
    <t>TS016</t>
  </si>
  <si>
    <t>Blog / News</t>
  </si>
  <si>
    <t>Open and read articles</t>
  </si>
  <si>
    <t>Articles load with full content and formatting</t>
  </si>
  <si>
    <t>P3</t>
  </si>
  <si>
    <t>TS017</t>
  </si>
  <si>
    <t>UI &amp; Responsiveness</t>
  </si>
  <si>
    <t>Test on multiple resolutions</t>
  </si>
  <si>
    <t>Layouts must adjust on desktop and emulator</t>
  </si>
  <si>
    <t>TS018</t>
  </si>
  <si>
    <t>Mobile Navigation</t>
  </si>
  <si>
    <t>Hamburger menu check</t>
  </si>
  <si>
    <t>Menu should open and function on emulator</t>
  </si>
  <si>
    <t>TS019</t>
  </si>
  <si>
    <t>Compatibility</t>
  </si>
  <si>
    <t>Chrome vs Firefox</t>
  </si>
  <si>
    <t>UI consistency and link behavior across browsers</t>
  </si>
  <si>
    <t>TS020</t>
  </si>
  <si>
    <t>Negative/Exploratory</t>
  </si>
  <si>
    <t>Invalid inputs, link failures</t>
  </si>
  <si>
    <t>Check edge cases, broken links, input overflows</t>
  </si>
  <si>
    <t>TS021</t>
  </si>
  <si>
    <t>Attempt registration with SQL characters</t>
  </si>
  <si>
    <t>Should prevent SQL injection attempts</t>
  </si>
  <si>
    <t>TS022</t>
  </si>
  <si>
    <t>Resend forgot password email multiple times</t>
  </si>
  <si>
    <t>Rate limiting or warning should appear</t>
  </si>
  <si>
    <t>TS023</t>
  </si>
  <si>
    <t>Message with large character length</t>
  </si>
  <si>
    <t>Should validate message length and respond properly</t>
  </si>
  <si>
    <t>TS024</t>
  </si>
  <si>
    <t>Check search with empty input</t>
  </si>
  <si>
    <t>Should show "no result" or recommended products</t>
  </si>
  <si>
    <t>TS025</t>
  </si>
  <si>
    <t>Broken image or invalid URL check</t>
  </si>
  <si>
    <t>No broken assets or 404s in the description section</t>
  </si>
  <si>
    <t>TS026</t>
  </si>
  <si>
    <t>Top Navigation</t>
  </si>
  <si>
    <t>Open all top menu items</t>
  </si>
  <si>
    <t>Ensure every top nav link opens the correct page</t>
  </si>
  <si>
    <t>TS027</t>
  </si>
  <si>
    <t>Social Sharing</t>
  </si>
  <si>
    <t>Scroll-to-section links</t>
  </si>
  <si>
    <t>Check if footer has internal section links like "Back to Top"</t>
  </si>
  <si>
    <t>TS028</t>
  </si>
  <si>
    <t>Marketplace User Reviews</t>
  </si>
  <si>
    <t>Video or animation load checks</t>
  </si>
  <si>
    <t>Media elements should load without lag or crash</t>
  </si>
  <si>
    <t>TS029</t>
  </si>
  <si>
    <t>Marketplace</t>
  </si>
  <si>
    <t>Share buttons validation</t>
  </si>
  <si>
    <t>Blog sharing options (if available) should work</t>
  </si>
  <si>
    <t>TS030</t>
  </si>
  <si>
    <t>Marketplace Extension Compare Feature</t>
  </si>
  <si>
    <t>Form submission with invalid email</t>
  </si>
  <si>
    <t>Must reject non-email formatted inputs</t>
  </si>
  <si>
    <t>Test Scenario Header</t>
  </si>
  <si>
    <t>Homepage &amp; Top Navigation (TS001)</t>
  </si>
  <si>
    <t>Website</t>
  </si>
  <si>
    <t>Test Date</t>
  </si>
  <si>
    <t>TEST CASES</t>
  </si>
  <si>
    <t>TESTCASE ID</t>
  </si>
  <si>
    <t>TEST CASE TITLE</t>
  </si>
  <si>
    <t>PREREQUISITES</t>
  </si>
  <si>
    <t>DETAILED STEPS</t>
  </si>
  <si>
    <t>TEST DATA</t>
  </si>
  <si>
    <t>EXPECTED RESULT</t>
  </si>
  <si>
    <t>ACTUAL RESULT</t>
  </si>
  <si>
    <t>STATUS</t>
  </si>
  <si>
    <t>COMMENTS</t>
  </si>
  <si>
    <t>TC001</t>
  </si>
  <si>
    <t>Can the homepage be loaded successfully on Chrome without layout issues, errors, or delays?</t>
  </si>
  <si>
    <t>Chrome browser installed</t>
  </si>
  <si>
    <t>1. Launch Chrome browser.</t>
  </si>
  <si>
    <t>Browser: Google Chrome (latest)</t>
  </si>
  <si>
    <t>Homepage loads without layout issues, errors, or delays.</t>
  </si>
  <si>
    <t xml:space="preserve">webpage loaded successfully </t>
  </si>
  <si>
    <t>PASS</t>
  </si>
  <si>
    <t>SMOKE,FUNCTIONAL,UI TESTING IS DONE</t>
  </si>
  <si>
    <t>2. Click the address bar.</t>
  </si>
  <si>
    <t>Homepage URL: https://www.opencart.com</t>
  </si>
  <si>
    <t>3. Enter the homepage URL.</t>
  </si>
  <si>
    <t>4. Press Enter.</t>
  </si>
  <si>
    <t>5. Wait until homepage fully loads.</t>
  </si>
  <si>
    <t>TC002</t>
  </si>
  <si>
    <t>Does the homepage render correctly and fully on Firefox, matching Chrome’s rendering?</t>
  </si>
  <si>
    <t>Firefox browser installed</t>
  </si>
  <si>
    <t>1. Launch Firefox browser.</t>
  </si>
  <si>
    <t>Browser: Mozilla Firefox (latest)</t>
  </si>
  <si>
    <t>Page renders correctly consistent with Chrome.</t>
  </si>
  <si>
    <t xml:space="preserve">rendering done successfully </t>
  </si>
  <si>
    <t>SMOKE, FUNCTIONAL,UI</t>
  </si>
  <si>
    <t>5. Observe complete page rendering.</t>
  </si>
  <si>
    <t>TC003</t>
  </si>
  <si>
    <t>Is the OpenCart logo visible and properly loaded at the top-left corner of the homepage?</t>
  </si>
  <si>
    <t>Homepage loaded</t>
  </si>
  <si>
    <t>1. Load homepage.</t>
  </si>
  <si>
    <r>
      <rPr>
        <sz val="9"/>
        <rFont val="Quattrocento Sans"/>
      </rPr>
      <t>Logo image tag: </t>
    </r>
    <r>
      <rPr>
        <sz val="9"/>
        <rFont val="Courier New"/>
      </rPr>
      <t>&lt;img src="catalog/view/theme/default/image/logo.png" alt="OpenCart"&gt;</t>
    </r>
  </si>
  <si>
    <t>Logo is clearly visible and properly aligned top-left.</t>
  </si>
  <si>
    <t xml:space="preserve">logo visible clear </t>
  </si>
  <si>
    <t>2. Locate the logo at top-left corner.</t>
  </si>
  <si>
    <t>3. Confirm logo image fully loads and is not broken.</t>
  </si>
  <si>
    <t>4. Check logo alignment.</t>
  </si>
  <si>
    <t>TC004</t>
  </si>
  <si>
    <t>Does clicking the OpenCart logo reload or redirect to the homepage without errors?</t>
  </si>
  <si>
    <t>1. On homepage, locate the OpenCart logo at top-left.</t>
  </si>
  <si>
    <r>
      <rPr>
        <sz val="9"/>
        <rFont val="Quattrocento Sans"/>
      </rPr>
      <t>Logo link element </t>
    </r>
    <r>
      <rPr>
        <sz val="9"/>
        <rFont val="Courier New"/>
      </rPr>
      <t>&lt;a href="https://www.opencart.com"&gt;&lt;img src="..."&gt;&lt;/a&gt;</t>
    </r>
  </si>
  <si>
    <t>Logo click reloads or redirects to the homepage without error.</t>
  </si>
  <si>
    <t xml:space="preserve">logo redicircting to the home page successfully </t>
  </si>
  <si>
    <t>SMOKE,FUNCTIONAL</t>
  </si>
  <si>
    <t>2. Click the logo.</t>
  </si>
  <si>
    <t>Homepage URL</t>
  </si>
  <si>
    <t>3. Wait for page reload.</t>
  </si>
  <si>
    <t>4. Verify the URL remains homepage.</t>
  </si>
  <si>
    <t>TC005</t>
  </si>
  <si>
    <t>Does clicking the “Features” menu link scroll or navigate smoothly to the Features section on the homepage?</t>
  </si>
  <si>
    <t>1. Identify “Features” menu item in top navigation.</t>
  </si>
  <si>
    <t>Menu label: "Features"</t>
  </si>
  <si>
    <t>Page scrolls smoothly to Features section or highlights it.</t>
  </si>
  <si>
    <t xml:space="preserve">page loads and scrolls successfully </t>
  </si>
  <si>
    <t>SMOKE, FUNCTIONAL ,UI</t>
  </si>
  <si>
    <t>2. Click the “Features” menu.</t>
  </si>
  <si>
    <t>Section anchor/id for Features section</t>
  </si>
  <si>
    <t>3. Observe page scrolling to Features section.</t>
  </si>
  <si>
    <t>4. Verify the section is in view or highlighted.</t>
  </si>
  <si>
    <t>TC006</t>
  </si>
  <si>
    <t>Does clicking the “Marketplace” menu redirect to the Marketplace page with listed extensions?</t>
  </si>
  <si>
    <t>1. Locate the “Marketplace” menu.</t>
  </si>
  <si>
    <t>Menu label: "Marketplace"</t>
  </si>
  <si>
    <t>Marketplace page loads with the list of extensions.</t>
  </si>
  <si>
    <t xml:space="preserve">page loads and list successfully </t>
  </si>
  <si>
    <t>2. Click the menu.</t>
  </si>
  <si>
    <t>Marketplace URL: https://www.opencart.com/index.php?route=marketplace</t>
  </si>
  <si>
    <t>3. Observe redirection and page title.</t>
  </si>
  <si>
    <t>4. Verify extensions are listed.</t>
  </si>
  <si>
    <t>TC007</t>
  </si>
  <si>
    <t>Does clicking the “Showcase” link open the website showcases in a new tab correctly?</t>
  </si>
  <si>
    <t>1. Click the “Showcase” menu.</t>
  </si>
  <si>
    <t>Menu label: "Showcase"</t>
  </si>
  <si>
    <t>Opens new tab showing website showcases without errors.</t>
  </si>
  <si>
    <t xml:space="preserve">page loads successfully </t>
  </si>
  <si>
    <t>SMOKE,FUNCTIONAL,UI</t>
  </si>
  <si>
    <t>2. Wait for new tab to open.</t>
  </si>
  <si>
    <t>Showcase URL: https://showcase.opencart.com</t>
  </si>
  <si>
    <t>3. Verify website showcases load correctly.</t>
  </si>
  <si>
    <t>TC008</t>
  </si>
  <si>
    <t>Does the “Demo” menu load the OpenCart demo website in a new tab properly?</t>
  </si>
  <si>
    <t>1. Click the “Demo” menu.</t>
  </si>
  <si>
    <t>Menu label: "Demo"</t>
  </si>
  <si>
    <t>Demo site loads in new tab correctly and without errors.</t>
  </si>
  <si>
    <t xml:space="preserve">loads correct and displays </t>
  </si>
  <si>
    <t>2. Wait for new tab.</t>
  </si>
  <si>
    <t>Demo site URL: https://demo.opencart.com</t>
  </si>
  <si>
    <t>3. Verify the demo admin site is loaded without error.</t>
  </si>
  <si>
    <t>TC009</t>
  </si>
  <si>
    <t>Does the “Blog” menu link open the blog site successfully in a new tab or section with proper layout?</t>
  </si>
  <si>
    <t>1. Click the “Blog” menu.</t>
  </si>
  <si>
    <t>Menu label: "Blog"</t>
  </si>
  <si>
    <t>Blog page loads successfully with proper layout.</t>
  </si>
  <si>
    <t xml:space="preserve">blog page loads successfully and visible </t>
  </si>
  <si>
    <t>2. Wait for new tab or redirection.</t>
  </si>
  <si>
    <t>Blog URL: https://blog.opencart.com</t>
  </si>
  <si>
    <t>3. Confirm layout and page load correctness.</t>
  </si>
  <si>
    <t>TC010</t>
  </si>
  <si>
    <t>Is the homepage banner image visible, fully loaded, and free of lags or broken visuals?</t>
  </si>
  <si>
    <t>1. Scroll to the banner section.</t>
  </si>
  <si>
    <t>Banner image src exists on homepage</t>
  </si>
  <si>
    <t>Banner image is visible and loads smoothly with no errors.</t>
  </si>
  <si>
    <t>2. Check banner image displays fully.</t>
  </si>
  <si>
    <t>3. Verify no lag or broken visuals appear.</t>
  </si>
  <si>
    <t>TC011</t>
  </si>
  <si>
    <t>Does clicking on a rotating banner redirect to the correct internal or external target page?</t>
  </si>
  <si>
    <t>Homepage with banner loaded</t>
  </si>
  <si>
    <t>1. Click active rotating banner.</t>
  </si>
  <si>
    <t>Active banner URL from homepage</t>
  </si>
  <si>
    <t>Redirection is correct to intended internal/external page.</t>
  </si>
  <si>
    <t>Redirection is not correct to intended internal/external page.</t>
  </si>
  <si>
    <t>FAIL</t>
  </si>
  <si>
    <t>2. Observe redirection.</t>
  </si>
  <si>
    <t>3. Verify landing page is correct.</t>
  </si>
  <si>
    <t>TC012</t>
  </si>
  <si>
    <t>Does the homepage banner auto-slide rotate smoothly every few seconds without manual intervention?</t>
  </si>
  <si>
    <t>Homepage loaded with banner</t>
  </si>
  <si>
    <t>1. Stay on homepage for 10–15 seconds.</t>
  </si>
  <si>
    <t>N/A</t>
  </si>
  <si>
    <t>Banner rotates automatically at regular intervals.</t>
  </si>
  <si>
    <t>2. Observe if banner auto-transitions to next slide smoothly.</t>
  </si>
  <si>
    <t>TC013</t>
  </si>
  <si>
    <t>Is scrolling through the homepage smooth without page crashes, layout shifts, or freezing?</t>
  </si>
  <si>
    <t>1. Use mouse or trackpad to scroll entire homepage.</t>
  </si>
  <si>
    <t>Input method: Mouse or trackpad</t>
  </si>
  <si>
    <t>Scrolling is smooth, with no layout issues or crashes.</t>
  </si>
  <si>
    <t>2. Watch for layout glitches, freezing or crashes.</t>
  </si>
  <si>
    <t>TC014</t>
  </si>
  <si>
    <t>Is the total homepage load time under 3 seconds as measured in Chrome DevTools network tab?</t>
  </si>
  <si>
    <t>Chrome installed</t>
  </si>
  <si>
    <t>1. Open Chrome DevTools and navigate to Network tab.</t>
  </si>
  <si>
    <t>Browser: Chrome with DevTools</t>
  </si>
  <si>
    <t>Total page load time is under 3 seconds.</t>
  </si>
  <si>
    <t>2. Refresh homepage.</t>
  </si>
  <si>
    <t>3. Measure total load time.</t>
  </si>
  <si>
    <t>TC015</t>
  </si>
  <si>
    <t>Do all top navigation menu items activate visible hover effects such as underline or color changes on mouse-over?</t>
  </si>
  <si>
    <t>1. Move mouse cursor over each top navigation item.</t>
  </si>
  <si>
    <t>Menu items: Features, Marketplace, Showcase, Demo, Blog, etc.</t>
  </si>
  <si>
    <t>Hover effect activates properly on all top menu items.</t>
  </si>
  <si>
    <t>2. Observe visible hover effect such as underline or color change.</t>
  </si>
  <si>
    <t>Validate Redirection of Menu Items (TS002)</t>
  </si>
  <si>
    <t>Nihiash L V</t>
  </si>
  <si>
    <t>TC016</t>
  </si>
  <si>
    <t>Do all main menu links open the expected pages in a new tab or the same tab correctly?</t>
  </si>
  <si>
    <t>1. Click each main menu item (Marketplace, Showcase, Demo, Blog).</t>
  </si>
  <si>
    <t>Menu labels: Marketplace, Showcase, Demo, Blog.</t>
  </si>
  <si>
    <t>Each menu link opens correct page in expected tab.</t>
  </si>
  <si>
    <t>SMOKE, FUNCTIONAL, INTEGRATION ,UI</t>
  </si>
  <si>
    <t>2. Observe new tab or same tab opened.</t>
  </si>
  <si>
    <t>Respective URLs as per navigation structure.</t>
  </si>
  <si>
    <t>3. Check page content and titles.</t>
  </si>
  <si>
    <t>TC017</t>
  </si>
  <si>
    <t>Does the “Features” menu link scroll to the section without opening a new tab?</t>
  </si>
  <si>
    <t>1. Click “Features” menu link.</t>
  </si>
  <si>
    <t>Menu label: Features.</t>
  </si>
  <si>
    <t>"Features" click scrolls to Features section, no new tab.</t>
  </si>
  <si>
    <t>SMOKE, FUNCTIONAL,</t>
  </si>
  <si>
    <t>2. Observe scrolling.</t>
  </si>
  <si>
    <t>Features section anchor/ID.</t>
  </si>
  <si>
    <t>3. Verify Focus on Features section.</t>
  </si>
  <si>
    <t>4. Ensure no new tab opens.</t>
  </si>
  <si>
    <t>TC018</t>
  </si>
  <si>
    <t>Do all footer and secondary menu links open the correct pages or sections?</t>
  </si>
  <si>
    <t>1. Click each footer/secondary menu link.</t>
  </si>
  <si>
    <t>Footer menu labels and URLs as per page.</t>
  </si>
  <si>
    <t>Footer/secondary links open correct content/sections.</t>
  </si>
  <si>
    <t xml:space="preserve">FUNCTIONAL, INTEGRATION </t>
  </si>
  <si>
    <t>2. Observe correct redirection or scroll.</t>
  </si>
  <si>
    <t>Expected section targets if applicable.</t>
  </si>
  <si>
    <t>3. Verify content authenticity.</t>
  </si>
  <si>
    <t>TC019</t>
  </si>
  <si>
    <t>Can menu links be opened multiple times repeatedly without failure or unusual caching?</t>
  </si>
  <si>
    <t>1. Click each top/footer menu link repeatedly.</t>
  </si>
  <si>
    <t>Menu labels and URLs as before.</t>
  </si>
  <si>
    <t>Menus work consistently; no failed loads or caching bugs.</t>
  </si>
  <si>
    <t>2. Refresh between actions.</t>
  </si>
  <si>
    <t>3. Confirm consistent navigation.</t>
  </si>
  <si>
    <t>TC020</t>
  </si>
  <si>
    <t>Do all menu URLs respond successfully (HTTP 200) and are reachable?</t>
  </si>
  <si>
    <t>1. Test each menu link URL using any tool or browser.</t>
  </si>
  <si>
    <t>All top/secondary menu URLs.</t>
  </si>
  <si>
    <t>All URLs return HTTP 200 OK and load successfully.</t>
  </si>
  <si>
    <t>2. Observe browser/network response code.</t>
  </si>
  <si>
    <t>TC021</t>
  </si>
  <si>
    <t>Are middle navigation links (if present) correctly routing to their respective sections/pages?</t>
  </si>
  <si>
    <t>1. Click any mid-page navigation links.</t>
  </si>
  <si>
    <t>Middle navigation menu labels and anchors.</t>
  </si>
  <si>
    <t>Middle menus link accurately to correct places.</t>
  </si>
  <si>
    <t>2. Check if relevant section/page loads.</t>
  </si>
  <si>
    <t>3. Confirm accurate scroll/location.</t>
  </si>
  <si>
    <t>TC022</t>
  </si>
  <si>
    <t>Is the browser “back” function effective after following menu item redirections?</t>
  </si>
  <si>
    <t>1. Click a menu link to navigate.</t>
  </si>
  <si>
    <t>Menu labels/URLs involved; browser back button.</t>
  </si>
  <si>
    <t>Back navigation returns properly without error.</t>
  </si>
  <si>
    <t>2. Press browser back button.</t>
  </si>
  <si>
    <t>3. Check return to homepage without issues.</t>
  </si>
  <si>
    <t>TC023</t>
  </si>
  <si>
    <t>Are menus accessible and functional using keyboard navigation (Tab, Enter, Arrows)?</t>
  </si>
  <si>
    <t>1. Use keyboard Tab/Arrow/Enter to navigate menus.</t>
  </si>
  <si>
    <t>Keyboard navigation controls. Menu structure from DOM.</t>
  </si>
  <si>
    <t>All menus accessible and open with keyboard input.</t>
  </si>
  <si>
    <t>2. Attempt to open a few links.</t>
  </si>
  <si>
    <t>3. Observe accessibility compliance.</t>
  </si>
  <si>
    <t>TC024</t>
  </si>
  <si>
    <t>Do any menu links unexpectedly open in the same tab, overriding user expectation of a new tab?</t>
  </si>
  <si>
    <t>1. Click menu links that should open new tabs.</t>
  </si>
  <si>
    <t>List of links expected to open new tabs.</t>
  </si>
  <si>
    <t>All tab-intended links open as new tabs as designed.</t>
  </si>
  <si>
    <t>2. Observe if any stay in the current window instead.</t>
  </si>
  <si>
    <t>Expected target behavior.</t>
  </si>
  <si>
    <t>3. Check browser tab behavior.</t>
  </si>
  <si>
    <t>TC025</t>
  </si>
  <si>
    <t>Does attempting to open a menu link to a missing/invalid page handle the error gracefully?</t>
  </si>
  <si>
    <t>1. Click or attempt to load an invalid/disabled/404 menu link.</t>
  </si>
  <si>
    <t>Error is handled gracefully with friendly message.</t>
  </si>
  <si>
    <t>2. Observe page error handling or user message.</t>
  </si>
  <si>
    <t>Error message template/expectation.</t>
  </si>
  <si>
    <t>TC026</t>
  </si>
  <si>
    <t>Does clicking a menu item during network loss or page reload result in clear error or retry indication?</t>
  </si>
  <si>
    <t>1. Disable network or reload rapidly.</t>
  </si>
  <si>
    <t>Network disturbed; menu labels and URLs.</t>
  </si>
  <si>
    <t>Clear error or retry prompts for failed loads.</t>
  </si>
  <si>
    <t>2. Click menu item.</t>
  </si>
  <si>
    <t>Site’s error indicator template.</t>
  </si>
  <si>
    <t>3. Observe error/notification.</t>
  </si>
  <si>
    <t>4. Re-enable network.</t>
  </si>
  <si>
    <t>5. Retry click.</t>
  </si>
  <si>
    <t>TC027</t>
  </si>
  <si>
    <t>Is the user returned to the expected landing page after a menu link action followed by browser refresh?</t>
  </si>
  <si>
    <t>1. Navigate via menu.</t>
  </si>
  <si>
    <t>Menu navigation and browser “Refresh” action.</t>
  </si>
  <si>
    <t>Page after refresh is correct and consistent.</t>
  </si>
  <si>
    <t>2. Press F5/refresh.</t>
  </si>
  <si>
    <t>Current/expected page URLs.</t>
  </si>
  <si>
    <t>3. Observe which page remains displayed.</t>
  </si>
  <si>
    <t>TC028</t>
  </si>
  <si>
    <t>Do menu items with in-page anchors scroll to the right section and update the browser URL hash as appropriate?</t>
  </si>
  <si>
    <t>1. Click anchor-link menus.</t>
  </si>
  <si>
    <t>Anchor-link menus with in-page section IDs/anchors.</t>
  </si>
  <si>
    <t>URL hash and scroll behavior correct for all in-page menus.</t>
  </si>
  <si>
    <t>2. See if browser hash updates.</t>
  </si>
  <si>
    <t>3. Confirm viewport scrolls to correct place.</t>
  </si>
  <si>
    <t>TC029</t>
  </si>
  <si>
    <t>Is navigation smooth on slow networks (top and footer links functional, delays noticeable but not broken)?</t>
  </si>
  <si>
    <t>1. Simulate slow network using dev tools.</t>
  </si>
  <si>
    <t>Browser/network throttling config.</t>
  </si>
  <si>
    <t>Navigation works with notice/display for loading; no breaks.</t>
  </si>
  <si>
    <t>2. Click each menu.</t>
  </si>
  <si>
    <t>All menus and their URLs.</t>
  </si>
  <si>
    <t>3. Observe navigation and error handling for delays/timeouts.</t>
  </si>
  <si>
    <t>TC030</t>
  </si>
  <si>
    <t>Is there a visual indication (highlight, underline, etc.) on the currently active menu item after redirection?</t>
  </si>
  <si>
    <t>1. Click menu item.</t>
  </si>
  <si>
    <t>UI/CSS details for menu “active” state.</t>
  </si>
  <si>
    <t>Active menu item is visually indicated after navigation.</t>
  </si>
  <si>
    <t>2. Wait for navigation.</t>
  </si>
  <si>
    <t>All menu items.</t>
  </si>
  <si>
    <t>3. Check if clicked menu item gets highlighted as “active”.</t>
  </si>
  <si>
    <t>Verify Landing Page Sections (TS003)</t>
  </si>
  <si>
    <t>TC031</t>
  </si>
  <si>
    <t>Are the Features, Testimonials, and Footer sections present and fully loaded on the homepage?</t>
  </si>
  <si>
    <t>1. Scroll through homepage from top to bottom.</t>
  </si>
  <si>
    <t>Section identifiers: Features, Testimonials, Footer</t>
  </si>
  <si>
    <t>All sections are present and fully loaded without issues.</t>
  </si>
  <si>
    <t>2. Locate the Features section visually.</t>
  </si>
  <si>
    <t>3. Locate the Testimonials section.</t>
  </si>
  <si>
    <t>4. Locate the Footer section.</t>
  </si>
  <si>
    <t>TC032</t>
  </si>
  <si>
    <t>Do Testimonials display correctly with images and text formatting?</t>
  </si>
  <si>
    <t>1. Scroll to the Testimonials section.</t>
  </si>
  <si>
    <t>Content and format of Testimonials section</t>
  </si>
  <si>
    <t>Testimonials load with correct formatting and images intact.</t>
  </si>
  <si>
    <t>2. Check that each testimonial displays customer name, image, and feedback.</t>
  </si>
  <si>
    <t>3. Verify layout and alignment.</t>
  </si>
  <si>
    <t>TC033</t>
  </si>
  <si>
    <t>Does the Features section present all listed features with correct icons and descriptions?</t>
  </si>
  <si>
    <t>1. Scroll to Features section.</t>
  </si>
  <si>
    <t>List of features and expected icons/descriptions as per homepage</t>
  </si>
  <si>
    <t>Features section shows all features with correct icons and text.</t>
  </si>
  <si>
    <t>2. Verify each feature icon appears.</t>
  </si>
  <si>
    <t>3. Verify each description is readable and matches the icon.</t>
  </si>
  <si>
    <t>4. Check layout.</t>
  </si>
  <si>
    <t>TC034</t>
  </si>
  <si>
    <t>Is the Footer section fully displayed and contains all required links and information?</t>
  </si>
  <si>
    <t>1. Scroll to the bottom of the homepage.</t>
  </si>
  <si>
    <t>Footer links: Privacy Policy, Terms, Contact, copyright, contact info</t>
  </si>
  <si>
    <t>Footer fully visible, with all links/info, formatted properly.</t>
  </si>
  <si>
    <t>2. Check presence of Privacy Policy, Terms, Contact links.</t>
  </si>
  <si>
    <t>3. Review informational text.</t>
  </si>
  <si>
    <t>4. Check formatting.</t>
  </si>
  <si>
    <t>TC035</t>
  </si>
  <si>
    <t>Are images in the Features and Testimonials sections loading promptly and free of broken icons?</t>
  </si>
  <si>
    <t>1. Observe Features and Testimonials while scrolling.</t>
  </si>
  <si>
    <t>Image source info for Features, Testimonials</t>
  </si>
  <si>
    <t>All images/icons load quickly; no broken or missing placeholders.</t>
  </si>
  <si>
    <t>2. Verify all images/icons load without delay.</t>
  </si>
  <si>
    <t>3. Look for missing or broken placeholders.</t>
  </si>
  <si>
    <t>TC036</t>
  </si>
  <si>
    <t>Do quick links within Features or Testimonials (if available) redirect to relevant sections/pages?</t>
  </si>
  <si>
    <t>1. Identify quick links in Features/Testimonials.</t>
  </si>
  <si>
    <t>Internal links or anchor references within these sections</t>
  </si>
  <si>
    <t>Each quick link navigates to the correct section/anchor.</t>
  </si>
  <si>
    <t>2. Click each quick link.</t>
  </si>
  <si>
    <t>3. Observe if it redirects or scrolls to the intended section.</t>
  </si>
  <si>
    <t>TC037</t>
  </si>
  <si>
    <t>Is the layout of Features, Testimonials, and Footer responsive across window resizing?</t>
  </si>
  <si>
    <t>1. Resize browser window (desktop &amp; mobile widths).</t>
  </si>
  <si>
    <t>Steps for resizing or device emulation</t>
  </si>
  <si>
    <t>All three sections are responsive, no content overlap or cutoff.</t>
  </si>
  <si>
    <t>2. Observe layout of Features, Testimonials, Footer at each size.</t>
  </si>
  <si>
    <t>3. Check for overlap or cutoff.</t>
  </si>
  <si>
    <t>TC038</t>
  </si>
  <si>
    <t>Do all headings and text within Features and Testimonials remain readable and unbroken?</t>
  </si>
  <si>
    <t>1. Inspect all main headings and paragraph text in both sections.</t>
  </si>
  <si>
    <t>Text content from Features &amp; Testimonials</t>
  </si>
  <si>
    <t>All text and headings are readable, proper line breaks are present.</t>
  </si>
  <si>
    <t>2. Look for line-break issues, overlap, or font-size problems.</t>
  </si>
  <si>
    <t>TC039</t>
  </si>
  <si>
    <t>Are clickable elements in Features and Testimonials accessible by keyboard navigation?</t>
  </si>
  <si>
    <t>1. Press Tab on keyboard to cycle through interactive elements.</t>
  </si>
  <si>
    <t>Any buttons, links, or interactive icons in these sections</t>
  </si>
  <si>
    <t>All interactive items are accessible by keyboard as well as mouse.</t>
  </si>
  <si>
    <t>2. Ensure focus moves to each.</t>
  </si>
  <si>
    <t>3. Test Enter key on links/buttons.</t>
  </si>
  <si>
    <t>TC040</t>
  </si>
  <si>
    <t>Is all content in Features and Testimonials displayed with the correct language and no typos?</t>
  </si>
  <si>
    <t>1. Read the copy in these sections fully.</t>
  </si>
  <si>
    <t>Copy/text content of Features &amp; Testimonials</t>
  </si>
  <si>
    <t>All section text is correct grammar, spelling, and full visibility.</t>
  </si>
  <si>
    <t>2. Review for spelling and grammar mistakes.</t>
  </si>
  <si>
    <t>3. Verify content clarity and no truncation.</t>
  </si>
  <si>
    <t>TC041</t>
  </si>
  <si>
    <t>Are the background colors and borders correct in all three landing page sections?</t>
  </si>
  <si>
    <t>1. Visually inspect Features, Testimonials, Footer.</t>
  </si>
  <si>
    <t>Section style/CSS info from homepage design</t>
  </si>
  <si>
    <t>Backgrounds and borders match branding/guidelines.</t>
  </si>
  <si>
    <t>2. Note background/border styles.</t>
  </si>
  <si>
    <t>3. Compare to design or branding guide.</t>
  </si>
  <si>
    <t>TC042</t>
  </si>
  <si>
    <t>Does the Features section use icons that are consistent in size and style?</t>
  </si>
  <si>
    <t>1. Inspect all feature icons in the Features section.</t>
  </si>
  <si>
    <t>Features icons and their design specifications</t>
  </si>
  <si>
    <t>All icons are visually consistent and correctly aligned.</t>
  </si>
  <si>
    <t>2. Compare visual size and styling of each.</t>
  </si>
  <si>
    <t>3. Look for alignment issues.</t>
  </si>
  <si>
    <t>TC043</t>
  </si>
  <si>
    <t>Does the Testimonials section cycle or animate if carousel is implemented?</t>
  </si>
  <si>
    <t>1. Observe Testimonials for 10–20 seconds.</t>
  </si>
  <si>
    <t>Implementation notes for Testimonials section</t>
  </si>
  <si>
    <t>Carousel animates smoothly if present, showing all testimonials.</t>
  </si>
  <si>
    <t>2. Check if entries auto-cycle or animate as carousel.</t>
  </si>
  <si>
    <t>3. Confirm animation smoothness.</t>
  </si>
  <si>
    <t>TC044</t>
  </si>
  <si>
    <t>Are all links within Footer section functional and free from 404/broken pages?</t>
  </si>
  <si>
    <t>1. Click through each link in Footer (Privacy, Terms, Contact, etc).</t>
  </si>
  <si>
    <t>List of all Footer links/URLs</t>
  </si>
  <si>
    <t>Links open to valid and expected content, no errors.</t>
  </si>
  <si>
    <t>2. Check that all land on valid, correct pages.</t>
  </si>
  <si>
    <t>TC045</t>
  </si>
  <si>
    <t>Is there any overlap or unwanted stacking between Features, Testimonials, and Footer on scroll?</t>
  </si>
  <si>
    <t>1. Slowly scroll from Features through Testimonials to Footer.</t>
  </si>
  <si>
    <t>Scroll behavior; element layouts</t>
  </si>
  <si>
    <t>No overlap or stacking between major sections at any scroll point.</t>
  </si>
  <si>
    <t>2. Watch for elements overlapping or stacking incorrectly.</t>
  </si>
  <si>
    <t>Footer &amp; Static Pages (TS004)</t>
  </si>
  <si>
    <t>TC046</t>
  </si>
  <si>
    <t>Do the Privacy Policy, Terms, and Contact links in the footer redirect to correct static pages?</t>
  </si>
  <si>
    <t>1. Scroll to the bottom of the homepage to bring the footer into view.</t>
  </si>
  <si>
    <t>Privacy Policy URL, Terms URL, Contact URL</t>
  </si>
  <si>
    <t>Each footer link opens the correct static page.</t>
  </si>
  <si>
    <t>2. Locate the Privacy Policy link.</t>
  </si>
  <si>
    <t>3. Click the Privacy Policy link.</t>
  </si>
  <si>
    <t>4. Observe new page load.</t>
  </si>
  <si>
    <t>5. Confirm title/content is Privacy Policy.</t>
  </si>
  <si>
    <t>6. Repeat steps 2–5 for Terms and Contact links.</t>
  </si>
  <si>
    <t>TC047</t>
  </si>
  <si>
    <t>Are all footer informational texts correctly displayed and formatted?</t>
  </si>
  <si>
    <t>1. Scroll to the website footer.</t>
  </si>
  <si>
    <t>Footer textual content</t>
  </si>
  <si>
    <t>Footer texts are legible and formatted properly.</t>
  </si>
  <si>
    <t>2. Identify and read informational texts (e.g., copyright, company info).</t>
  </si>
  <si>
    <t>3. Compare displayed texts to reference/copy.</t>
  </si>
  <si>
    <t>4. Check for legibility and line breaks.</t>
  </si>
  <si>
    <t>5. Confirm proper formatting/padding.</t>
  </si>
  <si>
    <t>TC048</t>
  </si>
  <si>
    <t>Is the footer responsive and formatted correctly on various screen sizes?</t>
  </si>
  <si>
    <t>1. Load homepage in browser.</t>
  </si>
  <si>
    <t>Footer CSS/design for responsiveness</t>
  </si>
  <si>
    <t>Footer lays out responsively, adjusts for all screens.</t>
  </si>
  <si>
    <t>2. Gradually resize browser window from desktop to mobile widths.</t>
  </si>
  <si>
    <t>3. Observe footer element layout at each size.</t>
  </si>
  <si>
    <t>4. Use device emulator to preview mobile layouts.</t>
  </si>
  <si>
    <t>5. Check for text/image cutoff or overlap.</t>
  </si>
  <si>
    <t>TC049</t>
  </si>
  <si>
    <t>Do all social media or external links in the footer open correct destinations in new tabs?</t>
  </si>
  <si>
    <t>1. Scroll to footer.</t>
  </si>
  <si>
    <t>Footer social/external URLs (per site)</t>
  </si>
  <si>
    <t>All external links open correct destination in new tab.</t>
  </si>
  <si>
    <t>2. Identify social/external icon links (e.g., Facebook, Twitter, GitHub).</t>
  </si>
  <si>
    <t>3. Click each icon/link.</t>
  </si>
  <si>
    <t>4. Observe if a new tab opens.</t>
  </si>
  <si>
    <t>5. Confirm new tab loads correct target website.</t>
  </si>
  <si>
    <t>6. Repeat for all external links.</t>
  </si>
  <si>
    <t>TC050</t>
  </si>
  <si>
    <t>Is all contact information in the footer accurate and (where applicable) clickable?</t>
  </si>
  <si>
    <t>Footer contact info (phone, email, address)</t>
  </si>
  <si>
    <t>All info accurate; links are functional if applicable.</t>
  </si>
  <si>
    <t>2. Locate contact details (phone, email, address).</t>
  </si>
  <si>
    <t>3. Click phone/email if shown as link.</t>
  </si>
  <si>
    <t>4. Observe trigger (call dialer, mail app).</t>
  </si>
  <si>
    <t>5. Compare displayed info with business reference.</t>
  </si>
  <si>
    <t>TC051</t>
  </si>
  <si>
    <t>Are footer links accessible with keyboard navigation (Tab, Enter)?</t>
  </si>
  <si>
    <t>1. Focus on browser window.</t>
  </si>
  <si>
    <t>Keyboard (Tab, Enter), All footer links</t>
  </si>
  <si>
    <t>Footer links are accessible and usable via keyboard.</t>
  </si>
  <si>
    <t>2. Press Tab key repeatedly to move focus through footer links.</t>
  </si>
  <si>
    <t>3. Ensure focus highlights each link.</t>
  </si>
  <si>
    <t>4. Press Enter to activate a focused link.</t>
  </si>
  <si>
    <t>5. Confirm correct navigation.</t>
  </si>
  <si>
    <t>TC052</t>
  </si>
  <si>
    <t>Do footer links visually indicate hover or focus states for accessibility?</t>
  </si>
  <si>
    <t>1. Move mouse over each footer link.</t>
  </si>
  <si>
    <t>Footer link CSS/JavaScript for hover/focus</t>
  </si>
  <si>
    <t>Clear visual feedback for hover/focus on all links.</t>
  </si>
  <si>
    <t>2. Observe styling (color, underline, etc.).</t>
  </si>
  <si>
    <t>3. Use keyboard Tab to focus a footer link.</t>
  </si>
  <si>
    <t>4. Confirm visual indicator appears for both hover and focus.</t>
  </si>
  <si>
    <t>TC053</t>
  </si>
  <si>
    <t>Are all footer links free of 404 errors and invalid destinations?</t>
  </si>
  <si>
    <t>1. Click each link in the footer sequentially.</t>
  </si>
  <si>
    <t>List of all footer links</t>
  </si>
  <si>
    <t>No 404 or broken pages among footer links.</t>
  </si>
  <si>
    <t>2. Observe the target page.</t>
  </si>
  <si>
    <t>3. Verify no page shows a 404 or error message.</t>
  </si>
  <si>
    <t>4. Close target tab/window and continue for all links.</t>
  </si>
  <si>
    <t>TC054</t>
  </si>
  <si>
    <t>Does the footer remain visible or accessible when scrolling (if sticky is expected)?</t>
  </si>
  <si>
    <t>1. Scroll from top to bottom of homepage.</t>
  </si>
  <si>
    <t>Scroll/positioning of footer as per design</t>
  </si>
  <si>
    <t>Footer is accessible per site’s sticky/footer behavior.</t>
  </si>
  <si>
    <t>2. Observe if footer remains fixed (sticky) or reappears at bottom.</t>
  </si>
  <si>
    <t>3. Check accessibility to all links while fully scrolled down.</t>
  </si>
  <si>
    <t>TC055</t>
  </si>
  <si>
    <t>Are privacy and legal policy documents current and accurate when footer links are used?</t>
  </si>
  <si>
    <t>1. Click Privacy Policy and Terms links.</t>
  </si>
  <si>
    <t>Text content of policy and terms pages</t>
  </si>
  <si>
    <t>Documents are current, correct, and accessible to users.</t>
  </si>
  <si>
    <t>2. Review contents of each policy page.</t>
  </si>
  <si>
    <t>3. Compare with organization’s most recent legal documents.</t>
  </si>
  <si>
    <t>4. Confirm document matches latest version.</t>
  </si>
  <si>
    <t>TC056</t>
  </si>
  <si>
    <t>Is the footer background color and text color sufficiently contrasting for readability?</t>
  </si>
  <si>
    <t>1. Observe footer’s background and text.</t>
  </si>
  <si>
    <t>Footer style/CSS color settings</t>
  </si>
  <si>
    <t>Footer content is readable with strong color contrast.</t>
  </si>
  <si>
    <t>2. Check contrast using color contrast analyzer if needed.</t>
  </si>
  <si>
    <t>3. Confirm that content is easily readable under normal lighting.</t>
  </si>
  <si>
    <t>TC057</t>
  </si>
  <si>
    <t>Are icons/symbols in the footer consistent in style and alignment?</t>
  </si>
  <si>
    <t>1. Identify all icons/symbols in the footer.</t>
  </si>
  <si>
    <t>Images/icons in footer, branding guide</t>
  </si>
  <si>
    <t>Icons are visually consistent and properly aligned.</t>
  </si>
  <si>
    <t>2. Compare size, style, spacing.</t>
  </si>
  <si>
    <t>3. Look for alignment or color inconsistencies.</t>
  </si>
  <si>
    <t>4. Verify styling matches organization branding.</t>
  </si>
  <si>
    <t>TC058</t>
  </si>
  <si>
    <t>Does the footer content not overlap or interfere with main content even when using accessibility tools?</t>
  </si>
  <si>
    <t>1. Activate a screen reader or accessibility mode.</t>
  </si>
  <si>
    <t>Accessibility settings; screen reader</t>
  </si>
  <si>
    <t>No overlap or cutoff; content fully accessible.</t>
  </si>
  <si>
    <t>2. Scroll and resize window.</t>
  </si>
  <si>
    <t>3. Observe if footer overlays or cuts off main content.</t>
  </si>
  <si>
    <t>4. Test with different browsers or OS accessibility settings.</t>
  </si>
  <si>
    <t>TC059</t>
  </si>
  <si>
    <t>Are all static legal links (Terms, Privacy, Contact) visible without excessive scrolling or hiding?</t>
  </si>
  <si>
    <t>Footer link layout and placement</t>
  </si>
  <si>
    <t>All legal links are clearly visible and accessible.</t>
  </si>
  <si>
    <t>2. Quickly glance or tab to footer.</t>
  </si>
  <si>
    <t>3. Check that all legal/policy links are instantly visible (no scrolling inside footer required).</t>
  </si>
  <si>
    <t>TC060</t>
  </si>
  <si>
    <t>Is footer section readable and displayed properly on mobile browser/device?</t>
  </si>
  <si>
    <t>Mobile browser/device</t>
  </si>
  <si>
    <t>1. Open homepage on a mobile device or emulator.</t>
  </si>
  <si>
    <t>Mobile device/emulator settings, footer content</t>
  </si>
  <si>
    <t>Footer displays correctly and is readable on mobile.</t>
  </si>
  <si>
    <t>2. Scroll to footer.</t>
  </si>
  <si>
    <t>3. Review layout, font size, and links.</t>
  </si>
  <si>
    <t>4. Tap on links and info.</t>
  </si>
  <si>
    <t>5. Check for horizontal scrolling or cut-off content.</t>
  </si>
  <si>
    <t>User Registration (TS005)</t>
  </si>
  <si>
    <t>TEST DATA (with examples)</t>
  </si>
  <si>
    <t>TC076</t>
  </si>
  <si>
    <t>Can a user register by entering valid, unique information in all required fields?</t>
  </si>
  <si>
    <t>Registration page</t>
  </si>
  <si>
    <t>1. Open the registration page.</t>
  </si>
  <si>
    <t>Name: John Doe</t>
  </si>
  <si>
    <t>Registration is successful; confirmation message displayed.</t>
  </si>
  <si>
    <t>2. Enter values into all required fields as per Test Data (ASP).</t>
  </si>
  <si>
    <t>Email: john.doe.unique2025@example.com</t>
  </si>
  <si>
    <t>3. Accept Terms and Conditions checkbox.</t>
  </si>
  <si>
    <t>Password: Opencart@2025</t>
  </si>
  <si>
    <t>4. Submit the registration form.</t>
  </si>
  <si>
    <t>Confirm Password: Opencart@2025</t>
  </si>
  <si>
    <t>5. Observe for successful registration confirmation.</t>
  </si>
  <si>
    <t>Terms: checked</t>
  </si>
  <si>
    <t>TC077</t>
  </si>
  <si>
    <t>Is an error shown when registering with a duplicate email address?</t>
  </si>
  <si>
    <t>1. Open registration page.</t>
  </si>
  <si>
    <t>Duplicate Email: existing.user@example.com</t>
  </si>
  <si>
    <t>Proper error message displayed; registration rejected.</t>
  </si>
  <si>
    <t>2. Enter valid inputs for all required fields except use a duplicate email as per Test Data (ASP).</t>
  </si>
  <si>
    <t>Other fields valid as in TC076</t>
  </si>
  <si>
    <t>3. Submit the form.</t>
  </si>
  <si>
    <t>4. Verify error message is shown indicating email is already registered.</t>
  </si>
  <si>
    <t>TC078</t>
  </si>
  <si>
    <t>Is registration blocked if required fields are left empty?</t>
  </si>
  <si>
    <t>Missing Fields: Email left blank</t>
  </si>
  <si>
    <t>Validation errors display; registration does not proceed.</t>
  </si>
  <si>
    <t>2. Leave one or more required fields blank as per Test Data (ASP).</t>
  </si>
  <si>
    <t>Other valid inputs in other fields</t>
  </si>
  <si>
    <t>4. Check that validation error messages are displayed for missing fields.</t>
  </si>
  <si>
    <t>TC079</t>
  </si>
  <si>
    <t>Does the form reject a weak password with appropriate guidance?</t>
  </si>
  <si>
    <t>1. Open registration form.</t>
  </si>
  <si>
    <t>Weak Password: 12345</t>
  </si>
  <si>
    <t>Password rejected; user receives guidance on requirements.</t>
  </si>
  <si>
    <t>2. Enter valid inputs except enter a weak password as per Test Data (ASP).</t>
  </si>
  <si>
    <t>Other fields valid</t>
  </si>
  <si>
    <t>4. Observe error message related to password strength.</t>
  </si>
  <si>
    <t>TC080</t>
  </si>
  <si>
    <t>Is invalid email format detected and blocked during registration?</t>
  </si>
  <si>
    <t>1. Navigate to registration page.</t>
  </si>
  <si>
    <t>Invalid Email: userexample.com</t>
  </si>
  <si>
    <t>Registration blocked due to incorrect email format.</t>
  </si>
  <si>
    <t>2. Enter invalid email format as per Test Data (ASP) along with other valid inputs.</t>
  </si>
  <si>
    <t>4. Observe that error is displayed for invalid email format.</t>
  </si>
  <si>
    <t>TC081</t>
  </si>
  <si>
    <t>Does the form enforce password and confirm password matching?</t>
  </si>
  <si>
    <t>Password mismatch error prevents submission.</t>
  </si>
  <si>
    <t>2. Enter valid inputs, but password and confirm password do not match as per Test Data (ASP).</t>
  </si>
  <si>
    <t>Confirm Password: Opencart@123 (mismatch)</t>
  </si>
  <si>
    <t>3. Submit form.</t>
  </si>
  <si>
    <t>Other inputs valid</t>
  </si>
  <si>
    <t>4. Verify form shows password mismatch error.</t>
  </si>
  <si>
    <t>TC082</t>
  </si>
  <si>
    <t>Is minimum password length validated correctly?</t>
  </si>
  <si>
    <t>1. Access registration form.</t>
  </si>
  <si>
    <t>Password: abc12 (too short)</t>
  </si>
  <si>
    <t>Password length validation error shown; form not submitted.</t>
  </si>
  <si>
    <t>2. Input password shorter than minimum length as per Test Data (ASP).</t>
  </si>
  <si>
    <t>4. Check user receives error message on password length.</t>
  </si>
  <si>
    <t>TC083</t>
  </si>
  <si>
    <t>Does registration fail if Terms &amp; Conditions checkbox is not accepted?</t>
  </si>
  <si>
    <t>T&amp;C: unchecked</t>
  </si>
  <si>
    <t>Registration blocked until T&amp;C accepted.</t>
  </si>
  <si>
    <t>2. Fill valid inputs as per Test Data (ASP).</t>
  </si>
  <si>
    <t>3. Leave T&amp;C checkbox unchecked.</t>
  </si>
  <si>
    <t>4. Submit the form.</t>
  </si>
  <si>
    <t>5. Observe error preventing submission.</t>
  </si>
  <si>
    <t>TC084</t>
  </si>
  <si>
    <t>Are required fields visually indicated and validated before submission?</t>
  </si>
  <si>
    <t>1. Access registration page.</t>
  </si>
  <si>
    <t>Required fields per design (name, email, password, etc)</t>
  </si>
  <si>
    <t>All required fields visibly flagged with validation errors.</t>
  </si>
  <si>
    <t>2. Attempt to submit the form without filling any data.</t>
  </si>
  <si>
    <t>3. Observe which fields are highlighted.</t>
  </si>
  <si>
    <t>4. Confirm that field validation messages appear for required fields.</t>
  </si>
  <si>
    <t>TC085</t>
  </si>
  <si>
    <t>Are password fields masked and optionally toggle to visible input?</t>
  </si>
  <si>
    <t>1. Go to registration form.</t>
  </si>
  <si>
    <t>Password fields masked; toggle (if available) works correctly.</t>
  </si>
  <si>
    <t>2. Enter characters in password and confirm password.</t>
  </si>
  <si>
    <t>3. Verify the input is masked (dots or stars).</t>
  </si>
  <si>
    <t>4. If toggle exists, use it to view password and verify plain text appearance.</t>
  </si>
  <si>
    <t>TC086</t>
  </si>
  <si>
    <t>Are success and error messages shown with appropriate coloring and clear wording?</t>
  </si>
  <si>
    <t>1. Submit valid registration; note success message color and text.</t>
  </si>
  <si>
    <t>UI success/error styles as per design</t>
  </si>
  <si>
    <t>Messages displayed clearly with correct colors and wording.</t>
  </si>
  <si>
    <t>2. Submit invalid registration (e.g., empty fields); note error message style.</t>
  </si>
  <si>
    <t>3. Confirm colors (green for success, red for errors) and clear wording.</t>
  </si>
  <si>
    <t>TC087</t>
  </si>
  <si>
    <t>Is registration form fully navigable and operable using keyboard only?</t>
  </si>
  <si>
    <t>1. Use Tab key to cycle through all input fields, checkboxes, and buttons.</t>
  </si>
  <si>
    <t>Keyboard-only navigation</t>
  </si>
  <si>
    <t>Form fully operable and accessible via keyboard alone.</t>
  </si>
  <si>
    <t>2. Use Enter or Space to interact and submit.</t>
  </si>
  <si>
    <t>3. Verify no mouse usage is needed for complete form operation.</t>
  </si>
  <si>
    <t>TC088</t>
  </si>
  <si>
    <t>Is a confirmation email sent after successful registration?</t>
  </si>
  <si>
    <t>1. Complete registration successfully using Test Data.</t>
  </si>
  <si>
    <t>Registered Email: john.doe.unique2025@example.com</t>
  </si>
  <si>
    <t>Confirmation email received after successful registration.</t>
  </si>
  <si>
    <t>2. Check corresponding email inbox/spam folder.</t>
  </si>
  <si>
    <t>3. Confirm receipt of registration confirmation email.</t>
  </si>
  <si>
    <t>TC089</t>
  </si>
  <si>
    <t>Does the captcha (if implemented) enforce verification and prevent bot registrations?</t>
  </si>
  <si>
    <t>1. Fill form without completing captcha (if present).</t>
  </si>
  <si>
    <t>Captcha input/code as shown.</t>
  </si>
  <si>
    <t>Captcha must be completed before allowing registration.</t>
  </si>
  <si>
    <t>2. Submit form.</t>
  </si>
  <si>
    <t>3. Check for error or warning.</t>
  </si>
  <si>
    <t>4. Complete captcha and resubmit.</t>
  </si>
  <si>
    <t>5. Confirm successful registration occurs after valid captcha.</t>
  </si>
  <si>
    <t>TC090</t>
  </si>
  <si>
    <t>Can the user clear or reset the registration form before submission?</t>
  </si>
  <si>
    <t>1. Enter data into several form fields.</t>
  </si>
  <si>
    <t>Form resets all inputs when reset button is used.</t>
  </si>
  <si>
    <t>2. Click Reset/Clear button.</t>
  </si>
  <si>
    <t>3. Confirm all fields are cleared.</t>
  </si>
  <si>
    <t>4. Optionally re-enter data or close form.</t>
  </si>
  <si>
    <t>User Registration – Register with invalid/duplicate data (TS006)</t>
  </si>
  <si>
    <t>TC091</t>
  </si>
  <si>
    <t>Registration page open, duplicate email exists</t>
  </si>
  <si>
    <t>Email: test.user@example.com (already registered)</t>
  </si>
  <si>
    <t>Error for duplicate email; registration fails.</t>
  </si>
  <si>
    <t>2. Enter required details as per Test Data (ASP).</t>
  </si>
  <si>
    <t>Name: Alice</t>
  </si>
  <si>
    <t>4. Observe and capture the error response.</t>
  </si>
  <si>
    <t>Confirm: Opencart@2025</t>
  </si>
  <si>
    <t>TC092</t>
  </si>
  <si>
    <t>Are registration attempts with empty required fields blocked with correct errors?</t>
  </si>
  <si>
    <t>Registration page open</t>
  </si>
  <si>
    <t>Email: (blank)</t>
  </si>
  <si>
    <t>Field error(s) shown; registration does not proceed.</t>
  </si>
  <si>
    <t>4. Observe field validation and check error messages.</t>
  </si>
  <si>
    <t>TC093</t>
  </si>
  <si>
    <t>Is invalid email format rejected with appropriate messaging?</t>
  </si>
  <si>
    <t>Email: alice#example.com</t>
  </si>
  <si>
    <t>Invalid email error shown; registration blocked.</t>
  </si>
  <si>
    <t>2. Enter invalid email as per Test Data (ASP).</t>
  </si>
  <si>
    <t>3. Fill other fields.</t>
  </si>
  <si>
    <t>4. Submit form.</t>
  </si>
  <si>
    <t>5. Observe system feedback.</t>
  </si>
  <si>
    <t>TC094</t>
  </si>
  <si>
    <t>Does registration fail with password shorter than minimum permitted length?</t>
  </si>
  <si>
    <t>1. Open registration.</t>
  </si>
  <si>
    <t>Password: a1b2</t>
  </si>
  <si>
    <t>Short password error; registration blocked.</t>
  </si>
  <si>
    <t>2. Enter short password and other fields as per Test Data (ASP).</t>
  </si>
  <si>
    <t>Email: alice.shortpw@example.com</t>
  </si>
  <si>
    <t>3. Submit.</t>
  </si>
  <si>
    <t>4. Observe feedback for password length.</t>
  </si>
  <si>
    <t>Confirm: a1b2</t>
  </si>
  <si>
    <t>TC095</t>
  </si>
  <si>
    <t>Are special characters in name/email fields correctly validated and flagged if not allowed?</t>
  </si>
  <si>
    <t>Name: A!@#lice</t>
  </si>
  <si>
    <t>Validation error for invalid chars/input.</t>
  </si>
  <si>
    <t>2. Use special characters in name/email as per Test Data (ASP).</t>
  </si>
  <si>
    <t>Email: alice@@example..com</t>
  </si>
  <si>
    <t>4. Observe system response.</t>
  </si>
  <si>
    <t>Confirm: same</t>
  </si>
  <si>
    <t>TC096</t>
  </si>
  <si>
    <t>Does the system prevent registration with passwords missing uppercase/lowercase/numeric/symbol?</t>
  </si>
  <si>
    <t>Password: opencart2025</t>
  </si>
  <si>
    <t>Password fails validation; proper error message.</t>
  </si>
  <si>
    <t>2. Enter a password missing one criterion (as per Test Data ASP).</t>
  </si>
  <si>
    <t>Email: strong.miss@example.com</t>
  </si>
  <si>
    <t>4. Observe feedback for password complexity failure.</t>
  </si>
  <si>
    <t>TC097</t>
  </si>
  <si>
    <t>Is registration blocked if password and confirmation do not match?</t>
  </si>
  <si>
    <t>Mismatch error; cannot proceed.</t>
  </si>
  <si>
    <t>2. Enter password and confirm password that do not match (as per Test Data ASP).</t>
  </si>
  <si>
    <t>Confirm: Opencart@2026</t>
  </si>
  <si>
    <t>Email: mismatch@example.com</t>
  </si>
  <si>
    <t>4. Observe error.</t>
  </si>
  <si>
    <t>TC098</t>
  </si>
  <si>
    <t>Does attempting registration with already used phone number yield an error?</t>
  </si>
  <si>
    <t>Registration page, duplicate phone</t>
  </si>
  <si>
    <t>Phone: 5551231111</t>
  </si>
  <si>
    <t>Duplicate phone error displays; registration fails.</t>
  </si>
  <si>
    <t>2. Enter all details as per Test Data (ASP, duplicate phone).</t>
  </si>
  <si>
    <t>Email: phone.dup@example.com</t>
  </si>
  <si>
    <t>Name: Bob</t>
  </si>
  <si>
    <t>4. Observe for duplicate phone error.</t>
  </si>
  <si>
    <t>TC099</t>
  </si>
  <si>
    <t>Are rejected email domains (e.g., disposable address) flagged and blocked on registration?</t>
  </si>
  <si>
    <t>Registration page, domain blocklist</t>
  </si>
  <si>
    <t>1. Use email from rejected domain per Test Data (ASP).</t>
  </si>
  <si>
    <t>Email: tempuser@mailinator.com</t>
  </si>
  <si>
    <t>Registration blocked; error for disallowed domain.</t>
  </si>
  <si>
    <t>3. Observe error message.</t>
  </si>
  <si>
    <t>TC100</t>
  </si>
  <si>
    <t>Does omitting agreement to Terms &amp; Conditions prevent submission?</t>
  </si>
  <si>
    <t>1. Fill all fields as per Test Data (ASP).</t>
  </si>
  <si>
    <t>Registration prevented until T&amp;C checked.</t>
  </si>
  <si>
    <t>2. Leave the Terms box unchecked.</t>
  </si>
  <si>
    <t>Other fields as in TC076</t>
  </si>
  <si>
    <t>4. Check for blocking error/message.</t>
  </si>
  <si>
    <t>TC101</t>
  </si>
  <si>
    <t>Is registration rejected when only whitespace is entered in required fields?</t>
  </si>
  <si>
    <t>1. Enter spaces or tabs only in one/more required fields (as per Test Data ASP).</t>
  </si>
  <si>
    <t>Name: " "</t>
  </si>
  <si>
    <t>Whitespace-only fields flagged; registration blocked.</t>
  </si>
  <si>
    <t>2. Submit.</t>
  </si>
  <si>
    <t>Email: " "@example.com</t>
  </si>
  <si>
    <t>3. Watch for validation errors.</t>
  </si>
  <si>
    <t>Password: " "</t>
  </si>
  <si>
    <t>Confirm: " "</t>
  </si>
  <si>
    <t>TC102</t>
  </si>
  <si>
    <t>Are validation errors shown instantly (client-side) before form submission for bad/blank input?</t>
  </si>
  <si>
    <t>1. Enter incomplete/invalid field values as per Test Data (ASP).</t>
  </si>
  <si>
    <t>No email, or "abc" as email, password blank</t>
  </si>
  <si>
    <t>Client-side errors shown; immediate corrective prompts.</t>
  </si>
  <si>
    <t>2. Try to move away or submit.</t>
  </si>
  <si>
    <t>3. Observe for instant/inline errors.</t>
  </si>
  <si>
    <t>TC103</t>
  </si>
  <si>
    <t>Is registration prevented if input field lengths exceed allowed maximum?</t>
  </si>
  <si>
    <t>1. Copy/paste long strings into one/more fields as per Test Data (ASP).</t>
  </si>
  <si>
    <t>Name: "a"*300; Email: "b"*250+"@example.com"; Password: Opp@2025x50</t>
  </si>
  <si>
    <t>Long input blocked/trimmed with appropriate message.</t>
  </si>
  <si>
    <t>3. Observe if field is truncated or error appears.</t>
  </si>
  <si>
    <t>TC104</t>
  </si>
  <si>
    <t>Is a warning shown for an email missing '@' or '.'?</t>
  </si>
  <si>
    <t>1. Enter email without '@' or '.' as per Test Data (ASP).</t>
  </si>
  <si>
    <t>Email: aliceexamplecom</t>
  </si>
  <si>
    <t>Invalid email error displayed; cannot continue.</t>
  </si>
  <si>
    <t>2. Fill in other fields.</t>
  </si>
  <si>
    <t>4. Observe error message.</t>
  </si>
  <si>
    <t>TC105</t>
  </si>
  <si>
    <t>Do invalid/duplicate data attempts NOT create or partially create user accounts?</t>
  </si>
  <si>
    <t>Registration page open, prior failed attempts</t>
  </si>
  <si>
    <t>1. After failed registration, attempt to login with those credentials.</t>
  </si>
  <si>
    <t>Email: test.user@example.com</t>
  </si>
  <si>
    <t>Account not created or partially created after failure.</t>
  </si>
  <si>
    <t>2. Attempt password reset.</t>
  </si>
  <si>
    <t>Prior failed/blocked scenario</t>
  </si>
  <si>
    <t>3. Check backend/user management (if accessible) for partial creation.</t>
  </si>
  <si>
    <t>4. Confirm no account exists.</t>
  </si>
  <si>
    <t>User Login – Login with valid credentials (TS007)</t>
  </si>
  <si>
    <t>TEST DATA (Sample)</t>
  </si>
  <si>
    <t>TC106</t>
  </si>
  <si>
    <t>Can a user log in successfully with valid credentials?</t>
  </si>
  <si>
    <t>User account exists</t>
  </si>
  <si>
    <t>1. Navigate to the login page.</t>
  </si>
  <si>
    <t>Email: valid.user@example.com</t>
  </si>
  <si>
    <t>Successful login, user redirected to dashboard/home.</t>
  </si>
  <si>
    <t>2. Enter user credentials as per Test Data (ASP).</t>
  </si>
  <si>
    <t>3. Click the Login button.</t>
  </si>
  <si>
    <t>4. Observe if redirected to dashboard/homepage.</t>
  </si>
  <si>
    <t>TC107</t>
  </si>
  <si>
    <t>Is login possible using keyboard navigation only (no mouse)?</t>
  </si>
  <si>
    <t>1. Open login page.</t>
  </si>
  <si>
    <t>User logged in with keyboard alone, redirected as expected.</t>
  </si>
  <si>
    <t>2. Use Tab key to focus on input fields.</t>
  </si>
  <si>
    <t>3. Enter credentials as per Test Data (ASP) using keyboard.</t>
  </si>
  <si>
    <t>4. Press Enter to submit.</t>
  </si>
  <si>
    <t>5. Observe page after login.</t>
  </si>
  <si>
    <t>TC108</t>
  </si>
  <si>
    <t>Are password fields masked during login input?</t>
  </si>
  <si>
    <t>1. Navigate to login form.</t>
  </si>
  <si>
    <t>Password field always masked; never shown in plain text.</t>
  </si>
  <si>
    <t>2. Enter password as per Test Data (ASP).</t>
  </si>
  <si>
    <t>3. Observe that input remains masked (e.g., dots/stars) throughout entry and login process.</t>
  </si>
  <si>
    <t>TC109</t>
  </si>
  <si>
    <t>Does login session persist after page refresh?</t>
  </si>
  <si>
    <t>Successfully logged-in user</t>
  </si>
  <si>
    <t>1. Log in as per Test Data (ASP).</t>
  </si>
  <si>
    <t>User remains logged in after page refresh.</t>
  </si>
  <si>
    <t>2. Refresh browser page.</t>
  </si>
  <si>
    <t>3. Observe if user remains logged in and dashboard remains accessible.</t>
  </si>
  <si>
    <t>TC110</t>
  </si>
  <si>
    <t>Can the user log out and log back in with the same credentials?</t>
  </si>
  <si>
    <t>User can log out and in repeatedly without failure.</t>
  </si>
  <si>
    <t>2. Click 'Logout'.</t>
  </si>
  <si>
    <t>3. Return to login page.</t>
  </si>
  <si>
    <t>4. Enter same credentials as per Test Data (ASP).</t>
  </si>
  <si>
    <t>5. Log in again.</t>
  </si>
  <si>
    <t>6. Observe login success.</t>
  </si>
  <si>
    <t>TC111</t>
  </si>
  <si>
    <t>Does “Remember Me”/“Keep me logged in” option persist login state?</t>
  </si>
  <si>
    <t>User account exists, option enabled</t>
  </si>
  <si>
    <t>1. Check “Remember Me” (or similar) box as per Test Data (ASP).</t>
  </si>
  <si>
    <t>User remains logged in after reopening browser.</t>
  </si>
  <si>
    <t>2. Enter credentials and log in.</t>
  </si>
  <si>
    <t>3. Close browser entirely.</t>
  </si>
  <si>
    <t>Remember Me: Checked</t>
  </si>
  <si>
    <t>4. Reopen browser and return to site.</t>
  </si>
  <si>
    <t>5. Check login state.</t>
  </si>
  <si>
    <t>TC112</t>
  </si>
  <si>
    <t>Is user’s name or account info displayed after successful login?</t>
  </si>
  <si>
    <t>User sees their info/greeting after login.</t>
  </si>
  <si>
    <t>2. Check account/dashboard/header for display of user name or account info after login completes.</t>
  </si>
  <si>
    <t>TC113</t>
  </si>
  <si>
    <t>Does top nav/account area reflect login immediately after success?</t>
  </si>
  <si>
    <t>1. Log in with valid credentials as per Test Data (ASP).</t>
  </si>
  <si>
    <t>Navigation/account updates instantly to reflect login.</t>
  </si>
  <si>
    <t>2. Observe top navigation or account menu after login.</t>
  </si>
  <si>
    <t>3. Check for updated state/label.</t>
  </si>
  <si>
    <t>TC114</t>
  </si>
  <si>
    <t>Are login fields cleared after login and return to login page?</t>
  </si>
  <si>
    <t>Fields are empty on revisit to login screen.</t>
  </si>
  <si>
    <t>2. When on dashboard/homepage, go back or revisit login page.</t>
  </si>
  <si>
    <t>3. Observe if email/password fields are blank.</t>
  </si>
  <si>
    <t>TC115</t>
  </si>
  <si>
    <t>Is successful login recorded in system logs or audit trail?</t>
  </si>
  <si>
    <t>User account exists, logging enabled</t>
  </si>
  <si>
    <t>1. Perform login with valid credentials as per Test Data (ASP).</t>
  </si>
  <si>
    <t>Login action is properly recorded in logs/audit trail.</t>
  </si>
  <si>
    <t>2. Access logs/audit trail with admin privileges.</t>
  </si>
  <si>
    <t>3. Search for corresponding login event/record.</t>
  </si>
  <si>
    <t>User Login – Login with invalid credentials (TS008)</t>
  </si>
  <si>
    <t>TC116</t>
  </si>
  <si>
    <t>Does login fail for incorrect password with correct email address?</t>
  </si>
  <si>
    <t>Error "Invalid credentials" or similar is displayed.</t>
  </si>
  <si>
    <t>2. Enter correct email and incorrect password as per Test Data (ASP).</t>
  </si>
  <si>
    <t>Password: WrongPass2025</t>
  </si>
  <si>
    <t>3. Click Login.</t>
  </si>
  <si>
    <t>TC117</t>
  </si>
  <si>
    <t>Does login fail with an unregistered email address?</t>
  </si>
  <si>
    <t>Site with registration</t>
  </si>
  <si>
    <t>Email: not.exists@example.com</t>
  </si>
  <si>
    <t>Error message shown for invalid email or credentials.</t>
  </si>
  <si>
    <t>2. Enter unregistered email and any password as per Test Data (ASP).</t>
  </si>
  <si>
    <t>3. Try to log in.</t>
  </si>
  <si>
    <t>TC118</t>
  </si>
  <si>
    <t>Are error messages presented for blank username and password fields?</t>
  </si>
  <si>
    <t>Login page accessible</t>
  </si>
  <si>
    <t>Validation errors prompt for required fields.</t>
  </si>
  <si>
    <t>2. Leave email and password fields blank (as per Test Data ASP).</t>
  </si>
  <si>
    <t>Password: (blank)</t>
  </si>
  <si>
    <t>4. Observe validation.</t>
  </si>
  <si>
    <t>TC119</t>
  </si>
  <si>
    <t>Is login blocked and an error/warning shown if password is left blank?</t>
  </si>
  <si>
    <t>Error for missing password is shown.</t>
  </si>
  <si>
    <t>2. Enter an email in email field (as per Test Data ASP).</t>
  </si>
  <si>
    <t>3. Leave password field blank.</t>
  </si>
  <si>
    <t>4. Attempt login and observe error.</t>
  </si>
  <si>
    <t>TC120</t>
  </si>
  <si>
    <t>Is login blocked and a warning/error shown if email is left blank?</t>
  </si>
  <si>
    <t>Error message for missing email displayed.</t>
  </si>
  <si>
    <t>2. Leave email field blank and provide password as per Test Data (ASP).</t>
  </si>
  <si>
    <t>3. Attempt login.</t>
  </si>
  <si>
    <t>TC121</t>
  </si>
  <si>
    <t>Is login prevented when email is malformed (missing “@” or “.”)?</t>
  </si>
  <si>
    <t>Email: invalid.email.com</t>
  </si>
  <si>
    <t>Validation/error for invalid email format pops up.</t>
  </si>
  <si>
    <t>2. Enter malformed email as per Test Data ASP.</t>
  </si>
  <si>
    <t>3. Enter password.</t>
  </si>
  <si>
    <t>4. Attempt login.</t>
  </si>
  <si>
    <t>5. Check error/validation shown.</t>
  </si>
  <si>
    <t>TC122</t>
  </si>
  <si>
    <t>Is login error shown when only special characters are entered as email?</t>
  </si>
  <si>
    <t>Email: !@#$%^&amp;*()</t>
  </si>
  <si>
    <t>Invalid email or credential error shown.</t>
  </si>
  <si>
    <t>2. Enter only special characters in the email field.</t>
  </si>
  <si>
    <t>3. Provide password as per Test Data ASP.</t>
  </si>
  <si>
    <t>5. Observe.</t>
  </si>
  <si>
    <t>TC123</t>
  </si>
  <si>
    <t>Does the system block login attempts for locked or disabled user accounts?</t>
  </si>
  <si>
    <t>User marked locked/disabled</t>
  </si>
  <si>
    <t>Email: disabled.user@example.com</t>
  </si>
  <si>
    <t>Login fails with "account disabled/locked" message.</t>
  </si>
  <si>
    <t>2. Enter credentials for locked/disabled account as per Test Data ASP.</t>
  </si>
  <si>
    <t>3. Attempt to log in.</t>
  </si>
  <si>
    <t>4. Observe response.</t>
  </si>
  <si>
    <t>TC124</t>
  </si>
  <si>
    <t>Are login attempt error messages consistent in color and wording?</t>
  </si>
  <si>
    <t>1. Enter incorrect credentials as per Test Data ASP.</t>
  </si>
  <si>
    <t>Email: any.invalid@example.com</t>
  </si>
  <si>
    <t>Errors are styled consistently per site guidelines.</t>
  </si>
  <si>
    <t>2. Attempt to login.</t>
  </si>
  <si>
    <t>Password: invalid123</t>
  </si>
  <si>
    <t>3. Observe color and style of error message.</t>
  </si>
  <si>
    <t>TC125</t>
  </si>
  <si>
    <t>Are login errors cleared when user changes input or retries login?</t>
  </si>
  <si>
    <t>1. Trigger error by submitting invalid login details.</t>
  </si>
  <si>
    <t>Email: wrong@example.com → valid.user@example.com</t>
  </si>
  <si>
    <t>Error message disappears or updates after retry/input change.</t>
  </si>
  <si>
    <t>2. Change one or both fields (ASP).</t>
  </si>
  <si>
    <t>Password: update</t>
  </si>
  <si>
    <t>3. Attempt re-login.</t>
  </si>
  <si>
    <t>4. Observe if previous error clears.</t>
  </si>
  <si>
    <t>Forgot Password (TS009)</t>
  </si>
  <si>
    <t>TC131</t>
  </si>
  <si>
    <t>Request password reset with valid registered email</t>
  </si>
  <si>
    <t>User should have registered account</t>
  </si>
  <si>
    <t>1. Navigate to 'Forgot Password' page.</t>
  </si>
  <si>
    <t>Email: registered_user@example.com</t>
  </si>
  <si>
    <t>System sends password reset email to that email.</t>
  </si>
  <si>
    <t>2. Enter a registered email address as per Test Data (ASP).</t>
  </si>
  <si>
    <t>3. Submit password reset request.</t>
  </si>
  <si>
    <t>TC132</t>
  </si>
  <si>
    <t>Request password reset with unregistered email</t>
  </si>
  <si>
    <t>Email: unknown@example.com</t>
  </si>
  <si>
    <t>System displays error indicating email not found.</t>
  </si>
  <si>
    <t>2. Enter an unregistered email as per Test Data (ASP).</t>
  </si>
  <si>
    <t>TC133</t>
  </si>
  <si>
    <t>Request password reset with empty email field</t>
  </si>
  <si>
    <t>Email: (leave blank)</t>
  </si>
  <si>
    <t>System prompts a validation error for empty email input.</t>
  </si>
  <si>
    <t>2. Leave email field blank.</t>
  </si>
  <si>
    <t>4. Observe validation error message.</t>
  </si>
  <si>
    <t>TC134</t>
  </si>
  <si>
    <t>Request password reset with invalid email format</t>
  </si>
  <si>
    <t>Email: invalidemail.com</t>
  </si>
  <si>
    <t>System displays validation error for invalid email format.</t>
  </si>
  <si>
    <t>2. Enter invalid email format as per Test Data (ASP).</t>
  </si>
  <si>
    <t>3. Submit request.</t>
  </si>
  <si>
    <t>4. Observe validation error.</t>
  </si>
  <si>
    <t>TC135</t>
  </si>
  <si>
    <t>Request password reset multiple times in quick succession</t>
  </si>
  <si>
    <t>System enforces rate limiting or shows warning on repeated requests.</t>
  </si>
  <si>
    <t>2. Enter the same registered email multiple times.</t>
  </si>
  <si>
    <t>3. Submit multiple reset requests rapidly.</t>
  </si>
  <si>
    <t>4. Observe rate-limiting behavior or warnings.</t>
  </si>
  <si>
    <t>TC136</t>
  </si>
  <si>
    <t>Verify content and link functionality of password reset email</t>
  </si>
  <si>
    <t>1. Trigger password reset for registered email.</t>
  </si>
  <si>
    <t>Reset email contains correct info and link opens reset page properly.</t>
  </si>
  <si>
    <t>2. Check the email inbox.</t>
  </si>
  <si>
    <t>3. Verify that email content and reset link are correct.</t>
  </si>
  <si>
    <t>4. Attempt to open the reset link.</t>
  </si>
  <si>
    <t>5. Observe behaviour.</t>
  </si>
  <si>
    <t>TC137</t>
  </si>
  <si>
    <t>Use valid reset link to set a new password</t>
  </si>
  <si>
    <t>1. Access the valid password reset link received via email.</t>
  </si>
  <si>
    <t>New Password: StrongPass123!</t>
  </si>
  <si>
    <t>Password is updated successfully; confirmation message shown.</t>
  </si>
  <si>
    <t>2. Enter a new password and confirm it as per Test Data (ASP).</t>
  </si>
  <si>
    <t>Confirm Password: StrongPass123!</t>
  </si>
  <si>
    <t>4. Observe system confirmation.</t>
  </si>
  <si>
    <t>TC138</t>
  </si>
  <si>
    <t>Attempt reset with mismatched new password and confirmation</t>
  </si>
  <si>
    <t>1. Access reset link.</t>
  </si>
  <si>
    <t>System displays error about password mismatch.</t>
  </si>
  <si>
    <t>2. Enter new password and a different confirmation password as per Test Data (ASP).</t>
  </si>
  <si>
    <t>Confirm Password: StrongPass321!</t>
  </si>
  <si>
    <t>TC139</t>
  </si>
  <si>
    <t>Attempt reset with a weak new password</t>
  </si>
  <si>
    <t>New Password: 12345</t>
  </si>
  <si>
    <t>Weak password is rejected with appropriate error displayed.</t>
  </si>
  <si>
    <t>2. Enter a weak new password as per Test Data (ASP).</t>
  </si>
  <si>
    <t>TC140</t>
  </si>
  <si>
    <t>Attempt reset with expired or invalid reset link</t>
  </si>
  <si>
    <t>1. Attempt to use an expired or invalid reset link.</t>
  </si>
  <si>
    <t>Expired Reset Link (as per system logs or test setup)</t>
  </si>
  <si>
    <t>System denies reset and shows link expired or invalid message.</t>
  </si>
  <si>
    <t>2. Attempt to set new password.</t>
  </si>
  <si>
    <t>3. Observe error handling.</t>
  </si>
  <si>
    <t>Marketplace Search – Keyword-based search (TS010)</t>
  </si>
  <si>
    <t>TEST DATA (Example)</t>
  </si>
  <si>
    <t>TC141</t>
  </si>
  <si>
    <t>Does searching for an exact product name return the relevant products?</t>
  </si>
  <si>
    <t>Marketplace accessible</t>
  </si>
  <si>
    <t>1. Navigate to the marketplace search page.</t>
  </si>
  <si>
    <t>Product Name: "SEO Pack Pro"</t>
  </si>
  <si>
    <t>Products matching the exact name are shown first.</t>
  </si>
  <si>
    <t>2. Enter a full product name as per Test Data (ASP).</t>
  </si>
  <si>
    <t>3. Submit the search.</t>
  </si>
  <si>
    <t>4. Observe the results list for relevant matches.</t>
  </si>
  <si>
    <t>TC142</t>
  </si>
  <si>
    <t>Are partial keywords matched in search results?</t>
  </si>
  <si>
    <t>1. Access the marketplace search feature.</t>
  </si>
  <si>
    <t>Keyword: "SEO"</t>
  </si>
  <si>
    <t>All relevant extensions with "SEO" shown in results.</t>
  </si>
  <si>
    <t>2. Enter a partial keyword as per Test Data (ASP).</t>
  </si>
  <si>
    <t>4. Review the list and check for matching products.</t>
  </si>
  <si>
    <t>TC143</t>
  </si>
  <si>
    <t>Is search insensitive to letter case?</t>
  </si>
  <si>
    <t>1. Enter a keyword in uppercase as per Test Data (ASP).</t>
  </si>
  <si>
    <t>Keywords: "SEO" and "seo"</t>
  </si>
  <si>
    <t>Results are identical regardless of letter case.</t>
  </si>
  <si>
    <t>2. Submit the search.</t>
  </si>
  <si>
    <t>3. Repeat the search using the same keyword in lowercase.</t>
  </si>
  <si>
    <t>4. Compare the two result sets for consistency.</t>
  </si>
  <si>
    <t>TC144</t>
  </si>
  <si>
    <t>Are search results ranked by relevance to keyword(s) entered?</t>
  </si>
  <si>
    <t>1. Input a generic search term as per Test Data (ASP).</t>
  </si>
  <si>
    <t>Keyword: "search"</t>
  </si>
  <si>
    <t>Most relevant results appear at the top of the list.</t>
  </si>
  <si>
    <t>3. Observe the order of returned product/extensions.</t>
  </si>
  <si>
    <t>4. Confirm most relevant at the top.</t>
  </si>
  <si>
    <t>TC145</t>
  </si>
  <si>
    <t>Does searching with multiple keywords return products matching all terms?</t>
  </si>
  <si>
    <t>1. Enter multiple keywords as per Test Data (ASP).</t>
  </si>
  <si>
    <t>Keywords: "import export"</t>
  </si>
  <si>
    <t>Only products relevant to both keywords are displayed.</t>
  </si>
  <si>
    <t>3. Verify that products relevant to all terms are included in the results.</t>
  </si>
  <si>
    <t>4. Ensure there are no irrelevant listings.</t>
  </si>
  <si>
    <t>TC146</t>
  </si>
  <si>
    <t>Is search functional with description/tags/attributes?</t>
  </si>
  <si>
    <t>1. Enter a tag or attribute as per Test Data (ASP).</t>
  </si>
  <si>
    <t>Tag: "shipping", Attribute: "FedEx"</t>
  </si>
  <si>
    <t>Related products are included in search results.</t>
  </si>
  <si>
    <t>3. Check if extensions with that tag/attribute appear.</t>
  </si>
  <si>
    <t>4. Confirm these results are relevant.</t>
  </si>
  <si>
    <t>TC147</t>
  </si>
  <si>
    <t>Are special character keywords handled correctly?</t>
  </si>
  <si>
    <t>1. Enter a keyword with special characters as per Test Data (ASP).</t>
  </si>
  <si>
    <t>Keyword: "one-click"</t>
  </si>
  <si>
    <t>Products with "one-click" or similar are shown.</t>
  </si>
  <si>
    <t>3. Review if matching products are correctly found and displayed.</t>
  </si>
  <si>
    <t>TC148</t>
  </si>
  <si>
    <t>Is the search responsive for large datasets (performance)?</t>
  </si>
  <si>
    <t>1. Enter a very common keyword as per Test Data (ASP).</t>
  </si>
  <si>
    <t>Keyword: "product"</t>
  </si>
  <si>
    <t>Results are delivered quickly and without server error.</t>
  </si>
  <si>
    <t>2. Submit search.</t>
  </si>
  <si>
    <t>3. Measure the time for the results to load.</t>
  </si>
  <si>
    <t>4. Confirm performance is acceptable.</t>
  </si>
  <si>
    <t>TC149</t>
  </si>
  <si>
    <t>Are no results shown for random, non-existent string queries?</t>
  </si>
  <si>
    <t>1. Enter a random, non-matching keyword as per Test Data (ASP).</t>
  </si>
  <si>
    <t>Keyword: "nonexistentXYZ123"</t>
  </si>
  <si>
    <t>Clear "no result found" message is displayed.</t>
  </si>
  <si>
    <t>3. Observe system response/message.</t>
  </si>
  <si>
    <t>TC150</t>
  </si>
  <si>
    <t>Is the last search keyword retained in the field after a search is performed?</t>
  </si>
  <si>
    <t>1. Perform a search using any keyword as per Test Data (ASP).</t>
  </si>
  <si>
    <t>Keyword: "image"</t>
  </si>
  <si>
    <t>Search input retains the last searched keyword.</t>
  </si>
  <si>
    <t>2. After the results are shown, check if the original keyword remains in the search field.</t>
  </si>
  <si>
    <t>TC151</t>
  </si>
  <si>
    <t>Are unrelated/low-relevance results excluded from the top of the results list?</t>
  </si>
  <si>
    <t>1. Input a specific keyword as per Test Data (ASP).</t>
  </si>
  <si>
    <t>Keyword: "coupon"</t>
  </si>
  <si>
    <t>Top results are the most relevant to keyword.</t>
  </si>
  <si>
    <t>2. Perform search.</t>
  </si>
  <si>
    <t>3. Validate that only highly relevant results are at the top.</t>
  </si>
  <si>
    <t>4. Lower relevancy shown last or omitted.</t>
  </si>
  <si>
    <t>TC152</t>
  </si>
  <si>
    <t>Is leading/trailing whitespace in search ignored in results?</t>
  </si>
  <si>
    <t>1. Add spaces before/after a keyword as per Test Data (ASP).</t>
  </si>
  <si>
    <t>Keyword: " store "</t>
  </si>
  <si>
    <t>Whitespaces don’t affect the results; matches as trimmed.</t>
  </si>
  <si>
    <t>2. Search.</t>
  </si>
  <si>
    <t>3. Confirm results match a whitespace-trimmed search.</t>
  </si>
  <si>
    <t>4. Compare to result without spaces.</t>
  </si>
  <si>
    <t>TC153</t>
  </si>
  <si>
    <t>Does search support non-Latin or Unicode character keywords?</t>
  </si>
  <si>
    <t>Marketplace accessible, Unicode enabled</t>
  </si>
  <si>
    <t>1. Type non-Latin/Unicode text as per Test Data (ASP).</t>
  </si>
  <si>
    <t>Keyword: "магазин" or similar</t>
  </si>
  <si>
    <t>Unicode keyword matches correct products.</t>
  </si>
  <si>
    <t>3. Observe support and search result accuracy.</t>
  </si>
  <si>
    <t>4. Confirm correct results.</t>
  </si>
  <si>
    <t>TC154</t>
  </si>
  <si>
    <t>Are real-time auto-complete or suggestions shown as users type?</t>
  </si>
  <si>
    <t>1. Begin typing a common keyword as per Test Data (ASP).</t>
  </si>
  <si>
    <t>Typing "seo" in search input</t>
  </si>
  <si>
    <t>Suggestions appear in real time as user types.</t>
  </si>
  <si>
    <t>2. Observe for suggestion dropdown/autocomplete.</t>
  </si>
  <si>
    <t>3. Optionally select a suggestion.</t>
  </si>
  <si>
    <t>4. Confirm navigation.</t>
  </si>
  <si>
    <t>TC155</t>
  </si>
  <si>
    <t>Does pasting a keyword into the search box work as expected?</t>
  </si>
  <si>
    <t>1. Copy a keyword from elsewhere as per Test Data (ASP).</t>
  </si>
  <si>
    <t>Pasted Keyword: "plugin"</t>
  </si>
  <si>
    <t>Paste search performs identically to typed input search.</t>
  </si>
  <si>
    <t>2. Paste into search field.</t>
  </si>
  <si>
    <t>4. Compare results to manual typing.</t>
  </si>
  <si>
    <t>Marketplace Search – Filter Results (TS011)</t>
  </si>
  <si>
    <t>TC156</t>
  </si>
  <si>
    <t>Does filtering by category show only marketplace products from that category?</t>
  </si>
  <si>
    <t>1. Navigate to marketplace.</t>
  </si>
  <si>
    <t>2. Select a category from available filters (ASP).</t>
  </si>
  <si>
    <t>3. Apply filter.</t>
  </si>
  <si>
    <t>4. Verify only products from selected category are displayed.</t>
  </si>
  <si>
    <t>TC157</t>
  </si>
  <si>
    <t>Does filtering by rating show only products meeting the selected ratings threshold?</t>
  </si>
  <si>
    <t>1. Go to marketplace listing.</t>
  </si>
  <si>
    <t>Minimum Rating: 4 stars</t>
  </si>
  <si>
    <t>Only products with 4-star rating or higher shown.</t>
  </si>
  <si>
    <t>2. Set the rating filter (ASP).</t>
  </si>
  <si>
    <t>4. Review that only products meeting/exceeding the rating are displayed.</t>
  </si>
  <si>
    <t>TC158</t>
  </si>
  <si>
    <t>Does filtering by OpenCart version show only compatible products?</t>
  </si>
  <si>
    <t>1. Open marketplace.</t>
  </si>
  <si>
    <t>Version: 4.0.2.0</t>
  </si>
  <si>
    <t>Only products for 4.0.2.0 are displayed in results.</t>
  </si>
  <si>
    <t>2. Select an OpenCart version to filter by (ASP).</t>
  </si>
  <si>
    <t>4. Verify only products compatible with version are shown.</t>
  </si>
  <si>
    <t>TC159</t>
  </si>
  <si>
    <t>Can filters for category, rating, and version be combined and interact logically?</t>
  </si>
  <si>
    <t>1. Apply more than one filter together as per Test Data (ASP): category, rating, version.</t>
  </si>
  <si>
    <t>Category: "Payment Gateways"</t>
  </si>
  <si>
    <t>Only items matching all selected filters are displayed.</t>
  </si>
  <si>
    <t>2. Observe results.</t>
  </si>
  <si>
    <t>3. Verify all filters are simultaneously respected.</t>
  </si>
  <si>
    <t>Version: 3.x</t>
  </si>
  <si>
    <t>TC160</t>
  </si>
  <si>
    <t>Does clearing filters show all marketplace products again?</t>
  </si>
  <si>
    <t>1. Apply any filter.</t>
  </si>
  <si>
    <t>Any filter in use, then "Clear All" chosen</t>
  </si>
  <si>
    <t>All marketplace products/extensions are shown.</t>
  </si>
  <si>
    <t>2. Clear all filters (ASP).</t>
  </si>
  <si>
    <t>3. Observe products list.</t>
  </si>
  <si>
    <t>4. Confirm all available products/extensions are visible.</t>
  </si>
  <si>
    <t>TC161</t>
  </si>
  <si>
    <t>Are multiple categories selectable in marketplace filtering (multi-select)?</t>
  </si>
  <si>
    <t>1. Attempt to select several categories simultaneously (ASP).</t>
  </si>
  <si>
    <t>Categories: "Shipping Modules", "Analytics"</t>
  </si>
  <si>
    <t>Products in any selected category are shown.</t>
  </si>
  <si>
    <t>2. Apply filter.</t>
  </si>
  <si>
    <t>3. Check displayed results.</t>
  </si>
  <si>
    <t>TC162</t>
  </si>
  <si>
    <t>Does the filter module display the number of results available per filter value?</t>
  </si>
  <si>
    <t>1. View filters (category, rating, version) before selection.</t>
  </si>
  <si>
    <t>Any filter block with result counts</t>
  </si>
  <si>
    <t>Each filter shows count of matching products.</t>
  </si>
  <si>
    <t>2. Observe if a count of available results is shown next to each filter option.</t>
  </si>
  <si>
    <t>TC163</t>
  </si>
  <si>
    <t>Does the interface make it clear when multiple filters are active?</t>
  </si>
  <si>
    <t>1. Apply two or more filters (ASP).</t>
  </si>
  <si>
    <t>Category: "Modules", Rating: 5 stars</t>
  </si>
  <si>
    <t>Active filters are clearly indicated in UI.</t>
  </si>
  <si>
    <t>2. Observe visual indicators (chips, tags, summary area) showing filters in effect.</t>
  </si>
  <si>
    <t>TC164</t>
  </si>
  <si>
    <t>Are products with no ratings handled gracefully during filter by rating?</t>
  </si>
  <si>
    <t>1. Apply rating filter (ASP) that excludes products with zero or no ratings.</t>
  </si>
  <si>
    <t>Rating Filter: 3 stars+</t>
  </si>
  <si>
    <t>Unrated products not shown if minimum rating is set.</t>
  </si>
  <si>
    <t>2. Observe if unrated products are hidden.</t>
  </si>
  <si>
    <t>3. Remove rating filter and check again.</t>
  </si>
  <si>
    <t>TC165</t>
  </si>
  <si>
    <t>Can users reset a single filter without affecting others?</t>
  </si>
  <si>
    <t>1. Apply multiple filters as per Test Data (ASP).</t>
  </si>
  <si>
    <t>Multiple filters applied, remove one</t>
  </si>
  <si>
    <t>Only selected filter cleared, others remain active.</t>
  </si>
  <si>
    <t>2. Remove only one filter.</t>
  </si>
  <si>
    <t>3. Check if others remain and results update accordingly.</t>
  </si>
  <si>
    <t>TC166</t>
  </si>
  <si>
    <t>Does the filter sidebar/panel remain usable and visually consistent across devices?</t>
  </si>
  <si>
    <t>1. Access marketplace search/filter on desktop, tablet, and mobile.</t>
  </si>
  <si>
    <t>Any filter panel on different devices</t>
  </si>
  <si>
    <t>Filter controls work/sit properly at all screen sizes.</t>
  </si>
  <si>
    <t>2. Check sidebar/panel presentation and usability.</t>
  </si>
  <si>
    <t>3. Apply filters to confirm functionality.</t>
  </si>
  <si>
    <t>TC167</t>
  </si>
  <si>
    <t>Are products correctly updated and paginated when applying filters with many matches?</t>
  </si>
  <si>
    <t>1. Filter to a category/criteria that yields many results (ASP).</t>
  </si>
  <si>
    <t>Category: Large ("All") or popular category</t>
  </si>
  <si>
    <t>Paging works and only filtered results are shown/pageable.</t>
  </si>
  <si>
    <t>2. Scroll through results, navigating across pages.</t>
  </si>
  <si>
    <t>3. Check if paging works with filters applied.</t>
  </si>
  <si>
    <t>TC168</t>
  </si>
  <si>
    <t>Does selecting incompatible/contradictory filter options result in empty results?</t>
  </si>
  <si>
    <t>1. Choose filters in combination that should yield no products (e.g., mismatched version and category).</t>
  </si>
  <si>
    <t>Category: "Analytics", Version: An old/incompatible version</t>
  </si>
  <si>
    <t>"No results found" or similar is shown.</t>
  </si>
  <si>
    <t>2. Submit filter.</t>
  </si>
  <si>
    <t>3. Observe no results message.</t>
  </si>
  <si>
    <t>TC169</t>
  </si>
  <si>
    <t>Does browser history or back button preserve filter selections and state?</t>
  </si>
  <si>
    <t>1. Apply filters (ASP).</t>
  </si>
  <si>
    <t>Any filter selection and navigation</t>
  </si>
  <si>
    <t>Filter state is preserved in history/back nav.</t>
  </si>
  <si>
    <t>2. Navigate to another page/extension.</t>
  </si>
  <si>
    <t>3. Use browser back button.</t>
  </si>
  <si>
    <t>4. Confirm if filter state/selections are preserved after navigating back.</t>
  </si>
  <si>
    <t>TC170</t>
  </si>
  <si>
    <t>Does marketplace filter panel or box work with accessibility tools (tab focus, screen reader, etc.)?</t>
  </si>
  <si>
    <t>1. Use keyboard (Tab, Shift+Tab) to navigate filter controls.</t>
  </si>
  <si>
    <t>Accessibility mode/software, keyboard input</t>
  </si>
  <si>
    <t>Filters are fully accessible with keyboard and screen reader.</t>
  </si>
  <si>
    <t>2. Use screen reader or accessibility tool.</t>
  </si>
  <si>
    <t>3. Attempt to apply/remove filters.</t>
  </si>
  <si>
    <t>4. Observe usability by non-mouse users.</t>
  </si>
  <si>
    <t>Extension View – View extension details (TS012)</t>
  </si>
  <si>
    <t>TC171</t>
  </si>
  <si>
    <t>Is the extension overview page accessible from marketplace search/listing?</t>
  </si>
  <si>
    <t>Marketplace &amp; search working</t>
  </si>
  <si>
    <t>1. Perform a search for an extension as per Test Data (ASP).</t>
  </si>
  <si>
    <t>Overview/details page loads on click from listing.</t>
  </si>
  <si>
    <t>2. Click the extension name or “View Details”.</t>
  </si>
  <si>
    <t>3. Observe if the details page loads fully.</t>
  </si>
  <si>
    <t>TC172</t>
  </si>
  <si>
    <t>Are all product images, screenshots, or banners displayed on the extension details page?</t>
  </si>
  <si>
    <t>Extension page loaded</t>
  </si>
  <si>
    <t>1. Open the extension details page.</t>
  </si>
  <si>
    <t>Images/screenshots for extension</t>
  </si>
  <si>
    <t>All images/screenshots are visible and not broken.</t>
  </si>
  <si>
    <t>2. Scroll to the images/screenshots section.</t>
  </si>
  <si>
    <t>3. Confirm all images load fully; check for broken images or placekeepers.</t>
  </si>
  <si>
    <t>4. Note image clarity and quality.</t>
  </si>
  <si>
    <t>TC173</t>
  </si>
  <si>
    <t>Does the extension page show a complete, readable description?</t>
  </si>
  <si>
    <t>1. Load the extension details page as per Test Data (ASP).</t>
  </si>
  <si>
    <t>Description text for extension</t>
  </si>
  <si>
    <t>Description is thorough, readable, correctly formatted.</t>
  </si>
  <si>
    <t>2. Read the description section from top to bottom.</t>
  </si>
  <si>
    <t>3. Check for completeness, grammar, formatting, and spelling errors.</t>
  </si>
  <si>
    <t>TC174</t>
  </si>
  <si>
    <t>Are technical specifications (compatibility, OC version, requirements) visible and correct?</t>
  </si>
  <si>
    <t>1. Find the “Technical Specifications” or similar section.</t>
  </si>
  <si>
    <t>OC version: 4.0.2.0, PHP/DB requirements, etc.</t>
  </si>
  <si>
    <t>All specs are listed and accurate as per documentation.</t>
  </si>
  <si>
    <t>2. Review listed compatibility, OC version, server requirements.</t>
  </si>
  <si>
    <t>3. Cross-check against documentation or vendor info (ASP).</t>
  </si>
  <si>
    <t>TC175</t>
  </si>
  <si>
    <t>Are the version, changelog, and update history available and current?</t>
  </si>
  <si>
    <t>1. Locate the “Version”, “Changelog”, or “Update History” on details page.</t>
  </si>
  <si>
    <t>Version: "2.5.1", Changelog data</t>
  </si>
  <si>
    <t>Changelog/version info is clearly shown and up-to-date.</t>
  </si>
  <si>
    <t>2. Compare with latest release/change log as per Test Data (ASP).</t>
  </si>
  <si>
    <t>TC176</t>
  </si>
  <si>
    <t>Are user reviews and ratings for the extension displayed and correctly attributed?</t>
  </si>
  <si>
    <t>1. Scroll to the reviews/ratings section.</t>
  </si>
  <si>
    <t>User: "JaneD", Star: 5, Date: 2025-07-10, Comment: "Great extension!"</t>
  </si>
  <si>
    <t>Reviews/ratings show correct user, date, score, and text.</t>
  </si>
  <si>
    <t>2. Review user names, stars, dates, and comments.</t>
  </si>
  <si>
    <t>3. Verify they are attributed and formatted correctly as per Test Data (ASP).</t>
  </si>
  <si>
    <t>TC177</t>
  </si>
  <si>
    <t>Are documentation, FAQ, or support links visible and functional?</t>
  </si>
  <si>
    <t>1. Look for documentation/FAQ/support links on the details page.</t>
  </si>
  <si>
    <t>Documentation/FAQ/Support URLs</t>
  </si>
  <si>
    <t>Links work and direct to intended/support content.</t>
  </si>
  <si>
    <t>2. Click each.</t>
  </si>
  <si>
    <t>3. Verify new page/tab/modal opens.</t>
  </si>
  <si>
    <t>4. Confirm it leads to intended resource as per Test Data (ASP).</t>
  </si>
  <si>
    <t>TC178</t>
  </si>
  <si>
    <t>Are pricing, license, and download options displayed correctly?</t>
  </si>
  <si>
    <t>1. Locate price/license/download info.</t>
  </si>
  <si>
    <t>Price: $299, License: Commercial, Download: enabled</t>
  </si>
  <si>
    <t>Data is accurate and all download info clearly shown.</t>
  </si>
  <si>
    <t>2. Check that price, license type, and download action are present.</t>
  </si>
  <si>
    <t>3. Compare price/license to catalog and documentation (ASP).</t>
  </si>
  <si>
    <t>TC179</t>
  </si>
  <si>
    <t>Are all product attributes (features, requirements, versions) detailed and clear?</t>
  </si>
  <si>
    <t>1. Find the features/attributes/requirements area.</t>
  </si>
  <si>
    <t>Features: "Multi-vendor", "Admin dashboard", etc.</t>
  </si>
  <si>
    <t>All product attributes are listed and are understandable.</t>
  </si>
  <si>
    <t>2. Read through all listed info.</t>
  </si>
  <si>
    <t>3. Verify alignment with Test Data (ASP).</t>
  </si>
  <si>
    <t>TC180</t>
  </si>
  <si>
    <t>Does the extension details page display correctly on desktop, tablet, and mobile?</t>
  </si>
  <si>
    <t>1. Load details page on desktop.</t>
  </si>
  <si>
    <t>Devices/resolutions: 1920x1080, iPad, iPhone</t>
  </si>
  <si>
    <t>Details page is responsive and visually correct on all.</t>
  </si>
  <si>
    <t>2. Use device view/emulator to switch to tablet/mobile.</t>
  </si>
  <si>
    <t>3. Check layout, readability, and controls at each size/resolution.</t>
  </si>
  <si>
    <t>TC181</t>
  </si>
  <si>
    <t>Is the “Contact developer” or enquiry form functional for each extension?</t>
  </si>
  <si>
    <t>1. Find and open the contact/enquiry form.</t>
  </si>
  <si>
    <t>Confirmation/response seen after successful enquiry.</t>
  </si>
  <si>
    <t>2. Fill out fields as per Test Data (ASP).</t>
  </si>
  <si>
    <t>Email: openuser@example.com</t>
  </si>
  <si>
    <t>Message: Test enquiry</t>
  </si>
  <si>
    <t>4. Observe confirmation message/response from system.</t>
  </si>
  <si>
    <t>TC182</t>
  </si>
  <si>
    <t>Are related/similar extensions shown and do the links function properly?</t>
  </si>
  <si>
    <t>1. Scroll to “Related” or “Similar” section.</t>
  </si>
  <si>
    <t>Extensions: "Marketplace Builder", "Vendor Dashboard Pro"</t>
  </si>
  <si>
    <t>Related extension links open correct detail pages.</t>
  </si>
  <si>
    <t>2. Click several listed extensions.</t>
  </si>
  <si>
    <t>3. Ensure each opens correct details page as per Test Data (ASP).</t>
  </si>
  <si>
    <t>TC183</t>
  </si>
  <si>
    <t>Are sharing/social buttons present, and do they share extension details correctly?</t>
  </si>
  <si>
    <t>1. Find social/sharing buttons.</t>
  </si>
  <si>
    <t>Share: Facebook, Twitter, extension public URL</t>
  </si>
  <si>
    <t>Sharing works and extension info is shared correctly.</t>
  </si>
  <si>
    <t>2. Click a button as per Test Data (ASP).</t>
  </si>
  <si>
    <t>3. Complete the sharing process.</t>
  </si>
  <si>
    <t>4. Check that correct data (extension/title/link) is shared.</t>
  </si>
  <si>
    <t>TC184</t>
  </si>
  <si>
    <t>Is the extension details page accessible to keyboard navigation and screen readers?</t>
  </si>
  <si>
    <t>1. Tab through the extension details page using only keyboard.</t>
  </si>
  <si>
    <t>Keyboard, NVDA/JAWS screen reader</t>
  </si>
  <si>
    <t>All page elements are accessible and labeled for ARIA.</t>
  </si>
  <si>
    <t>2. Use screen reader to test header/section reading sequence as per Test Data (ASP).</t>
  </si>
  <si>
    <t>TC185</t>
  </si>
  <si>
    <t>Do all external/demo/vendor links and "Read More" buttons open as intended?</t>
  </si>
  <si>
    <t>1. Locate and click each external, demo, or "Read More" button (ASP).</t>
  </si>
  <si>
    <t>Demo link: live.demo.com</t>
  </si>
  <si>
    <t>All such links/buttons open to correct targets properly.</t>
  </si>
  <si>
    <t>2. Verify link opens in new tab/page as designed.</t>
  </si>
  <si>
    <t>Vendor Site: extensions.devsite.com</t>
  </si>
  <si>
    <t>3. Close preview and repeat for all.</t>
  </si>
  <si>
    <t>Extension View – Demo Redirection (TS013)</t>
  </si>
  <si>
    <t>TC186</t>
  </si>
  <si>
    <t>Does clicking the "Demo" button open the correct demo/landing page for the extension?</t>
  </si>
  <si>
    <t>Extension details page</t>
  </si>
  <si>
    <t>1. Locate the "Demo" button/link.</t>
  </si>
  <si>
    <t>Demo Link (as per extension): E.g., Demo Landing Page</t>
  </si>
  <si>
    <t>Demo/landing page opens as configured for that extension.</t>
  </si>
  <si>
    <t>2. Click the button.</t>
  </si>
  <si>
    <t>https://demo.opencart.com</t>
  </si>
  <si>
    <t>3. Observe whether the correct demo or landing page opens, as per Test Data (ASP).</t>
  </si>
  <si>
    <t>TC187</t>
  </si>
  <si>
    <t>Is the demo page or linked site responsive and properly displayed across devices?</t>
  </si>
  <si>
    <t>Extension demo page</t>
  </si>
  <si>
    <t>1. Open the extension's demo page (ASP).</t>
  </si>
  <si>
    <t>Demo Link: e.g., https://demo.opencart.com</t>
  </si>
  <si>
    <t>Demo page displays correctly on all devices.</t>
  </si>
  <si>
    <t>2. Resize window or use device emulators for desktop, tablet, mobile.</t>
  </si>
  <si>
    <t>3. Check for layout consistency and usability.</t>
  </si>
  <si>
    <t>TC188</t>
  </si>
  <si>
    <t>Does the demo page clearly indicate it is a demonstration (banner/note/label)?</t>
  </si>
  <si>
    <t>1. Access the demo page as per Test Data (ASP).</t>
  </si>
  <si>
    <t>Demo page content</t>
  </si>
  <si>
    <t>Demo page is clearly marked as "Demo" or equivalent.</t>
  </si>
  <si>
    <t>2. Look for banners or notices indicating this is a demo/sandbox.</t>
  </si>
  <si>
    <t>3. Confirm clear labeling is present for users.</t>
  </si>
  <si>
    <t>TC189</t>
  </si>
  <si>
    <t>Are login credentials or special access instructions shown for backend/admin demo?</t>
  </si>
  <si>
    <t>Applicable demo pages</t>
  </si>
  <si>
    <t>1. Go to extension demo page as per Test Data (ASP).</t>
  </si>
  <si>
    <t>Admin login: demo/demo (example)</t>
  </si>
  <si>
    <t>Required credentials are visible and usable.</t>
  </si>
  <si>
    <t>2. Look for admin demo/login credentials on the page (if backend demo is available).</t>
  </si>
  <si>
    <t>3. Note access details if present.</t>
  </si>
  <si>
    <t>TC190</t>
  </si>
  <si>
    <t>Does the demo button/link open in a new tab/window when clicked?</t>
  </si>
  <si>
    <t>1. Find the demo button/link.</t>
  </si>
  <si>
    <t>Demo Button/Link setup</t>
  </si>
  <si>
    <t>Demo opens in a new browser tab or window.</t>
  </si>
  <si>
    <t>2. Click as per Test Data (ASP).</t>
  </si>
  <si>
    <t>3. Observe browser behavior: new tab/window expected.</t>
  </si>
  <si>
    <t>TC191</t>
  </si>
  <si>
    <t>Is the demo page content/update controlled via admin or developer panel as needed?</t>
  </si>
  <si>
    <t>Extension with config</t>
  </si>
  <si>
    <t>1. Access the admin/developer panel for the extension/demo.</t>
  </si>
  <si>
    <t>Admin/backend panel demo control</t>
  </si>
  <si>
    <t>Demo page controlled/updated as needed by admin.</t>
  </si>
  <si>
    <t>2. Check if you can alter landing page content such as title, description, links (ASP).</t>
  </si>
  <si>
    <t>TC192</t>
  </si>
  <si>
    <t>Are all interactive elements (forms, menus) functional on the demo site?</t>
  </si>
  <si>
    <t>Demo site loaded</t>
  </si>
  <si>
    <t>1. Use/activate forms, menus, links, buttons as per Test Data (ASP) on the demo.</t>
  </si>
  <si>
    <t>Demo form/menu actions</t>
  </si>
  <si>
    <t>All interactive elements work as in real extension.</t>
  </si>
  <si>
    <t>2. Observe response and system behavior.</t>
  </si>
  <si>
    <t>TC193</t>
  </si>
  <si>
    <t>If multiple demos are linked, does the landing page present a clear demo selection interface?</t>
  </si>
  <si>
    <t>Multi-demo landing</t>
  </si>
  <si>
    <t>1. Click the demo button as per Test Data (ASP).</t>
  </si>
  <si>
    <t>Multi-demo landing page</t>
  </si>
  <si>
    <t>Users can choose from available demo options easily.</t>
  </si>
  <si>
    <t>2. Observe whether a landing page with multiple demo options is presented.</t>
  </si>
  <si>
    <t>3. Try navigating to each demo.</t>
  </si>
  <si>
    <t>TC194</t>
  </si>
  <si>
    <t>Do demo pages reset data or warn about shared/sandbox environments?</t>
  </si>
  <si>
    <t>Demo supports reset</t>
  </si>
  <si>
    <t>1. Navigate to demo page.</t>
  </si>
  <si>
    <t>Data reset or environment warning text</t>
  </si>
  <si>
    <t>Demo resets or explains shared/sandbox behavior.</t>
  </si>
  <si>
    <t>2. Make demo-altering changes (add data/settings).</t>
  </si>
  <si>
    <t>3. Reload or reset.</t>
  </si>
  <si>
    <t>4. Verify data resets or warning/info is clear for shared use (ASP).</t>
  </si>
  <si>
    <t>TC195</t>
  </si>
  <si>
    <t>Are demo buttons/links displayed only when demo is available and hidden if not configured?</t>
  </si>
  <si>
    <t>1. Navigate to several extensions.</t>
  </si>
  <si>
    <t>Extensions with vs without demo links</t>
  </si>
  <si>
    <t>Demo buttons visible only on extensions with demos.</t>
  </si>
  <si>
    <t>2. Compare details pages with/without demos configured.</t>
  </si>
  <si>
    <t>3. Check demo button visibility as per Test Data (ASP).</t>
  </si>
  <si>
    <t>Contact Us – Submit valid contact form (TS014)</t>
  </si>
  <si>
    <t>TC196</t>
  </si>
  <si>
    <t>Submit the contact form using valid name, email, and message</t>
  </si>
  <si>
    <t>Contact page accessible</t>
  </si>
  <si>
    <t>1. Open the Contact Us page.</t>
  </si>
  <si>
    <t>Confirmation message is displayed indicating successful form submission.</t>
  </si>
  <si>
    <t>2. Enter valid name into the Name field (as per Test Data).</t>
  </si>
  <si>
    <t>Email: john.doe@example.com</t>
  </si>
  <si>
    <t>3. Enter valid email into the Email field (as per Test Data).</t>
  </si>
  <si>
    <t>Message: Inquiry about product features.</t>
  </si>
  <si>
    <t>4. Write a valid message in the Message area (as per Test Data).</t>
  </si>
  <si>
    <t>5. Click the Submit button and wait for form confirmation.</t>
  </si>
  <si>
    <t>TC197</t>
  </si>
  <si>
    <t>Are mandatory fields enforced on Contact Us (empty/invalid submission)?</t>
  </si>
  <si>
    <t>1. Navigate to Contact Us page.</t>
  </si>
  <si>
    <t>All fields left empty initially.</t>
  </si>
  <si>
    <t>Appropriate validation messages prevent submission until all required fields are filled.</t>
  </si>
  <si>
    <t>2. Attempt to submit the form without entering any data.</t>
  </si>
  <si>
    <t>3. Observe validation messages for each mandatory field.</t>
  </si>
  <si>
    <t>4. Correct the first mandatory field with valid input.</t>
  </si>
  <si>
    <t>5. Attempt to resubmit and verify validations for remaining empty fields.</t>
  </si>
  <si>
    <t>TC198</t>
  </si>
  <si>
    <t>Is invalid email format rejected on Contact Us form?</t>
  </si>
  <si>
    <t>1. Go to Contact Us page.</t>
  </si>
  <si>
    <t>Email field validation rejects invalid format and prevents form submission.</t>
  </si>
  <si>
    <t>2. Input valid Name as per Test Data.</t>
  </si>
  <si>
    <t>Email: john.doe[at]example.com (invalid format)</t>
  </si>
  <si>
    <t>3. Enter an invalid email format in the Email field (as per Test Data).</t>
  </si>
  <si>
    <t>Message: General inquiry.</t>
  </si>
  <si>
    <t>4. Provide a valid message.</t>
  </si>
  <si>
    <t>5. Submit the form and observe validation responses.</t>
  </si>
  <si>
    <t>TC199</t>
  </si>
  <si>
    <t>Test max character limits for form fields (boundary check)</t>
  </si>
  <si>
    <t>1. Open Contact Us page.</t>
  </si>
  <si>
    <t>Name: 50 characters max</t>
  </si>
  <si>
    <t>Form accepts inputs within limits and rejects inputs exceeding maximum lengths.</t>
  </si>
  <si>
    <t>2. Enter Name with maximum allowed characters (as per Test Data).</t>
  </si>
  <si>
    <t>Email: valid_format_max_length@example.com</t>
  </si>
  <si>
    <t>3. Input Email with maximum length allowed.</t>
  </si>
  <si>
    <t>Message: 1000 characters max</t>
  </si>
  <si>
    <t>4. Type a message with maximum allowed characters.</t>
  </si>
  <si>
    <t>5. Submit the form and observe acceptance or errors.</t>
  </si>
  <si>
    <t>TC200</t>
  </si>
  <si>
    <t>Is confirmation message shown after valid Contact Us form submission?</t>
  </si>
  <si>
    <t>Name: Jane Smith</t>
  </si>
  <si>
    <t>Confirmation or thank you message is displayed after form submission.</t>
  </si>
  <si>
    <t>2. Fill valid Name, Email, and Message as per Test Data.</t>
  </si>
  <si>
    <t>Email: jane.smith@example.com</t>
  </si>
  <si>
    <t>3. Click Submit.</t>
  </si>
  <si>
    <t>Message: Request for support.</t>
  </si>
  <si>
    <t>4. Wait for confirmation message.</t>
  </si>
  <si>
    <t>5. Verify the message matches expected confirmation text.</t>
  </si>
  <si>
    <t>TC201</t>
  </si>
  <si>
    <t>Does admin receive the message from a valid contact form submission?</t>
  </si>
  <si>
    <t>Contact Us form working, admin inbox available</t>
  </si>
  <si>
    <t>1. Open and fill Contact Us form with valid data (As per Test Data - ASP).</t>
  </si>
  <si>
    <t>Admin or specified recipient receives the form message with correct details.</t>
  </si>
  <si>
    <t>2. Submit the form.</t>
  </si>
  <si>
    <t>3. Wait for confirmation on website.</t>
  </si>
  <si>
    <t>Message delivered to: admin@opencart.com</t>
  </si>
  <si>
    <t>4. Access admin/recipient inbox.</t>
  </si>
  <si>
    <t>5. Locate the newly received message for correct content and sender fields.</t>
  </si>
  <si>
    <t>TC202</t>
  </si>
  <si>
    <t>Are field-specific error messages shown near the input on invalid attempts?</t>
  </si>
  <si>
    <t>1. Open Contact Us form.</t>
  </si>
  <si>
    <t>Blank 'Email', blank 'Name', or blank 'Message'</t>
  </si>
  <si>
    <t>Each empty/invalid field displays a specific error, near the input field.</t>
  </si>
  <si>
    <t>2. Leave one or more required fields blank (As per Test Data - ASP).</t>
  </si>
  <si>
    <t>3. Attempt to submit the form.</t>
  </si>
  <si>
    <t>4. Observe error messages for each field.</t>
  </si>
  <si>
    <t>5. Verify message location and specificity for each error.</t>
  </si>
  <si>
    <t>TC203</t>
  </si>
  <si>
    <t>Does form auto-trim leading/trailing whitespaces in form fields?</t>
  </si>
  <si>
    <t>1. Open Contact form.</t>
  </si>
  <si>
    <t>Name: " Jane Smith "</t>
  </si>
  <si>
    <t>Whitespaces are trimmed before submission or in admin inbox/delivery.</t>
  </si>
  <si>
    <t>2. Enter values with leading/trailing spaces in each field (As per Test Data - ASP).</t>
  </si>
  <si>
    <t>Email: " jane.smith@example.com "</t>
  </si>
  <si>
    <t>Message: " Help "</t>
  </si>
  <si>
    <t>4. Upon submission, observe stored/submitted data.</t>
  </si>
  <si>
    <t>5. Check sent message (for spaces trimmed) and confirmation.</t>
  </si>
  <si>
    <t>TC204</t>
  </si>
  <si>
    <t>Is multi-line message preserved and delivered via Contact Us?</t>
  </si>
  <si>
    <t>Name: Manu</t>
  </si>
  <si>
    <t>Message appears with line breaks in admin/recipient email.</t>
  </si>
  <si>
    <t>2. Write multi-line text in the message field (As per Test Data - ASP).</t>
  </si>
  <si>
    <t>Email: manu@test.com</t>
  </si>
  <si>
    <t>Message: "Line 1\nLine 2\nLine 3"</t>
  </si>
  <si>
    <t>4. Review confirmation.</t>
  </si>
  <si>
    <t>5. Check recipient email or message history for correct multi-line formatting.</t>
  </si>
  <si>
    <t>TC205</t>
  </si>
  <si>
    <t>Does system prevent repeated spam submissions from same user/contact info?</t>
  </si>
  <si>
    <t>Contact Us form live</t>
  </si>
  <si>
    <t>1. Submit the Contact Us form successfully (As per Test Data - ASP).</t>
  </si>
  <si>
    <t>Name: Ravi</t>
  </si>
  <si>
    <t>Spam or repeat submissions are limited or blocked within short time frame.</t>
  </si>
  <si>
    <t>2. Immediately re-submit the form with same values.</t>
  </si>
  <si>
    <t>Email: ravi123@example.com</t>
  </si>
  <si>
    <t>3. Repeat submission rapidly.</t>
  </si>
  <si>
    <t>Repeated in multiple attempts</t>
  </si>
  <si>
    <t>4. Observe any warnings, CAPTCHAs, or blocking.</t>
  </si>
  <si>
    <t>5. If blocked, wait as needed and try resubmitting after interval.</t>
  </si>
  <si>
    <t>TC206</t>
  </si>
  <si>
    <t>Does the form accept international/unicode characters in name/message?</t>
  </si>
  <si>
    <t>Name: Алексей</t>
  </si>
  <si>
    <t>Multilingual/unicode text displays/stores correctly in all locations.</t>
  </si>
  <si>
    <t>2. Enter non-Latin/unicode characters in 'Name' and 'Message' fields (As per Test Data - ASP).</t>
  </si>
  <si>
    <t>Message: “こんにちは、サポート！”</t>
  </si>
  <si>
    <t>4. Confirm on-screen message.</t>
  </si>
  <si>
    <t>5. Verify received data in admin/recipient email for proper rendering.</t>
  </si>
  <si>
    <t>TC207</t>
  </si>
  <si>
    <t>Is form submission blocked if CAPTCHA is incorrect or incomplete?</t>
  </si>
  <si>
    <t>CAPTCHA enabled</t>
  </si>
  <si>
    <t>1. Open the Contact Us form.</t>
  </si>
  <si>
    <t>Name: Chris</t>
  </si>
  <si>
    <t>CAPTCHA must be filled/valid; otherwise submission is blocked with error.</t>
  </si>
  <si>
    <t>2. Enter all other valid info (As per Test Data - ASP).</t>
  </si>
  <si>
    <t>Email: c@example.com</t>
  </si>
  <si>
    <t>3. Fail or leave CAPTCHA blank.</t>
  </si>
  <si>
    <t>Message: "test"</t>
  </si>
  <si>
    <t>4. Attempt to submit.</t>
  </si>
  <si>
    <t>CAPTCHA: (wrong/blank)</t>
  </si>
  <si>
    <t>5. Observe validation error preventing submission.</t>
  </si>
  <si>
    <t>TC208</t>
  </si>
  <si>
    <t>Does the submit button or UI behave consistently across browsers/devices?</t>
  </si>
  <si>
    <t>Contact Us on all devices</t>
  </si>
  <si>
    <t>1. Open Contact form across multiple browsers/devices (As per Test Data - ASP).</t>
  </si>
  <si>
    <t>Browsers/devices: Chrome, Edge, iOS Safari, Android Chrome</t>
  </si>
  <si>
    <t>UI/Submit button functions/appears consistently on all test platforms.</t>
  </si>
  <si>
    <t>2. Review location, color, size of submit button.</t>
  </si>
  <si>
    <t>3. Fill and submit the form.</t>
  </si>
  <si>
    <t>4. Observe behavior of UI and feedback.</t>
  </si>
  <si>
    <t>5. Compare appearance and function across platforms.</t>
  </si>
  <si>
    <t>TC209</t>
  </si>
  <si>
    <t>Are all label or placeholder texts for fields present and per requirements?</t>
  </si>
  <si>
    <t>1. Load the Contact Us form.</t>
  </si>
  <si>
    <t>Label for Name: "Full Name"</t>
  </si>
  <si>
    <t>Labels/placeholders match requirements; are clear and visible.</t>
  </si>
  <si>
    <t>2. Review the label and placeholder for each input field (As per Test Data - ASP/spec).</t>
  </si>
  <si>
    <t>Email: "Email Address"</t>
  </si>
  <si>
    <t>3. Compare text with functional/design requirement.</t>
  </si>
  <si>
    <t>Message: "Your Message"</t>
  </si>
  <si>
    <t>4. Note any missing, misspelled, or unclear text.</t>
  </si>
  <si>
    <t>5. Submit form to review helper text/validation prompts.</t>
  </si>
  <si>
    <t>TC210</t>
  </si>
  <si>
    <t>Are all form fields properly cleared/reset after successful submission?</t>
  </si>
  <si>
    <t>1. Submit valid contact form (As per Test Data - ASP).</t>
  </si>
  <si>
    <t>Name: Preeti</t>
  </si>
  <si>
    <t>All input fields are cleared/reset after a successful submit.</t>
  </si>
  <si>
    <t>2. Wait for success confirmation.</t>
  </si>
  <si>
    <t>Email: p.k@example.com</t>
  </si>
  <si>
    <t>3. Check if all input fields are cleared or reset.</t>
  </si>
  <si>
    <t>Message: "Reset test"</t>
  </si>
  <si>
    <t>4. Enter new data to verify reset.</t>
  </si>
  <si>
    <t>5. Confirm no residual data appears post submission.</t>
  </si>
  <si>
    <t>Contact Us – Submit invalid/blank form (TS015)</t>
  </si>
  <si>
    <t>TC211</t>
  </si>
  <si>
    <t>Does the form display errors when all required fields are left blank?</t>
  </si>
  <si>
    <t>All fields: blank</t>
  </si>
  <si>
    <t>Required field validation errors are displayed; no submit.</t>
  </si>
  <si>
    <t>2. Leave all fields blank.</t>
  </si>
  <si>
    <t>4. Observe error messages per field.</t>
  </si>
  <si>
    <t>5. Attempt to proceed without correcting data.</t>
  </si>
  <si>
    <t>TC212</t>
  </si>
  <si>
    <t>Is invalid email format rejected and clearly flagged?</t>
  </si>
  <si>
    <t>1. Open Contact page.</t>
  </si>
  <si>
    <t>Email: "jane..doe.com"</t>
  </si>
  <si>
    <t>Clear error for invalid email; must correct to proceed.</t>
  </si>
  <si>
    <t>2. Enter valid values for all fields except email (enter invalid format as per Test Data - ASP).</t>
  </si>
  <si>
    <t>Name, Message: valid</t>
  </si>
  <si>
    <t>5. Correct and resubmit.</t>
  </si>
  <si>
    <t>TC213</t>
  </si>
  <si>
    <t>Does leaving the message textarea empty block form submission?</t>
  </si>
  <si>
    <t>1. Open Contact Us.</t>
  </si>
  <si>
    <t>Name: Ava</t>
  </si>
  <si>
    <t>Form blocked; error for missing message.</t>
  </si>
  <si>
    <t>2. Fill Name and Email as valid (ASP).</t>
  </si>
  <si>
    <t>Email: ava@example.com</t>
  </si>
  <si>
    <t>3. Leave Message empty.</t>
  </si>
  <si>
    <t>Message: (blank)</t>
  </si>
  <si>
    <t>5. Observe error and resubmit.</t>
  </si>
  <si>
    <t>TC214</t>
  </si>
  <si>
    <t>Is form submission blocked if only Name is missing?</t>
  </si>
  <si>
    <t>1. Enter valid Email and Message, leave Name blank (ASP).</t>
  </si>
  <si>
    <t>Name: (blank)</t>
  </si>
  <si>
    <t>Error for missing Name is displayed; no submission.</t>
  </si>
  <si>
    <t>Email: rs@example.com</t>
  </si>
  <si>
    <t>3. Observe error location and text.</t>
  </si>
  <si>
    <t>Message: Hi</t>
  </si>
  <si>
    <t>4. Attempt to proceed without correcting.</t>
  </si>
  <si>
    <t>TC215</t>
  </si>
  <si>
    <t>Is minimum character length enforced for the Message field?</t>
  </si>
  <si>
    <t>1. Fill Name and Email as valid (ASP).</t>
  </si>
  <si>
    <t>Message: "Hi" (if min required is &gt;2)</t>
  </si>
  <si>
    <t>Too short message rejected; error prompts correction.</t>
  </si>
  <si>
    <t>2. Enter a message shorter than minimum required.</t>
  </si>
  <si>
    <t>Name/Email: valid</t>
  </si>
  <si>
    <t>5. Correct with longer input and resubmit.</t>
  </si>
  <si>
    <t>TC216</t>
  </si>
  <si>
    <t>Is validation triggered in real-time as user leaves a field or only on submit?</t>
  </si>
  <si>
    <t>1. Tab through form entering incomplete/invalid info (ASP).</t>
  </si>
  <si>
    <t>Email: "john"</t>
  </si>
  <si>
    <t>Validation runs on blur and/or submit as per UX; errors shown.</t>
  </si>
  <si>
    <t>2. Leave field.</t>
  </si>
  <si>
    <t>Other: blank</t>
  </si>
  <si>
    <t>3. Observe if validation triggers before final submit.</t>
  </si>
  <si>
    <t>4. Try to submit incomplete form.</t>
  </si>
  <si>
    <t>5. Note timing of errors.</t>
  </si>
  <si>
    <t>TC217</t>
  </si>
  <si>
    <t>Are overly long inputs (&gt;allowed char limit) for any field blocked or trimmed?</t>
  </si>
  <si>
    <t>1. Enter input exceeding max length in each field as per Test Data (ASP).</t>
  </si>
  <si>
    <t>Message: 2000 chars</t>
  </si>
  <si>
    <t>Form trims input or displays error for over-length data.</t>
  </si>
  <si>
    <t>2. Try to submit.</t>
  </si>
  <si>
    <t>Name: 100 chars</t>
  </si>
  <si>
    <t>3. Observe field and form behavior.</t>
  </si>
  <si>
    <t>4. Attempt to paste or type extra.</t>
  </si>
  <si>
    <t>5. Watch for error/truncation.</t>
  </si>
  <si>
    <t>TC218</t>
  </si>
  <si>
    <t>Is form blocked if special/unsupported characters are entered?</t>
  </si>
  <si>
    <t>1. Enter unsupported or special characters in any field (as per Test Data - ASP).</t>
  </si>
  <si>
    <t>Name: "@@@", Email: "*&amp;^%$@gmail.com", Message: "$$$"</t>
  </si>
  <si>
    <t>Error or sanitization prevents/cleans invalid input.</t>
  </si>
  <si>
    <t>3. Check for validation.</t>
  </si>
  <si>
    <t>4. Remove special chars.</t>
  </si>
  <si>
    <t>5. Resubmit.</t>
  </si>
  <si>
    <t>TC219</t>
  </si>
  <si>
    <t>Are field-specific error messages always close to relevant field/input?</t>
  </si>
  <si>
    <t>1. Submit form with multiple missing/invalid fields (ASP).</t>
  </si>
  <si>
    <t>Name, Email: blank; Message: invalid</t>
  </si>
  <si>
    <t>Errors appear adjacent to affected field, clear message.</t>
  </si>
  <si>
    <t>2. Observe each error message.</t>
  </si>
  <si>
    <t>3. Note error position/layout in relation to field.</t>
  </si>
  <si>
    <t>4. Tab to each to check focus behavior.</t>
  </si>
  <si>
    <t>5. Correct and observe error remove.</t>
  </si>
  <si>
    <t>TC220</t>
  </si>
  <si>
    <t>Are error messages reset/cleared after correction and resubmission?</t>
  </si>
  <si>
    <t>1. Submit invalid form as per Test Data (ASP).</t>
  </si>
  <si>
    <t>Initial: Name blank; Correction: Name filled</t>
  </si>
  <si>
    <t>Errors clear as data is corrected and successfully submitted.</t>
  </si>
  <si>
    <t>2. Note errors.</t>
  </si>
  <si>
    <t>3. Correct data.</t>
  </si>
  <si>
    <t>4. Attempt resubmit.</t>
  </si>
  <si>
    <t>5. Verify errors disappear upon successful correction/submit.</t>
  </si>
  <si>
    <t>TC221</t>
  </si>
  <si>
    <t>Does the browser autocomplete warn/prevent submission with previous bad data?</t>
  </si>
  <si>
    <t>1. Use browser autocomplete suggestions for a previously invalid value (ASP).</t>
  </si>
  <si>
    <t>Browser autofill with invalid email like "abc"</t>
  </si>
  <si>
    <t>Invalid autocomplete is caught; must correct before submit.</t>
  </si>
  <si>
    <t>3. Observe validation.</t>
  </si>
  <si>
    <t>4. Correct.</t>
  </si>
  <si>
    <t>5. Submit valid data.</t>
  </si>
  <si>
    <t>TC222</t>
  </si>
  <si>
    <t>Is language of error messages clear, user-friendly, and not technical jargon?</t>
  </si>
  <si>
    <t>1. Trigger all error scenarios (blank, invalid email, short message, etc. ASP).</t>
  </si>
  <si>
    <t>Name/Email/Message: error triggers</t>
  </si>
  <si>
    <t>Messages are user-readable, polite, non-technical.</t>
  </si>
  <si>
    <t>2. Review error message text for clarity and tone.</t>
  </si>
  <si>
    <t>3. Rate with user focus.</t>
  </si>
  <si>
    <t>4. Attempt fixes to reset errors.</t>
  </si>
  <si>
    <t>5. Translate if needed (if localized available).</t>
  </si>
  <si>
    <t>TC223</t>
  </si>
  <si>
    <t>Are error messages appropriately styled (color, icon) for user attention?</t>
  </si>
  <si>
    <t>1. Submit form with errors as in Test Data (ASP).</t>
  </si>
  <si>
    <t>Name blank; Email invalid</t>
  </si>
  <si>
    <t>Errors styled distinctively for prompt attention.</t>
  </si>
  <si>
    <t>2. Observe error styling (e.g., color red, icon, bold text).</t>
  </si>
  <si>
    <t>3. Look for accessibility features (contrast, readable size).</t>
  </si>
  <si>
    <t>4. Tab through message.</t>
  </si>
  <si>
    <t>5. Correct and watch error styling reset.</t>
  </si>
  <si>
    <t>TC224</t>
  </si>
  <si>
    <t>Can user re-submit valid data after a failed attempt without reloading the page?</t>
  </si>
  <si>
    <t>1. Fail one form submission (ASP).</t>
  </si>
  <si>
    <t>Email: "wrong", then correct to "right@example.com"</t>
  </si>
  <si>
    <t>Valid re-submission succeeds without page reload.</t>
  </si>
  <si>
    <t>2. Correct the data.</t>
  </si>
  <si>
    <t>3. Attempt new submit.</t>
  </si>
  <si>
    <t>4. Observe if form accepts/clears errors.</t>
  </si>
  <si>
    <t>5. Confirm submission success without refresh.</t>
  </si>
  <si>
    <t>TC225</t>
  </si>
  <si>
    <t>Does the form show field focus and indicate required fields on validation fail?</t>
  </si>
  <si>
    <t>1. Omit key fields and submit as per Test Data (ASP).</t>
  </si>
  <si>
    <t>Blank all fields</t>
  </si>
  <si>
    <t>Required/focused fields visually indicated after submit.</t>
  </si>
  <si>
    <t>2. Observe which fields get focus after submit.</t>
  </si>
  <si>
    <t>3. Notice required field markers (asterisk, color).</t>
  </si>
  <si>
    <t>4. Fix one at a time.</t>
  </si>
  <si>
    <t>5. Confirm focus moves logically to next error.</t>
  </si>
  <si>
    <t>Blog / News – Open and read articles (TS016)</t>
  </si>
  <si>
    <t>TC226</t>
  </si>
  <si>
    <t>Can a user access the Blog/News landing page from the main site?</t>
  </si>
  <si>
    <t>1. Locate the "Blog" or "News" menu link.</t>
  </si>
  <si>
    <t>Blog landing page is accessible and article list is visible.</t>
  </si>
  <si>
    <t>2. Click the link.</t>
  </si>
  <si>
    <t>3. Wait for blog/news page to load.</t>
  </si>
  <si>
    <t>4. Confirm expected page header.</t>
  </si>
  <si>
    <t>5. Review the list of articles displayed.</t>
  </si>
  <si>
    <t>TC227</t>
  </si>
  <si>
    <t>Are article summaries/excerpts clearly displayed on the blog landing?</t>
  </si>
  <si>
    <t>Blog/News page accessible</t>
  </si>
  <si>
    <t>1. Scroll through blog/news listing page.</t>
  </si>
  <si>
    <t>Sample article with summary: "OpenCart 4 Released!"</t>
  </si>
  <si>
    <t>Each article shows summary/excerpt cleanly and fully.</t>
  </si>
  <si>
    <t>2. Observe each article entry.</t>
  </si>
  <si>
    <t>3. Check for visible title, image or excerpt (as per Test Data - ASP).</t>
  </si>
  <si>
    <t>4. Confirm summaries not cut off.</t>
  </si>
  <si>
    <t>5. Review layout.</t>
  </si>
  <si>
    <t>TC228</t>
  </si>
  <si>
    <t>Do article links open the full article upon clicking?</t>
  </si>
  <si>
    <t>1. Identify an article title or "Read More" link.</t>
  </si>
  <si>
    <t>Article example: "SEO Optimizations for 2025"</t>
  </si>
  <si>
    <t>Full article page loads; navigation back returns to article list.</t>
  </si>
  <si>
    <t>2. Click the article or link.</t>
  </si>
  <si>
    <t>3. Wait for article details to load.</t>
  </si>
  <si>
    <t>4. Confirm correct title/content shown.</t>
  </si>
  <si>
    <t>5. Use browser back to return to list.</t>
  </si>
  <si>
    <t>TC229</t>
  </si>
  <si>
    <t>Is article content (title, body, images) displayed with proper formatting?</t>
  </si>
  <si>
    <t>Any article loaded</t>
  </si>
  <si>
    <t>1. Open an article page (as per Test Data - ASP).</t>
  </si>
  <si>
    <t>Article: "Marketplace Upgrades"</t>
  </si>
  <si>
    <t>Article is readable, well-formatted; images load correctly.</t>
  </si>
  <si>
    <t>2. Review structure of title, main text, subheadings.</t>
  </si>
  <si>
    <t>Includes images, subheaders</t>
  </si>
  <si>
    <t>3. Check inline/cover images.</t>
  </si>
  <si>
    <t>4. Verify paragraphs, image placement.</t>
  </si>
  <si>
    <t>5. Scroll from top to bottom.</t>
  </si>
  <si>
    <t>TC230</t>
  </si>
  <si>
    <t>Are publication dates and author names present and correct?</t>
  </si>
  <si>
    <t>1. View the open article page.</t>
  </si>
  <si>
    <t>Date: "July 20, 2025"</t>
  </si>
  <si>
    <t>Date and author present and correct on both listing and detail.</t>
  </si>
  <si>
    <t>2. Locate publication date.</t>
  </si>
  <si>
    <t>Author: "Jane Admin"</t>
  </si>
  <si>
    <t>3. Locate author name/attribution.</t>
  </si>
  <si>
    <t>4. Compare with Test Data or known info.</t>
  </si>
  <si>
    <t>5. Check on listing and full article view.</t>
  </si>
  <si>
    <t>TC231</t>
  </si>
  <si>
    <t>Are images, embedded videos or attachments in articles displayed and functional?</t>
  </si>
  <si>
    <t>Any rich-content article</t>
  </si>
  <si>
    <t>1. Open a blog article known to use images/videos/attachments (ASP).</t>
  </si>
  <si>
    <t>Article: “Release Recap”</t>
  </si>
  <si>
    <t>All media/attachments visible/playable/downloadable as intended.</t>
  </si>
  <si>
    <t>2. Scroll to content section.</t>
  </si>
  <si>
    <t>Media: video, doc, image</t>
  </si>
  <si>
    <t>3. Play/preview any media/attachments.</t>
  </si>
  <si>
    <t>4. Observe load/clip.</t>
  </si>
  <si>
    <t>5. Download any test attachment.</t>
  </si>
  <si>
    <t>TC232</t>
  </si>
  <si>
    <t>Does comment or feedback area display and function (if present)?</t>
  </si>
  <si>
    <t>Article page loaded</t>
  </si>
  <si>
    <t>1. Scroll to article’s comment or feedback section.</t>
  </si>
  <si>
    <t>Name: Mike</t>
  </si>
  <si>
    <t>Comment is seen after moderation or immediately if rules allow.</t>
  </si>
  <si>
    <t>2. Try to submit a test comment as per Test Data (ASP).</t>
  </si>
  <si>
    <t>Comment: "Great post!"</t>
  </si>
  <si>
    <t>3. Observe for moderation or immediate appearance.</t>
  </si>
  <si>
    <t>4. Refresh article.</t>
  </si>
  <si>
    <t>5. Confirm comment state.</t>
  </si>
  <si>
    <t>TC233</t>
  </si>
  <si>
    <t>Can user navigate between articles using "Next"/"Previous" controls?</t>
  </si>
  <si>
    <t>Multiple articles present</t>
  </si>
  <si>
    <t>1. Open any article.</t>
  </si>
  <si>
    <t>Example: "Next Article: Security Upgrades"</t>
  </si>
  <si>
    <t>Navigation buttons/links move between articles with full load.</t>
  </si>
  <si>
    <t>2. Locate "Next" or "Previous" buttons/links (ASP).</t>
  </si>
  <si>
    <t>"Previous: Launch"</t>
  </si>
  <si>
    <t>3. Click navigation control.</t>
  </si>
  <si>
    <t>4. Wait for next/previous article load.</t>
  </si>
  <si>
    <t>5. Use back/forward repeatedly.</t>
  </si>
  <si>
    <t>TC234</t>
  </si>
  <si>
    <t>Is search or filter feature for articles working?</t>
  </si>
  <si>
    <t>1. Locate the search/filter bar.</t>
  </si>
  <si>
    <t>Keyword: "integration", Filter: "2025"</t>
  </si>
  <si>
    <t>Search filters articles as per criteria and resets to all view.</t>
  </si>
  <si>
    <t>2. Enter a keyword/filter as per Test Data (ASP).</t>
  </si>
  <si>
    <t>3. Submit query.</t>
  </si>
  <si>
    <t>4. Observe filtered article list.</t>
  </si>
  <si>
    <t>5. Reset filter and confirm results return to all.</t>
  </si>
  <si>
    <t>TC235</t>
  </si>
  <si>
    <t>Is the blog/news section responsive and renders well on mobile devices?</t>
  </si>
  <si>
    <t>Mobile device/emulator</t>
  </si>
  <si>
    <t>1. Open blog/news page on mobile or using emulator (ASP).</t>
  </si>
  <si>
    <t>Device: iPhone 14, Android Chrome emulator</t>
  </si>
  <si>
    <t>Blog/news UI is responsive and functional across devices/viewports.</t>
  </si>
  <si>
    <t>2. Review layout, readability, image scaling.</t>
  </si>
  <si>
    <t>3. Open an article.</t>
  </si>
  <si>
    <t>4. Interact with UI (search, next article).</t>
  </si>
  <si>
    <t>5. Rotate device for orientation check.</t>
  </si>
  <si>
    <t>UI &amp; Responsiveness – Test on multiple resolutions (TS017)</t>
  </si>
  <si>
    <t>TC236</t>
  </si>
  <si>
    <t>Does the homepage layout display correctly on standard desktop resolution?</t>
  </si>
  <si>
    <t>Desktop device/VM available</t>
  </si>
  <si>
    <t>1. Open site in desktop browser.</t>
  </si>
  <si>
    <t>Resolution: 1920x1080</t>
  </si>
  <si>
    <t>Layout/content renders with correct alignment &amp; spacing.</t>
  </si>
  <si>
    <t>2. Set screen resolution to standard desktop (as per Test Data - ASP).</t>
  </si>
  <si>
    <t>3. Observe complete homepage layout.</t>
  </si>
  <si>
    <t>4. Scroll through page.</t>
  </si>
  <si>
    <t>5. Verify for content alignment issues.</t>
  </si>
  <si>
    <t>TC237</t>
  </si>
  <si>
    <t>Does the homepage layout display and scale on a standard tablet view?</t>
  </si>
  <si>
    <t>Tablet device or emulator</t>
  </si>
  <si>
    <t>1. Open site on tablet or emulator.</t>
  </si>
  <si>
    <t>Device: iPad Air Gen 4, Resolution: 820x1180</t>
  </si>
  <si>
    <t>All elements are aligned and no overlapping or cutoff.</t>
  </si>
  <si>
    <t>2. Set viewport to tablet preset (as per Test Data - ASP).</t>
  </si>
  <si>
    <t>3. Check navigation/header/menu placement.</t>
  </si>
  <si>
    <t>4. Review images and section formatting.</t>
  </si>
  <si>
    <t>5. Scroll full content.</t>
  </si>
  <si>
    <t>TC238</t>
  </si>
  <si>
    <t>Is the mobile menu (hamburger) correctly triggered and displayed on mobile devices?</t>
  </si>
  <si>
    <t>1. Load website on a mobile device view (Test Data - ASP).</t>
  </si>
  <si>
    <t>Device: iPhone 14; Resolution: 390x844; OS: iOS 17</t>
  </si>
  <si>
    <t>Hamburger triggers mobile nav and all items are accessible.</t>
  </si>
  <si>
    <t>2. Observe top navigation.</t>
  </si>
  <si>
    <t>3. Tap hamburger menu.</t>
  </si>
  <si>
    <t>4. Review expansion of menu.</t>
  </si>
  <si>
    <t>5. Navigate with it and observe closing behavior.</t>
  </si>
  <si>
    <t>TC239</t>
  </si>
  <si>
    <t>Does website's content and images remain centered/aligned on window resize?</t>
  </si>
  <si>
    <t>Any modern browser</t>
  </si>
  <si>
    <t>1. Open site full screen.</t>
  </si>
  <si>
    <t>Browser: Chrome v124; OS: Windows 11</t>
  </si>
  <si>
    <t>Images/content stay centered/aligned; no overflow/cutoff</t>
  </si>
  <si>
    <t>2. Continuously reduce browser width and observe.</t>
  </si>
  <si>
    <t>3. Note any changes in content/image placement.</t>
  </si>
  <si>
    <t>4. Scroll to each key section.</t>
  </si>
  <si>
    <t>5. Watch for content cutoff or overlap.</t>
  </si>
  <si>
    <t>TC240</t>
  </si>
  <si>
    <t>Are all font sizes and buttons legible and accessible at lowest supported resolution?</t>
  </si>
  <si>
    <t>Device/browser at low res</t>
  </si>
  <si>
    <t>1. Lower the site’s resolution (Test Data - ASP).</t>
  </si>
  <si>
    <t>Resolution: 320x568 (iPhone SE), Browser: Safari</t>
  </si>
  <si>
    <t>All critical text/buttons readable/clickable at small sizes.</t>
  </si>
  <si>
    <t>2. Check header, navbar, section, and footer text.</t>
  </si>
  <si>
    <t>3. Inspect button size and spacing.</t>
  </si>
  <si>
    <t>4. Try to interact with buttons/links.</t>
  </si>
  <si>
    <t>5. Verify no text overlap.</t>
  </si>
  <si>
    <t>TC241</t>
  </si>
  <si>
    <t>Is the UI responsive to device orientation changes (portrait/landscape)?</t>
  </si>
  <si>
    <t>Mobile/tablet with rotation</t>
  </si>
  <si>
    <t>1. Open website on a rotatable device (ASP).</t>
  </si>
  <si>
    <t>Device: iPad Pro; Orientation: both</t>
  </si>
  <si>
    <t>Layout adapts smoothly to orientation; no distortion.</t>
  </si>
  <si>
    <t>2. View site in portrait orientation.</t>
  </si>
  <si>
    <t>3. Rotate to landscape.</t>
  </si>
  <si>
    <t>4. Observe changes to layout.</t>
  </si>
  <si>
    <t>5. Repeat for several sections/images.</t>
  </si>
  <si>
    <t>TC242</t>
  </si>
  <si>
    <t>Are all navigation bars, menus, or sidebars functioning across all breakpoints?</t>
  </si>
  <si>
    <t>All device/browser types</t>
  </si>
  <si>
    <t>1. Check navbar/sidebar on desktop view.</t>
  </si>
  <si>
    <t>Resolutions: 1920x1080, 1024x768, 768x1024, 375x812</t>
  </si>
  <si>
    <t>Navigation elements work and adapt at every breakpoint.</t>
  </si>
  <si>
    <t>2. Change to tablet/mobile view (ASP).</t>
  </si>
  <si>
    <t>3. Expand/collapse/test menu/sidebars.</t>
  </si>
  <si>
    <t>4. Tap/click dropdowns.</t>
  </si>
  <si>
    <t>5. Note response at each breakpoint.</t>
  </si>
  <si>
    <t>TC243</t>
  </si>
  <si>
    <t>Are page images responsive (scale, crop as appropriate) at various screen sizes?</t>
  </si>
  <si>
    <t>All device sizes/emulators</t>
  </si>
  <si>
    <t>1. Visit an image-heavy page.</t>
  </si>
  <si>
    <t>Test screens: 1920x1080, 1440x900, 768x1024, 390x844</t>
  </si>
  <si>
    <t>Images scale/crop correctly and maintain quality/aspect.</t>
  </si>
  <si>
    <t>2. Test at multiple resolutions/devices (ASP).</t>
  </si>
  <si>
    <t>3. Inspect whether images scale/crop as designed.</t>
  </si>
  <si>
    <t>4. Note any pixelation or aspect-ratio issues.</t>
  </si>
  <si>
    <t>5. Compare with reference mockup.</t>
  </si>
  <si>
    <t>TC244</t>
  </si>
  <si>
    <t>Is the footer section fully visible and does not overlap or truncate at any width?</t>
  </si>
  <si>
    <t>Browser/device for test</t>
  </si>
  <si>
    <t>1. Open any page.</t>
  </si>
  <si>
    <t>Footer structure as designed; test on all key breakpoints</t>
  </si>
  <si>
    <t>Footer is visible and no truncation/overlap at any width.</t>
  </si>
  <si>
    <t>2. Test in desktop/tablet/mobile resolutions (ASP).</t>
  </si>
  <si>
    <t>3. Scroll to footer.</t>
  </si>
  <si>
    <t>4. Reduce and enlarge browser window.</t>
  </si>
  <si>
    <t>5. Confirm no overlap/cutoff for any footer element.</t>
  </si>
  <si>
    <t>TC245</t>
  </si>
  <si>
    <t>Do carousels or sliders (e.g., homepage banner) remain accessible and navigable?</t>
  </si>
  <si>
    <t>Carousel/slider enabled pages</t>
  </si>
  <si>
    <t>1. Open a page with a carousel/slider at each screen size (ASP).</t>
  </si>
  <si>
    <t>Devices/desktops/mobiles as in previous cases</t>
  </si>
  <si>
    <t>Carousel/slider remains functional and visually correct at all sizes.</t>
  </si>
  <si>
    <t>2. Observe the arrows, bullets, or swipe ability.</t>
  </si>
  <si>
    <t>3. Manually cycle slides.</t>
  </si>
  <si>
    <t>4. Try touch and mouse navigation.</t>
  </si>
  <si>
    <t>5. Confirm image/content is sized/centered.</t>
  </si>
  <si>
    <t>TC246</t>
  </si>
  <si>
    <t>Does horizontal/vertical scrolling behave as expected at each breakpoint?</t>
  </si>
  <si>
    <t>All device types</t>
  </si>
  <si>
    <t>1. Set a test page in desktop, tablet and mobile (ASP).</t>
  </si>
  <si>
    <t>Chrome various res; Safari/Edge; touchpad</t>
  </si>
  <si>
    <t>No horizontal scroll; vertical scroll is smooth and works as needed.</t>
  </si>
  <si>
    <t>2. Attempt to scroll horizontally (should not be required).</t>
  </si>
  <si>
    <t>3. Scroll vertically throughout.</t>
  </si>
  <si>
    <t>4. Ensure no unwanted overflow.</t>
  </si>
  <si>
    <t>5. Look for sticky/fixed elements.</t>
  </si>
  <si>
    <t>TC247</t>
  </si>
  <si>
    <t>Do all pop-ups, modals, and overlays appear centered and usable on every device?</t>
  </si>
  <si>
    <t>Pop-up/modal in page</t>
  </si>
  <si>
    <t>1. Trigger modal/pop-up on large screen (ASP).</t>
  </si>
  <si>
    <t>Modal form: "Newsletter signup" or similar on various resolutions</t>
  </si>
  <si>
    <t>Modals always appear in view and fully usable, dismissable.</t>
  </si>
  <si>
    <t>2. Trigger on tablet/mobile.</t>
  </si>
  <si>
    <t>3. Resize and repeat.</t>
  </si>
  <si>
    <t>4. Attempt to close, submit, or interact.</t>
  </si>
  <si>
    <t>5. Check for off-screen/hidden issues.</t>
  </si>
  <si>
    <t>TC248</t>
  </si>
  <si>
    <t>Is text in tables/lists readable and does not overflow screen edges at any size?</t>
  </si>
  <si>
    <t>Page with table/list content</t>
  </si>
  <si>
    <t>1. Open a page with tables/lists.</t>
  </si>
  <si>
    <t>Table: "Pricing Plan", List: "Features" on multiple viewports</t>
  </si>
  <si>
    <t>Tabular/list data always readable and not overflowing on any screen.</t>
  </si>
  <si>
    <t>2. Test on desktop/tablet/mobile (ASP).</t>
  </si>
  <si>
    <t>3. Check columns and cells for wrapping/overflow.</t>
  </si>
  <si>
    <t>4. Try horizontal scroll if present.</t>
  </si>
  <si>
    <t>5. View formatting on smallest device.</t>
  </si>
  <si>
    <t>TC249</t>
  </si>
  <si>
    <t>Are form fields and buttons spaced and sized for touch (on mobile/tablet)?</t>
  </si>
  <si>
    <t>Form page, mobile/tablet</t>
  </si>
  <si>
    <t>1. Open page with a form in mobile/tablet resolution (ASP).</t>
  </si>
  <si>
    <t>Device: iPad/iPhone/Android mobile screen</t>
  </si>
  <si>
    <t>Form fields/buttons large enough and spaced for easy touch use.</t>
  </si>
  <si>
    <t>2. Fill each input field and tap each button.</t>
  </si>
  <si>
    <t>3. Check tap target size against finger.</t>
  </si>
  <si>
    <t>4. Observe spacing and accidental taps.</t>
  </si>
  <si>
    <t>5. Complete and submit form.</t>
  </si>
  <si>
    <t>TC250</t>
  </si>
  <si>
    <t>Do error, confirmation, or info messages remain visible for all screen sizes?</t>
  </si>
  <si>
    <t>All major notification types</t>
  </si>
  <si>
    <t>1. Trigger error/confirmation/info notification at each breakpoint (ASP).</t>
  </si>
  <si>
    <t>Notification: Form error</t>
  </si>
  <si>
    <t>All messages remain visible and closeable at every size/orientation.</t>
  </si>
  <si>
    <t>2. Note size, position, and wrapping of each message.</t>
  </si>
  <si>
    <t>Success: Account Created</t>
  </si>
  <si>
    <t>3. Check dismiss or close function.</t>
  </si>
  <si>
    <t>4. Repeat for other message types.</t>
  </si>
  <si>
    <t>5. Repeat on landscape/portrait orientations.</t>
  </si>
  <si>
    <t>TC251</t>
  </si>
  <si>
    <t>Is drag-and-drop or interactive UI (if any) functional on touch and desktop?</t>
  </si>
  <si>
    <t>Page with dnd/interactive UI</t>
  </si>
  <si>
    <t>1. Visit drag-and-drop or interactive page (ASP).</t>
  </si>
  <si>
    <t>Widget: "Reorder Widgets", "Arrange Cart Items"</t>
  </si>
  <si>
    <t>Drag-and-drop/interaction works on mouse &amp; touch everywhere.</t>
  </si>
  <si>
    <t>2. Try interaction on desktop (mouse).</t>
  </si>
  <si>
    <t>3. Repeat on mobile/tablet (touch).</t>
  </si>
  <si>
    <t>4. Check elements arrange/submit.</t>
  </si>
  <si>
    <t>5. Confirm no UX difference by device.</t>
  </si>
  <si>
    <t>TC252</t>
  </si>
  <si>
    <t>Are accessibility/ARIA attributes present and responsive UI testable with screen reader?</t>
  </si>
  <si>
    <t>Review on all UIs</t>
  </si>
  <si>
    <t>1. Activate screen reader.</t>
  </si>
  <si>
    <t>Screen reader: NVDA/Jaws</t>
  </si>
  <si>
    <t>Accessibility tools function everywhere; all UIs label/focus correctly.</t>
  </si>
  <si>
    <t>2. Navigate site/app via Tab/Shift-Tab (ASP).</t>
  </si>
  <si>
    <t>All tested resolutions</t>
  </si>
  <si>
    <t>3. Listen for UI descriptions, ARIA labels, focus indicators.</t>
  </si>
  <si>
    <t>4. Resize device and retest.</t>
  </si>
  <si>
    <t>5. Confirm no loss of accessibility.</t>
  </si>
  <si>
    <t>TC253</t>
  </si>
  <si>
    <t>Do sticky elements (menus, banners) remain positioned correctly at every size?</t>
  </si>
  <si>
    <t>Sticky menu/banner enabled</t>
  </si>
  <si>
    <t>1. Load a page with sticky elements in desktop, tablet, mobile (ASP).</t>
  </si>
  <si>
    <t>Sticky Header/Footer shown on all breakpoints</t>
  </si>
  <si>
    <t>Sticky elements always fixed and never block/interfere with content.</t>
  </si>
  <si>
    <t>2. Scroll top-bottom.</t>
  </si>
  <si>
    <t>3. Resize window.</t>
  </si>
  <si>
    <t>4. Observe sticky element position and overlap.</t>
  </si>
  <si>
    <t>5. Check on landscape mode as well.</t>
  </si>
  <si>
    <t>TC254</t>
  </si>
  <si>
    <t>Are transitions/animations smooth and not dropped across all devices/resolutions?</t>
  </si>
  <si>
    <t>Animated UI enabled</t>
  </si>
  <si>
    <t>1. Trigger a transition or animation (ASP).</t>
  </si>
  <si>
    <t>Animation: Carousel, Fade, Slide Panel</t>
  </si>
  <si>
    <t>Animations run smooth; no stutter/drop at any config.</t>
  </si>
  <si>
    <t>2. View on various resolutions.</t>
  </si>
  <si>
    <t>3. Observe frame-dropping or glitches.</t>
  </si>
  <si>
    <t>4. Test on low and high spec devices.</t>
  </si>
  <si>
    <t>5. Verify animation state after orientation change/resize.</t>
  </si>
  <si>
    <t>TC255</t>
  </si>
  <si>
    <t>Are browser/dev tools emulators reflecting real device behavior for main breakpoints?</t>
  </si>
  <si>
    <t>Chrome DevTools/firefox, etc.</t>
  </si>
  <si>
    <t>1. Open site in dev tools’ responsive mode (ASP).</t>
  </si>
  <si>
    <t>Chrome DevTools</t>
  </si>
  <si>
    <t>Emulator reproduces all breakpoints accurately as real devices.</t>
  </si>
  <si>
    <t>2. Select multiple device resolutions.</t>
  </si>
  <si>
    <t>Devices: various presets</t>
  </si>
  <si>
    <t>3. Compare results to actual device views.</t>
  </si>
  <si>
    <t>4. Note any mismatch.</t>
  </si>
  <si>
    <t>5. Test hot reload/re-render and orientation changes.</t>
  </si>
  <si>
    <t>Mobile Navigation – Hamburger menu check (TS018)</t>
  </si>
  <si>
    <t>TC256</t>
  </si>
  <si>
    <t>Is the hamburger menu icon visible on mobile viewport sizes?</t>
  </si>
  <si>
    <t>1. Open the homepage on a mobile device or emulator.</t>
  </si>
  <si>
    <t>Device: iPhone 14</t>
  </si>
  <si>
    <t>Hamburger menu icon is visible and not obstructed.</t>
  </si>
  <si>
    <t>2. Resize/as per mobile resolution (ASP).</t>
  </si>
  <si>
    <t>Viewport: 390x844</t>
  </si>
  <si>
    <t>3. Observe the top navigation area.</t>
  </si>
  <si>
    <t>4. Look for the hamburger (three bar) icon.</t>
  </si>
  <si>
    <t>5. Confirm icon is present/visible without overlap.</t>
  </si>
  <si>
    <t>TC257</t>
  </si>
  <si>
    <t>Does tapping the hamburger menu expand the navigation panel?</t>
  </si>
  <si>
    <t>1. Access the homepage in mobile view.</t>
  </si>
  <si>
    <t>Hamburger icon location</t>
  </si>
  <si>
    <t>Nav panel appears on tap, with clear menu options shown.</t>
  </si>
  <si>
    <t>2. Tap the hamburger icon (ASP).</t>
  </si>
  <si>
    <t>Expansion: Slide down or side panel</t>
  </si>
  <si>
    <t>3. Observe side or dropdown navigation expansion.</t>
  </si>
  <si>
    <t>4. Review transition (slide/fade/open).</t>
  </si>
  <si>
    <t>5. Verify menu area is interactive and covers intended area.</t>
  </si>
  <si>
    <t>TC258</t>
  </si>
  <si>
    <t>Can users close the hamburger menu by tapping outside or on close/cross icon?</t>
  </si>
  <si>
    <t>Hamburger menu open</t>
  </si>
  <si>
    <t>1. On mobile view, open the hamburger menu (ASP).</t>
  </si>
  <si>
    <t>Close button/icon (if designed); overlay area</t>
  </si>
  <si>
    <t>Hamburger menu closes by both outside tap and close button.</t>
  </si>
  <si>
    <t>2. Tap outside the opened menu.</t>
  </si>
  <si>
    <t>3. Observe if menu closes.</t>
  </si>
  <si>
    <t>4. Open menu again.</t>
  </si>
  <si>
    <t>5. Tap designated close or ‘X’ icon and verify menu closes.</t>
  </si>
  <si>
    <t>TC259</t>
  </si>
  <si>
    <t>Are all navigation links inside hamburger menu displayed and usable?</t>
  </si>
  <si>
    <t>1. Expand hamburger menu as per Test Data (ASP).</t>
  </si>
  <si>
    <t>Menu items: Features, Marketplace, Demo, Blog, etc.</t>
  </si>
  <si>
    <t>All menu links are present and navigate correctly.</t>
  </si>
  <si>
    <t>2. Review all listed navigation links.</t>
  </si>
  <si>
    <t>3. Test scrolling if menu is long.</t>
  </si>
  <si>
    <t>4. Tap each link and verify correct redirection.</t>
  </si>
  <si>
    <t>5. Navigate back and repeat for each link.</t>
  </si>
  <si>
    <t>TC260</t>
  </si>
  <si>
    <t>Does the hamburger menu remain easy to access/operate across major mobile devices and browsers?</t>
  </si>
  <si>
    <t>Mobile device types</t>
  </si>
  <si>
    <t>1. Access homepage on multiple mobile devices (ASP – iOS/Android).</t>
  </si>
  <si>
    <t>Devices: iPhone, Samsung Galaxy, Pixel</t>
  </si>
  <si>
    <t>Menu operates smoothly and consistently on all devices.</t>
  </si>
  <si>
    <t>2. Check for visible hamburger icon.</t>
  </si>
  <si>
    <t>Browsers: Chrome, Safari</t>
  </si>
  <si>
    <t>3. Tap to expand/collapse.</t>
  </si>
  <si>
    <t>4. Check for interaction issues (lag, position).</t>
  </si>
  <si>
    <t>5. Repeat in Chrome, Safari, Edge.</t>
  </si>
  <si>
    <t>TC261</t>
  </si>
  <si>
    <t>Does the menu stay fixed/accessible when page is scrolled vertically?</t>
  </si>
  <si>
    <t>1. Load mobile homepage.</t>
  </si>
  <si>
    <t>Long homepage content</t>
  </si>
  <si>
    <t>Hamburger is always accessible/fixed during scroll.</t>
  </si>
  <si>
    <t>2. Scroll down through various sections.</t>
  </si>
  <si>
    <t>3. Ensure hamburger menu icon remains visible at top.</t>
  </si>
  <si>
    <t>4. Tap the icon after scrolling.</t>
  </si>
  <si>
    <t>5. Confirm menu expands at any scroll depth.</t>
  </si>
  <si>
    <t>TC262</t>
  </si>
  <si>
    <t>Is navigation accessible via keyboard and screen reader when menu is open?</t>
  </si>
  <si>
    <t>1. Open hamburger menu.</t>
  </si>
  <si>
    <t>Screen reader (NVDA/JAWS), mobile keyboard navigation</t>
  </si>
  <si>
    <t>Navigation items accessible and labeled for accessibility.</t>
  </si>
  <si>
    <t>2. Use Tab key to navigate through links (ASP or as possible).</t>
  </si>
  <si>
    <t>3. Use screen reader to review menu options.</t>
  </si>
  <si>
    <t>4. Test entering/leaving menu via keyboard.</t>
  </si>
  <si>
    <t>5. Observe ARIA roles or focus state.</t>
  </si>
  <si>
    <t>TC263</t>
  </si>
  <si>
    <t>Does the hamburger menu automatically close after a navigation link is selected?</t>
  </si>
  <si>
    <t>1. Open mobile hamburger menu.</t>
  </si>
  <si>
    <t>Navigation links: "Marketplace", "Blog", etc.</t>
  </si>
  <si>
    <t>Menu closes automatically after link selection.</t>
  </si>
  <si>
    <t>2. Tap any navigation link (as per Test Data – ASP).</t>
  </si>
  <si>
    <t>3. Monitor for auto-closing of menu.</t>
  </si>
  <si>
    <t>4. Repeat for other links.</t>
  </si>
  <si>
    <t>5. Observe system feedback in all cases.</t>
  </si>
  <si>
    <t>TC264</t>
  </si>
  <si>
    <t>Do focus and hover states highlight menu items for better mobile UX?</t>
  </si>
  <si>
    <t>1. Open menu.</t>
  </si>
  <si>
    <t>Menu items as such</t>
  </si>
  <si>
    <t>Focus/hover states clearly highlight current selection.</t>
  </si>
  <si>
    <t>2. Place finger or use Tab (if supported) on each link (ASP).</t>
  </si>
  <si>
    <t>3. Examine visual highlight or color change on focus/press.</t>
  </si>
  <si>
    <t>4. Release and try with another item.</t>
  </si>
  <si>
    <t>5. Repeat with different links.</t>
  </si>
  <si>
    <t>TC265</t>
  </si>
  <si>
    <t>Do page overlays or background fades appear while hamburger menu is open?</t>
  </si>
  <si>
    <t>Overlay/fade color/design per UI spec</t>
  </si>
  <si>
    <t>Overlay/dim present; main UI not accessible until closed.</t>
  </si>
  <si>
    <t>2. Observe the main content/background.</t>
  </si>
  <si>
    <t>3. Note any overlay, fade, or dimming effect.</t>
  </si>
  <si>
    <t>4. Try interacting with background.</t>
  </si>
  <si>
    <t>5. Attempt to close menu by tapping outside.</t>
  </si>
  <si>
    <t>TC266</t>
  </si>
  <si>
    <t>Does resizing from mobile to tablet/desktop automatically restore normal navbar?</t>
  </si>
  <si>
    <t>Responsive UI enabled</t>
  </si>
  <si>
    <t>1. Open homepage in mobile (hamburger) view.</t>
  </si>
  <si>
    <t>Widths: &lt;700px (mobile), &gt;1024px (desktop)</t>
  </si>
  <si>
    <t>Navbar adapts to width, hamburger hides when full nav shown.</t>
  </si>
  <si>
    <t>2. Gradually widen viewport to tablet then desktop size.</t>
  </si>
  <si>
    <t>3. Watch hamburger menu icon.</t>
  </si>
  <si>
    <t>4. Check for transition to full navbar.</t>
  </si>
  <si>
    <t>5. Confirm main navbar becomes visible.</t>
  </si>
  <si>
    <t>TC267</t>
  </si>
  <si>
    <t>Is the hamburger menu icon always in the correct, accessible corner of screen?</t>
  </si>
  <si>
    <t>Mobile homepage load</t>
  </si>
  <si>
    <t>1. Access homepage on different mobile sizes (ASP).</t>
  </si>
  <si>
    <t>Devices: portrait/landscape, various screen sizes</t>
  </si>
  <si>
    <t>Icon always placed for easy reach and visibility.</t>
  </si>
  <si>
    <t>2. Observe hamburger icon placement.</t>
  </si>
  <si>
    <t>3. Rotate device (portrait/landscape).</t>
  </si>
  <si>
    <t>4. Confirm icon stays top-right or designed position.</t>
  </si>
  <si>
    <t>5. Look for overlaps/blocking.</t>
  </si>
  <si>
    <t>TC268</t>
  </si>
  <si>
    <t>Does menu respond smoothly to repeated open/close actions and rapid use?</t>
  </si>
  <si>
    <t>1. On mobile, tap hamburger to open then close menu repeatedly.</t>
  </si>
  <si>
    <t>User repeats open/close every 1-2 seconds</t>
  </si>
  <si>
    <t>Menu opens/closes responsively every attempt.</t>
  </si>
  <si>
    <t>2. Vary tap speed and sequence.</t>
  </si>
  <si>
    <t>3. Track UI response time.</t>
  </si>
  <si>
    <t>4. Watch for animation glitches, freezes, or lag.</t>
  </si>
  <si>
    <t>5. Repeat multiple times.</t>
  </si>
  <si>
    <t>TC269</t>
  </si>
  <si>
    <t>Are all labels, icons, and buttons inside the hamburger menu clear and readable?</t>
  </si>
  <si>
    <t>UI labels: "Home", "Marketplace", "Demo", etc.</t>
  </si>
  <si>
    <t>All items visually clear, legible, and easy to tap/click.</t>
  </si>
  <si>
    <t>2. Review labels, icons, buttons for clarity and font size.</t>
  </si>
  <si>
    <t>Icons as per design</t>
  </si>
  <si>
    <t>3. Check for contrast and touch/finger target sizing.</t>
  </si>
  <si>
    <t>4. Simulate with glare or low light.</t>
  </si>
  <si>
    <t>5. Try lower brightness/test accessibility.</t>
  </si>
  <si>
    <t>TC270</t>
  </si>
  <si>
    <t>Does the hamburger menu perform correctly under slow network conditions?</t>
  </si>
  <si>
    <t>Throttled network</t>
  </si>
  <si>
    <t>1. Throttle network using device/emulator/network tools (ASP).</t>
  </si>
  <si>
    <t>Simulate: 3G or 2G connection</t>
  </si>
  <si>
    <t>Menu opens/closes with reasonable speed, icons always load.</t>
  </si>
  <si>
    <t>2. Open homepage.</t>
  </si>
  <si>
    <t>3. Tap hamburger icon.</t>
  </si>
  <si>
    <t>4. Observe menu open/close speed.</t>
  </si>
  <si>
    <t>5. Confirm no major lag or menu missing icons.</t>
  </si>
  <si>
    <t>Compatibility – Chrome vs Firefox (TS019)</t>
  </si>
  <si>
    <t>TEST DATA (Examples)</t>
  </si>
  <si>
    <t>TC271</t>
  </si>
  <si>
    <t>Does the homepage render identically in Chrome and Firefox?</t>
  </si>
  <si>
    <t>Both browsers installed</t>
  </si>
  <si>
    <t>1. Open homepage in Chrome.</t>
  </si>
  <si>
    <t>Page layout, images, and fonts match in both browsers.</t>
  </si>
  <si>
    <t>2. Observe layout, fonts, images.</t>
  </si>
  <si>
    <t>3. Repeat in Firefox.</t>
  </si>
  <si>
    <t>4. Compare all visible UI sections side-by-side.</t>
  </si>
  <si>
    <t>5. Note any discrepancies or artifacts.</t>
  </si>
  <si>
    <t>TC272</t>
  </si>
  <si>
    <t>Are all navigation bars and menus styled and functional in both browsers?</t>
  </si>
  <si>
    <t>Menu items: Features, Marketplace, Blog, etc.</t>
  </si>
  <si>
    <t>Navigation operates and looks the same in both browsers.</t>
  </si>
  <si>
    <t>2. Interact with all top/side menus.</t>
  </si>
  <si>
    <t>3. Repeat steps in Firefox.</t>
  </si>
  <si>
    <t>4. Click each menu/item.</t>
  </si>
  <si>
    <t>5. Look for differences in style, dropdowns, or hover.</t>
  </si>
  <si>
    <t>TC273</t>
  </si>
  <si>
    <t>Do interactive features (carousels/pop-ups) behave and display the same?</t>
  </si>
  <si>
    <t>1. Launch site in Chrome.</t>
  </si>
  <si>
    <t>Carousel/Banner: Homepage slider images</t>
  </si>
  <si>
    <t>Transitions and interactivity work identically.</t>
  </si>
  <si>
    <t>2. Trigger carousel/banner pop-up.</t>
  </si>
  <si>
    <t>3. Navigate slides.</t>
  </si>
  <si>
    <t>4. Repeat in Firefox.</t>
  </si>
  <si>
    <t>5. Compare transition effects, navigation, and performance.</t>
  </si>
  <si>
    <t>TC274</t>
  </si>
  <si>
    <t>Are all form validations and client-side error messages consistent?</t>
  </si>
  <si>
    <t>1. Open any input form (e.g., Contact Us) in Chrome.</t>
  </si>
  <si>
    <t>Form: Contact Us, Register. Data: Invalid email/blank</t>
  </si>
  <si>
    <t>Validation and error messages are identical and styled alike.</t>
  </si>
  <si>
    <t>2. Enter invalid data (as per Test Data - ASP).</t>
  </si>
  <si>
    <t>3. Submit and record error display.</t>
  </si>
  <si>
    <t>5. Compare validation wording/style.</t>
  </si>
  <si>
    <t>TC275</t>
  </si>
  <si>
    <t>Do product and category pages have the same grid/list layouts in both browsers?</t>
  </si>
  <si>
    <t>1. Visit product/category pages in Chrome.</t>
  </si>
  <si>
    <t>Pages: Any category page, e.g. "Extensions"</t>
  </si>
  <si>
    <t>Grid/list layouts are identical in both browsers.</t>
  </si>
  <si>
    <t>2. Observe grid/listing arrangement.</t>
  </si>
  <si>
    <t>4. Scroll through all items.</t>
  </si>
  <si>
    <t>5. Compare alignment, card sizes.</t>
  </si>
  <si>
    <t>TC276</t>
  </si>
  <si>
    <t>Are hover and focus effects consistent between Chrome and Firefox?</t>
  </si>
  <si>
    <t>1. Hover over clickable elements in Chrome.</t>
  </si>
  <si>
    <t>Menu buttons/links (ASP)</t>
  </si>
  <si>
    <t>Hover and focus styles are indistinguishable between browsers.</t>
  </si>
  <si>
    <t>2. Observe color, underline, or other effects.</t>
  </si>
  <si>
    <t>4. Tab between buttons/links for focus.</t>
  </si>
  <si>
    <t>5. Review effect consistency.</t>
  </si>
  <si>
    <t>TC277</t>
  </si>
  <si>
    <t>Do extension detail pages display all images and info equally in both browsers?</t>
  </si>
  <si>
    <t>1. Open extension detail in Chrome.</t>
  </si>
  <si>
    <t>Extension: "Multi Vendor Marketplace" page</t>
  </si>
  <si>
    <t>Detail/info content matches fully and is displayed cleanly.</t>
  </si>
  <si>
    <t>2. Check for all images, tabs, and sections.</t>
  </si>
  <si>
    <t>3. Switch to Firefox.</t>
  </si>
  <si>
    <t>4. Compare content/placement.</t>
  </si>
  <si>
    <t>5. Check for missing/broken visuals.</t>
  </si>
  <si>
    <t>TC278</t>
  </si>
  <si>
    <t>Are tables, lists, and embedded media displayed the same way?</t>
  </si>
  <si>
    <t>1. Visit a page with tables/lists/media in Chrome (ASP).</t>
  </si>
  <si>
    <t>Table/List Media (ASP)</t>
  </si>
  <si>
    <t>Tables/media format/look is the same in both browsers.</t>
  </si>
  <si>
    <t>2. Compare spacing, borders, media load.</t>
  </si>
  <si>
    <t>4. Resize window for overflow/scroll check.</t>
  </si>
  <si>
    <t>5. Compare.</t>
  </si>
  <si>
    <t>TC279</t>
  </si>
  <si>
    <t>Is client-side scripting (modals, JS-forms) equally performant on both browsers?</t>
  </si>
  <si>
    <t>1. In Chrome, trigger any modal or JS-based form (ASP).</t>
  </si>
  <si>
    <t>Modals/JS elements: Registration, Newsletter popup</t>
  </si>
  <si>
    <t>Performance and animations are smooth with no browser-specific lag.</t>
  </si>
  <si>
    <t>2. Complete a submission/workflow.</t>
  </si>
  <si>
    <t>3. Measure responsiveness.</t>
  </si>
  <si>
    <t>5. Note timing, rendering issues.</t>
  </si>
  <si>
    <t>TC280</t>
  </si>
  <si>
    <t>Does the footer section render fully and match in both Chrome and Firefox?</t>
  </si>
  <si>
    <t>1. Scroll to the site footer in Chrome.</t>
  </si>
  <si>
    <t>Footer structure/content (ASP)</t>
  </si>
  <si>
    <t>Footer is fully rendered and matches pixel-for-pixel.</t>
  </si>
  <si>
    <t>2. Review content, icons, links.</t>
  </si>
  <si>
    <t>4. Examine layout/spacing.</t>
  </si>
  <si>
    <t>5. Note visibility/any truncation.</t>
  </si>
  <si>
    <t>TC281</t>
  </si>
  <si>
    <t>Do uploaded or previewed images in forms display the same way?</t>
  </si>
  <si>
    <t>1. In Chrome, upload/preview image in supported form (ASP).</t>
  </si>
  <si>
    <t>Form: Product upload/profile picture</t>
  </si>
  <si>
    <t>Previews display correctly and identically across browsers.</t>
  </si>
  <si>
    <t>2. Note how preview appears/loads.</t>
  </si>
  <si>
    <t>4. Compare alignment, preview scaling.</t>
  </si>
  <si>
    <t>5. Submit form.</t>
  </si>
  <si>
    <t>TC282</t>
  </si>
  <si>
    <t>Do browser notifications/messages (cookie, alerts) appear and work identically?</t>
  </si>
  <si>
    <t>1. Visit homepage and trigger notification (e.g., cookie consent) in Chrome.</t>
  </si>
  <si>
    <t>Message type: Cookie consent, alert banners</t>
  </si>
  <si>
    <t>Placement and dismissal works the same; messages match.</t>
  </si>
  <si>
    <t>2. Note position, wording, and dismiss action.</t>
  </si>
  <si>
    <t>4. Observe message style and dismissal.</t>
  </si>
  <si>
    <t>TC283</t>
  </si>
  <si>
    <t>Are page load times comparable between Chrome and Firefox on primary pages?</t>
  </si>
  <si>
    <t>1. Load homepage, product, and cart in Chrome.</t>
  </si>
  <si>
    <t>Main pages: Home, Product, Cart</t>
  </si>
  <si>
    <t>Load times are comparable, no major speed difference.</t>
  </si>
  <si>
    <t>2. Note full load time for each.</t>
  </si>
  <si>
    <t>3. Repeat in Firefox (ASP).</t>
  </si>
  <si>
    <t>4. Measure and compare.</t>
  </si>
  <si>
    <t>5. Identify major slowdowns/differences.</t>
  </si>
  <si>
    <t>TC284</t>
  </si>
  <si>
    <t>Is responsive/mobile version behavior identical in Chrome and Firefox?</t>
  </si>
  <si>
    <t>1. Open mobile or use emulators for both browsers.</t>
  </si>
  <si>
    <t>Mobile device/emulators (ASP)</t>
  </si>
  <si>
    <t>Responsive/mobile UI/UX is the same on both browsers.</t>
  </si>
  <si>
    <t>2. Navigate through homepage, menus, product cards.</t>
  </si>
  <si>
    <t>3. Interact with carousels/overlays.</t>
  </si>
  <si>
    <t>4. Compare stacking/order/layout.</t>
  </si>
  <si>
    <t>5. Test orientation change.</t>
  </si>
  <si>
    <t>TC285</t>
  </si>
  <si>
    <t>Is printing a page (Ctrl+P/print menu) generating the same layout and formatting?</t>
  </si>
  <si>
    <t>1. Press Ctrl+P or select Print in Chrome.</t>
  </si>
  <si>
    <t>Sample page: Homepage or Product details</t>
  </si>
  <si>
    <t>Print layout is formatted and appears the same in both.</t>
  </si>
  <si>
    <t>2. Preview print layout of sample page (ASP).</t>
  </si>
  <si>
    <t>3. Do the same in Firefox.</t>
  </si>
  <si>
    <t>4. Compare margins, layout, item visibility, and logo header.</t>
  </si>
  <si>
    <t>Negative/Exploratory – Invalid inputs, link failures (TS020)</t>
  </si>
  <si>
    <t>TC286</t>
  </si>
  <si>
    <t>Does submitting invalid/empty input in search field show error gracefully?</t>
  </si>
  <si>
    <t>Site search feature</t>
  </si>
  <si>
    <t>1. Go to homepage/any page with search.</t>
  </si>
  <si>
    <t>Search term: "" (empty), "@@!!!$$$"</t>
  </si>
  <si>
    <t>User is shown a “no results” or appropriate error.</t>
  </si>
  <si>
    <t>2. Leave search input empty or type special chars as per Test Data (ASP).</t>
  </si>
  <si>
    <t>3. Submit search.</t>
  </si>
  <si>
    <t>4. Wait for response.</t>
  </si>
  <si>
    <t>5. Observe error or no-result message on page.</t>
  </si>
  <si>
    <t>TC287</t>
  </si>
  <si>
    <t>Are invalid or broken links (404/not found) handled for top/footer nav?</t>
  </si>
  <si>
    <t>1. Identify a link known to be invalid/broken as per Test Data (ASP).</t>
  </si>
  <si>
    <t>Broken link: https://www.opencart.com/invalid-page</t>
  </si>
  <si>
    <t>404 or error message shown, not blank or crash screen.</t>
  </si>
  <si>
    <t>3. Wait for error/404 page.</t>
  </si>
  <si>
    <t>4. Review system error display.</t>
  </si>
  <si>
    <t>5. Attempt to recover or navigate elsewhere.</t>
  </si>
  <si>
    <t>TC288</t>
  </si>
  <si>
    <t>Any public form</t>
  </si>
  <si>
    <t>1. Open a user-facing form (Contact, Register, etc).</t>
  </si>
  <si>
    <t>Name: 200+ chars, Message: 2000+ chars</t>
  </si>
  <si>
    <t>Input is trimmed or blocked, validation error shown.</t>
  </si>
  <si>
    <t>2. Enter characters well beyond max allowed length as per Test Data (ASP).</t>
  </si>
  <si>
    <t>3. Attempt to submit.</t>
  </si>
  <si>
    <t>4. Watch for error, truncation, or field block.</t>
  </si>
  <si>
    <t>5. Inspect confirmation or error details.</t>
  </si>
  <si>
    <t>TC289</t>
  </si>
  <si>
    <t>Any form/input field</t>
  </si>
  <si>
    <t>1. Open a form (ASP).</t>
  </si>
  <si>
    <t>Input: &lt;script&gt;alert(1)&lt;/script&gt;</t>
  </si>
  <si>
    <t>Script/HTML is not executed/rendered; safely handled.</t>
  </si>
  <si>
    <t>2. Input JavaScript or HTML (e.g., "&lt;script&gt;alert(1)&lt;/script&gt;") as per Test Data.</t>
  </si>
  <si>
    <t>4. Check for literal rendering, errors, or security issues.</t>
  </si>
  <si>
    <t>5. Look for encoding or sanitization.</t>
  </si>
  <si>
    <t>TC290</t>
  </si>
  <si>
    <t>File upload form</t>
  </si>
  <si>
    <t>1. Open form that requires file input (ASP).</t>
  </si>
  <si>
    <t>File field: left blank</t>
  </si>
  <si>
    <t>Error message; file required before submission.</t>
  </si>
  <si>
    <t>2. Leave file field empty.</t>
  </si>
  <si>
    <t>3. Input valid data in other fields.</t>
  </si>
  <si>
    <t>5. Observe system error or block.</t>
  </si>
  <si>
    <t>TC291</t>
  </si>
  <si>
    <t>Are user session timeouts or unauthorized pages handled securely?</t>
  </si>
  <si>
    <t>User login/logged-out</t>
  </si>
  <si>
    <t>1. Log in as user (if needed).</t>
  </si>
  <si>
    <t>Session timeout: 20 min, Restricted URL: /account</t>
  </si>
  <si>
    <t>Redirected to login page or error shown, not shown page.</t>
  </si>
  <si>
    <t>2. Wait for session to expire (ASP or manually log out).</t>
  </si>
  <si>
    <t>3. Try to access restricted page directly.</t>
  </si>
  <si>
    <t>4. Observe redirection or error.</t>
  </si>
  <si>
    <t>5. Try to use browser back and repeat.</t>
  </si>
  <si>
    <t>TC292</t>
  </si>
  <si>
    <t>1. Browse to form requiring file upload.</t>
  </si>
  <si>
    <t>File: .exe/.js as opposed to .jpg/.png</t>
  </si>
  <si>
    <t>System error blocks upload, message shown to user.</t>
  </si>
  <si>
    <t>2. Upload file of unsupported type as per Test Data (ASP).</t>
  </si>
  <si>
    <t>4. Wait for error message.</t>
  </si>
  <si>
    <t>5. Verify no file is accepted/stored.</t>
  </si>
  <si>
    <t>TC293</t>
  </si>
  <si>
    <t>Are extremely high/low numeric values handled without application errors?</t>
  </si>
  <si>
    <t>Any form with numbers</t>
  </si>
  <si>
    <t>1. Access form with numeric input (price, qty, etc.).</t>
  </si>
  <si>
    <t>Quantity: -9999, 999999999</t>
  </si>
  <si>
    <t>Error shown; values are validated, app stays stable.</t>
  </si>
  <si>
    <t>2. Enter large negative/positive value as per Test Data (ASP).</t>
  </si>
  <si>
    <t>4. Observe for validation or application error.</t>
  </si>
  <si>
    <t>5. Review for calculation issues.</t>
  </si>
  <si>
    <t>TC294</t>
  </si>
  <si>
    <t>Is validation shown for unsupported characters/emoji in text fields?</t>
  </si>
  <si>
    <t>Any input field</t>
  </si>
  <si>
    <t>1. Enter emojis/special chars in a form input as per Test Data (ASP).</t>
  </si>
  <si>
    <t>Name: "👽💥💡", Message: "#$%*()"</t>
  </si>
  <si>
    <t>Form accepts or blocks with clear validation message.</t>
  </si>
  <si>
    <t>2. Attempt submission.</t>
  </si>
  <si>
    <t>3. See if error is shown or input is sanitized.</t>
  </si>
  <si>
    <t>4. Resubmit with normal input to verify correction.</t>
  </si>
  <si>
    <t>5. Note behavior.</t>
  </si>
  <si>
    <t>TC295</t>
  </si>
  <si>
    <t>Does leaving all filters blank and clicking “search” or “apply” show valid results or errors?</t>
  </si>
  <si>
    <t>Search/filter UI</t>
  </si>
  <si>
    <t>1. Go to any extension/product/filter/search page.</t>
  </si>
  <si>
    <t>No filters selected, just submitting search/filter</t>
  </si>
  <si>
    <t>Page loads all/default results, no error is thrown.</t>
  </si>
  <si>
    <t>2. Leave all options unselected.</t>
  </si>
  <si>
    <t>3. Click search/apply.</t>
  </si>
  <si>
    <t>4. Wait for results.</t>
  </si>
  <si>
    <t>5. Observe behavior: default list, error, blank page, etc.</t>
  </si>
  <si>
    <t>TC296</t>
  </si>
  <si>
    <t>Can user navigate away from error/404/no result page easily?</t>
  </si>
  <si>
    <t>Error page reachable</t>
  </si>
  <si>
    <t>1. Trigger a 404 or empty result (as per Test Data – ASP).</t>
  </si>
  <si>
    <t>Trigger: /page/notfound, and use page navigation links</t>
  </si>
  <si>
    <t>User can recover/navigate easily from error pages.</t>
  </si>
  <si>
    <t>2. Find and click “Home” or “Back” link/button.</t>
  </si>
  <si>
    <t>3. Try browser back.</t>
  </si>
  <si>
    <t>4. Confirm you return to navigation path.</t>
  </si>
  <si>
    <t>5. Repeat in various browsers.</t>
  </si>
  <si>
    <t>TC297</t>
  </si>
  <si>
    <t>Is form reset/clear function working after entering invalid inputs?</t>
  </si>
  <si>
    <t>Form with reset/clear</t>
  </si>
  <si>
    <t>1. Fill a form with multiple invalid inputs (as per Test Data – ASP).</t>
  </si>
  <si>
    <t>Invalid: Name: "@@@", Email: "bad", Message: ""</t>
  </si>
  <si>
    <t>Reset clears all values, ready for new entry.</t>
  </si>
  <si>
    <t>2. Click Reset/Clear.</t>
  </si>
  <si>
    <t>3. Check that all fields revert to blank/default.</t>
  </si>
  <si>
    <t>4. Try entering new (valid) data.</t>
  </si>
  <si>
    <t>5. Test submission now succeeds.</t>
  </si>
  <si>
    <t>TC298</t>
  </si>
  <si>
    <t>Are unexpected inputs (e.g., SQL characters) blocked/prevented in fields?</t>
  </si>
  <si>
    <t>User/input form</t>
  </si>
  <si>
    <t>1. Enter SQL chars/strings (ASP) in any input.</t>
  </si>
  <si>
    <t>Input: "Robert’; DROP TABLE users;--"</t>
  </si>
  <si>
    <t>Input is blocked/cleaned; no SQL or injection accepted.</t>
  </si>
  <si>
    <t>Other fields normal</t>
  </si>
  <si>
    <t>3. Observe if input rejected, sanitized, or causes error.</t>
  </si>
  <si>
    <t>4. If accepted, check storage/display.</t>
  </si>
  <si>
    <t>5. Correct input and confirm pass.</t>
  </si>
  <si>
    <t>TC299</t>
  </si>
  <si>
    <t>Does UI remain functional when primary scripts/styles are disabled or fail?</t>
  </si>
  <si>
    <t>Browser can disable JS/CSS</t>
  </si>
  <si>
    <t>1. Disable JavaScript/CSS in browser/dev tools (as per Test Data – ASP).</t>
  </si>
  <si>
    <t>Tools: Chrome DevTools, disable JS/CSS</t>
  </si>
  <si>
    <t>Degraded gracefully; basic functionality/text accessible.</t>
  </si>
  <si>
    <t>2. Reload a page.</t>
  </si>
  <si>
    <t>3. Try to use navigation, forms, and key site functions.</t>
  </si>
  <si>
    <t>4. Observe and note degraded experience.</t>
  </si>
  <si>
    <t>5. Return to normal and re-test for recovery.</t>
  </si>
  <si>
    <t>TC300</t>
  </si>
  <si>
    <t>Are error/status messages displayed without blocking rest of the UI?</t>
  </si>
  <si>
    <t>Any error can be forced</t>
  </si>
  <si>
    <t>1. Force a validation/system error (as per Test Data – ASP).</t>
  </si>
  <si>
    <t>Error type: “Invalid input”, “Session expired”</t>
  </si>
  <si>
    <t>Error/status does not block whole UI, is dismissible.</t>
  </si>
  <si>
    <t>2. Look for modal/banner/pop-up style.</t>
  </si>
  <si>
    <t>3. Try to continue using navigation/UI</t>
  </si>
  <si>
    <t>4. Close/dismiss error.</t>
  </si>
  <si>
    <t>5. Confirm UI remains interactive and visible.</t>
  </si>
  <si>
    <t>User Registration – Attempt registration with SQL characters (TS021)</t>
  </si>
  <si>
    <t>TC301</t>
  </si>
  <si>
    <t>Does system prevent typical SQL injection in the email field?</t>
  </si>
  <si>
    <t>Registration page accessible</t>
  </si>
  <si>
    <t>Email: "test@example.com' OR '1'='1";</t>
  </si>
  <si>
    <t>System prevents registration; SQL payload is not accepted; no error in system/database.</t>
  </si>
  <si>
    <t>2. Enter a valid name as per Test Data (ASP).</t>
  </si>
  <si>
    <t>Name: valid;</t>
  </si>
  <si>
    <t>3. Enter a SQL payload into the email field (ASP).</t>
  </si>
  <si>
    <t>Password: valid;</t>
  </si>
  <si>
    <t>4. Fill other fields normally.</t>
  </si>
  <si>
    <t>5. Submit form and observe result or error.</t>
  </si>
  <si>
    <t>TC302</t>
  </si>
  <si>
    <t>Is registration blocked when SQL special characters are used in the name field?</t>
  </si>
  <si>
    <t>Name: "Robert'); DROP TABLE users;--"</t>
  </si>
  <si>
    <t>Registration fails or sanitizes the SQL characters, with proper error or cleaning.</t>
  </si>
  <si>
    <t>2. Enter SQL code as name (ASP).</t>
  </si>
  <si>
    <t>Email, passwords: valid</t>
  </si>
  <si>
    <t>3. Fill email, password, confirmation as valid.</t>
  </si>
  <si>
    <t>4. Accept terms.</t>
  </si>
  <si>
    <t>5. Submit form and observe for feedback or system action.</t>
  </si>
  <si>
    <t>TC303</t>
  </si>
  <si>
    <t>Are error messages or logs created when SQL code is injected in any field?</t>
  </si>
  <si>
    <t>1. Enter valid values in all fields except for Message or Address or Company (ASP) where SQL code is inserted.</t>
  </si>
  <si>
    <t>Company: "'; SELECT * FROM users; --"</t>
  </si>
  <si>
    <t>Application rejects or sanitizes; logs do not expose raw SQL or show system errors.</t>
  </si>
  <si>
    <t>Name/email/pass: valid</t>
  </si>
  <si>
    <t>3. Watch for rejection.</t>
  </si>
  <si>
    <t>4. Review user-facing message.</t>
  </si>
  <si>
    <t>5. (If possible) Review server error/log for anomalies.</t>
  </si>
  <si>
    <t>TC304</t>
  </si>
  <si>
    <t>Is registration protected against encoded or obfuscated SQL payloads?</t>
  </si>
  <si>
    <t>1. Open the form.</t>
  </si>
  <si>
    <t>Name: "%27%20OR%201=1--"</t>
  </si>
  <si>
    <t>Obfuscated payload is not executed; registration fails or input is sanitized.</t>
  </si>
  <si>
    <t>2. Enter encoded SQL payload (ASP) in any field.</t>
  </si>
  <si>
    <t>Email/password: valid</t>
  </si>
  <si>
    <t>3. Complete other fields normally.</t>
  </si>
  <si>
    <t>4. Submit.</t>
  </si>
  <si>
    <t>5. Observe whether registration is stopped and data is NOT injected.</t>
  </si>
  <si>
    <t>TC305</t>
  </si>
  <si>
    <t>Does attempted SQL injection cause any visible application errors or crashes?</t>
  </si>
  <si>
    <t>1. Attempt registration using SQL payloads in multiple fields (ASP).</t>
  </si>
  <si>
    <t>Multiple fields: "' OR 1=1; --"</t>
  </si>
  <si>
    <t>No crash, no stack trace, no sensitive error revealed; form remains operational.</t>
  </si>
  <si>
    <t>Name/email/password: test</t>
  </si>
  <si>
    <t>3. Observe any error output.</t>
  </si>
  <si>
    <t>4. Check for application crash, stack trace, or exposure of database errors to user.</t>
  </si>
  <si>
    <t>5. Try regular registration after.</t>
  </si>
  <si>
    <t>Forgot Password – Resend forgot password email multiple times (TS022)</t>
  </si>
  <si>
    <t>TC306</t>
  </si>
  <si>
    <t>Does the forgot password feature enforce a rate limit on repeated requests?</t>
  </si>
  <si>
    <t>Registered user account</t>
  </si>
  <si>
    <t>1. Navigate to "Forgot Password" page.</t>
  </si>
  <si>
    <t>Email: user1@example.com</t>
  </si>
  <si>
    <t>After several rapid requests, system blocks/request or shows warning about too many/reset limit.</t>
  </si>
  <si>
    <t>2. Enter valid registered email (as per Test Data - ASP).</t>
  </si>
  <si>
    <t>4. Immediately repeat steps 2–3 multiple times.</t>
  </si>
  <si>
    <t>5. Observe system feedback/blog or warning messages.</t>
  </si>
  <si>
    <t>TC307</t>
  </si>
  <si>
    <t>Is an appropriate warning message shown if the password reset rate limit is exceeded?</t>
  </si>
  <si>
    <t>1. Trigger rate limit as in TC306.</t>
  </si>
  <si>
    <t>Warning shown (“Too many requests, please wait/retry later” or similar).</t>
  </si>
  <si>
    <t>2. Continue to attempt more reset submissions.</t>
  </si>
  <si>
    <t>3. Watch for a warning dialog or inline message.</t>
  </si>
  <si>
    <t>4. Read full text of warning.</t>
  </si>
  <si>
    <t>5. Compare message per design/specifications.</t>
  </si>
  <si>
    <t>TC308</t>
  </si>
  <si>
    <t>Does the system log/track rate-limited requests for auditing?</t>
  </si>
  <si>
    <t>Admin/logging access</t>
  </si>
  <si>
    <t>1. Perform reset attempts as above until rate limit hit.</t>
  </si>
  <si>
    <t>Log records blocked/excess requests with detail for audit/review.</t>
  </si>
  <si>
    <t>2. Access admin/audit/log area as available.</t>
  </si>
  <si>
    <t>3. Search for log entries about repeated/blocked resets.</t>
  </si>
  <si>
    <t>4. Review info stored: timestamp, user, action.</t>
  </si>
  <si>
    <t>5. Export/save entry if appropriate.</t>
  </si>
  <si>
    <t>TC309</t>
  </si>
  <si>
    <t>Is rate limit applied per user/email and not for whole site concurrently?</t>
  </si>
  <si>
    <t>Multiple (test) emails</t>
  </si>
  <si>
    <t>1. Trigger rate limit for one email as above.</t>
  </si>
  <si>
    <t>Email: user1@example.com (limited)</t>
  </si>
  <si>
    <t>Only triggering account is blocked; others can proceed unless limited.</t>
  </si>
  <si>
    <t>2. Attempt resets for a different valid email (ASP).</t>
  </si>
  <si>
    <t>user2@example.com (fresh)</t>
  </si>
  <si>
    <t>3. Observe if the block affects new user.</t>
  </si>
  <si>
    <t>4. Repeat for more accounts.</t>
  </si>
  <si>
    <t>5. Test with unregistered and registered emails.</t>
  </si>
  <si>
    <t>TC310</t>
  </si>
  <si>
    <t>Does the system automatically release/reset rate limiting after cooldown?</t>
  </si>
  <si>
    <t>Rate limit previously reached</t>
  </si>
  <si>
    <t>1. Trigger rate limit for an account (per TC306).</t>
  </si>
  <si>
    <t>Cooldown time: e.g. 5-10 minutes</t>
  </si>
  <si>
    <t>System allows new request after cooldown; block/warning is lifted.</t>
  </si>
  <si>
    <t>2. Wait cooldown period (as per system or Test Data - ASP).</t>
  </si>
  <si>
    <t>3. Attempt password reset again.</t>
  </si>
  <si>
    <t>4. Observe system behavior.</t>
  </si>
  <si>
    <t>5. Confirm if previously blocked action is now allowed.</t>
  </si>
  <si>
    <t>Contact Us – Message with large character length (TS023)</t>
  </si>
  <si>
    <t>TC311</t>
  </si>
  <si>
    <t>Does the Contact Us form reject messages exceeding the allowed character limit?</t>
  </si>
  <si>
    <t>Contact Us page accessible</t>
  </si>
  <si>
    <t>System prevents submission; error displayed for max length.</t>
  </si>
  <si>
    <t>2. Enter valid name and email (ASP).</t>
  </si>
  <si>
    <t>Email: alice@example.com</t>
  </si>
  <si>
    <t>3. Enter a message exceeding allowed length (ASP).</t>
  </si>
  <si>
    <t>Message: &gt;2,000 characters (if 2,000 is the limit)</t>
  </si>
  <si>
    <t>5. Observe error or validation message.</t>
  </si>
  <si>
    <t>TC312</t>
  </si>
  <si>
    <t>Is an error displayed exactly at the character limit boundary for the Message field?</t>
  </si>
  <si>
    <t>Form accepts message up to limit; error only past the cutoff.</t>
  </si>
  <si>
    <t>2. Enter name, email (ASP).</t>
  </si>
  <si>
    <t>Email: bob@example.com</t>
  </si>
  <si>
    <t>3. Enter message with exact limit characters (ASP).</t>
  </si>
  <si>
    <t>Message: 2,000 characters (if 2,000 char limit)</t>
  </si>
  <si>
    <t>5. Observe if the form allows or blocks and the system message.</t>
  </si>
  <si>
    <t>TC313</t>
  </si>
  <si>
    <t>Does the form provide character counter or feedback for large text inputs?</t>
  </si>
  <si>
    <t>1. Open and inspect Contact Us form.</t>
  </si>
  <si>
    <t>Message field example: Type incrementally up to/past limit</t>
  </si>
  <si>
    <t>Character counter/warning guides user; disables at limit.</t>
  </si>
  <si>
    <t>2. Enter message text, increasing length (ASP).</t>
  </si>
  <si>
    <t>3. Watch for character counter or warning.</t>
  </si>
  <si>
    <t>4. Reach/past limit and observe update.</t>
  </si>
  <si>
    <t>5. Attempt submit after max limit reached.</t>
  </si>
  <si>
    <t>TC314</t>
  </si>
  <si>
    <t>Is server-side length validation enforced regardless of JavaScript or field attributes?</t>
  </si>
  <si>
    <t>1. Disable browser JavaScript.</t>
  </si>
  <si>
    <t>Message: &gt;2,000 chars with JS off; valid message as control</t>
  </si>
  <si>
    <t>Server blocks too-long messages even without client-side JS.</t>
  </si>
  <si>
    <t>2. Paste overlength message in Message field (ASP).</t>
  </si>
  <si>
    <t>4. Observe server response and any returned error.</t>
  </si>
  <si>
    <t>5. Try a valid and overlimit message with JS off.</t>
  </si>
  <si>
    <t>TC315</t>
  </si>
  <si>
    <t>Are large size message inputs stored, sent, and rendered correctly up to max allowed?</t>
  </si>
  <si>
    <t>Contact Us form/email access</t>
  </si>
  <si>
    <t>1. Enter a message up to the maximum allowed length (ASP).</t>
  </si>
  <si>
    <t>Name: Clara</t>
  </si>
  <si>
    <t>Full message delivered; none truncated before max length.</t>
  </si>
  <si>
    <t>3. Check confirmation on UI.</t>
  </si>
  <si>
    <t>Message: Exactly 2,000 chars message (if 2k limit)</t>
  </si>
  <si>
    <t>4. Check recipient/admin inbox for full message.</t>
  </si>
  <si>
    <t>5. Validate no truncation in delivered message.</t>
  </si>
  <si>
    <t>Marketplace Search – Check search with empty input (TS024)</t>
  </si>
  <si>
    <t>TC316</t>
  </si>
  <si>
    <t>What is the behavior when the marketplace search field is left empty and submitted?</t>
  </si>
  <si>
    <t>Search field: left empty</t>
  </si>
  <si>
    <t>"No result found" message, default results or suggestion shown.</t>
  </si>
  <si>
    <t>2. Click inside the search field.</t>
  </si>
  <si>
    <t>3. Ensure the field is left empty (as per Test Data – ASP).</t>
  </si>
  <si>
    <t>4. Click the search/submit button.</t>
  </si>
  <si>
    <t>5. Observe and record the result displayed on the page.</t>
  </si>
  <si>
    <t>TC317</t>
  </si>
  <si>
    <t>Are relevant system or UX messages (e.g., “no results found”, “please enter a keyword”) shown for blank search?</t>
  </si>
  <si>
    <t>1. Go to search page.</t>
  </si>
  <si>
    <t>Blank search submission</t>
  </si>
  <si>
    <t>Clear, user-friendly system or validation message is displayed.</t>
  </si>
  <si>
    <t>2. Leave search field empty.</t>
  </si>
  <si>
    <t>3. Submit search request (as per Test Data – ASP).</t>
  </si>
  <si>
    <t>4. Review if UI/system provides any message.</t>
  </si>
  <si>
    <t>5. Check for proper display of guidance or warning message.</t>
  </si>
  <si>
    <t>TC318</t>
  </si>
  <si>
    <t>Does searching with whitespace-only input behave like a true empty search?</t>
  </si>
  <si>
    <t>1. Enter only spaces/tabs in the search field (as per Test Data – ASP).</t>
  </si>
  <si>
    <t>Search input: " " (only spaces/tabs)</t>
  </si>
  <si>
    <t>Behavior same as empty input, no crash or exception.</t>
  </si>
  <si>
    <t>3. Wait for and review the response.</t>
  </si>
  <si>
    <t>4. Compare behavior to a search with fully empty input.</t>
  </si>
  <si>
    <t>5. Note any difference or redundancy in results/messages.</t>
  </si>
  <si>
    <t>TC319</t>
  </si>
  <si>
    <t>Is the default or recommended product list shown when input is empty, or does the system prompt an action?</t>
  </si>
  <si>
    <t>1. Leave search box empty (as per Test Data – ASP).</t>
  </si>
  <si>
    <t>Blank search with “default” expectation</t>
  </si>
  <si>
    <t>Default product list, featured, or prompt appears; no blank page.</t>
  </si>
  <si>
    <t>3. Observe result area for products.</t>
  </si>
  <si>
    <t>4. Note if default/recommended items are listed.</t>
  </si>
  <si>
    <t>5. Check if prompt/empty state persists across browser refresh or back.</t>
  </si>
  <si>
    <t>TC320</t>
  </si>
  <si>
    <t>Is application stable and free of errors when market search is submitted blank/empty?</t>
  </si>
  <si>
    <t>1. Load search page.</t>
  </si>
  <si>
    <t>Search left empty, repeated; various browsers/devices</t>
  </si>
  <si>
    <t>No crash, no server/client error; site handles blank safely.</t>
  </si>
  <si>
    <t>2. Clear any value in the search field.</t>
  </si>
  <si>
    <t>3. Submit search empty.</t>
  </si>
  <si>
    <t>4. Observe browser/console for errors.</t>
  </si>
  <si>
    <t>5. Repeat in multiple browsers/devices.</t>
  </si>
  <si>
    <t>6. Record any unhandled exceptions or site errors.</t>
  </si>
  <si>
    <t>Extension View – Broken image or invalid URL check (TS025)</t>
  </si>
  <si>
    <t>TC321</t>
  </si>
  <si>
    <t>Are all product images on extension details page checked for broken or missing images?</t>
  </si>
  <si>
    <t>Images: "addon-1.jpg", "feature-2.png", broken: "img-missing.png"</t>
  </si>
  <si>
    <t>All images load without broken placeholders; any broken images are flagged.</t>
  </si>
  <si>
    <t>2. Identify and list all product images (as per Test Data - ASP).</t>
  </si>
  <si>
    <t>3. Inspect each image for proper display.</t>
  </si>
  <si>
    <t>4. Check for missing/broken icons or “image not found” symbols.</t>
  </si>
  <si>
    <t>5. Note and document any faulty images.</t>
  </si>
  <si>
    <t>TC322</t>
  </si>
  <si>
    <t>Does the system display a valid alt or fallback for any broken/missing image?</t>
  </si>
  <si>
    <t>1. Open an extension page with a known broken or removed image (ASP).</t>
  </si>
  <si>
    <t>Broken image: "feature-missing.jpg"</t>
  </si>
  <si>
    <t>Alt/fallback image or descriptive text shown for broken/missing image.</t>
  </si>
  <si>
    <t>2. Inspect the image placeholder area.</t>
  </si>
  <si>
    <t>Alt text: "Extension Graphic"</t>
  </si>
  <si>
    <t>3. Check if alt text or fallback image appears when original cannot be loaded.</t>
  </si>
  <si>
    <t>4. Review alt text for clarity.</t>
  </si>
  <si>
    <t>5. Document results.</t>
  </si>
  <si>
    <t>TC323</t>
  </si>
  <si>
    <t>Are broken images correctly detected and flagged in the browser console?</t>
  </si>
  <si>
    <t>1. Open extension details in browser.</t>
  </si>
  <si>
    <t>Console shows 404 status for "img-missing.png"</t>
  </si>
  <si>
    <t>Console logs match on-page broken image rendering and error.</t>
  </si>
  <si>
    <t>2. Open Developer Tools/Console.</t>
  </si>
  <si>
    <t>3. Reload the page.</t>
  </si>
  <si>
    <t>4. Observe network/console errors for images (ASP).</t>
  </si>
  <si>
    <t>5. Match any 404/failed loads to image display issues on the page.</t>
  </si>
  <si>
    <t>TC324</t>
  </si>
  <si>
    <t>Do external images referenced by URL (not local) display correctly and are validated for availability?</t>
  </si>
  <si>
    <t>Extension with external images</t>
  </si>
  <si>
    <t>1. Open extension details page with known external image URLs (ASP).</t>
  </si>
  <si>
    <t>External URL: "https://3rdparty.com/img.png"</t>
  </si>
  <si>
    <t>Only images with working URLs display; broken URLs show fallback/message.</t>
  </si>
  <si>
    <t>2. Inspect all externally hosted images.</t>
  </si>
  <si>
    <t>3. Test loading those URLs directly in a new browser tab.</t>
  </si>
  <si>
    <t>4. Record status code/response.</t>
  </si>
  <si>
    <t>5. Confirm on-page result.</t>
  </si>
  <si>
    <t>TC325</t>
  </si>
  <si>
    <t>Are broken or missing images prevented from breaking the page layout/UI?</t>
  </si>
  <si>
    <t>1. Open extension page with at least one broken image (ASP).</t>
  </si>
  <si>
    <t>Layout: multi-image grid with a faulty image link</t>
  </si>
  <si>
    <t>Layout and other components remain unaffected; page remains usable/readable.</t>
  </si>
  <si>
    <t>2. Observe layout/structure of content near the failed image.</t>
  </si>
  <si>
    <t>3. Resize window/device.</t>
  </si>
  <si>
    <t>4. Check if layout remains intact and readable.</t>
  </si>
  <si>
    <t>5. Confirm no text/UI overlaps.</t>
  </si>
  <si>
    <t>Top Navigation – Open all top menu items (TS026)</t>
  </si>
  <si>
    <t>TC326</t>
  </si>
  <si>
    <t>Does each top navigation menu item appear and display correctly?</t>
  </si>
  <si>
    <t>1. Open homepage.</t>
  </si>
  <si>
    <t>Menu list: Features, Marketplace, Showcase, Demo, Blog, Support, Contact, etc.</t>
  </si>
  <si>
    <t>All main top nav items are visible and correctly placed.</t>
  </si>
  <si>
    <t>2. Review the top navigation bar (as per Test Data - ASP).</t>
  </si>
  <si>
    <t>3. Confirm all expected menu items are visible.</t>
  </si>
  <si>
    <t>4. Resize window to check on both desktop and mobile.</t>
  </si>
  <si>
    <t>5. Scan for overlap, truncation, or missing items.</t>
  </si>
  <si>
    <t>TC327</t>
  </si>
  <si>
    <t>Does clicking each top navigation link navigate to the correct page/section?</t>
  </si>
  <si>
    <t>1. Identify first top menu item (as per Test Data - ASP).</t>
  </si>
  <si>
    <t>URL examples:</t>
  </si>
  <si>
    <t>Each menu opens intended page, no errors or misrouting.</t>
  </si>
  <si>
    <t>2. Click it.</t>
  </si>
  <si>
    <t>Marketplace: /marketplace</t>
  </si>
  <si>
    <t>3. Confirm correct page/section loads.</t>
  </si>
  <si>
    <t>Blog: /blog</t>
  </si>
  <si>
    <t>4. Repeat steps 1–3 for each remaining top menu item.</t>
  </si>
  <si>
    <t>5. Document results for all.</t>
  </si>
  <si>
    <t>TC328</t>
  </si>
  <si>
    <t>Do all top navigation links open in the correct tab/window as intended?</t>
  </si>
  <si>
    <t>1. For each top nav item (as per Test Data - ASP), click and observe if the link opens in same tab or new tab/window.</t>
  </si>
  <si>
    <t>Demo link (should open new tab); Features (same page/section), etc.</t>
  </si>
  <si>
    <t>Links open in tabs/windows as designed (e.g., Demo in new tab).</t>
  </si>
  <si>
    <t>2. Compare with site requirements/specs.</t>
  </si>
  <si>
    <t>3. Use browser back to test workflow.</t>
  </si>
  <si>
    <t>4. Repeat for all nav items.</t>
  </si>
  <si>
    <t>5. Note mismatches.</t>
  </si>
  <si>
    <t>TC329</t>
  </si>
  <si>
    <t>Are all top navigation links accessible and operable via keyboard navigation?</t>
  </si>
  <si>
    <t>1. Focus on page.</t>
  </si>
  <si>
    <t>Keyboard (Tab, Enter/Space)</t>
  </si>
  <si>
    <t>All menu links usable with keyboard alone.</t>
  </si>
  <si>
    <t>2. Use Tab key to cycle focus across top nav items (ASP).</t>
  </si>
  <si>
    <t>3. Press Enter/Space to activate each link.</t>
  </si>
  <si>
    <t>4. Confirm that navigation triggers.</t>
  </si>
  <si>
    <t>5. Repeat for all items, recording accessibility issues if any.</t>
  </si>
  <si>
    <t>TC330</t>
  </si>
  <si>
    <t>Are drop-down or mega menu items (if any) visible and accessible?</t>
  </si>
  <si>
    <t>1. Locate any menu items with drop-downs (ASP).</t>
  </si>
  <si>
    <t>Menu example: "Solutions" → E-commerce, B2B, B2C</t>
  </si>
  <si>
    <t>Drop-downs open on hover/click and allow correct navigation.</t>
  </si>
  <si>
    <t>2. Hover/click as designed.</t>
  </si>
  <si>
    <t>3. Observe display/expansion of drop-down.</t>
  </si>
  <si>
    <t>4. Try to select a sub-option.</t>
  </si>
  <si>
    <t>5. Confirm correct navigation or section loads.</t>
  </si>
  <si>
    <t>TC331</t>
  </si>
  <si>
    <t>Do navigation items show focus/hover/highlight style on interaction?</t>
  </si>
  <si>
    <t>1. Mouse over each top nav item (ASP).</t>
  </si>
  <si>
    <t>Menu list: All visible and sub-menu items</t>
  </si>
  <si>
    <t>Visual feedback appears on hover/focus for all items.</t>
  </si>
  <si>
    <t>2. Observe highlight, underline, or color change.</t>
  </si>
  <si>
    <t>3. Tab through items using keyboard.</t>
  </si>
  <si>
    <t>4. Observe visual marker for focused item.</t>
  </si>
  <si>
    <t>5. Repeat for sub-menu links if relevant.</t>
  </si>
  <si>
    <t>TC332</t>
  </si>
  <si>
    <t>Are links in the navigation bar free from broken links or 404s?</t>
  </si>
  <si>
    <t>1. Click each top nav item (as per Test Data - ASP).</t>
  </si>
  <si>
    <t>All top nav items including sub-links</t>
  </si>
  <si>
    <t>No navigation link shows a 404/broken link error.</t>
  </si>
  <si>
    <t>2. Observe destination page load.</t>
  </si>
  <si>
    <t>3. Check for any 404 or not found errors.</t>
  </si>
  <si>
    <t>4. Record problem links.</t>
  </si>
  <si>
    <t>5. Repeat for all submenus/drop-downs.</t>
  </si>
  <si>
    <t>TC333</t>
  </si>
  <si>
    <t>Can user return to homepage from any section using “Home” or logo in nav?</t>
  </si>
  <si>
    <t>Any section loaded</t>
  </si>
  <si>
    <t>1. Navigate to any page via top menu.</t>
  </si>
  <si>
    <t>Menu/Logo: Home or branded logo</t>
  </si>
  <si>
    <t>Home/logo in nav always returns to homepage.</t>
  </si>
  <si>
    <t>2. Locate and click on Home/menu logo in nav bar (ASP).</t>
  </si>
  <si>
    <t>3. Confirm redirect to homepage.</t>
  </si>
  <si>
    <t>4. Observe for reload or redirect error.</t>
  </si>
  <si>
    <t>5. Repeat from multiple sections/pages.</t>
  </si>
  <si>
    <t>TC334</t>
  </si>
  <si>
    <t>Does navigation bar remain sticky or easily accessible on scroll (if designed)?</t>
  </si>
  <si>
    <t>1. Scroll down homepage/content page.</t>
  </si>
  <si>
    <t>Sticky/fixed navigation design per site</t>
  </si>
  <si>
    <t>Navigation bar remains usable and does not disappear/collapse.</t>
  </si>
  <si>
    <t>2. Observe behavior of nav bar (ASP).</t>
  </si>
  <si>
    <t>3. Test on desktop and mobile.</t>
  </si>
  <si>
    <t>4. Confirm menu remains visible/fixed as per design.</t>
  </si>
  <si>
    <t>5. Revert to top and check for layout clash.</t>
  </si>
  <si>
    <t>TC335</t>
  </si>
  <si>
    <t>Does browser resizing or responsive mode maintain full navigation accessibility?</t>
  </si>
  <si>
    <t>1. Resize browser window from desktop to mobile width (ASP).</t>
  </si>
  <si>
    <t>Desktop &gt; Tablet &gt; Mobile</t>
  </si>
  <si>
    <t>Navigation remains fully accessible and functional at all sizes.</t>
  </si>
  <si>
    <t>2. Observe navigation menu adaptation.</t>
  </si>
  <si>
    <t>Responsive menu at ~700px and below</t>
  </si>
  <si>
    <t>3. Open/close hamburger or condense menu.</t>
  </si>
  <si>
    <t>4. Check for any missing or hidden menu items.</t>
  </si>
  <si>
    <t>5. Confirm menu works at all sizes.</t>
  </si>
  <si>
    <t>Social Sharing – Share product/extension on social media (TS027)</t>
  </si>
  <si>
    <t>TC336</t>
  </si>
  <si>
    <t>Is the social sharing button/icon visible on the product/extension page?</t>
  </si>
  <si>
    <t>1. Open a product/extension details page.</t>
  </si>
  <si>
    <t>Social icons: Facebook, Twitter, LinkedIn, WhatsApp</t>
  </si>
  <si>
    <t>Share icons are present and clearly visible.</t>
  </si>
  <si>
    <t>2. Scroll to find the social sharing section (ASP).</t>
  </si>
  <si>
    <t>3. Check for icons/buttons for various social platforms.</t>
  </si>
  <si>
    <t>4. Observe their visibility.</t>
  </si>
  <si>
    <t>5. Confirm position matches design spec.</t>
  </si>
  <si>
    <t>TC337</t>
  </si>
  <si>
    <t>Does clicking a social sharing button open the corresponding platform’s dialog/page?</t>
  </si>
  <si>
    <t>1. On details page, click a specific social sharing button (as per Test Data - ASP).</t>
  </si>
  <si>
    <t>Click Facebook share: extension page "Multi Vendor Marketplace"</t>
  </si>
  <si>
    <t>Correct sharing page/tab for each platform opens.</t>
  </si>
  <si>
    <t>2. Wait for new tab/dialog to open.</t>
  </si>
  <si>
    <t>3. Confirm redirected to the right social network.</t>
  </si>
  <si>
    <t>4. Check page title/url.</t>
  </si>
  <si>
    <t>5. Repeat for each button.</t>
  </si>
  <si>
    <t>TC338</t>
  </si>
  <si>
    <t>Is the correct product/extension information prepopulated in the share dialog?</t>
  </si>
  <si>
    <t>Sharing dialog opens</t>
  </si>
  <si>
    <t>1. Click a social sharing icon (ASP).</t>
  </si>
  <si>
    <t>Product: "SEO Pack Pro"; Expected: Title, image, link prefilled</t>
  </si>
  <si>
    <t>Share dialog prepopulates correct info (title, image, URL).</t>
  </si>
  <si>
    <t>2. Review share dialog or page.</t>
  </si>
  <si>
    <t>3. Check for inclusion of product title, image, URL.</t>
  </si>
  <si>
    <t>4. Verify description field is filled as required.</t>
  </si>
  <si>
    <t>5. Note any missing/incorrect details.</t>
  </si>
  <si>
    <t>TC339</t>
  </si>
  <si>
    <t>Can the user complete the share to social media successfully?</t>
  </si>
  <si>
    <t>Logged into social account</t>
  </si>
  <si>
    <t>1. On share dialog, add or edit optional message (ASP).</t>
  </si>
  <si>
    <t>Facebook user: test.fb@example.com; Product: "Shipping Pro"</t>
  </si>
  <si>
    <t>Extension is shared on selected social media account.</t>
  </si>
  <si>
    <t>2. Click final “Post”/“Tweet”/“Share” button.</t>
  </si>
  <si>
    <t>3. Wait for confirmation.</t>
  </si>
  <si>
    <t>4. Check activity/feed of the selected social network.</t>
  </si>
  <si>
    <t>5. Confirm post appears as intended.</t>
  </si>
  <si>
    <t>TC340</t>
  </si>
  <si>
    <t>Is the correct extension/product link preserved and functional in the shared post?</t>
  </si>
  <si>
    <t>Social post created</t>
  </si>
  <si>
    <t>1. Complete sharing workflow as above (ASP).</t>
  </si>
  <si>
    <t>Post link: https://www.opencart.com/extension/details</t>
  </si>
  <si>
    <t>Link in social post directs correctly to extension/product.</t>
  </si>
  <si>
    <t>2. On your social media feed, locate new post.</t>
  </si>
  <si>
    <t>3. Click link in post to follow.</t>
  </si>
  <si>
    <t>4. Confirm navigation to the extension/product page.</t>
  </si>
  <si>
    <t>5. Observe if all link details resolved.</t>
  </si>
  <si>
    <t>TC341</t>
  </si>
  <si>
    <t>Does the social sharing UI display and function correctly on mobile devices?</t>
  </si>
  <si>
    <t>Mobile user agent</t>
  </si>
  <si>
    <t>1. Open OpenCart site on mobile device or emulator (ASP).</t>
  </si>
  <si>
    <t>Device: iPhone 14; Browser: Safari/Chrome; Extension: any</t>
  </si>
  <si>
    <t>Social sharing remains usable &amp; visible on mobile.</t>
  </si>
  <si>
    <t>2. View product/extension page.</t>
  </si>
  <si>
    <t>3. Locate social share icons.</t>
  </si>
  <si>
    <t>4. Tap and test each icon.</t>
  </si>
  <si>
    <t>5. Confirm dialogs/pages optimized for mobile.</t>
  </si>
  <si>
    <t>TC342</t>
  </si>
  <si>
    <t>Does the user receive any system error/warning when sharing fails (e.g., network error)?</t>
  </si>
  <si>
    <t>Network unstable or forcibly disconnected</t>
  </si>
  <si>
    <t>1. Start social sharing workflow (ASP).</t>
  </si>
  <si>
    <t>Simulated network loss test</t>
  </si>
  <si>
    <t>User receives clear error and can retry; no site crash.</t>
  </si>
  <si>
    <t>2. Disconnect network mid-process.</t>
  </si>
  <si>
    <t>3. Attempt to submit share.</t>
  </si>
  <si>
    <t>4. Wait for timeout/error.</t>
  </si>
  <si>
    <t>5. Observe and record message or recovery.</t>
  </si>
  <si>
    <t>TC343</t>
  </si>
  <si>
    <t>Are social sharing actions logged or tracked in OpenCart analytics (if available)?</t>
  </si>
  <si>
    <t>Admin analytics enabled</t>
  </si>
  <si>
    <t>1. Share a product via any social icon (ASP).</t>
  </si>
  <si>
    <t>Google Analytics or built-in log</t>
  </si>
  <si>
    <t>Share action is visible/tracked in analytics system.</t>
  </si>
  <si>
    <t>2. Login as admin.</t>
  </si>
  <si>
    <t>3. Navigate to analytics/logs area.</t>
  </si>
  <si>
    <t>4. Search for record corresponding to recent share.</t>
  </si>
  <si>
    <t>5. Confirm data/log is recorded with details.</t>
  </si>
  <si>
    <t>TC344</t>
  </si>
  <si>
    <t>Are social share features accessible via keyboard and screen reader?</t>
  </si>
  <si>
    <t>Accessibility tools</t>
  </si>
  <si>
    <t>1. Open extension page.</t>
  </si>
  <si>
    <t>Keyboard, NVDA/JAWS/A11y tools; any extension page</t>
  </si>
  <si>
    <t>Icons are focusable and announced; full accessible sharing.</t>
  </si>
  <si>
    <t>2. Use keyboard (Tab) to focus social icons.</t>
  </si>
  <si>
    <t>3. Use Enter or Space to trigger share action.</t>
  </si>
  <si>
    <t>4. Test with screen reader (ASP) for accessibility label.</t>
  </si>
  <si>
    <t>5. Confirm ARIA/alt/label attributes present.</t>
  </si>
  <si>
    <t>TC345</t>
  </si>
  <si>
    <t>Do all social icons/links open over secure (HTTPS) URLs and avoid pop-up blockers?</t>
  </si>
  <si>
    <t>Browser with pop-up blocker/HTTPS required</t>
  </si>
  <si>
    <t>1. Inspect share button URLs (ASP) before and after click.</t>
  </si>
  <si>
    <t>All sharing URLs, pop-up blocker active; HTTPS only</t>
  </si>
  <si>
    <t>All links are HTTPS; pop-up blockers do not prevent sharing.</t>
  </si>
  <si>
    <t>2. Confirm protocol is HTTPS.</t>
  </si>
  <si>
    <t>3. Attempt share with pop-up blocker on.</t>
  </si>
  <si>
    <t>4. Observe if social window opens properly.</t>
  </si>
  <si>
    <t>5. Record any blockers/errors or security prompts.</t>
  </si>
  <si>
    <t>Marketplace User Reviews – Add, moderate, and display extension reviews (TS028)</t>
  </si>
  <si>
    <t>TC346</t>
  </si>
  <si>
    <t>Can a logged-in user submit a review for a marketplace extension?</t>
  </si>
  <si>
    <t>User logged in, extension page available</t>
  </si>
  <si>
    <t>1. Navigate to the extension details page.</t>
  </si>
  <si>
    <t>Extension: "SEO Pack Pro"</t>
  </si>
  <si>
    <t>Review is successfully submitted for moderation or added directly.</t>
  </si>
  <si>
    <t>2. Locate the review/rating section.</t>
  </si>
  <si>
    <t>User: test.user@example.com</t>
  </si>
  <si>
    <t>3. Click add review.</t>
  </si>
  <si>
    <t>Rating: 4, Comment: "Great!"</t>
  </si>
  <si>
    <t>4. Enter text/comment, select rating (as per Test Data - ASP).</t>
  </si>
  <si>
    <t>5. Submit and await confirmation.</t>
  </si>
  <si>
    <t>TC347</t>
  </si>
  <si>
    <t>Can a guest user submit a review if guest reviews are enabled by admin?</t>
  </si>
  <si>
    <t>Guest mode review enabled</t>
  </si>
  <si>
    <t>1. Logout as a user or open an incognito window.</t>
  </si>
  <si>
    <t>User (Guest); Extension: "Multi Vendor Marketplace"; Comment/text; Rating</t>
  </si>
  <si>
    <t>Review submission is accepted per admin setting (if allowed).</t>
  </si>
  <si>
    <t>2. Visit extension detail page.</t>
  </si>
  <si>
    <t>3. Try to access the review form.</t>
  </si>
  <si>
    <t>4. Enter review as guest (ASP).</t>
  </si>
  <si>
    <t>5. Submit and observe system response.</t>
  </si>
  <si>
    <t>TC348</t>
  </si>
  <si>
    <t>Is review submission blocked for guests if admin requires login for reviews?</t>
  </si>
  <si>
    <t>Guest mode review disabled</t>
  </si>
  <si>
    <t>1. Open product/extension page while logged out.</t>
  </si>
  <si>
    <t>Guest submission attempt</t>
  </si>
  <si>
    <t>Guests are prompted to log in or blocked from reviewing.</t>
  </si>
  <si>
    <t>2. Try to submit a review (ASP).</t>
  </si>
  <si>
    <t>Extension: any</t>
  </si>
  <si>
    <t>3. Attempt form submission.</t>
  </si>
  <si>
    <t>4. Observe system feedback.</t>
  </si>
  <si>
    <t>5. Attempt login and try again.</t>
  </si>
  <si>
    <t>TC349</t>
  </si>
  <si>
    <t>Can a user upload images as part of a product review?</t>
  </si>
  <si>
    <t>Image upload enabled</t>
  </si>
  <si>
    <t>1. Log in, go to extension page.</t>
  </si>
  <si>
    <t>Image file: "screenshot.jpg"</t>
  </si>
  <si>
    <t>Image is attached and visible in review preview and on approval.</t>
  </si>
  <si>
    <t>2. Click add review.</t>
  </si>
  <si>
    <t>3. Fill in fields and click add image/upload (ASP).</t>
  </si>
  <si>
    <t>4. Choose and upload image.</t>
  </si>
  <si>
    <t>5. Preview image and submit review.</t>
  </si>
  <si>
    <t>TC350</t>
  </si>
  <si>
    <t>Does the admin receive and moderate user reviews before they appear on site?</t>
  </si>
  <si>
    <t>Admin access, new reviews</t>
  </si>
  <si>
    <t>1. As user, submit a new review for an extension.</t>
  </si>
  <si>
    <t>Review in admin pending queue</t>
  </si>
  <si>
    <t>Reviews require admin approval before going live (per settings).</t>
  </si>
  <si>
    <t>2. Login as admin to backend.</t>
  </si>
  <si>
    <t>3. Open reviews/review management module.</t>
  </si>
  <si>
    <t>4. Approve or reject recent review.</t>
  </si>
  <si>
    <t>5. Check site for display update.</t>
  </si>
  <si>
    <t>TC351</t>
  </si>
  <si>
    <t>Can the admin edit or delete an existing review?</t>
  </si>
  <si>
    <t>At least one review present</t>
  </si>
  <si>
    <t>1. Log into admin backend.</t>
  </si>
  <si>
    <t>Review to edit: ID#123; edit to text</t>
  </si>
  <si>
    <t>Edits/Deletes take effect and reflect in user display immediately.</t>
  </si>
  <si>
    <t>2. Open the review management section.</t>
  </si>
  <si>
    <t>Review to delete: ID#124</t>
  </si>
  <si>
    <t>3. Locate a review (ASP).</t>
  </si>
  <si>
    <t>4. Use edit or delete controls.</t>
  </si>
  <si>
    <t>5. Verify change or removal on the site frontend.</t>
  </si>
  <si>
    <t>TC352</t>
  </si>
  <si>
    <t>Are reviews visible to all users once approved?</t>
  </si>
  <si>
    <t>Approved review exists</t>
  </si>
  <si>
    <t>1. Ensure at least one review is approved (ASP).</t>
  </si>
  <si>
    <t>Approved review: text and rating</t>
  </si>
  <si>
    <t>Any user can see published, approved reviews for a product/extension.</t>
  </si>
  <si>
    <t>2. Logout to guest/non-admin.</t>
  </si>
  <si>
    <t>3. Navigate to extension details.</t>
  </si>
  <si>
    <t>4. Scroll to reviews section.</t>
  </si>
  <si>
    <t>5. Check review is public and readable.</t>
  </si>
  <si>
    <t>TC353</t>
  </si>
  <si>
    <t>Is spam or inappropriate content in review submissions blocked or moderated?</t>
  </si>
  <si>
    <t>Spam/inappropriate text</t>
  </si>
  <si>
    <t>1. Attempt to submit review with inappropriate or flagged content (ASP).</t>
  </si>
  <si>
    <t>Text: "buy now!!! click spam link"</t>
  </si>
  <si>
    <t>System or admin filters/block such reviews from being published.</t>
  </si>
  <si>
    <t>3. Watch for filter or moderation message.</t>
  </si>
  <si>
    <t>4. Admin reviews/rejects spam.</t>
  </si>
  <si>
    <t>5. Review published list for leaks.</t>
  </si>
  <si>
    <t>TC354</t>
  </si>
  <si>
    <t>Can users like/dislike or vote on reviews, and does voting tally update in real time?</t>
  </si>
  <si>
    <t>Voting enabled</t>
  </si>
  <si>
    <t>1. Log in as a user.</t>
  </si>
  <si>
    <t>Review to vote: ID#125;</t>
  </si>
  <si>
    <t>User votes update counts in UI, changes persist after refresh.</t>
  </si>
  <si>
    <t>2. Open extension page with reviews.</t>
  </si>
  <si>
    <t>Like/dislike toggle</t>
  </si>
  <si>
    <t>3. Like/Dislike/Vote on an existing review (ASP).</t>
  </si>
  <si>
    <t>4. Observe tally/count before/after.</t>
  </si>
  <si>
    <t>5. Refresh page and confirm persistent tally.</t>
  </si>
  <si>
    <t>TC355</t>
  </si>
  <si>
    <t>Can admin perform mass approve/disapprove or bulk delete of reviews efficiently?</t>
  </si>
  <si>
    <t>Multiple pending reviews</t>
  </si>
  <si>
    <t>1. Submit or prepare multiple unapproved reviews (ASP).</t>
  </si>
  <si>
    <t>Multiple distinct reviews in pending status</t>
  </si>
  <si>
    <t>Mass actions are functional and accurately update review statuses.</t>
  </si>
  <si>
    <t>2. Login to admin backend.</t>
  </si>
  <si>
    <t>3. Select multiple reviews.</t>
  </si>
  <si>
    <t>4. Click “approve,” “disapprove,” or “delete” in bulk.</t>
  </si>
  <si>
    <t>5. Verify effect in frontend/backend.</t>
  </si>
  <si>
    <t>Marketplace – Download extension (TS029)</t>
  </si>
  <si>
    <t>TC356</t>
  </si>
  <si>
    <t>Can a logged-in user download a free extension from the marketplace?</t>
  </si>
  <si>
    <t>User logged in</t>
  </si>
  <si>
    <t>1. Log in to OpenCart marketplace.</t>
  </si>
  <si>
    <t>Extension file is downloaded without errors.</t>
  </si>
  <si>
    <t>2. Search for a free extension (as per Test Data - ASP).</t>
  </si>
  <si>
    <t>File: seopack.zip</t>
  </si>
  <si>
    <t>3. Open extension details.</t>
  </si>
  <si>
    <t>4. Click “Download” button.</t>
  </si>
  <si>
    <t>5. Confirm file is downloaded to local system.</t>
  </si>
  <si>
    <t>TC357</t>
  </si>
  <si>
    <t>Does a download attempt prompt for login if user is not authenticated?</t>
  </si>
  <si>
    <t>Not logged in</t>
  </si>
  <si>
    <t>1. Go to marketplace.</t>
  </si>
  <si>
    <t>User is prompted to login/register before download proceeds.</t>
  </si>
  <si>
    <t>2. Search/open extension (ASP).</t>
  </si>
  <si>
    <t>3. Attempt to download.</t>
  </si>
  <si>
    <t>4. Observe prompt for login/registration.</t>
  </si>
  <si>
    <t>5. Login/Sign up and retry download.</t>
  </si>
  <si>
    <t>TC358</t>
  </si>
  <si>
    <t>Does the system properly display/download the latest version of the extension?</t>
  </si>
  <si>
    <t>Extension with multiple versions</t>
  </si>
  <si>
    <t>1. Login as user.</t>
  </si>
  <si>
    <t>Extension: "Email Templates"</t>
  </si>
  <si>
    <t>Downloaded file matches selected/latest version.</t>
  </si>
  <si>
    <t>2. Go to an extension with more than one version (ASP).</t>
  </si>
  <si>
    <t>Version: 2.3.1</t>
  </si>
  <si>
    <t>3. Select latest version.</t>
  </si>
  <si>
    <t>4. Download.</t>
  </si>
  <si>
    <t>5. Check file/version meta or extracted output.</t>
  </si>
  <si>
    <t>TC359</t>
  </si>
  <si>
    <t>Are download links for paid/premium extensions subject to purchase validation?</t>
  </si>
  <si>
    <t>Extension is paid</t>
  </si>
  <si>
    <t>1. Login.</t>
  </si>
  <si>
    <t>Extension: "Advanced Backup Pro"</t>
  </si>
  <si>
    <t>System blocks download if not purchased; allows after payment.</t>
  </si>
  <si>
    <t>2. Search/open for a paid extension (ASP).</t>
  </si>
  <si>
    <t>Status: “Not Purchased”</t>
  </si>
  <si>
    <t>3. Attempt download without purchase.</t>
  </si>
  <si>
    <t>5. Complete purchase and retry download.</t>
  </si>
  <si>
    <t>TC360</t>
  </si>
  <si>
    <t>Does downloading an extension provide a secure, non-expired, and unique file link?</t>
  </si>
  <si>
    <t>Sample download: marketplace.com/download/id/xyz</t>
  </si>
  <si>
    <t>Download link is secure, unguessable, and expires if reused.</t>
  </si>
  <si>
    <t>2. Click on download of any extension.</t>
  </si>
  <si>
    <t>3. Observe download URL (ASP).</t>
  </si>
  <si>
    <t>4. Try to reuse, share link in new browser/session.</t>
  </si>
  <si>
    <t>5. Check for security/expire.</t>
  </si>
  <si>
    <t>TC361</t>
  </si>
  <si>
    <t>Are file types and download sizes valid and reflect what is presented on page?</t>
  </si>
  <si>
    <t>Extension with download</t>
  </si>
  <si>
    <t>1. Download extension (ASP).</t>
  </si>
  <si>
    <t>Filetype: zip, xml, ocmod; Size: 1.3MB</t>
  </si>
  <si>
    <t>Actual download matches presented type/size info.</t>
  </si>
  <si>
    <t>2. Check file format/extension.</t>
  </si>
  <si>
    <t>3. Compare expected file type and size as shown.</t>
  </si>
  <si>
    <t>4. Attempt to open/run the file.</t>
  </si>
  <si>
    <t>5. Report mismatches.</t>
  </si>
  <si>
    <t>TC362</t>
  </si>
  <si>
    <t>Does downloading large files (multi-MB) proceed without interruption or timeout?</t>
  </si>
  <si>
    <t>Large extension present</t>
  </si>
  <si>
    <t>1. Select a large extension (ASP).</t>
  </si>
  <si>
    <t>File: "Bulk Importer", Size: 40MB</t>
  </si>
  <si>
    <t>Download completes successfully; no timeouts or partial files.</t>
  </si>
  <si>
    <t>2. Click download.</t>
  </si>
  <si>
    <t>3. Monitor download speed and progress.</t>
  </si>
  <si>
    <t>4. Confirm completion before timeout.</t>
  </si>
  <si>
    <t>5. Check entire file is received.</t>
  </si>
  <si>
    <t>TC363</t>
  </si>
  <si>
    <t>Are download counts or limits enforced for a user (if site applies quotas)?</t>
  </si>
  <si>
    <t>Account with download history</t>
  </si>
  <si>
    <t>1. Login with a user account (ASP).</t>
  </si>
  <si>
    <t>Account: test.user@example.com</t>
  </si>
  <si>
    <t>System blocks/alerts when limit reached; resets with policy.</t>
  </si>
  <si>
    <t>2. Download same extension repeatedly.</t>
  </si>
  <si>
    <t>Download limit: 3/day</t>
  </si>
  <si>
    <t>3. Observe if counter/limit is reached.</t>
  </si>
  <si>
    <t>4. Monitor for warning or restriction after limit.</t>
  </si>
  <si>
    <t>5. Try next day/reset.</t>
  </si>
  <si>
    <t>TC364</t>
  </si>
  <si>
    <t>Is a download event logged and visible in user or admin account history?</t>
  </si>
  <si>
    <t>Extension download event</t>
  </si>
  <si>
    <t>User/admin: My Downloads page or logs</t>
  </si>
  <si>
    <t>Download appears in event/log list with relevant info.</t>
  </si>
  <si>
    <t>2. Download extension (ASP).</t>
  </si>
  <si>
    <t>3. Navigate to user or admin dashboard logs/history.</t>
  </si>
  <si>
    <t>4. Look for the new download event.</t>
  </si>
  <si>
    <t>5. Review details (timestamp, file).</t>
  </si>
  <si>
    <t>TC365</t>
  </si>
  <si>
    <t>Are errors or failures (corrupt file, invalid format) handled with user-friendly messages?</t>
  </si>
  <si>
    <t>Broken/corrupt download present</t>
  </si>
  <si>
    <t>1. Attempt to download a known-broken/corrupt extension file (ASP).</t>
  </si>
  <si>
    <t>Broken file: "corrupt-addon.zip"</t>
  </si>
  <si>
    <t>Download errors are clearly communicated; users advised/support.</t>
  </si>
  <si>
    <t>2. Observe browser/OS response.</t>
  </si>
  <si>
    <t>3. If unable to open/import/run file, note error from UI or marketplace.</t>
  </si>
  <si>
    <t>4. Review for support/contact link.</t>
  </si>
  <si>
    <t>5. Try to re-download or report issue.</t>
  </si>
  <si>
    <t>Marketplace Extension Compare Feature – Add to compare, view, remove (TS030)</t>
  </si>
  <si>
    <t>TC366</t>
  </si>
  <si>
    <t>Can a user add a single extension/product to the compare list?</t>
  </si>
  <si>
    <t>User on marketplace page</t>
  </si>
  <si>
    <t>1. Log in if required.</t>
  </si>
  <si>
    <t>Product: "SEO Pack Pro", Compare icon location</t>
  </si>
  <si>
    <t>Extension is added to compare list and visual feedback appears.</t>
  </si>
  <si>
    <t>2. Browse to the extensions/product list.</t>
  </si>
  <si>
    <t>3. Locate the "Add to Compare" button (as per Test Data – ASP).</t>
  </si>
  <si>
    <t>4. Click the button for one extension.</t>
  </si>
  <si>
    <t>5. Observe confirmation or UI feedback.</t>
  </si>
  <si>
    <t>TC367</t>
  </si>
  <si>
    <t>Can user add multiple products/extensions to the compare list?</t>
  </si>
  <si>
    <t>Marketplace &amp; compare avail</t>
  </si>
  <si>
    <t>1. Navigate to the extensions listing.</t>
  </si>
  <si>
    <t>Extensions: "SEO Pack Pro", "Multi Vendor Marketplace"</t>
  </si>
  <si>
    <t>All chosen extensions listed in compare side panel/page.</t>
  </si>
  <si>
    <t>2. Click "Add to Compare" for two or more products (ASP).</t>
  </si>
  <si>
    <t>3. Watch compare area/counter update.</t>
  </si>
  <si>
    <t>4. Go to "Compare" page.</t>
  </si>
  <si>
    <t>5. Confirm all chosen items appear.</t>
  </si>
  <si>
    <t>TC368</t>
  </si>
  <si>
    <t>Does the compare icon/counter update as products are added/removed?</t>
  </si>
  <si>
    <t>At least one in compare</t>
  </si>
  <si>
    <t>1. Add products to compare (ASP).</t>
  </si>
  <si>
    <t>Initial: counter 0; Add 2 products, then remove 1</t>
  </si>
  <si>
    <t>Counter/indicator always matches real compare list.</t>
  </si>
  <si>
    <t>2. Observe the counter/inbox for number of items compared.</t>
  </si>
  <si>
    <t>3. Remove one item and note decrement.</t>
  </si>
  <si>
    <t>4. Add another; note increment.</t>
  </si>
  <si>
    <t>5. Confirm count/indicator accuracy.</t>
  </si>
  <si>
    <t>TC369</t>
  </si>
  <si>
    <t>Can user open and view the compare page with all added extensions?</t>
  </si>
  <si>
    <t>Multiple in compare list</t>
  </si>
  <si>
    <t>1. Ensure several extensions are added to compare (ASP).</t>
  </si>
  <si>
    <t>List: "SEO Pack Pro", "Product Filter Pro"</t>
  </si>
  <si>
    <t>Compare page shows all selected extensions/products.</t>
  </si>
  <si>
    <t>2. Click or navigate to the "Compare" link/page.</t>
  </si>
  <si>
    <t>3. Wait for compare page to load.</t>
  </si>
  <si>
    <t>4. Inspect table for product data.</t>
  </si>
  <si>
    <t>5. Verify each compared item is visible.</t>
  </si>
  <si>
    <t>TC370</t>
  </si>
  <si>
    <t>Are all relevant attributes displayed for each compared extension?</t>
  </si>
  <si>
    <t>Items in compare list</t>
  </si>
  <si>
    <t>1. Open compare page.</t>
  </si>
  <si>
    <t>Attributes: price, version, OC compatibility, rating, vendor</t>
  </si>
  <si>
    <t>All fields/columns are displayed for each compared extension.</t>
  </si>
  <si>
    <t>2. Review attribute columns: price, ratings, compatibility, etc. (as per Test Data – ASP).</t>
  </si>
  <si>
    <t>3. Compare info across extensions.</t>
  </si>
  <si>
    <t>4. Scroll horizontally if needed.</t>
  </si>
  <si>
    <t>5. Validate completeness.</t>
  </si>
  <si>
    <t>TC371</t>
  </si>
  <si>
    <t>Can user remove one or all items from the compare list from the compare page?</t>
  </si>
  <si>
    <t>Extensions in compare</t>
  </si>
  <si>
    <t>Remove: "SEO Pack Pro", then all</t>
  </si>
  <si>
    <t>Items are removed as requested and UI reflects empty state if all removed.</t>
  </si>
  <si>
    <t>2. Click "Remove" on one extension (ASP).</t>
  </si>
  <si>
    <t>3. Confirm removal in UI.</t>
  </si>
  <si>
    <t>4. Click "Remove All" (if available).</t>
  </si>
  <si>
    <t>5. Observe if compare list/page empties or reverts to prompt.</t>
  </si>
  <si>
    <t>TC372</t>
  </si>
  <si>
    <t>Is compare feature available and functional on desktop and mobile views?</t>
  </si>
  <si>
    <t>1. Open marketplace on desktop (ASP).</t>
  </si>
  <si>
    <t>Desktop: Chrome 1920x1080; Mobile: iPhone 14 Pro</t>
  </si>
  <si>
    <t>Compare feature works correctly on all tested viewports.</t>
  </si>
  <si>
    <t>2. Add products to compare.</t>
  </si>
  <si>
    <t>3. Open compare page.</t>
  </si>
  <si>
    <t>4. Repeat on mobile device/emulator.</t>
  </si>
  <si>
    <t>5. Validate feature usability and responsivity.</t>
  </si>
  <si>
    <t>TC373</t>
  </si>
  <si>
    <t>Is a user prevented from comparing the same product/extension twice?</t>
  </si>
  <si>
    <t>Item already in compare</t>
  </si>
  <si>
    <t>1. Add product to compare (ASP).</t>
  </si>
  <si>
    <t>Product: "SEO Pack Pro" (attempt double insert)</t>
  </si>
  <si>
    <t>System prevents duplicates; may show notice or ignore request.</t>
  </si>
  <si>
    <t>2. Attempt to add same product again.</t>
  </si>
  <si>
    <t>3. Observe for warning/prevention.</t>
  </si>
  <si>
    <t>4. Check UI state.</t>
  </si>
  <si>
    <t>5. Try with another product for confirmation.</t>
  </si>
  <si>
    <t>TC374</t>
  </si>
  <si>
    <t>Does compare list persist between page reloads and navigation?</t>
  </si>
  <si>
    <t>Compare items added</t>
  </si>
  <si>
    <t>Compare list: contents before/after navigation/reload</t>
  </si>
  <si>
    <t>Compare selections persist during navigation/session.</t>
  </si>
  <si>
    <t>2. Reload browser tab or navigate to another page.</t>
  </si>
  <si>
    <t>3. Return to compare page/area.</t>
  </si>
  <si>
    <t>4. Confirm products are still present in compare list.</t>
  </si>
  <si>
    <t>5. Repeat after login/logout.</t>
  </si>
  <si>
    <t>TC375</t>
  </si>
  <si>
    <t>Is product compare shareable via link or social platform (if extension supports)?</t>
  </si>
  <si>
    <t>Compare extension supports sharing</t>
  </si>
  <si>
    <t>1. Add extensions to compare list (ASP).</t>
  </si>
  <si>
    <t>Shared link URL, Facebook/Twitter/WhatsApp posting</t>
  </si>
  <si>
    <t>Compare list loads for anyone with link; share feature works.</t>
  </si>
  <si>
    <t>2. Find and click "Share" or "Get Link" option.</t>
  </si>
  <si>
    <t>3. Copy or post generated link to new browser/social media.</t>
  </si>
  <si>
    <t>4. Open link from another user/session.</t>
  </si>
  <si>
    <t>5. Confirm compare list loads as expected.</t>
  </si>
  <si>
    <t>Manual Testing of OpenCart E-Commerce App (Web + Android)</t>
  </si>
  <si>
    <t>Prepared By</t>
  </si>
  <si>
    <t>Manual, Black-Box</t>
  </si>
  <si>
    <t>Platforms</t>
  </si>
  <si>
    <t>Web (Chrome, Firefox), Android Emulator</t>
  </si>
  <si>
    <t>Tools Used</t>
  </si>
  <si>
    <t>Excel/Google Sheets (Test Cases, RTM), Jira (Bug Tracking)</t>
  </si>
  <si>
    <t>Total Test Scenarios</t>
  </si>
  <si>
    <t>30 (TS001 – TS030)</t>
  </si>
  <si>
    <t>Document Type</t>
  </si>
  <si>
    <t>Requirement Traceability Matrix (RTM)</t>
  </si>
  <si>
    <t>Requirement ID</t>
  </si>
  <si>
    <t>Requirement Description</t>
  </si>
  <si>
    <t>Test Scenario ID</t>
  </si>
  <si>
    <t>Test Scenario Title</t>
  </si>
  <si>
    <t>Test Case ID Range</t>
  </si>
  <si>
    <t>RQ001</t>
  </si>
  <si>
    <t>Homepage loads correctly</t>
  </si>
  <si>
    <t>TC001 – TC015</t>
  </si>
  <si>
    <t>RQ002</t>
  </si>
  <si>
    <t>Top menu redirections function correctly</t>
  </si>
  <si>
    <t>TC016 – TC030</t>
  </si>
  <si>
    <t>RQ003</t>
  </si>
  <si>
    <t>Landing page elements load properly</t>
  </si>
  <si>
    <t>TC031 – TC045</t>
  </si>
  <si>
    <t>RQ004</t>
  </si>
  <si>
    <t>Footer links are accurate</t>
  </si>
  <si>
    <t>TC046 – TC060</t>
  </si>
  <si>
    <t>RQ005</t>
  </si>
  <si>
    <t>User registration with valid input</t>
  </si>
  <si>
    <t>TC061 – TC075</t>
  </si>
  <si>
    <t>RQ006</t>
  </si>
  <si>
    <t>Validation on invalid/duplicate registrations</t>
  </si>
  <si>
    <t>TC076 – TC090</t>
  </si>
  <si>
    <t>RQ007</t>
  </si>
  <si>
    <t>User login functionality</t>
  </si>
  <si>
    <t>TC091 – TC100</t>
  </si>
  <si>
    <t>RQ008</t>
  </si>
  <si>
    <t>Error handling on invalid login</t>
  </si>
  <si>
    <t>TC101 – TC110</t>
  </si>
  <si>
    <t>RQ009</t>
  </si>
  <si>
    <t>Forgot password functionality</t>
  </si>
  <si>
    <t>TC111 – TC120</t>
  </si>
  <si>
    <t>RQ010</t>
  </si>
  <si>
    <t>Search returns relevant marketplace results</t>
  </si>
  <si>
    <t>TC121 – TC135</t>
  </si>
  <si>
    <t>RQ011</t>
  </si>
  <si>
    <t>Filters work in extension marketplace</t>
  </si>
  <si>
    <t>TC136 – TC150</t>
  </si>
  <si>
    <t>RQ012</t>
  </si>
  <si>
    <t>TC151 – TC165</t>
  </si>
  <si>
    <t>RQ013</t>
  </si>
  <si>
    <t>Demo redirection works for extensions</t>
  </si>
  <si>
    <t>TC166 – TC175</t>
  </si>
  <si>
    <t>RQ014</t>
  </si>
  <si>
    <t>Contact form submission with valid input</t>
  </si>
  <si>
    <t>TC176 – TC190</t>
  </si>
  <si>
    <t>RQ015</t>
  </si>
  <si>
    <t>Validation on invalid contact form</t>
  </si>
  <si>
    <t>TC191 – TC205</t>
  </si>
  <si>
    <t>RQ016</t>
  </si>
  <si>
    <t>Blog/news articles load correctly</t>
  </si>
  <si>
    <t>TC206 – TC215</t>
  </si>
  <si>
    <t>RQ017</t>
  </si>
  <si>
    <t>UI responsiveness across resolutions</t>
  </si>
  <si>
    <t>TC216 – TC235</t>
  </si>
  <si>
    <t>RQ018</t>
  </si>
  <si>
    <t>Hamburger menu works on mobile</t>
  </si>
  <si>
    <t>TC236 – TC250</t>
  </si>
  <si>
    <t>RQ019</t>
  </si>
  <si>
    <t>Chrome and Firefox display consistency</t>
  </si>
  <si>
    <t>TC251 – TC265</t>
  </si>
  <si>
    <t>RQ020</t>
  </si>
  <si>
    <t>App handles invalid inputs and broken links</t>
  </si>
  <si>
    <t>TC266 – TC280</t>
  </si>
  <si>
    <t>RQ021</t>
  </si>
  <si>
    <t>Cart feature adds products correctly</t>
  </si>
  <si>
    <t>Add valid product to cart</t>
  </si>
  <si>
    <t>TC281 – TC295</t>
  </si>
  <si>
    <t>RQ022</t>
  </si>
  <si>
    <t>Cart handles invalid add/remove actions</t>
  </si>
  <si>
    <t>Invalid product/cart action</t>
  </si>
  <si>
    <t>TC296 – TC310</t>
  </si>
  <si>
    <t>RQ023</t>
  </si>
  <si>
    <t>Wishlist adds/removes items</t>
  </si>
  <si>
    <t>Add/remove from wishlist</t>
  </si>
  <si>
    <t>TC311 – TC325</t>
  </si>
  <si>
    <t>RQ024</t>
  </si>
  <si>
    <t>Wishlist behavior on mobile</t>
  </si>
  <si>
    <t>Wishlist mobile view</t>
  </si>
  <si>
    <t>TC326 – TC340</t>
  </si>
  <si>
    <t>RQ025</t>
  </si>
  <si>
    <t>Notifications display in user dashboard</t>
  </si>
  <si>
    <t>View notifications</t>
  </si>
  <si>
    <t>TC341 – TC350</t>
  </si>
  <si>
    <t>RQ026</t>
  </si>
  <si>
    <t>Notifications open valid links</t>
  </si>
  <si>
    <t>Click notification redirects</t>
  </si>
  <si>
    <t>TC351 – TC360</t>
  </si>
  <si>
    <t>RQ027</t>
  </si>
  <si>
    <t>Language switch functionality works</t>
  </si>
  <si>
    <t>Switch language</t>
  </si>
  <si>
    <t>TC361 – TC370</t>
  </si>
  <si>
    <t>RQ028</t>
  </si>
  <si>
    <t>Currency switch updates prices</t>
  </si>
  <si>
    <t>Change currency</t>
  </si>
  <si>
    <t>TC371 – TC380</t>
  </si>
  <si>
    <t>RQ029</t>
  </si>
  <si>
    <t>Demo button from top nav works</t>
  </si>
  <si>
    <t>Demo from top navigation</t>
  </si>
  <si>
    <t>TC381 – TC390</t>
  </si>
  <si>
    <t>RQ030</t>
  </si>
  <si>
    <t>Contact links in footer work</t>
  </si>
  <si>
    <t>Footer contact redirection</t>
  </si>
  <si>
    <t>TC391 – TC405</t>
  </si>
  <si>
    <t>https://www.opencart.com/fake-page</t>
  </si>
  <si>
    <t>UI ,SMOKE</t>
  </si>
  <si>
    <t>FUNCTIONAL,SMOKE</t>
  </si>
  <si>
    <t>FUNCTIONAL,SMOKE,UI</t>
  </si>
  <si>
    <t>SMOKE.,FUNTIONAL,NAVIGATION</t>
  </si>
  <si>
    <t>UI,CONTENT,FUNCTIONAL</t>
  </si>
  <si>
    <t xml:space="preserve">RESPONSIVE,UI </t>
  </si>
  <si>
    <t>FUNCTIONAL,NEGATIVE</t>
  </si>
  <si>
    <t>FUNCTIONAL,UI,USABILITY</t>
  </si>
  <si>
    <t>ACCESSIBILITY,FUNCTIONAL</t>
  </si>
  <si>
    <t>UI,ACCESSIBILITY</t>
  </si>
  <si>
    <t>NEGATIVE,FUNCTIONAL</t>
  </si>
  <si>
    <t>UI,FUNCTIONAL,RESPONSIVE</t>
  </si>
  <si>
    <t>CONTENTVERIFICATION,UI</t>
  </si>
  <si>
    <t>UI,PERFORMANCE</t>
  </si>
  <si>
    <t>ACCESSIBILITY,UI</t>
  </si>
  <si>
    <t>UI,USABILITY</t>
  </si>
  <si>
    <t xml:space="preserve">RESPONSIVE,MOBILE UI </t>
  </si>
  <si>
    <t>FUNCTIONAL,SMOKE,NAVIGATION</t>
  </si>
  <si>
    <t>RESPONISIVE,UI</t>
  </si>
  <si>
    <t>Registration NOT blocked due to incorrect email format.</t>
  </si>
  <si>
    <t>TEST PRIORITY</t>
  </si>
  <si>
    <t>LEVEL DESCRIPTION</t>
  </si>
  <si>
    <t>CRITICAL</t>
  </si>
  <si>
    <t>HIGH</t>
  </si>
  <si>
    <t>MODERATE</t>
  </si>
  <si>
    <t>LOW</t>
  </si>
  <si>
    <t>THE RE TYPING COLUM IS NOT PRESENT IN THE REGESTRATION</t>
  </si>
  <si>
    <t>UI,VALIDATION</t>
  </si>
  <si>
    <t>T&amp;C check box is not present</t>
  </si>
  <si>
    <t>Error message is not related to the type o f error ."shows user name already registered:"</t>
  </si>
  <si>
    <t>Password fields masked; toggle works correctly.</t>
  </si>
  <si>
    <t>Message is clear and displayed without any errors</t>
  </si>
  <si>
    <t>UI,VALIDATION,FUNCTIONAL</t>
  </si>
  <si>
    <t>NOT FULLY ACCESSIBLE BY KEYBOARD SOME REQUORES MOUSE</t>
  </si>
  <si>
    <t>UI,FUNCTIONAL</t>
  </si>
  <si>
    <t xml:space="preserve">Confirmation email not received </t>
  </si>
  <si>
    <t>Cannot do reset button not present</t>
  </si>
  <si>
    <t>FUNCTIONAL,VALIDATION</t>
  </si>
  <si>
    <t>Error is shown but the message is not valid to the error occurred</t>
  </si>
  <si>
    <t>UI,FUNCTIONAL,VALIDATION</t>
  </si>
  <si>
    <t>VALIDATION,UI,FUNCTIONAL</t>
  </si>
  <si>
    <t>Validation error for invalid chars/input.IS not giving</t>
  </si>
  <si>
    <t>Password fails validation; proper error message IS  not displayed</t>
  </si>
  <si>
    <t>The re check password field is not present</t>
  </si>
  <si>
    <t>Phone registration field is not present</t>
  </si>
  <si>
    <t>NOT APPLICABLE</t>
  </si>
  <si>
    <t>Disposable mail is allowed and the registration is scuccessful</t>
  </si>
  <si>
    <t>T&amp;c box is not present</t>
  </si>
  <si>
    <t>Registration is blocked,Message is flagged but not related to the error</t>
  </si>
  <si>
    <t xml:space="preserve">The error are not showing before the submission and after the navigation to next field </t>
  </si>
  <si>
    <t>FUNCTIONAL,VALIDATION,UI</t>
  </si>
  <si>
    <t>The error message is showing but not accurate as mentioned</t>
  </si>
  <si>
    <t>FUNCTIONAL,INTEGRATION,UI,SMOKE</t>
  </si>
  <si>
    <t>User logged in with keyboard alone, redirected as expected. IS WORKING PARTIALLY NOT FULLY DONE TO SHIFT BETWEEN CELLS/FIRLDS</t>
  </si>
  <si>
    <t>FUNCTIONAL,UI,SMOKE</t>
  </si>
  <si>
    <t>FUNCTIONAL,,UI,SMOKE</t>
  </si>
  <si>
    <t>FUNCTIONALITY,ADHOC,UI</t>
  </si>
  <si>
    <t>User remains logged in after reopening browser is not present in the website feature not applicable/present.</t>
  </si>
  <si>
    <t>Validation errors prompt for required fields.But not related to the type of error</t>
  </si>
  <si>
    <t>Error is occurred for the action performed but it is not related to the error occurrred.</t>
  </si>
  <si>
    <t>overrall error message is displayed but in the indvidual field is not displayed</t>
  </si>
  <si>
    <t>Desired feature is not present</t>
  </si>
  <si>
    <t>The errors are not classified accordiong to the site guideline even though the functionality is correct</t>
  </si>
  <si>
    <t>After logging in with the correct passowrd after wrong attempt the user gots logging in and the default error message is resetted</t>
  </si>
  <si>
    <t>SMOKE,FUNCTIONAL,INTEGRATION,UI,SYSTEM</t>
  </si>
  <si>
    <t>Overall validation is given but the indvidual firld validation is not given</t>
  </si>
  <si>
    <t>Functionally blocking correct but invalid message is not related to the type of error occurred</t>
  </si>
  <si>
    <t>System not enforces on limiting the request on repeated warning</t>
  </si>
  <si>
    <t>SMOKE,FUNCTIONALITY,UI,SYSTEMTESTING</t>
  </si>
  <si>
    <t>The Site is not rejecting the weak password also its just sees the length of the password alone to be more than 3 and less than 20 other than its not limiting anything</t>
  </si>
  <si>
    <t>System denies reset and gets into login page no error message is displayed but the reset fields are not shown instead login page is shown</t>
  </si>
  <si>
    <t>Products with "one-click" or similar are not  shown.</t>
  </si>
  <si>
    <t>Results are delivered quickly and without server error in 10s.</t>
  </si>
  <si>
    <t>SMOKE,FUNCTIONLITY,PERFORMANCE</t>
  </si>
  <si>
    <t>No results obtained but the error message is not displayed</t>
  </si>
  <si>
    <t>Suggestions is not appear in real time as user types.</t>
  </si>
  <si>
    <t>Category: "LANGUAGE"</t>
  </si>
  <si>
    <t>Only "LANGUAGE" extensions are shown.</t>
  </si>
  <si>
    <t>Rating: 5 and 4 stars</t>
  </si>
  <si>
    <t>Filters are not fully accessible with keyboard and screen reader.</t>
  </si>
  <si>
    <t>Extension: "Multi Order Status"</t>
  </si>
  <si>
    <t>SMOKE,FUNCTIONAL,UI,VISIBILITY</t>
  </si>
  <si>
    <t>All page elements are not accessible and labeled for ARIA.</t>
  </si>
  <si>
    <t xml:space="preserve">SMOKE,FUNCTIONAL,UI,VISIBILITY,MOBILE </t>
  </si>
  <si>
    <t>FUNCTIONALITY,ACCESSIBILITY</t>
  </si>
  <si>
    <t>FUNCTIONALITY,ACCESSIBILITY,UI SMOKE</t>
  </si>
  <si>
    <t>Demo  Not resets or explains shared/sandbox behavior.</t>
  </si>
  <si>
    <t>SMOKE,FUNCTIONAL,,UI</t>
  </si>
  <si>
    <t>SMOKE,FUNCTIONAL,,UI,VALIDATION</t>
  </si>
  <si>
    <t>Each empty/invalid field displays a specific error, near the input field. The message not relevant to the type of error</t>
  </si>
  <si>
    <t>Spam or repeat submissions are  not limited or blocked within short time frame.</t>
  </si>
  <si>
    <t>SMOKE,UI</t>
  </si>
  <si>
    <t>All input fields are not cleared/reset after a successful submit.</t>
  </si>
  <si>
    <t>Required field validation errors are displayed</t>
  </si>
  <si>
    <t>SMOKE,UI,VALIDATION</t>
  </si>
  <si>
    <t>Clear error for invalid email but the error is not relevant</t>
  </si>
  <si>
    <t>SMOKE,UI,VALIDATION,FUNCTIONAL</t>
  </si>
  <si>
    <t>Validation runs on blur and/or submit as per UX;the  errors are not  shown.</t>
  </si>
  <si>
    <t>Error or sanitization  prevents/cleans invalid input.</t>
  </si>
  <si>
    <t>Invalid autocomplete is not caught; must correct before submit.</t>
  </si>
  <si>
    <t>SMOKE,UI,VALIDATION,FUNCTIONAL,MOBILE</t>
  </si>
  <si>
    <t>The search result with no words and special characters shows the current listing item not showing the blank or error related message</t>
  </si>
  <si>
    <t>Does submitting overlong text input get blocked/truncated in forms?(Contact US)</t>
  </si>
  <si>
    <t>Input is trimmed or blocked, validation error is not shown.</t>
  </si>
  <si>
    <t>Does system prevent JavaScript/HTML code from being rendered in inputs?(Contact US)</t>
  </si>
  <si>
    <t>What happens if a required file upload is omitted in a file/pic form?(Payment Gate Card Update)</t>
  </si>
  <si>
    <t>Not Redirected to login page or No error shown, not shown page.</t>
  </si>
  <si>
    <t>Does submitting non-supported file types prevent upload/submit?(Profile Photo For account)</t>
  </si>
  <si>
    <t>No System error blocks upload, No message shown to user.</t>
  </si>
  <si>
    <t>Form Blocks but the error is not related to the appeared or clear</t>
  </si>
  <si>
    <t>Reset is not done after an wrong mail,name,etc are done in the forum just showing the error.</t>
  </si>
  <si>
    <t>FUNCTIONAL,NEGATIVE,UI</t>
  </si>
  <si>
    <t>The in valid Error on elmail is shown but that is not related to the error occurred</t>
  </si>
  <si>
    <t>UI,FUNCTIONAL,NEGATIVE</t>
  </si>
  <si>
    <t>The error occurs and blocks .But the error is not related to the error occurred /not accurate but universal</t>
  </si>
  <si>
    <t>The blocking of the registration happens correctly but the error is not related /not clearly specified according to the error occurred</t>
  </si>
  <si>
    <t>Registration is blocked the input entered shows error after submission</t>
  </si>
  <si>
    <t>The forgot password is repeatedly sending reset options but not limits even after several attempts</t>
  </si>
  <si>
    <t>UI,FUNCTIONAL,NEGATIVE,VALIDATION,SECURITY</t>
  </si>
  <si>
    <t>UI,FUNCTIONAL,NEGATIVE,SECURITY</t>
  </si>
  <si>
    <t>No limit of blocking after entering multiple invalid entries</t>
  </si>
  <si>
    <t>System does not shows new request after cooldown; block/warning is lifted.</t>
  </si>
  <si>
    <t>System dosen'tprevents submission; error is not displayed for max length.</t>
  </si>
  <si>
    <t>Form accepts message up to limit and Over.</t>
  </si>
  <si>
    <t>Character counter/warning does not guides user; and does not disables at limit.</t>
  </si>
  <si>
    <t>Serverdoes not blocks too-long messages .</t>
  </si>
  <si>
    <t>The tabs keeps same home page and no error message listed</t>
  </si>
  <si>
    <t>UI,Functional,Negative</t>
  </si>
  <si>
    <t>No error message shown after search with empty input</t>
  </si>
  <si>
    <t>All menu links are not usable with keyboard alone.</t>
  </si>
  <si>
    <t>Review submission is accepted per admin setting .</t>
  </si>
  <si>
    <t>Guests are prompted to log in but not blocked to see the review of the user.</t>
  </si>
  <si>
    <t>Reviews does not require admin approval before going live .</t>
  </si>
  <si>
    <t>UI,VALIDATION,FUNCTIONAL,USER COMPACTABILITY</t>
  </si>
  <si>
    <t>COMPARE OPTION IS NOT PRESENT</t>
  </si>
  <si>
    <t>STATUS NAME</t>
  </si>
  <si>
    <t>DESCRIPTION</t>
  </si>
  <si>
    <t>THE TEST CASE PASSED THE TEST</t>
  </si>
  <si>
    <t>THE TEST CASE FAILED THE TEST</t>
  </si>
  <si>
    <t>THE TEST CASE IS NOT RELATED TO REQIREMENTS</t>
  </si>
  <si>
    <t>Mobile Testing,Smoke,Compactability</t>
  </si>
  <si>
    <t>BG_002</t>
  </si>
  <si>
    <t>BG_003</t>
  </si>
  <si>
    <t>BG_004</t>
  </si>
  <si>
    <t>BG_005</t>
  </si>
  <si>
    <t>BG_006</t>
  </si>
  <si>
    <t>BG_007</t>
  </si>
  <si>
    <t>BG_008</t>
  </si>
  <si>
    <t>BG_009</t>
  </si>
  <si>
    <t>BG_010</t>
  </si>
  <si>
    <t>BG_011</t>
  </si>
  <si>
    <t>BG_012</t>
  </si>
  <si>
    <t>BG_013</t>
  </si>
  <si>
    <t>BG_014</t>
  </si>
  <si>
    <t>BG_015</t>
  </si>
  <si>
    <t>BG_016</t>
  </si>
  <si>
    <t>BG_017</t>
  </si>
  <si>
    <t>BG_018</t>
  </si>
  <si>
    <t>BG_019</t>
  </si>
  <si>
    <t>BG_020</t>
  </si>
  <si>
    <t>BG_021</t>
  </si>
  <si>
    <t>BG_022</t>
  </si>
  <si>
    <t>BG_023</t>
  </si>
  <si>
    <t>BG_024</t>
  </si>
  <si>
    <t>BG_025</t>
  </si>
  <si>
    <t>BG_026</t>
  </si>
  <si>
    <t>BG_027</t>
  </si>
  <si>
    <t>BG_028</t>
  </si>
  <si>
    <t>BG_029</t>
  </si>
  <si>
    <t>BG_030</t>
  </si>
  <si>
    <t>BG_031</t>
  </si>
  <si>
    <t>BG_032</t>
  </si>
  <si>
    <t>BG_033</t>
  </si>
  <si>
    <t>BG_034</t>
  </si>
  <si>
    <t>BG_035</t>
  </si>
  <si>
    <t>BG_036</t>
  </si>
  <si>
    <t>BG_037</t>
  </si>
  <si>
    <t>BG_038</t>
  </si>
  <si>
    <t>BG_039</t>
  </si>
  <si>
    <t>BG_040</t>
  </si>
  <si>
    <t>BG_041</t>
  </si>
  <si>
    <t>BG-042</t>
  </si>
  <si>
    <t>BG-043</t>
  </si>
  <si>
    <t>BG_044</t>
  </si>
  <si>
    <t>BG_045</t>
  </si>
  <si>
    <t>BG_046</t>
  </si>
  <si>
    <t>BG_047</t>
  </si>
  <si>
    <t>BG_048</t>
  </si>
  <si>
    <t>BG_049</t>
  </si>
  <si>
    <t>BG_050</t>
  </si>
  <si>
    <t>BG_051</t>
  </si>
  <si>
    <t>BG_052</t>
  </si>
  <si>
    <t>BG_053</t>
  </si>
  <si>
    <t>BG_054</t>
  </si>
  <si>
    <t>BG_055</t>
  </si>
  <si>
    <t>BUG REPORT</t>
  </si>
  <si>
    <t>BUG ID</t>
  </si>
  <si>
    <t>DESCRIPTION/SUMMARY</t>
  </si>
  <si>
    <t>STEPS TO REPRODUCE</t>
  </si>
  <si>
    <t>SEVERITY</t>
  </si>
  <si>
    <t>PRIORITY</t>
  </si>
  <si>
    <t>SCREENSHOT</t>
  </si>
  <si>
    <t xml:space="preserve">                              BG_001</t>
  </si>
  <si>
    <t xml:space="preserve">Is invalid email format detected and blocked during registration .The email with the name of testing purpose is also accepting not standardized. </t>
  </si>
  <si>
    <t>2. Enter invalid email format as per Test Data admin@examp.com along with other valid inputs.</t>
  </si>
  <si>
    <t>2. Enter valid inputs, but password and confirm password do not match as per Test Data .</t>
  </si>
  <si>
    <t>MEDIUM</t>
  </si>
  <si>
    <t>TRIVIAL</t>
  </si>
  <si>
    <t>2. Leave one or more required fields blank .</t>
  </si>
  <si>
    <t>2. Use special characters in name/email as gmk#@23437e2.</t>
  </si>
  <si>
    <t>2. Enter a password missing one criterion 2122331.</t>
  </si>
  <si>
    <t xml:space="preserve">2. Enter password and confirm password that do not match </t>
  </si>
  <si>
    <t>1. Use email from rejected domain per Test@examp.com</t>
  </si>
  <si>
    <t>1. Enter spaces or tabs only in one/more required fields .</t>
  </si>
  <si>
    <t>1. Enter incomplete/invalid field values .</t>
  </si>
  <si>
    <t>1. Enter email without '@' or '.' an error value.</t>
  </si>
  <si>
    <t>3. Enter credentials as with the help of keyboard only.</t>
  </si>
  <si>
    <t>User logged in with keyboard alone, redirected as expected. IS WORKING PARTIALLY NOT FULLY DONE TO SHIFT BETWEEN CELLS/FIELDS</t>
  </si>
  <si>
    <t>2. Leave email and password fields blank .</t>
  </si>
  <si>
    <t>2. Leave email field blank and provide password as 223232.</t>
  </si>
  <si>
    <t>2. Enter an email in email field .</t>
  </si>
  <si>
    <t>The login can be attempted multiple times and its dosen't block</t>
  </si>
  <si>
    <t>2. Enter credentials for locked/disabled account .</t>
  </si>
  <si>
    <t>1. Enter incorrect credentials .</t>
  </si>
  <si>
    <t>2. Enter invalid email format .</t>
  </si>
  <si>
    <t>The forgot password is not blocking the invalid email with proper error instead redirects to the login page</t>
  </si>
  <si>
    <t>2. Enter a weak new password as 11223322.</t>
  </si>
  <si>
    <t>1. Enter a keyword with special characters .</t>
  </si>
  <si>
    <t>Are special character keywords handled correctly in the marketplace search .</t>
  </si>
  <si>
    <t>Are no results shown for random, non-existent string queries in marketplace search</t>
  </si>
  <si>
    <t>1. Enter a random, non-matching keyword .</t>
  </si>
  <si>
    <t>1. Begin typing a common keyword .</t>
  </si>
  <si>
    <t>4. Verify data resets or warning/info is clearing or not.</t>
  </si>
  <si>
    <t>2. Use screen reader to test header/section reading sequence as per Test Data.</t>
  </si>
  <si>
    <t>Are field-specific error messages shown near the input on invalid attempts? Report form</t>
  </si>
  <si>
    <t>1. Submit the Contact Us form successfully .</t>
  </si>
  <si>
    <t>1. Submit valid contact form .</t>
  </si>
  <si>
    <t>2. Enter valid values for all fields except email (enter invalid format ).</t>
  </si>
  <si>
    <t>2. Leave search input empty or type special chars @#$%.</t>
  </si>
  <si>
    <t>2. Enter characters well beyond max allowed length .</t>
  </si>
  <si>
    <t>2. Wait for session to expire .</t>
  </si>
  <si>
    <t>1. Log in as user .</t>
  </si>
  <si>
    <t>1. Enter emojis/special chars in a form input .</t>
  </si>
  <si>
    <t>2. Upload file of unsupported type  .</t>
  </si>
  <si>
    <t>1. Fill a form with multiple invalid inputs .</t>
  </si>
  <si>
    <t>2. Enter a valid name as per Test Data SELECT*email;.</t>
  </si>
  <si>
    <t>1. Enter valid values in all fields except for Message or Address or Compan where SQL code is inserted.</t>
  </si>
  <si>
    <t>2. Enter encoded SQL payload in any field.</t>
  </si>
  <si>
    <t>2. Enter valid registered email .</t>
  </si>
  <si>
    <t>2. Attempt resets for a different valid email.</t>
  </si>
  <si>
    <t>2. Wait cooldown period .</t>
  </si>
  <si>
    <t>System does not shows any  new request after cooldown; block/warning is lifted.</t>
  </si>
  <si>
    <t>System allows new request after cooldown; block/warning is not lifted.</t>
  </si>
  <si>
    <t>2. Enter valid name and email .</t>
  </si>
  <si>
    <t>3. Enter a message exceeding allowed length .</t>
  </si>
  <si>
    <t>2. Enter name, email .</t>
  </si>
  <si>
    <t>3. Enter message with exact limit characters .</t>
  </si>
  <si>
    <t>2. Paste overlength message in Message field .</t>
  </si>
  <si>
    <t>2. Enter message text, increasing length .</t>
  </si>
  <si>
    <t>3. Ensure the field is left empty .</t>
  </si>
  <si>
    <t>3. Submit search request .</t>
  </si>
  <si>
    <t>2. Use Tab key to cycle focus across top nav items .</t>
  </si>
  <si>
    <t>VALIDATION,FUNCTIONAL , BG_002</t>
  </si>
  <si>
    <t>UI,VALIDATION,FUNCTIONAL,BG_003</t>
  </si>
  <si>
    <t>UI,VALIDATION,BG_004</t>
  </si>
  <si>
    <t>UI,VALIDATION,BG_005</t>
  </si>
  <si>
    <t>UI,USERCOMPATIBILITY,FUNCTIONAL,BG_006</t>
  </si>
  <si>
    <t>VALIDATION,FUNCTIONAL,BG_007</t>
  </si>
  <si>
    <t>UI,BG_008</t>
  </si>
  <si>
    <t>UI,FUNCTIONAL,VALIDATION ,BG_009</t>
  </si>
  <si>
    <t>FUNCTIONAL,VALIDATION,BG_010</t>
  </si>
  <si>
    <t>FUNCTIONAL,VALIDATION,BG_011</t>
  </si>
  <si>
    <t>UI,FUNCTIONAL,VALIDATION,BG_012</t>
  </si>
  <si>
    <t>UI,VALIDATION,FUNCTIONAL,BG_013</t>
  </si>
  <si>
    <t>FUNCTIONAL,VALIDATION,BG_014</t>
  </si>
  <si>
    <t>FUNCTIONAL,VALIDATION,UI,BG_015</t>
  </si>
  <si>
    <t>UI,FUNCTIONAL,VALIDATION,BG_016</t>
  </si>
  <si>
    <t>FUNCTIONAL,INTEGRATION,UI,BG_017</t>
  </si>
  <si>
    <t>SMOKE,FUNCTIONAL,UI,BG_018</t>
  </si>
  <si>
    <t>SMOKE,FUNCTIONAL,UI,BG_019</t>
  </si>
  <si>
    <t>SMOKE,FUNCTIONAL,UI,BG_020</t>
  </si>
  <si>
    <t>SMOKE,FUNCTIONAL,UI,BG_021</t>
  </si>
  <si>
    <t>SMOKE,FUNCTIONAL,UI,BG_022</t>
  </si>
  <si>
    <t>UI,FUNCTIONAL,SMOKE,BG_023</t>
  </si>
  <si>
    <t>SMOKE,FUNCTIONALITY,UI,SYSTEMTESTING,BG_024</t>
  </si>
  <si>
    <t>SMOKE,FUNCTIONALITY,UI,SYSTEMTESTING,BG_025</t>
  </si>
  <si>
    <t>Negative testing,FUNCTIONAL,UI,BG_026</t>
  </si>
  <si>
    <t>SMOKE,FUNCTIONAL,UI,USERCOMPACTABILITY,BG_027</t>
  </si>
  <si>
    <t>SMOKE,FUNCTIONAL,UI,BG_028</t>
  </si>
  <si>
    <t>SMOKE,FUNCTIONAL,UI,VISIBILITY,BG_029</t>
  </si>
  <si>
    <t>SMOKE,FUNCTIONAL,UI,VISIBILITY,BG_030</t>
  </si>
  <si>
    <t>FUNCTIONAL,VALIDATION,UI,BG_031</t>
  </si>
  <si>
    <t>SMOKE,FUNCTIONAL,,UI,VALIDATION,BG_032</t>
  </si>
  <si>
    <t>VALIDATION,FUNCTIONAL,SMOKE,BG_033</t>
  </si>
  <si>
    <t>SMOKE,UI,VALIDATION,FUNCTIONAL,BG-034</t>
  </si>
  <si>
    <t>FUNCTIONAL,NEGATIVE,BG-035</t>
  </si>
  <si>
    <t>FUNCTIONAL,NEGATIVE,BG_036</t>
  </si>
  <si>
    <t>FUNCTIONAL,NEGATIVE,BG_037</t>
  </si>
  <si>
    <t>FUNCTIONAL,NEGATIVE,BG_038</t>
  </si>
  <si>
    <t>FUNCTIONAL,NEGATIVE,BG_039</t>
  </si>
  <si>
    <t>FUNCTIONAL,NEGATIVE,UI,BG_040</t>
  </si>
  <si>
    <t>UI,FUNCTIONAL,NEGATIVE,BG_041</t>
  </si>
  <si>
    <t>UI,FUNCTIONAL,NEGATIVE,BG_042</t>
  </si>
  <si>
    <t>UI,FUNCTIONAL,NEGATIVE,SECURITY,BG-043</t>
  </si>
  <si>
    <t>UI,FUNCTIONAL,NEGATIVE,VALIDATION,SECURITY,BG_044</t>
  </si>
  <si>
    <t>UI,FUNCTIONAL,NEGATIVE,VALIDATION,SECURITY,BG_045</t>
  </si>
  <si>
    <t>UI,FUNCTIONAL,NEGATIVE,VALIDATION,SECURITY,BG_046</t>
  </si>
  <si>
    <t>UI,FUNCTIONAL,NEGATIVE,VALIDATION,SECURITY,BG_047</t>
  </si>
  <si>
    <t>UI,FUNCTIONAL,NEGATIVE,VALIDATION,SECURITY,BG_048</t>
  </si>
  <si>
    <t>UI,FUNCTIONAL,NEGATIVE,VALIDATION,SECURITY.BG_049</t>
  </si>
  <si>
    <t>UI,FUNCTIONAL,NEGATIVE,VALIDATION,SECURITY,BG_50</t>
  </si>
  <si>
    <t>UI,FUNCTIONAL,NEGATIVE,VALIDATION,SECURITY,BG_051</t>
  </si>
  <si>
    <t>UI,Functional,Negative,BG_052</t>
  </si>
  <si>
    <t>UI,Functional,Negative,BG_053</t>
  </si>
  <si>
    <t>UI,VALIDATION,FUNCTIONAL,USER COMPACTABILITY,BG_054</t>
  </si>
  <si>
    <t>UI,VALIDATION,FUNCTIONAL,USER COMPACTABILITY,BG_055</t>
  </si>
  <si>
    <t>FUNCTIONAL,UI, BG_001=HYPERLINK("#'bugreport'!A10", 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</si>
</sst>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rgb="FF000000"/>
      <name val="Calibri"/>
      <scheme val="minor"/>
    </font>
    <font>
      <b/>
      <sz val="11"/>
      <name val="Calibri"/>
    </font>
    <font>
      <sz val="11"/>
      <name val="Calibri"/>
    </font>
    <font>
      <u/>
      <sz val="11"/>
      <color rgb="FF0000FF"/>
      <name val="Calibri"/>
    </font>
    <font>
      <b/>
      <sz val="16"/>
      <name val="FkGrotesk"/>
    </font>
    <font>
      <b/>
      <sz val="10"/>
      <name val="Quattrocento Sans"/>
    </font>
    <font>
      <b/>
      <sz val="9"/>
      <name val="Quattrocento Sans"/>
    </font>
    <font>
      <sz val="9"/>
      <name val="Quattrocento Sans"/>
    </font>
    <font>
      <b/>
      <sz val="18"/>
      <name val="FkGrotesk"/>
    </font>
    <font>
      <sz val="11"/>
      <name val="Calibri"/>
    </font>
    <font>
      <u/>
      <sz val="11"/>
      <color rgb="FF0000FF"/>
      <name val="Calibri"/>
    </font>
    <font>
      <sz val="9"/>
      <name val="Courier New"/>
    </font>
    <font>
      <sz val="7"/>
      <color rgb="FF000000"/>
      <name val="Courier New"/>
      <family val="3"/>
    </font>
    <font>
      <sz val="9"/>
      <name val="Quattrocento Sans"/>
      <family val="2"/>
    </font>
    <font>
      <b/>
      <sz val="9"/>
      <name val="Quattrocento Sans"/>
      <family val="2"/>
    </font>
    <font>
      <u/>
      <sz val="11"/>
      <color rgb="FF0000FF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B4C6E7"/>
        <bgColor rgb="FFB4C6E7"/>
      </patternFill>
    </fill>
    <fill>
      <patternFill patternType="solid">
        <fgColor rgb="FFADB9CA"/>
        <bgColor rgb="FFADB9CA"/>
      </patternFill>
    </fill>
    <fill>
      <patternFill patternType="solid">
        <fgColor rgb="FF8EAADB"/>
        <bgColor rgb="FF8EAADB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center" wrapText="1"/>
    </xf>
    <xf numFmtId="15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5" fillId="0" borderId="1" xfId="0" applyFont="1" applyBorder="1" applyAlignment="1">
      <alignment vertical="center" wrapText="1"/>
    </xf>
    <xf numFmtId="0" fontId="16" fillId="0" borderId="6" xfId="0" applyFont="1" applyBorder="1"/>
    <xf numFmtId="0" fontId="16" fillId="8" borderId="6" xfId="0" applyFont="1" applyFill="1" applyBorder="1"/>
    <xf numFmtId="0" fontId="16" fillId="9" borderId="6" xfId="0" applyFont="1" applyFill="1" applyBorder="1"/>
    <xf numFmtId="0" fontId="17" fillId="0" borderId="6" xfId="0" applyFont="1" applyBorder="1"/>
    <xf numFmtId="0" fontId="0" fillId="0" borderId="6" xfId="0" applyBorder="1"/>
    <xf numFmtId="0" fontId="16" fillId="10" borderId="6" xfId="0" applyFont="1" applyFill="1" applyBorder="1"/>
    <xf numFmtId="0" fontId="16" fillId="11" borderId="6" xfId="0" applyFont="1" applyFill="1" applyBorder="1"/>
    <xf numFmtId="0" fontId="17" fillId="0" borderId="0" xfId="0" applyFont="1"/>
    <xf numFmtId="0" fontId="20" fillId="10" borderId="9" xfId="0" applyFont="1" applyFill="1" applyBorder="1"/>
    <xf numFmtId="0" fontId="13" fillId="0" borderId="1" xfId="0" applyFont="1" applyBorder="1" applyAlignment="1">
      <alignment vertical="center" wrapText="1"/>
    </xf>
    <xf numFmtId="0" fontId="20" fillId="10" borderId="6" xfId="0" applyFont="1" applyFill="1" applyBorder="1"/>
    <xf numFmtId="0" fontId="20" fillId="10" borderId="11" xfId="0" applyFont="1" applyFill="1" applyBorder="1"/>
    <xf numFmtId="0" fontId="0" fillId="0" borderId="1" xfId="0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6" fillId="10" borderId="7" xfId="0" applyFont="1" applyFill="1" applyBorder="1" applyAlignment="1">
      <alignment horizontal="center"/>
    </xf>
    <xf numFmtId="0" fontId="16" fillId="10" borderId="8" xfId="0" applyFont="1" applyFill="1" applyBorder="1" applyAlignment="1">
      <alignment horizontal="center"/>
    </xf>
    <xf numFmtId="0" fontId="16" fillId="10" borderId="9" xfId="0" applyFont="1" applyFill="1" applyBorder="1" applyAlignment="1">
      <alignment horizontal="center"/>
    </xf>
    <xf numFmtId="0" fontId="7" fillId="0" borderId="2" xfId="0" applyFont="1" applyBorder="1" applyAlignment="1">
      <alignment vertical="center" wrapText="1"/>
    </xf>
    <xf numFmtId="0" fontId="9" fillId="0" borderId="3" xfId="0" applyFont="1" applyBorder="1"/>
    <xf numFmtId="0" fontId="9" fillId="0" borderId="4" xfId="0" applyFont="1" applyBorder="1"/>
    <xf numFmtId="0" fontId="13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7" fillId="13" borderId="5" xfId="0" applyFont="1" applyFill="1" applyBorder="1" applyAlignment="1">
      <alignment vertical="center" wrapText="1"/>
    </xf>
    <xf numFmtId="0" fontId="9" fillId="13" borderId="3" xfId="0" applyFont="1" applyFill="1" applyBorder="1"/>
    <xf numFmtId="0" fontId="9" fillId="13" borderId="4" xfId="0" applyFont="1" applyFill="1" applyBorder="1"/>
    <xf numFmtId="0" fontId="6" fillId="0" borderId="2" xfId="0" applyFont="1" applyBorder="1" applyAlignment="1">
      <alignment horizontal="center" vertical="center" wrapText="1"/>
    </xf>
    <xf numFmtId="0" fontId="7" fillId="12" borderId="5" xfId="0" applyFont="1" applyFill="1" applyBorder="1" applyAlignment="1">
      <alignment vertical="center" wrapText="1"/>
    </xf>
    <xf numFmtId="0" fontId="7" fillId="12" borderId="3" xfId="0" applyFont="1" applyFill="1" applyBorder="1" applyAlignment="1">
      <alignment vertical="center" wrapText="1"/>
    </xf>
    <xf numFmtId="0" fontId="7" fillId="12" borderId="4" xfId="0" applyFont="1" applyFill="1" applyBorder="1" applyAlignment="1">
      <alignment vertical="center" wrapText="1"/>
    </xf>
    <xf numFmtId="0" fontId="13" fillId="13" borderId="2" xfId="0" applyFont="1" applyFill="1" applyBorder="1" applyAlignment="1">
      <alignment vertical="center" wrapText="1"/>
    </xf>
    <xf numFmtId="0" fontId="7" fillId="12" borderId="2" xfId="0" applyFont="1" applyFill="1" applyBorder="1" applyAlignment="1">
      <alignment vertical="center" wrapText="1"/>
    </xf>
    <xf numFmtId="0" fontId="9" fillId="12" borderId="3" xfId="0" applyFont="1" applyFill="1" applyBorder="1"/>
    <xf numFmtId="0" fontId="9" fillId="12" borderId="4" xfId="0" applyFont="1" applyFill="1" applyBorder="1"/>
    <xf numFmtId="0" fontId="13" fillId="12" borderId="2" xfId="0" applyFont="1" applyFill="1" applyBorder="1" applyAlignment="1">
      <alignment vertical="center" wrapText="1"/>
    </xf>
    <xf numFmtId="0" fontId="7" fillId="13" borderId="2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3" fillId="14" borderId="2" xfId="0" applyFont="1" applyFill="1" applyBorder="1" applyAlignment="1">
      <alignment vertical="center" wrapText="1"/>
    </xf>
    <xf numFmtId="0" fontId="9" fillId="14" borderId="3" xfId="0" applyFont="1" applyFill="1" applyBorder="1"/>
    <xf numFmtId="0" fontId="9" fillId="14" borderId="4" xfId="0" applyFont="1" applyFill="1" applyBorder="1"/>
    <xf numFmtId="0" fontId="7" fillId="14" borderId="2" xfId="0" applyFont="1" applyFill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/>
    </xf>
    <xf numFmtId="0" fontId="19" fillId="10" borderId="7" xfId="0" applyFont="1" applyFill="1" applyBorder="1" applyAlignment="1">
      <alignment horizontal="center"/>
    </xf>
    <xf numFmtId="0" fontId="19" fillId="10" borderId="9" xfId="0" applyFont="1" applyFill="1" applyBorder="1" applyAlignment="1">
      <alignment horizontal="center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center" vertical="center" wrapText="1"/>
    </xf>
    <xf numFmtId="0" fontId="21" fillId="0" borderId="5" xfId="1" applyBorder="1" applyAlignment="1">
      <alignment horizontal="center" vertical="center" wrapText="1"/>
    </xf>
    <xf numFmtId="0" fontId="21" fillId="0" borderId="10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encart.com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valid.user@example.com" TargetMode="External"/><Relationship Id="rId21" Type="http://schemas.openxmlformats.org/officeDocument/2006/relationships/hyperlink" Target="mailto:tempuser@mailinator.com" TargetMode="External"/><Relationship Id="rId42" Type="http://schemas.openxmlformats.org/officeDocument/2006/relationships/hyperlink" Target="mailto:registered_user@example.com" TargetMode="External"/><Relationship Id="rId47" Type="http://schemas.openxmlformats.org/officeDocument/2006/relationships/hyperlink" Target="mailto:openuser@example.com" TargetMode="External"/><Relationship Id="rId63" Type="http://schemas.openxmlformats.org/officeDocument/2006/relationships/hyperlink" Target="mailto:ava@example.com" TargetMode="External"/><Relationship Id="rId68" Type="http://schemas.openxmlformats.org/officeDocument/2006/relationships/hyperlink" Target="https://www.opencart.com/" TargetMode="External"/><Relationship Id="rId84" Type="http://schemas.openxmlformats.org/officeDocument/2006/relationships/hyperlink" Target="mailto:bob@example.com" TargetMode="External"/><Relationship Id="rId89" Type="http://schemas.openxmlformats.org/officeDocument/2006/relationships/hyperlink" Target="https://www.opencart.com/" TargetMode="External"/><Relationship Id="rId16" Type="http://schemas.openxmlformats.org/officeDocument/2006/relationships/hyperlink" Target="mailto:test.user@example.com" TargetMode="External"/><Relationship Id="rId11" Type="http://schemas.openxmlformats.org/officeDocument/2006/relationships/hyperlink" Target="https://www.opencart.com/" TargetMode="External"/><Relationship Id="rId32" Type="http://schemas.openxmlformats.org/officeDocument/2006/relationships/hyperlink" Target="mailto:valid.user@example.com" TargetMode="External"/><Relationship Id="rId37" Type="http://schemas.openxmlformats.org/officeDocument/2006/relationships/hyperlink" Target="mailto:disabled.user@example.com" TargetMode="External"/><Relationship Id="rId53" Type="http://schemas.openxmlformats.org/officeDocument/2006/relationships/hyperlink" Target="mailto:valid_format_max_length@example.com" TargetMode="External"/><Relationship Id="rId58" Type="http://schemas.openxmlformats.org/officeDocument/2006/relationships/hyperlink" Target="mailto:manu@test.com" TargetMode="External"/><Relationship Id="rId74" Type="http://schemas.openxmlformats.org/officeDocument/2006/relationships/hyperlink" Target="https://www.opencart.com/" TargetMode="External"/><Relationship Id="rId79" Type="http://schemas.openxmlformats.org/officeDocument/2006/relationships/hyperlink" Target="mailto:user1@example.com" TargetMode="External"/><Relationship Id="rId5" Type="http://schemas.openxmlformats.org/officeDocument/2006/relationships/hyperlink" Target="https://showcase.opencart.com/" TargetMode="External"/><Relationship Id="rId90" Type="http://schemas.openxmlformats.org/officeDocument/2006/relationships/hyperlink" Target="https://www.opencart.com/" TargetMode="External"/><Relationship Id="rId95" Type="http://schemas.openxmlformats.org/officeDocument/2006/relationships/hyperlink" Target="https://www.opencart.com/" TargetMode="External"/><Relationship Id="rId22" Type="http://schemas.openxmlformats.org/officeDocument/2006/relationships/hyperlink" Target="mailto:test.user@example.com" TargetMode="External"/><Relationship Id="rId27" Type="http://schemas.openxmlformats.org/officeDocument/2006/relationships/hyperlink" Target="mailto:valid.user@example.com" TargetMode="External"/><Relationship Id="rId43" Type="http://schemas.openxmlformats.org/officeDocument/2006/relationships/hyperlink" Target="mailto:registered_user@example.com" TargetMode="External"/><Relationship Id="rId48" Type="http://schemas.openxmlformats.org/officeDocument/2006/relationships/hyperlink" Target="https://www.opencart.com/" TargetMode="External"/><Relationship Id="rId64" Type="http://schemas.openxmlformats.org/officeDocument/2006/relationships/hyperlink" Target="mailto:rs@example.com" TargetMode="External"/><Relationship Id="rId69" Type="http://schemas.openxmlformats.org/officeDocument/2006/relationships/hyperlink" Target="https://www.opencart.com/" TargetMode="External"/><Relationship Id="rId80" Type="http://schemas.openxmlformats.org/officeDocument/2006/relationships/hyperlink" Target="mailto:user1@example.com" TargetMode="External"/><Relationship Id="rId85" Type="http://schemas.openxmlformats.org/officeDocument/2006/relationships/hyperlink" Target="mailto:c@example.com" TargetMode="External"/><Relationship Id="rId3" Type="http://schemas.openxmlformats.org/officeDocument/2006/relationships/hyperlink" Target="https://www.opencart.com/" TargetMode="External"/><Relationship Id="rId12" Type="http://schemas.openxmlformats.org/officeDocument/2006/relationships/hyperlink" Target="mailto:john.doe.unique2025@example.com" TargetMode="External"/><Relationship Id="rId17" Type="http://schemas.openxmlformats.org/officeDocument/2006/relationships/hyperlink" Target="mailto:alice.shortpw@example.com" TargetMode="External"/><Relationship Id="rId25" Type="http://schemas.openxmlformats.org/officeDocument/2006/relationships/hyperlink" Target="mailto:valid.user@example.com" TargetMode="External"/><Relationship Id="rId33" Type="http://schemas.openxmlformats.org/officeDocument/2006/relationships/hyperlink" Target="https://www.opencart.com/" TargetMode="External"/><Relationship Id="rId38" Type="http://schemas.openxmlformats.org/officeDocument/2006/relationships/hyperlink" Target="mailto:any.invalid@example.com" TargetMode="External"/><Relationship Id="rId46" Type="http://schemas.openxmlformats.org/officeDocument/2006/relationships/hyperlink" Target="https://www.opencart.com/" TargetMode="External"/><Relationship Id="rId59" Type="http://schemas.openxmlformats.org/officeDocument/2006/relationships/hyperlink" Target="mailto:ravi123@example.com" TargetMode="External"/><Relationship Id="rId67" Type="http://schemas.openxmlformats.org/officeDocument/2006/relationships/hyperlink" Target="https://blog.opencart.com/" TargetMode="External"/><Relationship Id="rId20" Type="http://schemas.openxmlformats.org/officeDocument/2006/relationships/hyperlink" Target="mailto:phone.dup@example.com" TargetMode="External"/><Relationship Id="rId41" Type="http://schemas.openxmlformats.org/officeDocument/2006/relationships/hyperlink" Target="mailto:unknown@example.com" TargetMode="External"/><Relationship Id="rId54" Type="http://schemas.openxmlformats.org/officeDocument/2006/relationships/hyperlink" Target="mailto:jane.smith@example.com" TargetMode="External"/><Relationship Id="rId62" Type="http://schemas.openxmlformats.org/officeDocument/2006/relationships/hyperlink" Target="https://www.opencart.com/" TargetMode="External"/><Relationship Id="rId70" Type="http://schemas.openxmlformats.org/officeDocument/2006/relationships/hyperlink" Target="https://www.opencart.com/" TargetMode="External"/><Relationship Id="rId75" Type="http://schemas.openxmlformats.org/officeDocument/2006/relationships/hyperlink" Target="mailto:test@example.com" TargetMode="External"/><Relationship Id="rId83" Type="http://schemas.openxmlformats.org/officeDocument/2006/relationships/hyperlink" Target="mailto:alice@example.com" TargetMode="External"/><Relationship Id="rId88" Type="http://schemas.openxmlformats.org/officeDocument/2006/relationships/hyperlink" Target="https://3rdparty.com/img.png" TargetMode="External"/><Relationship Id="rId91" Type="http://schemas.openxmlformats.org/officeDocument/2006/relationships/hyperlink" Target="mailto:test.fb@example.com" TargetMode="External"/><Relationship Id="rId96" Type="http://schemas.openxmlformats.org/officeDocument/2006/relationships/hyperlink" Target="mailto:test.user@example.com" TargetMode="External"/><Relationship Id="rId1" Type="http://schemas.openxmlformats.org/officeDocument/2006/relationships/hyperlink" Target="https://www.opencart.com/" TargetMode="External"/><Relationship Id="rId6" Type="http://schemas.openxmlformats.org/officeDocument/2006/relationships/hyperlink" Target="https://demo.opencart.com/" TargetMode="External"/><Relationship Id="rId15" Type="http://schemas.openxmlformats.org/officeDocument/2006/relationships/hyperlink" Target="https://www.opencart.com/" TargetMode="External"/><Relationship Id="rId23" Type="http://schemas.openxmlformats.org/officeDocument/2006/relationships/hyperlink" Target="https://www.opencart.com/" TargetMode="External"/><Relationship Id="rId28" Type="http://schemas.openxmlformats.org/officeDocument/2006/relationships/hyperlink" Target="mailto:valid.user@example.com" TargetMode="External"/><Relationship Id="rId36" Type="http://schemas.openxmlformats.org/officeDocument/2006/relationships/hyperlink" Target="mailto:valid.user@example.com" TargetMode="External"/><Relationship Id="rId49" Type="http://schemas.openxmlformats.org/officeDocument/2006/relationships/hyperlink" Target="https://demo.opencart.com/" TargetMode="External"/><Relationship Id="rId57" Type="http://schemas.openxmlformats.org/officeDocument/2006/relationships/hyperlink" Target="mailto:jane.smith@example.com" TargetMode="External"/><Relationship Id="rId10" Type="http://schemas.openxmlformats.org/officeDocument/2006/relationships/hyperlink" Target="https://www.opencart.com/" TargetMode="External"/><Relationship Id="rId31" Type="http://schemas.openxmlformats.org/officeDocument/2006/relationships/hyperlink" Target="mailto:valid.user@example.com" TargetMode="External"/><Relationship Id="rId44" Type="http://schemas.openxmlformats.org/officeDocument/2006/relationships/hyperlink" Target="https://www.opencart.com/" TargetMode="External"/><Relationship Id="rId52" Type="http://schemas.openxmlformats.org/officeDocument/2006/relationships/hyperlink" Target="mailto:john.doe@example.com" TargetMode="External"/><Relationship Id="rId60" Type="http://schemas.openxmlformats.org/officeDocument/2006/relationships/hyperlink" Target="mailto:c@example.com" TargetMode="External"/><Relationship Id="rId65" Type="http://schemas.openxmlformats.org/officeDocument/2006/relationships/hyperlink" Target="mailto:right@example.com" TargetMode="External"/><Relationship Id="rId73" Type="http://schemas.openxmlformats.org/officeDocument/2006/relationships/hyperlink" Target="https://www.opencart.com/invalid-page" TargetMode="External"/><Relationship Id="rId78" Type="http://schemas.openxmlformats.org/officeDocument/2006/relationships/hyperlink" Target="mailto:user1@example.com" TargetMode="External"/><Relationship Id="rId81" Type="http://schemas.openxmlformats.org/officeDocument/2006/relationships/hyperlink" Target="mailto:user2@example.com" TargetMode="External"/><Relationship Id="rId86" Type="http://schemas.openxmlformats.org/officeDocument/2006/relationships/hyperlink" Target="https://www.opencart.com/" TargetMode="External"/><Relationship Id="rId94" Type="http://schemas.openxmlformats.org/officeDocument/2006/relationships/hyperlink" Target="mailto:test.user@example.com" TargetMode="External"/><Relationship Id="rId4" Type="http://schemas.openxmlformats.org/officeDocument/2006/relationships/hyperlink" Target="https://www.opencart.com/index.php?route=marketplace" TargetMode="External"/><Relationship Id="rId9" Type="http://schemas.openxmlformats.org/officeDocument/2006/relationships/hyperlink" Target="https://www.opencart.com/" TargetMode="External"/><Relationship Id="rId13" Type="http://schemas.openxmlformats.org/officeDocument/2006/relationships/hyperlink" Target="mailto:existing.user@example.com" TargetMode="External"/><Relationship Id="rId18" Type="http://schemas.openxmlformats.org/officeDocument/2006/relationships/hyperlink" Target="mailto:strong.miss@example.com" TargetMode="External"/><Relationship Id="rId39" Type="http://schemas.openxmlformats.org/officeDocument/2006/relationships/hyperlink" Target="https://www.opencart.com/" TargetMode="External"/><Relationship Id="rId34" Type="http://schemas.openxmlformats.org/officeDocument/2006/relationships/hyperlink" Target="mailto:valid.user@example.com" TargetMode="External"/><Relationship Id="rId50" Type="http://schemas.openxmlformats.org/officeDocument/2006/relationships/hyperlink" Target="https://demo.opencart.com/" TargetMode="External"/><Relationship Id="rId55" Type="http://schemas.openxmlformats.org/officeDocument/2006/relationships/hyperlink" Target="mailto:john.doe@example.com" TargetMode="External"/><Relationship Id="rId76" Type="http://schemas.openxmlformats.org/officeDocument/2006/relationships/hyperlink" Target="https://www.opencart.com/" TargetMode="External"/><Relationship Id="rId97" Type="http://schemas.openxmlformats.org/officeDocument/2006/relationships/hyperlink" Target="https://www.opencart.com/" TargetMode="External"/><Relationship Id="rId7" Type="http://schemas.openxmlformats.org/officeDocument/2006/relationships/hyperlink" Target="https://blog.opencart.com/" TargetMode="External"/><Relationship Id="rId71" Type="http://schemas.openxmlformats.org/officeDocument/2006/relationships/hyperlink" Target="https://www.opencart.com/" TargetMode="External"/><Relationship Id="rId92" Type="http://schemas.openxmlformats.org/officeDocument/2006/relationships/hyperlink" Target="https://www.opencart.com/extension/details" TargetMode="External"/><Relationship Id="rId2" Type="http://schemas.openxmlformats.org/officeDocument/2006/relationships/hyperlink" Target="https://www.opencart.com/" TargetMode="External"/><Relationship Id="rId29" Type="http://schemas.openxmlformats.org/officeDocument/2006/relationships/hyperlink" Target="mailto:valid.user@example.com" TargetMode="External"/><Relationship Id="rId24" Type="http://schemas.openxmlformats.org/officeDocument/2006/relationships/hyperlink" Target="mailto:valid.user@example.com" TargetMode="External"/><Relationship Id="rId40" Type="http://schemas.openxmlformats.org/officeDocument/2006/relationships/hyperlink" Target="mailto:registered_user@example.com" TargetMode="External"/><Relationship Id="rId45" Type="http://schemas.openxmlformats.org/officeDocument/2006/relationships/hyperlink" Target="https://www.opencart.com/" TargetMode="External"/><Relationship Id="rId66" Type="http://schemas.openxmlformats.org/officeDocument/2006/relationships/hyperlink" Target="https://www.opencart.com/" TargetMode="External"/><Relationship Id="rId87" Type="http://schemas.openxmlformats.org/officeDocument/2006/relationships/hyperlink" Target="https://www.opencart.com/" TargetMode="External"/><Relationship Id="rId61" Type="http://schemas.openxmlformats.org/officeDocument/2006/relationships/hyperlink" Target="mailto:p.k@example.com" TargetMode="External"/><Relationship Id="rId82" Type="http://schemas.openxmlformats.org/officeDocument/2006/relationships/hyperlink" Target="https://www.opencart.com/" TargetMode="External"/><Relationship Id="rId19" Type="http://schemas.openxmlformats.org/officeDocument/2006/relationships/hyperlink" Target="mailto:mismatch@example.com" TargetMode="External"/><Relationship Id="rId14" Type="http://schemas.openxmlformats.org/officeDocument/2006/relationships/hyperlink" Target="mailto:john.doe.unique2025@example.com" TargetMode="External"/><Relationship Id="rId30" Type="http://schemas.openxmlformats.org/officeDocument/2006/relationships/hyperlink" Target="mailto:valid.user@example.com" TargetMode="External"/><Relationship Id="rId35" Type="http://schemas.openxmlformats.org/officeDocument/2006/relationships/hyperlink" Target="mailto:not.exists@example.com" TargetMode="External"/><Relationship Id="rId56" Type="http://schemas.openxmlformats.org/officeDocument/2006/relationships/hyperlink" Target="mailto:admin@opencart.com" TargetMode="External"/><Relationship Id="rId77" Type="http://schemas.openxmlformats.org/officeDocument/2006/relationships/hyperlink" Target="mailto:user1@example.com" TargetMode="External"/><Relationship Id="rId8" Type="http://schemas.openxmlformats.org/officeDocument/2006/relationships/hyperlink" Target="https://www.opencart.com/" TargetMode="External"/><Relationship Id="rId51" Type="http://schemas.openxmlformats.org/officeDocument/2006/relationships/hyperlink" Target="https://www.opencart.com/" TargetMode="External"/><Relationship Id="rId72" Type="http://schemas.openxmlformats.org/officeDocument/2006/relationships/hyperlink" Target="https://www.opencart.com/" TargetMode="External"/><Relationship Id="rId93" Type="http://schemas.openxmlformats.org/officeDocument/2006/relationships/hyperlink" Target="https://www.openca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opLeftCell="A11" zoomScale="80" zoomScaleNormal="70" workbookViewId="0">
      <selection activeCell="I41" sqref="I41"/>
    </sheetView>
  </sheetViews>
  <sheetFormatPr defaultColWidth="14.44140625" defaultRowHeight="15" customHeight="1"/>
  <cols>
    <col min="1" max="1" width="13.33203125" customWidth="1"/>
    <col min="2" max="2" width="49.44140625" customWidth="1"/>
    <col min="3" max="3" width="63.33203125" customWidth="1"/>
    <col min="4" max="4" width="83.88671875" customWidth="1"/>
    <col min="5" max="5" width="18" customWidth="1"/>
    <col min="6" max="6" width="16.33203125" customWidth="1"/>
  </cols>
  <sheetData>
    <row r="1" spans="1:6" ht="22.5" customHeight="1">
      <c r="A1" s="1" t="s">
        <v>0</v>
      </c>
      <c r="B1" s="1" t="s">
        <v>1</v>
      </c>
    </row>
    <row r="2" spans="1:6" ht="30" customHeight="1">
      <c r="A2" s="2" t="s">
        <v>2</v>
      </c>
      <c r="B2" s="3" t="s">
        <v>3</v>
      </c>
    </row>
    <row r="3" spans="1:6" ht="14.25" customHeight="1">
      <c r="A3" s="2" t="s">
        <v>4</v>
      </c>
      <c r="B3" s="3" t="s">
        <v>5</v>
      </c>
    </row>
    <row r="4" spans="1:6" ht="19.5" customHeight="1">
      <c r="A4" s="2" t="s">
        <v>6</v>
      </c>
      <c r="B4" s="4" t="s">
        <v>7</v>
      </c>
    </row>
    <row r="5" spans="1:6" ht="14.25" customHeight="1">
      <c r="A5" s="2" t="s">
        <v>8</v>
      </c>
      <c r="B5" s="3" t="s">
        <v>9</v>
      </c>
    </row>
    <row r="6" spans="1:6" ht="19.5" customHeight="1">
      <c r="A6" s="2" t="s">
        <v>10</v>
      </c>
      <c r="B6" s="3" t="s">
        <v>11</v>
      </c>
    </row>
    <row r="7" spans="1:6" ht="14.25" customHeight="1"/>
    <row r="8" spans="1:6" ht="23.25" customHeight="1">
      <c r="A8" s="25" t="s">
        <v>12</v>
      </c>
      <c r="B8" s="25" t="s">
        <v>13</v>
      </c>
      <c r="C8" s="25" t="s">
        <v>14</v>
      </c>
      <c r="D8" s="25" t="s">
        <v>15</v>
      </c>
      <c r="E8" s="25" t="s">
        <v>16</v>
      </c>
      <c r="F8" s="25" t="s">
        <v>17</v>
      </c>
    </row>
    <row r="9" spans="1:6" ht="19.5" customHeight="1">
      <c r="A9" s="5" t="s">
        <v>18</v>
      </c>
      <c r="B9" s="3" t="s">
        <v>19</v>
      </c>
      <c r="C9" s="3" t="s">
        <v>20</v>
      </c>
      <c r="D9" s="3" t="s">
        <v>21</v>
      </c>
      <c r="E9" s="6">
        <v>15</v>
      </c>
      <c r="F9" s="6" t="s">
        <v>22</v>
      </c>
    </row>
    <row r="10" spans="1:6" ht="19.5" customHeight="1">
      <c r="A10" s="5" t="s">
        <v>23</v>
      </c>
      <c r="B10" s="3" t="s">
        <v>19</v>
      </c>
      <c r="C10" s="3" t="s">
        <v>24</v>
      </c>
      <c r="D10" s="3" t="s">
        <v>25</v>
      </c>
      <c r="E10" s="6">
        <v>15</v>
      </c>
      <c r="F10" s="6" t="s">
        <v>22</v>
      </c>
    </row>
    <row r="11" spans="1:6" ht="19.5" customHeight="1">
      <c r="A11" s="5" t="s">
        <v>26</v>
      </c>
      <c r="B11" s="3" t="s">
        <v>19</v>
      </c>
      <c r="C11" s="3" t="s">
        <v>27</v>
      </c>
      <c r="D11" s="3" t="s">
        <v>28</v>
      </c>
      <c r="E11" s="6">
        <v>15</v>
      </c>
      <c r="F11" s="6" t="s">
        <v>22</v>
      </c>
    </row>
    <row r="12" spans="1:6" ht="19.5" customHeight="1">
      <c r="A12" s="5" t="s">
        <v>29</v>
      </c>
      <c r="B12" s="3" t="s">
        <v>30</v>
      </c>
      <c r="C12" s="3" t="s">
        <v>31</v>
      </c>
      <c r="D12" s="3" t="s">
        <v>32</v>
      </c>
      <c r="E12" s="6">
        <v>15</v>
      </c>
      <c r="F12" s="6" t="s">
        <v>33</v>
      </c>
    </row>
    <row r="13" spans="1:6" ht="19.5" customHeight="1">
      <c r="A13" s="5" t="s">
        <v>34</v>
      </c>
      <c r="B13" s="3" t="s">
        <v>35</v>
      </c>
      <c r="C13" s="3" t="s">
        <v>36</v>
      </c>
      <c r="D13" s="3" t="s">
        <v>37</v>
      </c>
      <c r="E13" s="6">
        <v>15</v>
      </c>
      <c r="F13" s="6" t="s">
        <v>38</v>
      </c>
    </row>
    <row r="14" spans="1:6" ht="19.5" customHeight="1">
      <c r="A14" s="5" t="s">
        <v>39</v>
      </c>
      <c r="B14" s="3" t="s">
        <v>35</v>
      </c>
      <c r="C14" s="3" t="s">
        <v>40</v>
      </c>
      <c r="D14" s="3" t="s">
        <v>41</v>
      </c>
      <c r="E14" s="6">
        <v>15</v>
      </c>
      <c r="F14" s="6" t="s">
        <v>38</v>
      </c>
    </row>
    <row r="15" spans="1:6" ht="19.5" customHeight="1">
      <c r="A15" s="5" t="s">
        <v>42</v>
      </c>
      <c r="B15" s="3" t="s">
        <v>43</v>
      </c>
      <c r="C15" s="3" t="s">
        <v>44</v>
      </c>
      <c r="D15" s="3" t="s">
        <v>45</v>
      </c>
      <c r="E15" s="6">
        <v>10</v>
      </c>
      <c r="F15" s="6" t="s">
        <v>38</v>
      </c>
    </row>
    <row r="16" spans="1:6" ht="19.5" customHeight="1">
      <c r="A16" s="5" t="s">
        <v>46</v>
      </c>
      <c r="B16" s="3" t="s">
        <v>43</v>
      </c>
      <c r="C16" s="3" t="s">
        <v>47</v>
      </c>
      <c r="D16" s="3" t="s">
        <v>48</v>
      </c>
      <c r="E16" s="6">
        <v>10</v>
      </c>
      <c r="F16" s="6" t="s">
        <v>38</v>
      </c>
    </row>
    <row r="17" spans="1:6" ht="19.5" customHeight="1">
      <c r="A17" s="5" t="s">
        <v>49</v>
      </c>
      <c r="B17" s="3" t="s">
        <v>50</v>
      </c>
      <c r="C17" s="3" t="s">
        <v>51</v>
      </c>
      <c r="D17" s="3" t="s">
        <v>52</v>
      </c>
      <c r="E17" s="6">
        <v>10</v>
      </c>
      <c r="F17" s="6" t="s">
        <v>22</v>
      </c>
    </row>
    <row r="18" spans="1:6" ht="19.5" customHeight="1">
      <c r="A18" s="5" t="s">
        <v>53</v>
      </c>
      <c r="B18" s="3" t="s">
        <v>54</v>
      </c>
      <c r="C18" s="3" t="s">
        <v>55</v>
      </c>
      <c r="D18" s="3" t="s">
        <v>56</v>
      </c>
      <c r="E18" s="6">
        <v>15</v>
      </c>
      <c r="F18" s="6" t="s">
        <v>22</v>
      </c>
    </row>
    <row r="19" spans="1:6" ht="19.5" customHeight="1">
      <c r="A19" s="5" t="s">
        <v>57</v>
      </c>
      <c r="B19" s="3" t="s">
        <v>54</v>
      </c>
      <c r="C19" s="3" t="s">
        <v>58</v>
      </c>
      <c r="D19" s="3" t="s">
        <v>59</v>
      </c>
      <c r="E19" s="6">
        <v>15</v>
      </c>
      <c r="F19" s="6" t="s">
        <v>22</v>
      </c>
    </row>
    <row r="20" spans="1:6" ht="19.5" customHeight="1">
      <c r="A20" s="5" t="s">
        <v>60</v>
      </c>
      <c r="B20" s="3" t="s">
        <v>61</v>
      </c>
      <c r="C20" s="3" t="s">
        <v>62</v>
      </c>
      <c r="D20" s="3" t="s">
        <v>63</v>
      </c>
      <c r="E20" s="6">
        <v>15</v>
      </c>
      <c r="F20" s="6" t="s">
        <v>22</v>
      </c>
    </row>
    <row r="21" spans="1:6" ht="19.5" customHeight="1">
      <c r="A21" s="5" t="s">
        <v>64</v>
      </c>
      <c r="B21" s="3" t="s">
        <v>61</v>
      </c>
      <c r="C21" s="3" t="s">
        <v>65</v>
      </c>
      <c r="D21" s="3" t="s">
        <v>66</v>
      </c>
      <c r="E21" s="6">
        <v>10</v>
      </c>
      <c r="F21" s="6" t="s">
        <v>33</v>
      </c>
    </row>
    <row r="22" spans="1:6" ht="19.5" customHeight="1">
      <c r="A22" s="5" t="s">
        <v>67</v>
      </c>
      <c r="B22" s="3" t="s">
        <v>68</v>
      </c>
      <c r="C22" s="3" t="s">
        <v>69</v>
      </c>
      <c r="D22" s="3" t="s">
        <v>70</v>
      </c>
      <c r="E22" s="6">
        <v>15</v>
      </c>
      <c r="F22" s="6" t="s">
        <v>38</v>
      </c>
    </row>
    <row r="23" spans="1:6" ht="19.5" customHeight="1">
      <c r="A23" s="5" t="s">
        <v>71</v>
      </c>
      <c r="B23" s="3" t="s">
        <v>68</v>
      </c>
      <c r="C23" s="3" t="s">
        <v>72</v>
      </c>
      <c r="D23" s="3" t="s">
        <v>73</v>
      </c>
      <c r="E23" s="6">
        <v>15</v>
      </c>
      <c r="F23" s="6" t="s">
        <v>38</v>
      </c>
    </row>
    <row r="24" spans="1:6" ht="19.5" customHeight="1">
      <c r="A24" s="5" t="s">
        <v>74</v>
      </c>
      <c r="B24" s="3" t="s">
        <v>75</v>
      </c>
      <c r="C24" s="3" t="s">
        <v>76</v>
      </c>
      <c r="D24" s="3" t="s">
        <v>77</v>
      </c>
      <c r="E24" s="6">
        <v>10</v>
      </c>
      <c r="F24" s="6" t="s">
        <v>78</v>
      </c>
    </row>
    <row r="25" spans="1:6" ht="19.5" customHeight="1">
      <c r="A25" s="5" t="s">
        <v>79</v>
      </c>
      <c r="B25" s="3" t="s">
        <v>80</v>
      </c>
      <c r="C25" s="3" t="s">
        <v>81</v>
      </c>
      <c r="D25" s="3" t="s">
        <v>82</v>
      </c>
      <c r="E25" s="6">
        <v>20</v>
      </c>
      <c r="F25" s="6" t="s">
        <v>22</v>
      </c>
    </row>
    <row r="26" spans="1:6" ht="19.5" customHeight="1">
      <c r="A26" s="5" t="s">
        <v>83</v>
      </c>
      <c r="B26" s="3" t="s">
        <v>84</v>
      </c>
      <c r="C26" s="3" t="s">
        <v>85</v>
      </c>
      <c r="D26" s="3" t="s">
        <v>86</v>
      </c>
      <c r="E26" s="6">
        <v>15</v>
      </c>
      <c r="F26" s="6" t="s">
        <v>22</v>
      </c>
    </row>
    <row r="27" spans="1:6" ht="19.5" customHeight="1">
      <c r="A27" s="5" t="s">
        <v>87</v>
      </c>
      <c r="B27" s="3" t="s">
        <v>88</v>
      </c>
      <c r="C27" s="3" t="s">
        <v>89</v>
      </c>
      <c r="D27" s="3" t="s">
        <v>90</v>
      </c>
      <c r="E27" s="6">
        <v>15</v>
      </c>
      <c r="F27" s="6" t="s">
        <v>33</v>
      </c>
    </row>
    <row r="28" spans="1:6" ht="19.5" customHeight="1">
      <c r="A28" s="5" t="s">
        <v>91</v>
      </c>
      <c r="B28" s="3" t="s">
        <v>92</v>
      </c>
      <c r="C28" s="3" t="s">
        <v>93</v>
      </c>
      <c r="D28" s="3" t="s">
        <v>94</v>
      </c>
      <c r="E28" s="6">
        <v>15</v>
      </c>
      <c r="F28" s="6" t="s">
        <v>38</v>
      </c>
    </row>
    <row r="29" spans="1:6" ht="19.5" customHeight="1">
      <c r="A29" s="5" t="s">
        <v>95</v>
      </c>
      <c r="B29" s="3" t="s">
        <v>35</v>
      </c>
      <c r="C29" s="3" t="s">
        <v>96</v>
      </c>
      <c r="D29" s="3" t="s">
        <v>97</v>
      </c>
      <c r="E29" s="6">
        <v>5</v>
      </c>
      <c r="F29" s="6" t="s">
        <v>38</v>
      </c>
    </row>
    <row r="30" spans="1:6" ht="19.5" customHeight="1">
      <c r="A30" s="5" t="s">
        <v>98</v>
      </c>
      <c r="B30" s="3" t="s">
        <v>50</v>
      </c>
      <c r="C30" s="3" t="s">
        <v>99</v>
      </c>
      <c r="D30" s="3" t="s">
        <v>100</v>
      </c>
      <c r="E30" s="6">
        <v>5</v>
      </c>
      <c r="F30" s="6" t="s">
        <v>22</v>
      </c>
    </row>
    <row r="31" spans="1:6" ht="19.5" customHeight="1">
      <c r="A31" s="5" t="s">
        <v>101</v>
      </c>
      <c r="B31" s="3" t="s">
        <v>68</v>
      </c>
      <c r="C31" s="3" t="s">
        <v>102</v>
      </c>
      <c r="D31" s="3" t="s">
        <v>103</v>
      </c>
      <c r="E31" s="6">
        <v>5</v>
      </c>
      <c r="F31" s="6" t="s">
        <v>33</v>
      </c>
    </row>
    <row r="32" spans="1:6" ht="19.5" customHeight="1">
      <c r="A32" s="5" t="s">
        <v>104</v>
      </c>
      <c r="B32" s="3" t="s">
        <v>54</v>
      </c>
      <c r="C32" s="3" t="s">
        <v>105</v>
      </c>
      <c r="D32" s="3" t="s">
        <v>106</v>
      </c>
      <c r="E32" s="6">
        <v>5</v>
      </c>
      <c r="F32" s="6" t="s">
        <v>22</v>
      </c>
    </row>
    <row r="33" spans="1:6" ht="19.5" customHeight="1">
      <c r="A33" s="5" t="s">
        <v>107</v>
      </c>
      <c r="B33" s="3" t="s">
        <v>61</v>
      </c>
      <c r="C33" s="3" t="s">
        <v>108</v>
      </c>
      <c r="D33" s="3" t="s">
        <v>109</v>
      </c>
      <c r="E33" s="6">
        <v>5</v>
      </c>
      <c r="F33" s="6" t="s">
        <v>33</v>
      </c>
    </row>
    <row r="34" spans="1:6" ht="19.5" customHeight="1">
      <c r="A34" s="5" t="s">
        <v>110</v>
      </c>
      <c r="B34" s="3" t="s">
        <v>111</v>
      </c>
      <c r="C34" s="3" t="s">
        <v>112</v>
      </c>
      <c r="D34" s="3" t="s">
        <v>113</v>
      </c>
      <c r="E34" s="6">
        <v>10</v>
      </c>
      <c r="F34" s="6" t="s">
        <v>22</v>
      </c>
    </row>
    <row r="35" spans="1:6" ht="19.5" customHeight="1">
      <c r="A35" s="5" t="s">
        <v>114</v>
      </c>
      <c r="B35" s="3" t="s">
        <v>115</v>
      </c>
      <c r="C35" s="3" t="s">
        <v>116</v>
      </c>
      <c r="D35" s="3" t="s">
        <v>117</v>
      </c>
      <c r="E35" s="6">
        <v>5</v>
      </c>
      <c r="F35" s="6" t="s">
        <v>33</v>
      </c>
    </row>
    <row r="36" spans="1:6" ht="19.5" customHeight="1">
      <c r="A36" s="5" t="s">
        <v>118</v>
      </c>
      <c r="B36" s="3" t="s">
        <v>119</v>
      </c>
      <c r="C36" s="3" t="s">
        <v>120</v>
      </c>
      <c r="D36" s="3" t="s">
        <v>121</v>
      </c>
      <c r="E36" s="6">
        <v>5</v>
      </c>
      <c r="F36" s="6" t="s">
        <v>78</v>
      </c>
    </row>
    <row r="37" spans="1:6" ht="19.5" customHeight="1">
      <c r="A37" s="5" t="s">
        <v>122</v>
      </c>
      <c r="B37" s="3" t="s">
        <v>123</v>
      </c>
      <c r="C37" s="3" t="s">
        <v>124</v>
      </c>
      <c r="D37" s="3" t="s">
        <v>125</v>
      </c>
      <c r="E37" s="6">
        <v>5</v>
      </c>
      <c r="F37" s="6" t="s">
        <v>78</v>
      </c>
    </row>
    <row r="38" spans="1:6" ht="19.5" customHeight="1">
      <c r="A38" s="5" t="s">
        <v>126</v>
      </c>
      <c r="B38" s="3" t="s">
        <v>127</v>
      </c>
      <c r="C38" s="3" t="s">
        <v>128</v>
      </c>
      <c r="D38" s="3" t="s">
        <v>129</v>
      </c>
      <c r="E38" s="6">
        <v>5</v>
      </c>
      <c r="F38" s="6" t="s">
        <v>33</v>
      </c>
    </row>
    <row r="39" spans="1:6" ht="14.25" customHeight="1"/>
    <row r="40" spans="1:6" ht="14.25" customHeight="1"/>
    <row r="41" spans="1:6" ht="14.25" customHeight="1"/>
    <row r="42" spans="1:6" ht="14.25" customHeight="1"/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hyperlinks>
    <hyperlink ref="B4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96"/>
  <sheetViews>
    <sheetView topLeftCell="E682" zoomScale="95" zoomScaleNormal="100" workbookViewId="0">
      <selection activeCell="E709" sqref="E709"/>
    </sheetView>
  </sheetViews>
  <sheetFormatPr defaultColWidth="14.44140625" defaultRowHeight="15" customHeight="1"/>
  <cols>
    <col min="1" max="1" width="33" customWidth="1"/>
    <col min="2" max="2" width="69.5546875" customWidth="1"/>
    <col min="3" max="3" width="32.33203125" customWidth="1"/>
    <col min="4" max="4" width="79.21875" customWidth="1"/>
    <col min="5" max="5" width="76.6640625" customWidth="1"/>
    <col min="6" max="6" width="36.5546875" customWidth="1"/>
    <col min="7" max="7" width="37.88671875" customWidth="1"/>
    <col min="8" max="9" width="17.88671875" customWidth="1"/>
  </cols>
  <sheetData>
    <row r="1" spans="1:11" ht="14.25" customHeight="1">
      <c r="A1" s="7" t="s">
        <v>130</v>
      </c>
    </row>
    <row r="2" spans="1:11" ht="14.25" customHeight="1" thickBot="1">
      <c r="A2" s="8"/>
    </row>
    <row r="3" spans="1:11" ht="24.75" customHeight="1" thickBot="1">
      <c r="A3" s="9" t="s">
        <v>14</v>
      </c>
      <c r="B3" s="10" t="s">
        <v>131</v>
      </c>
      <c r="D3" s="29" t="s">
        <v>3356</v>
      </c>
      <c r="E3" s="29" t="s">
        <v>3357</v>
      </c>
      <c r="H3" s="33" t="s">
        <v>3471</v>
      </c>
      <c r="I3" s="44" t="s">
        <v>3472</v>
      </c>
      <c r="J3" s="45"/>
      <c r="K3" s="46"/>
    </row>
    <row r="4" spans="1:11" ht="24.75" customHeight="1" thickBot="1">
      <c r="A4" s="11" t="s">
        <v>132</v>
      </c>
      <c r="B4" s="4" t="s">
        <v>7</v>
      </c>
      <c r="D4" s="30" t="s">
        <v>38</v>
      </c>
      <c r="E4" s="28" t="s">
        <v>3358</v>
      </c>
      <c r="H4" s="34" t="s">
        <v>151</v>
      </c>
      <c r="I4" s="41" t="s">
        <v>3473</v>
      </c>
      <c r="J4" s="42"/>
      <c r="K4" s="43"/>
    </row>
    <row r="5" spans="1:11" ht="24.75" customHeight="1" thickBot="1">
      <c r="A5" s="11" t="s">
        <v>133</v>
      </c>
      <c r="B5" s="12">
        <v>45868</v>
      </c>
      <c r="D5" s="30" t="s">
        <v>22</v>
      </c>
      <c r="E5" s="28" t="s">
        <v>3359</v>
      </c>
      <c r="H5" s="34" t="s">
        <v>251</v>
      </c>
      <c r="I5" s="41" t="s">
        <v>3474</v>
      </c>
      <c r="J5" s="42"/>
      <c r="K5" s="43"/>
    </row>
    <row r="6" spans="1:11" ht="24.75" customHeight="1" thickBot="1">
      <c r="A6" s="11" t="s">
        <v>4</v>
      </c>
      <c r="B6" s="13" t="s">
        <v>5</v>
      </c>
      <c r="D6" s="30" t="s">
        <v>33</v>
      </c>
      <c r="E6" s="28" t="s">
        <v>3360</v>
      </c>
      <c r="H6" s="34" t="s">
        <v>3381</v>
      </c>
      <c r="I6" s="31" t="s">
        <v>3475</v>
      </c>
      <c r="J6" s="32"/>
      <c r="K6" s="32"/>
    </row>
    <row r="7" spans="1:11" ht="24.75" customHeight="1" thickBot="1">
      <c r="A7" s="11" t="s">
        <v>16</v>
      </c>
      <c r="B7" s="14">
        <v>15</v>
      </c>
      <c r="D7" s="30" t="s">
        <v>78</v>
      </c>
      <c r="E7" s="28" t="s">
        <v>3361</v>
      </c>
    </row>
    <row r="8" spans="1:11" ht="24.75" customHeight="1" thickBot="1">
      <c r="A8" s="11" t="s">
        <v>17</v>
      </c>
      <c r="B8" s="13" t="s">
        <v>22</v>
      </c>
    </row>
    <row r="9" spans="1:11" ht="14.25" customHeight="1">
      <c r="A9" s="15"/>
    </row>
    <row r="10" spans="1:11" ht="14.25" customHeight="1">
      <c r="A10" s="16" t="s">
        <v>134</v>
      </c>
    </row>
    <row r="11" spans="1:11" ht="14.25" customHeight="1">
      <c r="A11" s="8"/>
    </row>
    <row r="12" spans="1:11" ht="51" customHeight="1">
      <c r="A12" s="17" t="s">
        <v>135</v>
      </c>
      <c r="B12" s="18" t="s">
        <v>136</v>
      </c>
      <c r="C12" s="18" t="s">
        <v>137</v>
      </c>
      <c r="D12" s="18" t="s">
        <v>138</v>
      </c>
      <c r="E12" s="18" t="s">
        <v>139</v>
      </c>
      <c r="F12" s="18" t="s">
        <v>140</v>
      </c>
      <c r="G12" s="18" t="s">
        <v>141</v>
      </c>
      <c r="H12" s="18" t="s">
        <v>142</v>
      </c>
      <c r="I12" s="18" t="s">
        <v>143</v>
      </c>
    </row>
    <row r="13" spans="1:11" ht="14.25" customHeight="1">
      <c r="A13" s="59" t="s">
        <v>144</v>
      </c>
      <c r="B13" s="47" t="s">
        <v>145</v>
      </c>
      <c r="C13" s="47" t="s">
        <v>146</v>
      </c>
      <c r="D13" s="13" t="s">
        <v>147</v>
      </c>
      <c r="E13" s="13" t="s">
        <v>148</v>
      </c>
      <c r="F13" s="47" t="s">
        <v>149</v>
      </c>
      <c r="G13" s="47" t="s">
        <v>150</v>
      </c>
      <c r="H13" s="64" t="s">
        <v>151</v>
      </c>
      <c r="I13" s="47" t="s">
        <v>152</v>
      </c>
    </row>
    <row r="14" spans="1:11" ht="14.25" customHeight="1">
      <c r="A14" s="48"/>
      <c r="B14" s="48"/>
      <c r="C14" s="48"/>
      <c r="D14" s="13" t="s">
        <v>153</v>
      </c>
      <c r="E14" s="4" t="s">
        <v>154</v>
      </c>
      <c r="F14" s="48"/>
      <c r="G14" s="48"/>
      <c r="H14" s="65"/>
      <c r="I14" s="48"/>
    </row>
    <row r="15" spans="1:11" ht="14.25" customHeight="1">
      <c r="A15" s="48"/>
      <c r="B15" s="48"/>
      <c r="C15" s="48"/>
      <c r="D15" s="13" t="s">
        <v>155</v>
      </c>
      <c r="E15" s="13"/>
      <c r="F15" s="48"/>
      <c r="G15" s="48"/>
      <c r="H15" s="65"/>
      <c r="I15" s="48"/>
    </row>
    <row r="16" spans="1:11" ht="14.25" customHeight="1">
      <c r="A16" s="48"/>
      <c r="B16" s="48"/>
      <c r="C16" s="48"/>
      <c r="D16" s="13" t="s">
        <v>156</v>
      </c>
      <c r="E16" s="13"/>
      <c r="F16" s="48"/>
      <c r="G16" s="48"/>
      <c r="H16" s="65"/>
      <c r="I16" s="48"/>
    </row>
    <row r="17" spans="1:9" ht="14.25" customHeight="1">
      <c r="A17" s="49"/>
      <c r="B17" s="49"/>
      <c r="C17" s="49"/>
      <c r="D17" s="13" t="s">
        <v>157</v>
      </c>
      <c r="E17" s="13"/>
      <c r="F17" s="49"/>
      <c r="G17" s="49"/>
      <c r="H17" s="66"/>
      <c r="I17" s="49"/>
    </row>
    <row r="18" spans="1:9" ht="14.25" customHeight="1">
      <c r="A18" s="59" t="s">
        <v>158</v>
      </c>
      <c r="B18" s="47" t="s">
        <v>159</v>
      </c>
      <c r="C18" s="47" t="s">
        <v>160</v>
      </c>
      <c r="D18" s="13" t="s">
        <v>161</v>
      </c>
      <c r="E18" s="13" t="s">
        <v>162</v>
      </c>
      <c r="F18" s="47" t="s">
        <v>163</v>
      </c>
      <c r="G18" s="47" t="s">
        <v>164</v>
      </c>
      <c r="H18" s="64" t="s">
        <v>151</v>
      </c>
      <c r="I18" s="47" t="s">
        <v>165</v>
      </c>
    </row>
    <row r="19" spans="1:9" ht="14.25" customHeight="1">
      <c r="A19" s="48"/>
      <c r="B19" s="48"/>
      <c r="C19" s="48"/>
      <c r="D19" s="13" t="s">
        <v>153</v>
      </c>
      <c r="E19" s="4" t="s">
        <v>154</v>
      </c>
      <c r="F19" s="48"/>
      <c r="G19" s="48"/>
      <c r="H19" s="65"/>
      <c r="I19" s="48"/>
    </row>
    <row r="20" spans="1:9" ht="14.25" customHeight="1">
      <c r="A20" s="48"/>
      <c r="B20" s="48"/>
      <c r="C20" s="48"/>
      <c r="D20" s="13" t="s">
        <v>155</v>
      </c>
      <c r="E20" s="13"/>
      <c r="F20" s="48"/>
      <c r="G20" s="48"/>
      <c r="H20" s="65"/>
      <c r="I20" s="48"/>
    </row>
    <row r="21" spans="1:9" ht="14.25" customHeight="1">
      <c r="A21" s="48"/>
      <c r="B21" s="48"/>
      <c r="C21" s="48"/>
      <c r="D21" s="13" t="s">
        <v>156</v>
      </c>
      <c r="E21" s="13"/>
      <c r="F21" s="48"/>
      <c r="G21" s="48"/>
      <c r="H21" s="65"/>
      <c r="I21" s="48"/>
    </row>
    <row r="22" spans="1:9" ht="14.25" customHeight="1">
      <c r="A22" s="49"/>
      <c r="B22" s="49"/>
      <c r="C22" s="49"/>
      <c r="D22" s="13" t="s">
        <v>166</v>
      </c>
      <c r="E22" s="13"/>
      <c r="F22" s="49"/>
      <c r="G22" s="49"/>
      <c r="H22" s="66"/>
      <c r="I22" s="49"/>
    </row>
    <row r="23" spans="1:9" ht="14.25" customHeight="1">
      <c r="A23" s="59" t="s">
        <v>167</v>
      </c>
      <c r="B23" s="47" t="s">
        <v>168</v>
      </c>
      <c r="C23" s="47" t="s">
        <v>169</v>
      </c>
      <c r="D23" s="13" t="s">
        <v>170</v>
      </c>
      <c r="E23" s="47" t="s">
        <v>171</v>
      </c>
      <c r="F23" s="47" t="s">
        <v>172</v>
      </c>
      <c r="G23" s="47" t="s">
        <v>173</v>
      </c>
      <c r="H23" s="64" t="s">
        <v>151</v>
      </c>
      <c r="I23" s="47" t="s">
        <v>165</v>
      </c>
    </row>
    <row r="24" spans="1:9" ht="14.25" customHeight="1">
      <c r="A24" s="48"/>
      <c r="B24" s="48"/>
      <c r="C24" s="48"/>
      <c r="D24" s="13" t="s">
        <v>174</v>
      </c>
      <c r="E24" s="48"/>
      <c r="F24" s="48"/>
      <c r="G24" s="48"/>
      <c r="H24" s="65"/>
      <c r="I24" s="48"/>
    </row>
    <row r="25" spans="1:9" ht="14.25" customHeight="1">
      <c r="A25" s="48"/>
      <c r="B25" s="48"/>
      <c r="C25" s="48"/>
      <c r="D25" s="13" t="s">
        <v>175</v>
      </c>
      <c r="E25" s="48"/>
      <c r="F25" s="48"/>
      <c r="G25" s="48"/>
      <c r="H25" s="65"/>
      <c r="I25" s="48"/>
    </row>
    <row r="26" spans="1:9" ht="14.25" customHeight="1">
      <c r="A26" s="49"/>
      <c r="B26" s="49"/>
      <c r="C26" s="49"/>
      <c r="D26" s="13" t="s">
        <v>176</v>
      </c>
      <c r="E26" s="49"/>
      <c r="F26" s="49"/>
      <c r="G26" s="49"/>
      <c r="H26" s="66"/>
      <c r="I26" s="49"/>
    </row>
    <row r="27" spans="1:9" ht="14.25" customHeight="1">
      <c r="A27" s="59" t="s">
        <v>177</v>
      </c>
      <c r="B27" s="47" t="s">
        <v>178</v>
      </c>
      <c r="C27" s="47" t="s">
        <v>169</v>
      </c>
      <c r="D27" s="13" t="s">
        <v>179</v>
      </c>
      <c r="E27" s="13" t="s">
        <v>180</v>
      </c>
      <c r="F27" s="47" t="s">
        <v>181</v>
      </c>
      <c r="G27" s="47" t="s">
        <v>182</v>
      </c>
      <c r="H27" s="64" t="s">
        <v>151</v>
      </c>
      <c r="I27" s="47" t="s">
        <v>183</v>
      </c>
    </row>
    <row r="28" spans="1:9" ht="14.25" customHeight="1">
      <c r="A28" s="48"/>
      <c r="B28" s="48"/>
      <c r="C28" s="48"/>
      <c r="D28" s="13" t="s">
        <v>184</v>
      </c>
      <c r="E28" s="13" t="s">
        <v>185</v>
      </c>
      <c r="F28" s="48"/>
      <c r="G28" s="48"/>
      <c r="H28" s="65"/>
      <c r="I28" s="48"/>
    </row>
    <row r="29" spans="1:9" ht="14.25" customHeight="1">
      <c r="A29" s="48"/>
      <c r="B29" s="48"/>
      <c r="C29" s="48"/>
      <c r="D29" s="13" t="s">
        <v>186</v>
      </c>
      <c r="E29" s="13"/>
      <c r="F29" s="48"/>
      <c r="G29" s="48"/>
      <c r="H29" s="65"/>
      <c r="I29" s="48"/>
    </row>
    <row r="30" spans="1:9" ht="14.25" customHeight="1">
      <c r="A30" s="49"/>
      <c r="B30" s="49"/>
      <c r="C30" s="49"/>
      <c r="D30" s="13" t="s">
        <v>187</v>
      </c>
      <c r="E30" s="13"/>
      <c r="F30" s="49"/>
      <c r="G30" s="49"/>
      <c r="H30" s="66"/>
      <c r="I30" s="49"/>
    </row>
    <row r="31" spans="1:9" ht="14.25" customHeight="1">
      <c r="A31" s="59" t="s">
        <v>188</v>
      </c>
      <c r="B31" s="47" t="s">
        <v>189</v>
      </c>
      <c r="C31" s="47" t="s">
        <v>169</v>
      </c>
      <c r="D31" s="13" t="s">
        <v>190</v>
      </c>
      <c r="E31" s="13" t="s">
        <v>191</v>
      </c>
      <c r="F31" s="47" t="s">
        <v>192</v>
      </c>
      <c r="G31" s="47" t="s">
        <v>193</v>
      </c>
      <c r="H31" s="64" t="s">
        <v>151</v>
      </c>
      <c r="I31" s="47" t="s">
        <v>194</v>
      </c>
    </row>
    <row r="32" spans="1:9" ht="14.25" customHeight="1">
      <c r="A32" s="48"/>
      <c r="B32" s="48"/>
      <c r="C32" s="48"/>
      <c r="D32" s="13" t="s">
        <v>195</v>
      </c>
      <c r="E32" s="13" t="s">
        <v>196</v>
      </c>
      <c r="F32" s="48"/>
      <c r="G32" s="48"/>
      <c r="H32" s="65"/>
      <c r="I32" s="48"/>
    </row>
    <row r="33" spans="1:9" ht="14.25" customHeight="1">
      <c r="A33" s="48"/>
      <c r="B33" s="48"/>
      <c r="C33" s="48"/>
      <c r="D33" s="13" t="s">
        <v>197</v>
      </c>
      <c r="E33" s="13"/>
      <c r="F33" s="48"/>
      <c r="G33" s="48"/>
      <c r="H33" s="65"/>
      <c r="I33" s="48"/>
    </row>
    <row r="34" spans="1:9" ht="14.25" customHeight="1">
      <c r="A34" s="49"/>
      <c r="B34" s="49"/>
      <c r="C34" s="49"/>
      <c r="D34" s="13" t="s">
        <v>198</v>
      </c>
      <c r="E34" s="13"/>
      <c r="F34" s="49"/>
      <c r="G34" s="49"/>
      <c r="H34" s="66"/>
      <c r="I34" s="49"/>
    </row>
    <row r="35" spans="1:9" ht="14.25" customHeight="1">
      <c r="A35" s="59" t="s">
        <v>199</v>
      </c>
      <c r="B35" s="47" t="s">
        <v>200</v>
      </c>
      <c r="C35" s="47" t="s">
        <v>169</v>
      </c>
      <c r="D35" s="13" t="s">
        <v>201</v>
      </c>
      <c r="E35" s="13" t="s">
        <v>202</v>
      </c>
      <c r="F35" s="47" t="s">
        <v>203</v>
      </c>
      <c r="G35" s="47" t="s">
        <v>204</v>
      </c>
      <c r="H35" s="64" t="s">
        <v>151</v>
      </c>
      <c r="I35" s="47" t="s">
        <v>194</v>
      </c>
    </row>
    <row r="36" spans="1:9" ht="14.25" customHeight="1">
      <c r="A36" s="48"/>
      <c r="B36" s="48"/>
      <c r="C36" s="48"/>
      <c r="D36" s="13" t="s">
        <v>205</v>
      </c>
      <c r="E36" s="4" t="s">
        <v>206</v>
      </c>
      <c r="F36" s="48"/>
      <c r="G36" s="48"/>
      <c r="H36" s="65"/>
      <c r="I36" s="48"/>
    </row>
    <row r="37" spans="1:9" ht="14.25" customHeight="1">
      <c r="A37" s="48"/>
      <c r="B37" s="48"/>
      <c r="C37" s="48"/>
      <c r="D37" s="13" t="s">
        <v>207</v>
      </c>
      <c r="E37" s="13"/>
      <c r="F37" s="48"/>
      <c r="G37" s="48"/>
      <c r="H37" s="65"/>
      <c r="I37" s="48"/>
    </row>
    <row r="38" spans="1:9" ht="14.25" customHeight="1">
      <c r="A38" s="49"/>
      <c r="B38" s="49"/>
      <c r="C38" s="49"/>
      <c r="D38" s="13" t="s">
        <v>208</v>
      </c>
      <c r="E38" s="13"/>
      <c r="F38" s="49"/>
      <c r="G38" s="49"/>
      <c r="H38" s="66"/>
      <c r="I38" s="49"/>
    </row>
    <row r="39" spans="1:9" ht="14.25" customHeight="1">
      <c r="A39" s="59" t="s">
        <v>209</v>
      </c>
      <c r="B39" s="47" t="s">
        <v>210</v>
      </c>
      <c r="C39" s="47" t="s">
        <v>169</v>
      </c>
      <c r="D39" s="13" t="s">
        <v>211</v>
      </c>
      <c r="E39" s="13" t="s">
        <v>212</v>
      </c>
      <c r="F39" s="47" t="s">
        <v>213</v>
      </c>
      <c r="G39" s="47" t="s">
        <v>214</v>
      </c>
      <c r="H39" s="64" t="s">
        <v>151</v>
      </c>
      <c r="I39" s="47" t="s">
        <v>215</v>
      </c>
    </row>
    <row r="40" spans="1:9" ht="14.25" customHeight="1">
      <c r="A40" s="48"/>
      <c r="B40" s="48"/>
      <c r="C40" s="48"/>
      <c r="D40" s="13" t="s">
        <v>216</v>
      </c>
      <c r="E40" s="4" t="s">
        <v>217</v>
      </c>
      <c r="F40" s="48"/>
      <c r="G40" s="48"/>
      <c r="H40" s="65"/>
      <c r="I40" s="48"/>
    </row>
    <row r="41" spans="1:9" ht="14.25" customHeight="1">
      <c r="A41" s="49"/>
      <c r="B41" s="49"/>
      <c r="C41" s="49"/>
      <c r="D41" s="13" t="s">
        <v>218</v>
      </c>
      <c r="E41" s="13"/>
      <c r="F41" s="49"/>
      <c r="G41" s="49"/>
      <c r="H41" s="66"/>
      <c r="I41" s="49"/>
    </row>
    <row r="42" spans="1:9" ht="14.25" customHeight="1">
      <c r="A42" s="59" t="s">
        <v>219</v>
      </c>
      <c r="B42" s="47" t="s">
        <v>220</v>
      </c>
      <c r="C42" s="47" t="s">
        <v>169</v>
      </c>
      <c r="D42" s="13" t="s">
        <v>221</v>
      </c>
      <c r="E42" s="13" t="s">
        <v>222</v>
      </c>
      <c r="F42" s="47" t="s">
        <v>223</v>
      </c>
      <c r="G42" s="47" t="s">
        <v>224</v>
      </c>
      <c r="H42" s="64" t="s">
        <v>151</v>
      </c>
      <c r="I42" s="47" t="s">
        <v>165</v>
      </c>
    </row>
    <row r="43" spans="1:9" ht="14.25" customHeight="1">
      <c r="A43" s="48"/>
      <c r="B43" s="48"/>
      <c r="C43" s="48"/>
      <c r="D43" s="13" t="s">
        <v>225</v>
      </c>
      <c r="E43" s="4" t="s">
        <v>226</v>
      </c>
      <c r="F43" s="48"/>
      <c r="G43" s="48"/>
      <c r="H43" s="65"/>
      <c r="I43" s="48"/>
    </row>
    <row r="44" spans="1:9" ht="14.25" customHeight="1">
      <c r="A44" s="49"/>
      <c r="B44" s="49"/>
      <c r="C44" s="49"/>
      <c r="D44" s="13" t="s">
        <v>227</v>
      </c>
      <c r="E44" s="13"/>
      <c r="F44" s="49"/>
      <c r="G44" s="49"/>
      <c r="H44" s="66"/>
      <c r="I44" s="49"/>
    </row>
    <row r="45" spans="1:9" ht="14.25" customHeight="1">
      <c r="A45" s="59" t="s">
        <v>228</v>
      </c>
      <c r="B45" s="47" t="s">
        <v>229</v>
      </c>
      <c r="C45" s="47" t="s">
        <v>169</v>
      </c>
      <c r="D45" s="13" t="s">
        <v>230</v>
      </c>
      <c r="E45" s="13" t="s">
        <v>231</v>
      </c>
      <c r="F45" s="47" t="s">
        <v>232</v>
      </c>
      <c r="G45" s="47" t="s">
        <v>233</v>
      </c>
      <c r="H45" s="64" t="s">
        <v>151</v>
      </c>
      <c r="I45" s="47" t="s">
        <v>165</v>
      </c>
    </row>
    <row r="46" spans="1:9" ht="14.25" customHeight="1">
      <c r="A46" s="48"/>
      <c r="B46" s="48"/>
      <c r="C46" s="48"/>
      <c r="D46" s="13" t="s">
        <v>234</v>
      </c>
      <c r="E46" s="4" t="s">
        <v>235</v>
      </c>
      <c r="F46" s="48"/>
      <c r="G46" s="48"/>
      <c r="H46" s="65"/>
      <c r="I46" s="48"/>
    </row>
    <row r="47" spans="1:9" ht="14.25" customHeight="1">
      <c r="A47" s="49"/>
      <c r="B47" s="49"/>
      <c r="C47" s="49"/>
      <c r="D47" s="13" t="s">
        <v>236</v>
      </c>
      <c r="E47" s="13"/>
      <c r="F47" s="49"/>
      <c r="G47" s="49"/>
      <c r="H47" s="66"/>
      <c r="I47" s="49"/>
    </row>
    <row r="48" spans="1:9" ht="14.25" customHeight="1">
      <c r="A48" s="59" t="s">
        <v>237</v>
      </c>
      <c r="B48" s="47" t="s">
        <v>238</v>
      </c>
      <c r="C48" s="47" t="s">
        <v>169</v>
      </c>
      <c r="D48" s="13" t="s">
        <v>239</v>
      </c>
      <c r="E48" s="47" t="s">
        <v>240</v>
      </c>
      <c r="F48" s="47" t="s">
        <v>241</v>
      </c>
      <c r="G48" s="47" t="s">
        <v>241</v>
      </c>
      <c r="H48" s="64" t="s">
        <v>151</v>
      </c>
      <c r="I48" s="47" t="s">
        <v>165</v>
      </c>
    </row>
    <row r="49" spans="1:9" ht="14.25" customHeight="1">
      <c r="A49" s="48"/>
      <c r="B49" s="48"/>
      <c r="C49" s="48"/>
      <c r="D49" s="13" t="s">
        <v>242</v>
      </c>
      <c r="E49" s="48"/>
      <c r="F49" s="48"/>
      <c r="G49" s="48"/>
      <c r="H49" s="65"/>
      <c r="I49" s="48"/>
    </row>
    <row r="50" spans="1:9" ht="14.25" customHeight="1">
      <c r="A50" s="49"/>
      <c r="B50" s="49"/>
      <c r="C50" s="49"/>
      <c r="D50" s="13" t="s">
        <v>243</v>
      </c>
      <c r="E50" s="49"/>
      <c r="F50" s="49"/>
      <c r="G50" s="49"/>
      <c r="H50" s="66"/>
      <c r="I50" s="49"/>
    </row>
    <row r="51" spans="1:9" ht="68.25" customHeight="1">
      <c r="A51" s="59" t="s">
        <v>244</v>
      </c>
      <c r="B51" s="47" t="s">
        <v>245</v>
      </c>
      <c r="C51" s="47" t="s">
        <v>246</v>
      </c>
      <c r="D51" s="13" t="s">
        <v>247</v>
      </c>
      <c r="E51" s="47" t="s">
        <v>248</v>
      </c>
      <c r="F51" s="47" t="s">
        <v>249</v>
      </c>
      <c r="G51" s="47" t="s">
        <v>250</v>
      </c>
      <c r="H51" s="68" t="s">
        <v>251</v>
      </c>
      <c r="I51" s="50" t="s">
        <v>3652</v>
      </c>
    </row>
    <row r="52" spans="1:9" ht="14.25" customHeight="1">
      <c r="A52" s="48"/>
      <c r="B52" s="48"/>
      <c r="C52" s="48"/>
      <c r="D52" s="13" t="s">
        <v>252</v>
      </c>
      <c r="E52" s="48"/>
      <c r="F52" s="48"/>
      <c r="G52" s="48"/>
      <c r="H52" s="57"/>
      <c r="I52" s="48"/>
    </row>
    <row r="53" spans="1:9" ht="14.25" customHeight="1">
      <c r="A53" s="49"/>
      <c r="B53" s="49"/>
      <c r="C53" s="49"/>
      <c r="D53" s="13" t="s">
        <v>253</v>
      </c>
      <c r="E53" s="49"/>
      <c r="F53" s="49"/>
      <c r="G53" s="49"/>
      <c r="H53" s="58"/>
      <c r="I53" s="49"/>
    </row>
    <row r="54" spans="1:9" ht="14.25" customHeight="1">
      <c r="A54" s="59" t="s">
        <v>254</v>
      </c>
      <c r="B54" s="47" t="s">
        <v>255</v>
      </c>
      <c r="C54" s="47" t="s">
        <v>256</v>
      </c>
      <c r="D54" s="13" t="s">
        <v>257</v>
      </c>
      <c r="E54" s="47" t="s">
        <v>258</v>
      </c>
      <c r="F54" s="47" t="s">
        <v>259</v>
      </c>
      <c r="G54" s="47" t="s">
        <v>259</v>
      </c>
      <c r="H54" s="64" t="s">
        <v>151</v>
      </c>
      <c r="I54" s="47" t="s">
        <v>215</v>
      </c>
    </row>
    <row r="55" spans="1:9" ht="14.25" customHeight="1">
      <c r="A55" s="49"/>
      <c r="B55" s="49"/>
      <c r="C55" s="49"/>
      <c r="D55" s="13" t="s">
        <v>260</v>
      </c>
      <c r="E55" s="49"/>
      <c r="F55" s="49"/>
      <c r="G55" s="49"/>
      <c r="H55" s="66"/>
      <c r="I55" s="49"/>
    </row>
    <row r="56" spans="1:9" ht="14.25" customHeight="1">
      <c r="A56" s="59" t="s">
        <v>261</v>
      </c>
      <c r="B56" s="47" t="s">
        <v>262</v>
      </c>
      <c r="C56" s="47" t="s">
        <v>169</v>
      </c>
      <c r="D56" s="13" t="s">
        <v>263</v>
      </c>
      <c r="E56" s="47" t="s">
        <v>264</v>
      </c>
      <c r="F56" s="47" t="s">
        <v>265</v>
      </c>
      <c r="G56" s="47" t="s">
        <v>265</v>
      </c>
      <c r="H56" s="64" t="s">
        <v>151</v>
      </c>
      <c r="I56" s="47" t="s">
        <v>165</v>
      </c>
    </row>
    <row r="57" spans="1:9" ht="14.25" customHeight="1">
      <c r="A57" s="49"/>
      <c r="B57" s="49"/>
      <c r="C57" s="49"/>
      <c r="D57" s="13" t="s">
        <v>266</v>
      </c>
      <c r="E57" s="49"/>
      <c r="F57" s="49"/>
      <c r="G57" s="49"/>
      <c r="H57" s="66"/>
      <c r="I57" s="49"/>
    </row>
    <row r="58" spans="1:9" ht="14.25" customHeight="1">
      <c r="A58" s="59" t="s">
        <v>267</v>
      </c>
      <c r="B58" s="47" t="s">
        <v>268</v>
      </c>
      <c r="C58" s="47" t="s">
        <v>269</v>
      </c>
      <c r="D58" s="13" t="s">
        <v>270</v>
      </c>
      <c r="E58" s="13" t="s">
        <v>271</v>
      </c>
      <c r="F58" s="47" t="s">
        <v>272</v>
      </c>
      <c r="G58" s="47" t="s">
        <v>272</v>
      </c>
      <c r="H58" s="64" t="s">
        <v>151</v>
      </c>
      <c r="I58" s="47" t="s">
        <v>165</v>
      </c>
    </row>
    <row r="59" spans="1:9" ht="14.25" customHeight="1">
      <c r="A59" s="48"/>
      <c r="B59" s="48"/>
      <c r="C59" s="48"/>
      <c r="D59" s="13" t="s">
        <v>273</v>
      </c>
      <c r="E59" s="13" t="s">
        <v>185</v>
      </c>
      <c r="F59" s="48"/>
      <c r="G59" s="48"/>
      <c r="H59" s="65"/>
      <c r="I59" s="48"/>
    </row>
    <row r="60" spans="1:9" ht="14.25" customHeight="1">
      <c r="A60" s="49"/>
      <c r="B60" s="49"/>
      <c r="C60" s="49"/>
      <c r="D60" s="13" t="s">
        <v>274</v>
      </c>
      <c r="E60" s="13"/>
      <c r="F60" s="49"/>
      <c r="G60" s="49"/>
      <c r="H60" s="66"/>
      <c r="I60" s="49"/>
    </row>
    <row r="61" spans="1:9" ht="14.25" customHeight="1">
      <c r="A61" s="59" t="s">
        <v>275</v>
      </c>
      <c r="B61" s="47" t="s">
        <v>276</v>
      </c>
      <c r="C61" s="47" t="s">
        <v>169</v>
      </c>
      <c r="D61" s="13" t="s">
        <v>277</v>
      </c>
      <c r="E61" s="47" t="s">
        <v>278</v>
      </c>
      <c r="F61" s="47" t="s">
        <v>279</v>
      </c>
      <c r="G61" s="47" t="s">
        <v>279</v>
      </c>
      <c r="H61" s="64" t="s">
        <v>151</v>
      </c>
      <c r="I61" s="47" t="s">
        <v>165</v>
      </c>
    </row>
    <row r="62" spans="1:9" ht="14.25" customHeight="1">
      <c r="A62" s="49"/>
      <c r="B62" s="49"/>
      <c r="C62" s="49"/>
      <c r="D62" s="13" t="s">
        <v>280</v>
      </c>
      <c r="E62" s="49"/>
      <c r="F62" s="49"/>
      <c r="G62" s="49"/>
      <c r="H62" s="66"/>
      <c r="I62" s="49"/>
    </row>
    <row r="63" spans="1:9" ht="14.25" customHeight="1">
      <c r="A63" s="15"/>
    </row>
    <row r="64" spans="1:9" ht="14.25" customHeight="1">
      <c r="A64" s="15"/>
    </row>
    <row r="65" spans="1:9" ht="14.25" customHeight="1">
      <c r="A65" s="15"/>
    </row>
    <row r="66" spans="1:9" ht="14.25" customHeight="1">
      <c r="A66" s="15"/>
    </row>
    <row r="67" spans="1:9" ht="14.25" customHeight="1">
      <c r="A67" s="15"/>
    </row>
    <row r="68" spans="1:9" ht="14.25" customHeight="1">
      <c r="A68" s="15"/>
    </row>
    <row r="69" spans="1:9" ht="24.75" customHeight="1">
      <c r="A69" s="9" t="s">
        <v>14</v>
      </c>
      <c r="B69" s="10" t="s">
        <v>281</v>
      </c>
    </row>
    <row r="70" spans="1:9" ht="24.75" customHeight="1">
      <c r="A70" s="19" t="s">
        <v>132</v>
      </c>
      <c r="B70" s="4" t="s">
        <v>7</v>
      </c>
    </row>
    <row r="71" spans="1:9" ht="24.75" customHeight="1">
      <c r="A71" s="19" t="s">
        <v>133</v>
      </c>
      <c r="B71" s="12">
        <v>45868</v>
      </c>
    </row>
    <row r="72" spans="1:9" ht="24.75" customHeight="1">
      <c r="A72" s="19" t="s">
        <v>4</v>
      </c>
      <c r="B72" s="13" t="s">
        <v>282</v>
      </c>
    </row>
    <row r="73" spans="1:9" ht="24.75" customHeight="1">
      <c r="A73" s="19" t="s">
        <v>16</v>
      </c>
      <c r="B73" s="14">
        <v>15</v>
      </c>
    </row>
    <row r="74" spans="1:9" ht="24.75" customHeight="1">
      <c r="A74" s="19" t="s">
        <v>17</v>
      </c>
      <c r="B74" s="13" t="s">
        <v>22</v>
      </c>
    </row>
    <row r="75" spans="1:9" ht="14.25" customHeight="1">
      <c r="A75" s="15"/>
    </row>
    <row r="76" spans="1:9" ht="14.25" customHeight="1">
      <c r="A76" s="16" t="s">
        <v>134</v>
      </c>
    </row>
    <row r="77" spans="1:9" ht="14.25" customHeight="1">
      <c r="A77" s="8"/>
    </row>
    <row r="78" spans="1:9" ht="30.75" customHeight="1">
      <c r="A78" s="9" t="s">
        <v>135</v>
      </c>
      <c r="B78" s="10" t="s">
        <v>136</v>
      </c>
      <c r="C78" s="10" t="s">
        <v>137</v>
      </c>
      <c r="D78" s="10" t="s">
        <v>138</v>
      </c>
      <c r="E78" s="10" t="s">
        <v>139</v>
      </c>
      <c r="F78" s="10" t="s">
        <v>140</v>
      </c>
      <c r="G78" s="10" t="s">
        <v>141</v>
      </c>
      <c r="H78" s="10" t="s">
        <v>142</v>
      </c>
      <c r="I78" s="10" t="s">
        <v>143</v>
      </c>
    </row>
    <row r="79" spans="1:9" ht="14.25" customHeight="1">
      <c r="A79" s="59" t="s">
        <v>283</v>
      </c>
      <c r="B79" s="47" t="s">
        <v>284</v>
      </c>
      <c r="C79" s="47" t="s">
        <v>169</v>
      </c>
      <c r="D79" s="13" t="s">
        <v>285</v>
      </c>
      <c r="E79" s="13" t="s">
        <v>286</v>
      </c>
      <c r="F79" s="47" t="s">
        <v>287</v>
      </c>
      <c r="G79" s="47" t="s">
        <v>287</v>
      </c>
      <c r="H79" s="64" t="s">
        <v>151</v>
      </c>
      <c r="I79" s="47" t="s">
        <v>288</v>
      </c>
    </row>
    <row r="80" spans="1:9" ht="14.25" customHeight="1">
      <c r="A80" s="48"/>
      <c r="B80" s="48"/>
      <c r="C80" s="48"/>
      <c r="D80" s="13" t="s">
        <v>289</v>
      </c>
      <c r="E80" s="13" t="s">
        <v>290</v>
      </c>
      <c r="F80" s="48"/>
      <c r="G80" s="48"/>
      <c r="H80" s="65"/>
      <c r="I80" s="48"/>
    </row>
    <row r="81" spans="1:9" ht="14.25" customHeight="1">
      <c r="A81" s="49"/>
      <c r="B81" s="49"/>
      <c r="C81" s="49"/>
      <c r="D81" s="13" t="s">
        <v>291</v>
      </c>
      <c r="E81" s="13"/>
      <c r="F81" s="49"/>
      <c r="G81" s="49"/>
      <c r="H81" s="66"/>
      <c r="I81" s="49"/>
    </row>
    <row r="82" spans="1:9" ht="14.25" customHeight="1">
      <c r="A82" s="59" t="s">
        <v>292</v>
      </c>
      <c r="B82" s="47" t="s">
        <v>293</v>
      </c>
      <c r="C82" s="47" t="s">
        <v>169</v>
      </c>
      <c r="D82" s="13" t="s">
        <v>294</v>
      </c>
      <c r="E82" s="13" t="s">
        <v>295</v>
      </c>
      <c r="F82" s="47" t="s">
        <v>296</v>
      </c>
      <c r="G82" s="47" t="s">
        <v>296</v>
      </c>
      <c r="H82" s="64" t="s">
        <v>151</v>
      </c>
      <c r="I82" s="47" t="s">
        <v>297</v>
      </c>
    </row>
    <row r="83" spans="1:9" ht="14.25" customHeight="1">
      <c r="A83" s="48"/>
      <c r="B83" s="48"/>
      <c r="C83" s="48"/>
      <c r="D83" s="13" t="s">
        <v>298</v>
      </c>
      <c r="E83" s="13" t="s">
        <v>299</v>
      </c>
      <c r="F83" s="48"/>
      <c r="G83" s="48"/>
      <c r="H83" s="65"/>
      <c r="I83" s="48"/>
    </row>
    <row r="84" spans="1:9" ht="14.25" customHeight="1">
      <c r="A84" s="48"/>
      <c r="B84" s="48"/>
      <c r="C84" s="48"/>
      <c r="D84" s="13" t="s">
        <v>300</v>
      </c>
      <c r="E84" s="13"/>
      <c r="F84" s="48"/>
      <c r="G84" s="48"/>
      <c r="H84" s="65"/>
      <c r="I84" s="48"/>
    </row>
    <row r="85" spans="1:9" ht="14.25" customHeight="1">
      <c r="A85" s="49"/>
      <c r="B85" s="49"/>
      <c r="C85" s="49"/>
      <c r="D85" s="13" t="s">
        <v>301</v>
      </c>
      <c r="E85" s="13"/>
      <c r="F85" s="49"/>
      <c r="G85" s="49"/>
      <c r="H85" s="66"/>
      <c r="I85" s="49"/>
    </row>
    <row r="86" spans="1:9" ht="14.25" customHeight="1">
      <c r="A86" s="59" t="s">
        <v>302</v>
      </c>
      <c r="B86" s="47" t="s">
        <v>303</v>
      </c>
      <c r="C86" s="47" t="s">
        <v>169</v>
      </c>
      <c r="D86" s="13" t="s">
        <v>304</v>
      </c>
      <c r="E86" s="13" t="s">
        <v>305</v>
      </c>
      <c r="F86" s="47" t="s">
        <v>306</v>
      </c>
      <c r="G86" s="47" t="s">
        <v>306</v>
      </c>
      <c r="H86" s="64" t="s">
        <v>151</v>
      </c>
      <c r="I86" s="47" t="s">
        <v>307</v>
      </c>
    </row>
    <row r="87" spans="1:9" ht="14.25" customHeight="1">
      <c r="A87" s="48"/>
      <c r="B87" s="48"/>
      <c r="C87" s="48"/>
      <c r="D87" s="13" t="s">
        <v>308</v>
      </c>
      <c r="E87" s="13" t="s">
        <v>309</v>
      </c>
      <c r="F87" s="48"/>
      <c r="G87" s="48"/>
      <c r="H87" s="65"/>
      <c r="I87" s="48"/>
    </row>
    <row r="88" spans="1:9" ht="14.25" customHeight="1">
      <c r="A88" s="49"/>
      <c r="B88" s="49"/>
      <c r="C88" s="49"/>
      <c r="D88" s="13" t="s">
        <v>310</v>
      </c>
      <c r="E88" s="13"/>
      <c r="F88" s="49"/>
      <c r="G88" s="49"/>
      <c r="H88" s="66"/>
      <c r="I88" s="49"/>
    </row>
    <row r="89" spans="1:9" ht="14.25" customHeight="1">
      <c r="A89" s="59" t="s">
        <v>311</v>
      </c>
      <c r="B89" s="47" t="s">
        <v>312</v>
      </c>
      <c r="C89" s="47" t="s">
        <v>169</v>
      </c>
      <c r="D89" s="13" t="s">
        <v>313</v>
      </c>
      <c r="E89" s="47" t="s">
        <v>314</v>
      </c>
      <c r="F89" s="47" t="s">
        <v>315</v>
      </c>
      <c r="G89" s="47" t="s">
        <v>315</v>
      </c>
      <c r="H89" s="64" t="s">
        <v>151</v>
      </c>
      <c r="I89" s="47" t="s">
        <v>307</v>
      </c>
    </row>
    <row r="90" spans="1:9" ht="14.25" customHeight="1">
      <c r="A90" s="48"/>
      <c r="B90" s="48"/>
      <c r="C90" s="48"/>
      <c r="D90" s="13" t="s">
        <v>316</v>
      </c>
      <c r="E90" s="48"/>
      <c r="F90" s="48"/>
      <c r="G90" s="48"/>
      <c r="H90" s="65"/>
      <c r="I90" s="48"/>
    </row>
    <row r="91" spans="1:9" ht="14.25" customHeight="1">
      <c r="A91" s="49"/>
      <c r="B91" s="49"/>
      <c r="C91" s="49"/>
      <c r="D91" s="13" t="s">
        <v>317</v>
      </c>
      <c r="E91" s="49"/>
      <c r="F91" s="49"/>
      <c r="G91" s="49"/>
      <c r="H91" s="66"/>
      <c r="I91" s="49"/>
    </row>
    <row r="92" spans="1:9" ht="14.25" customHeight="1">
      <c r="A92" s="59" t="s">
        <v>318</v>
      </c>
      <c r="B92" s="47" t="s">
        <v>319</v>
      </c>
      <c r="C92" s="47" t="s">
        <v>169</v>
      </c>
      <c r="D92" s="13" t="s">
        <v>320</v>
      </c>
      <c r="E92" s="47" t="s">
        <v>321</v>
      </c>
      <c r="F92" s="47" t="s">
        <v>322</v>
      </c>
      <c r="G92" s="47" t="s">
        <v>322</v>
      </c>
      <c r="H92" s="64" t="s">
        <v>151</v>
      </c>
      <c r="I92" s="47" t="s">
        <v>307</v>
      </c>
    </row>
    <row r="93" spans="1:9" ht="14.25" customHeight="1">
      <c r="A93" s="49"/>
      <c r="B93" s="49"/>
      <c r="C93" s="49"/>
      <c r="D93" s="13" t="s">
        <v>323</v>
      </c>
      <c r="E93" s="49"/>
      <c r="F93" s="49"/>
      <c r="G93" s="49"/>
      <c r="H93" s="66"/>
      <c r="I93" s="49"/>
    </row>
    <row r="94" spans="1:9" ht="14.25" customHeight="1">
      <c r="A94" s="59" t="s">
        <v>324</v>
      </c>
      <c r="B94" s="47" t="s">
        <v>325</v>
      </c>
      <c r="C94" s="47" t="s">
        <v>169</v>
      </c>
      <c r="D94" s="13" t="s">
        <v>326</v>
      </c>
      <c r="E94" s="47" t="s">
        <v>327</v>
      </c>
      <c r="F94" s="47" t="s">
        <v>328</v>
      </c>
      <c r="G94" s="47" t="s">
        <v>328</v>
      </c>
      <c r="H94" s="64" t="s">
        <v>151</v>
      </c>
      <c r="I94" s="47" t="s">
        <v>307</v>
      </c>
    </row>
    <row r="95" spans="1:9" ht="14.25" customHeight="1">
      <c r="A95" s="48"/>
      <c r="B95" s="48"/>
      <c r="C95" s="48"/>
      <c r="D95" s="13" t="s">
        <v>329</v>
      </c>
      <c r="E95" s="48"/>
      <c r="F95" s="48"/>
      <c r="G95" s="48"/>
      <c r="H95" s="65"/>
      <c r="I95" s="48"/>
    </row>
    <row r="96" spans="1:9" ht="14.25" customHeight="1">
      <c r="A96" s="49"/>
      <c r="B96" s="49"/>
      <c r="C96" s="49"/>
      <c r="D96" s="13" t="s">
        <v>330</v>
      </c>
      <c r="E96" s="49"/>
      <c r="F96" s="49"/>
      <c r="G96" s="49"/>
      <c r="H96" s="66"/>
      <c r="I96" s="49"/>
    </row>
    <row r="97" spans="1:9" ht="14.25" customHeight="1">
      <c r="A97" s="59" t="s">
        <v>331</v>
      </c>
      <c r="B97" s="47" t="s">
        <v>332</v>
      </c>
      <c r="C97" s="47" t="s">
        <v>169</v>
      </c>
      <c r="D97" s="13" t="s">
        <v>333</v>
      </c>
      <c r="E97" s="47" t="s">
        <v>334</v>
      </c>
      <c r="F97" s="47" t="s">
        <v>335</v>
      </c>
      <c r="G97" s="47" t="s">
        <v>335</v>
      </c>
      <c r="H97" s="64" t="s">
        <v>151</v>
      </c>
      <c r="I97" s="47" t="s">
        <v>307</v>
      </c>
    </row>
    <row r="98" spans="1:9" ht="14.25" customHeight="1">
      <c r="A98" s="48"/>
      <c r="B98" s="48"/>
      <c r="C98" s="48"/>
      <c r="D98" s="13" t="s">
        <v>336</v>
      </c>
      <c r="E98" s="48"/>
      <c r="F98" s="48"/>
      <c r="G98" s="48"/>
      <c r="H98" s="65"/>
      <c r="I98" s="48"/>
    </row>
    <row r="99" spans="1:9" ht="14.25" customHeight="1">
      <c r="A99" s="49"/>
      <c r="B99" s="49"/>
      <c r="C99" s="49"/>
      <c r="D99" s="13" t="s">
        <v>337</v>
      </c>
      <c r="E99" s="49"/>
      <c r="F99" s="49"/>
      <c r="G99" s="49"/>
      <c r="H99" s="66"/>
      <c r="I99" s="49"/>
    </row>
    <row r="100" spans="1:9" ht="14.25" customHeight="1">
      <c r="A100" s="59" t="s">
        <v>338</v>
      </c>
      <c r="B100" s="47" t="s">
        <v>339</v>
      </c>
      <c r="C100" s="47" t="s">
        <v>169</v>
      </c>
      <c r="D100" s="13" t="s">
        <v>340</v>
      </c>
      <c r="E100" s="47" t="s">
        <v>341</v>
      </c>
      <c r="F100" s="47" t="s">
        <v>342</v>
      </c>
      <c r="G100" s="47" t="s">
        <v>342</v>
      </c>
      <c r="H100" s="64" t="s">
        <v>151</v>
      </c>
      <c r="I100" s="47" t="s">
        <v>307</v>
      </c>
    </row>
    <row r="101" spans="1:9" ht="14.25" customHeight="1">
      <c r="A101" s="48"/>
      <c r="B101" s="48"/>
      <c r="C101" s="48"/>
      <c r="D101" s="13" t="s">
        <v>343</v>
      </c>
      <c r="E101" s="48"/>
      <c r="F101" s="48"/>
      <c r="G101" s="48"/>
      <c r="H101" s="65"/>
      <c r="I101" s="48"/>
    </row>
    <row r="102" spans="1:9" ht="14.25" customHeight="1">
      <c r="A102" s="49"/>
      <c r="B102" s="49"/>
      <c r="C102" s="49"/>
      <c r="D102" s="13" t="s">
        <v>344</v>
      </c>
      <c r="E102" s="49"/>
      <c r="F102" s="49"/>
      <c r="G102" s="49"/>
      <c r="H102" s="66"/>
      <c r="I102" s="49"/>
    </row>
    <row r="103" spans="1:9" ht="14.25" customHeight="1">
      <c r="A103" s="59" t="s">
        <v>345</v>
      </c>
      <c r="B103" s="47" t="s">
        <v>346</v>
      </c>
      <c r="C103" s="47" t="s">
        <v>169</v>
      </c>
      <c r="D103" s="13" t="s">
        <v>347</v>
      </c>
      <c r="E103" s="13" t="s">
        <v>348</v>
      </c>
      <c r="F103" s="47" t="s">
        <v>349</v>
      </c>
      <c r="G103" s="47" t="s">
        <v>349</v>
      </c>
      <c r="H103" s="64" t="s">
        <v>151</v>
      </c>
      <c r="I103" s="47" t="s">
        <v>307</v>
      </c>
    </row>
    <row r="104" spans="1:9" ht="14.25" customHeight="1">
      <c r="A104" s="48"/>
      <c r="B104" s="48"/>
      <c r="C104" s="48"/>
      <c r="D104" s="13" t="s">
        <v>350</v>
      </c>
      <c r="E104" s="13" t="s">
        <v>351</v>
      </c>
      <c r="F104" s="48"/>
      <c r="G104" s="48"/>
      <c r="H104" s="65"/>
      <c r="I104" s="48"/>
    </row>
    <row r="105" spans="1:9" ht="14.25" customHeight="1" thickBot="1">
      <c r="A105" s="49"/>
      <c r="B105" s="49"/>
      <c r="C105" s="49"/>
      <c r="D105" s="13" t="s">
        <v>352</v>
      </c>
      <c r="E105" s="13"/>
      <c r="F105" s="49"/>
      <c r="G105" s="49"/>
      <c r="H105" s="66"/>
      <c r="I105" s="49"/>
    </row>
    <row r="106" spans="1:9" ht="14.25" customHeight="1" thickBot="1">
      <c r="A106" s="59" t="s">
        <v>353</v>
      </c>
      <c r="B106" s="47" t="s">
        <v>354</v>
      </c>
      <c r="C106" s="47" t="s">
        <v>169</v>
      </c>
      <c r="D106" s="13" t="s">
        <v>355</v>
      </c>
      <c r="E106" s="26" t="s">
        <v>3335</v>
      </c>
      <c r="F106" s="47" t="s">
        <v>356</v>
      </c>
      <c r="G106" s="47" t="s">
        <v>356</v>
      </c>
      <c r="H106" s="64" t="s">
        <v>151</v>
      </c>
      <c r="I106" s="50" t="s">
        <v>3336</v>
      </c>
    </row>
    <row r="107" spans="1:9" ht="14.25" customHeight="1" thickBot="1">
      <c r="A107" s="49"/>
      <c r="B107" s="49"/>
      <c r="C107" s="49"/>
      <c r="D107" s="13" t="s">
        <v>357</v>
      </c>
      <c r="E107" s="13" t="s">
        <v>358</v>
      </c>
      <c r="F107" s="49"/>
      <c r="G107" s="49"/>
      <c r="H107" s="66"/>
      <c r="I107" s="49"/>
    </row>
    <row r="108" spans="1:9" ht="14.25" customHeight="1" thickBot="1">
      <c r="A108" s="59" t="s">
        <v>359</v>
      </c>
      <c r="B108" s="47" t="s">
        <v>360</v>
      </c>
      <c r="C108" s="47" t="s">
        <v>169</v>
      </c>
      <c r="D108" s="13" t="s">
        <v>361</v>
      </c>
      <c r="E108" s="13" t="s">
        <v>362</v>
      </c>
      <c r="F108" s="47" t="s">
        <v>363</v>
      </c>
      <c r="G108" s="47" t="s">
        <v>363</v>
      </c>
      <c r="H108" s="64" t="s">
        <v>151</v>
      </c>
      <c r="I108" s="50" t="s">
        <v>3337</v>
      </c>
    </row>
    <row r="109" spans="1:9" ht="14.25" customHeight="1" thickBot="1">
      <c r="A109" s="48"/>
      <c r="B109" s="48"/>
      <c r="C109" s="48"/>
      <c r="D109" s="13" t="s">
        <v>364</v>
      </c>
      <c r="E109" s="13" t="s">
        <v>365</v>
      </c>
      <c r="F109" s="48"/>
      <c r="G109" s="48"/>
      <c r="H109" s="65"/>
      <c r="I109" s="48"/>
    </row>
    <row r="110" spans="1:9" ht="14.25" customHeight="1" thickBot="1">
      <c r="A110" s="48"/>
      <c r="B110" s="48"/>
      <c r="C110" s="48"/>
      <c r="D110" s="13" t="s">
        <v>366</v>
      </c>
      <c r="E110" s="13"/>
      <c r="F110" s="48"/>
      <c r="G110" s="48"/>
      <c r="H110" s="65"/>
      <c r="I110" s="48"/>
    </row>
    <row r="111" spans="1:9" ht="14.25" customHeight="1" thickBot="1">
      <c r="A111" s="48"/>
      <c r="B111" s="48"/>
      <c r="C111" s="48"/>
      <c r="D111" s="13" t="s">
        <v>367</v>
      </c>
      <c r="E111" s="13"/>
      <c r="F111" s="48"/>
      <c r="G111" s="48"/>
      <c r="H111" s="65"/>
      <c r="I111" s="48"/>
    </row>
    <row r="112" spans="1:9" ht="14.25" customHeight="1" thickBot="1">
      <c r="A112" s="49"/>
      <c r="B112" s="49"/>
      <c r="C112" s="49"/>
      <c r="D112" s="13" t="s">
        <v>368</v>
      </c>
      <c r="E112" s="13"/>
      <c r="F112" s="49"/>
      <c r="G112" s="49"/>
      <c r="H112" s="66"/>
      <c r="I112" s="49"/>
    </row>
    <row r="113" spans="1:9" ht="14.25" customHeight="1" thickBot="1">
      <c r="A113" s="59" t="s">
        <v>369</v>
      </c>
      <c r="B113" s="47" t="s">
        <v>370</v>
      </c>
      <c r="C113" s="47" t="s">
        <v>169</v>
      </c>
      <c r="D113" s="13" t="s">
        <v>371</v>
      </c>
      <c r="E113" s="13" t="s">
        <v>372</v>
      </c>
      <c r="F113" s="47" t="s">
        <v>373</v>
      </c>
      <c r="G113" s="47" t="s">
        <v>373</v>
      </c>
      <c r="H113" s="64" t="s">
        <v>151</v>
      </c>
      <c r="I113" s="47" t="s">
        <v>3337</v>
      </c>
    </row>
    <row r="114" spans="1:9" ht="14.25" customHeight="1" thickBot="1">
      <c r="A114" s="48"/>
      <c r="B114" s="48"/>
      <c r="C114" s="48"/>
      <c r="D114" s="13" t="s">
        <v>374</v>
      </c>
      <c r="E114" s="13" t="s">
        <v>375</v>
      </c>
      <c r="F114" s="48"/>
      <c r="G114" s="48"/>
      <c r="H114" s="65"/>
      <c r="I114" s="48"/>
    </row>
    <row r="115" spans="1:9" ht="14.25" customHeight="1" thickBot="1">
      <c r="A115" s="49"/>
      <c r="B115" s="49"/>
      <c r="C115" s="49"/>
      <c r="D115" s="13" t="s">
        <v>376</v>
      </c>
      <c r="E115" s="13"/>
      <c r="F115" s="49"/>
      <c r="G115" s="49"/>
      <c r="H115" s="66"/>
      <c r="I115" s="49"/>
    </row>
    <row r="116" spans="1:9" ht="14.25" customHeight="1" thickBot="1">
      <c r="A116" s="59" t="s">
        <v>377</v>
      </c>
      <c r="B116" s="47" t="s">
        <v>378</v>
      </c>
      <c r="C116" s="47" t="s">
        <v>169</v>
      </c>
      <c r="D116" s="13" t="s">
        <v>379</v>
      </c>
      <c r="E116" s="47" t="s">
        <v>380</v>
      </c>
      <c r="F116" s="47" t="s">
        <v>381</v>
      </c>
      <c r="G116" s="47" t="s">
        <v>381</v>
      </c>
      <c r="H116" s="64" t="s">
        <v>151</v>
      </c>
      <c r="I116" s="51" t="s">
        <v>3337</v>
      </c>
    </row>
    <row r="117" spans="1:9" ht="14.25" customHeight="1" thickBot="1">
      <c r="A117" s="48"/>
      <c r="B117" s="48"/>
      <c r="C117" s="48"/>
      <c r="D117" s="13" t="s">
        <v>382</v>
      </c>
      <c r="E117" s="48"/>
      <c r="F117" s="48"/>
      <c r="G117" s="48"/>
      <c r="H117" s="65"/>
      <c r="I117" s="52"/>
    </row>
    <row r="118" spans="1:9" ht="14.25" customHeight="1" thickBot="1">
      <c r="A118" s="49"/>
      <c r="B118" s="49"/>
      <c r="C118" s="49"/>
      <c r="D118" s="13" t="s">
        <v>383</v>
      </c>
      <c r="E118" s="49"/>
      <c r="F118" s="49"/>
      <c r="G118" s="49"/>
      <c r="H118" s="66"/>
      <c r="I118" s="53"/>
    </row>
    <row r="119" spans="1:9" ht="14.25" customHeight="1" thickBot="1">
      <c r="A119" s="59" t="s">
        <v>384</v>
      </c>
      <c r="B119" s="47" t="s">
        <v>385</v>
      </c>
      <c r="C119" s="47" t="s">
        <v>169</v>
      </c>
      <c r="D119" s="13" t="s">
        <v>386</v>
      </c>
      <c r="E119" s="13" t="s">
        <v>387</v>
      </c>
      <c r="F119" s="47" t="s">
        <v>388</v>
      </c>
      <c r="G119" s="47" t="s">
        <v>388</v>
      </c>
      <c r="H119" s="60" t="s">
        <v>151</v>
      </c>
      <c r="I119" s="55" t="s">
        <v>3338</v>
      </c>
    </row>
    <row r="120" spans="1:9" ht="14.25" customHeight="1" thickBot="1">
      <c r="A120" s="48"/>
      <c r="B120" s="48"/>
      <c r="C120" s="48"/>
      <c r="D120" s="13" t="s">
        <v>389</v>
      </c>
      <c r="E120" s="13" t="s">
        <v>390</v>
      </c>
      <c r="F120" s="48"/>
      <c r="G120" s="48"/>
      <c r="H120" s="61"/>
      <c r="I120" s="52"/>
    </row>
    <row r="121" spans="1:9" ht="14.25" customHeight="1" thickBot="1">
      <c r="A121" s="49"/>
      <c r="B121" s="49"/>
      <c r="C121" s="49"/>
      <c r="D121" s="13" t="s">
        <v>391</v>
      </c>
      <c r="E121" s="13"/>
      <c r="F121" s="49"/>
      <c r="G121" s="49"/>
      <c r="H121" s="62"/>
      <c r="I121" s="53"/>
    </row>
    <row r="122" spans="1:9" ht="14.25" customHeight="1" thickBot="1">
      <c r="A122" s="59" t="s">
        <v>392</v>
      </c>
      <c r="B122" s="47" t="s">
        <v>393</v>
      </c>
      <c r="C122" s="47" t="s">
        <v>169</v>
      </c>
      <c r="D122" s="13" t="s">
        <v>394</v>
      </c>
      <c r="E122" s="13" t="s">
        <v>395</v>
      </c>
      <c r="F122" s="47" t="s">
        <v>396</v>
      </c>
      <c r="G122" s="47" t="s">
        <v>396</v>
      </c>
      <c r="H122" s="60" t="s">
        <v>151</v>
      </c>
      <c r="I122" s="55" t="s">
        <v>3338</v>
      </c>
    </row>
    <row r="123" spans="1:9" ht="14.25" customHeight="1" thickBot="1">
      <c r="A123" s="48"/>
      <c r="B123" s="48"/>
      <c r="C123" s="48"/>
      <c r="D123" s="13" t="s">
        <v>397</v>
      </c>
      <c r="E123" s="13" t="s">
        <v>398</v>
      </c>
      <c r="F123" s="48"/>
      <c r="G123" s="48"/>
      <c r="H123" s="61"/>
      <c r="I123" s="52"/>
    </row>
    <row r="124" spans="1:9" ht="14.25" customHeight="1" thickBot="1">
      <c r="A124" s="49"/>
      <c r="B124" s="49"/>
      <c r="C124" s="49"/>
      <c r="D124" s="13" t="s">
        <v>399</v>
      </c>
      <c r="E124" s="13"/>
      <c r="F124" s="49"/>
      <c r="G124" s="49"/>
      <c r="H124" s="62"/>
      <c r="I124" s="53"/>
    </row>
    <row r="125" spans="1:9" ht="14.25" customHeight="1">
      <c r="A125" s="15"/>
    </row>
    <row r="126" spans="1:9" ht="14.25" customHeight="1">
      <c r="A126" s="15"/>
    </row>
    <row r="127" spans="1:9" ht="24.75" customHeight="1">
      <c r="A127" s="9" t="s">
        <v>14</v>
      </c>
      <c r="B127" s="10" t="s">
        <v>400</v>
      </c>
    </row>
    <row r="128" spans="1:9" ht="24.75" customHeight="1">
      <c r="A128" s="19" t="s">
        <v>132</v>
      </c>
      <c r="B128" s="4" t="s">
        <v>7</v>
      </c>
    </row>
    <row r="129" spans="1:9" ht="24.75" customHeight="1">
      <c r="A129" s="19" t="s">
        <v>133</v>
      </c>
      <c r="B129" s="12">
        <v>45868</v>
      </c>
    </row>
    <row r="130" spans="1:9" ht="24.75" customHeight="1">
      <c r="A130" s="19" t="s">
        <v>4</v>
      </c>
      <c r="B130" s="13" t="s">
        <v>5</v>
      </c>
    </row>
    <row r="131" spans="1:9" ht="24.75" customHeight="1">
      <c r="A131" s="19" t="s">
        <v>16</v>
      </c>
      <c r="B131" s="14">
        <v>15</v>
      </c>
    </row>
    <row r="132" spans="1:9" ht="24.75" customHeight="1">
      <c r="A132" s="19" t="s">
        <v>17</v>
      </c>
      <c r="B132" s="13" t="s">
        <v>22</v>
      </c>
    </row>
    <row r="133" spans="1:9" ht="14.25" customHeight="1">
      <c r="A133" s="15"/>
    </row>
    <row r="134" spans="1:9" ht="14.25" customHeight="1">
      <c r="A134" s="16" t="s">
        <v>134</v>
      </c>
    </row>
    <row r="135" spans="1:9" ht="14.25" customHeight="1">
      <c r="A135" s="8"/>
    </row>
    <row r="136" spans="1:9" ht="35.25" customHeight="1" thickBot="1">
      <c r="A136" s="9" t="s">
        <v>135</v>
      </c>
      <c r="B136" s="10" t="s">
        <v>136</v>
      </c>
      <c r="C136" s="10" t="s">
        <v>137</v>
      </c>
      <c r="D136" s="10" t="s">
        <v>138</v>
      </c>
      <c r="E136" s="10" t="s">
        <v>139</v>
      </c>
      <c r="F136" s="10" t="s">
        <v>140</v>
      </c>
      <c r="G136" s="10" t="s">
        <v>141</v>
      </c>
      <c r="H136" s="10" t="s">
        <v>142</v>
      </c>
      <c r="I136" s="10" t="s">
        <v>143</v>
      </c>
    </row>
    <row r="137" spans="1:9" ht="14.25" customHeight="1" thickBot="1">
      <c r="A137" s="75" t="s">
        <v>401</v>
      </c>
      <c r="B137" s="47" t="s">
        <v>402</v>
      </c>
      <c r="C137" s="47" t="s">
        <v>169</v>
      </c>
      <c r="D137" s="13" t="s">
        <v>403</v>
      </c>
      <c r="E137" s="47" t="s">
        <v>404</v>
      </c>
      <c r="F137" s="47" t="s">
        <v>405</v>
      </c>
      <c r="G137" s="47" t="s">
        <v>405</v>
      </c>
      <c r="H137" s="60" t="s">
        <v>151</v>
      </c>
      <c r="I137" s="51" t="s">
        <v>3338</v>
      </c>
    </row>
    <row r="138" spans="1:9" ht="14.25" customHeight="1" thickBot="1">
      <c r="A138" s="48"/>
      <c r="B138" s="48"/>
      <c r="C138" s="48"/>
      <c r="D138" s="13" t="s">
        <v>406</v>
      </c>
      <c r="E138" s="48"/>
      <c r="F138" s="48"/>
      <c r="G138" s="48"/>
      <c r="H138" s="61"/>
      <c r="I138" s="52"/>
    </row>
    <row r="139" spans="1:9" ht="14.25" customHeight="1" thickBot="1">
      <c r="A139" s="48"/>
      <c r="B139" s="48"/>
      <c r="C139" s="48"/>
      <c r="D139" s="13" t="s">
        <v>407</v>
      </c>
      <c r="E139" s="48"/>
      <c r="F139" s="48"/>
      <c r="G139" s="48"/>
      <c r="H139" s="61"/>
      <c r="I139" s="52"/>
    </row>
    <row r="140" spans="1:9" ht="14.25" customHeight="1" thickBot="1">
      <c r="A140" s="49"/>
      <c r="B140" s="49"/>
      <c r="C140" s="49"/>
      <c r="D140" s="13" t="s">
        <v>408</v>
      </c>
      <c r="E140" s="49"/>
      <c r="F140" s="49"/>
      <c r="G140" s="49"/>
      <c r="H140" s="62"/>
      <c r="I140" s="53"/>
    </row>
    <row r="141" spans="1:9" ht="14.25" customHeight="1" thickBot="1">
      <c r="A141" s="59" t="s">
        <v>409</v>
      </c>
      <c r="B141" s="47" t="s">
        <v>410</v>
      </c>
      <c r="C141" s="47" t="s">
        <v>169</v>
      </c>
      <c r="D141" s="13" t="s">
        <v>411</v>
      </c>
      <c r="E141" s="47" t="s">
        <v>412</v>
      </c>
      <c r="F141" s="47" t="s">
        <v>413</v>
      </c>
      <c r="G141" s="47" t="s">
        <v>413</v>
      </c>
      <c r="H141" s="60" t="s">
        <v>151</v>
      </c>
      <c r="I141" s="55" t="s">
        <v>3338</v>
      </c>
    </row>
    <row r="142" spans="1:9" ht="14.25" customHeight="1" thickBot="1">
      <c r="A142" s="48"/>
      <c r="B142" s="48"/>
      <c r="C142" s="48"/>
      <c r="D142" s="13" t="s">
        <v>414</v>
      </c>
      <c r="E142" s="48"/>
      <c r="F142" s="48"/>
      <c r="G142" s="48"/>
      <c r="H142" s="61"/>
      <c r="I142" s="52"/>
    </row>
    <row r="143" spans="1:9" ht="14.25" customHeight="1" thickBot="1">
      <c r="A143" s="49"/>
      <c r="B143" s="49"/>
      <c r="C143" s="49"/>
      <c r="D143" s="13" t="s">
        <v>415</v>
      </c>
      <c r="E143" s="49"/>
      <c r="F143" s="49"/>
      <c r="G143" s="49"/>
      <c r="H143" s="62"/>
      <c r="I143" s="53"/>
    </row>
    <row r="144" spans="1:9" ht="14.25" customHeight="1" thickBot="1">
      <c r="A144" s="59" t="s">
        <v>416</v>
      </c>
      <c r="B144" s="47" t="s">
        <v>417</v>
      </c>
      <c r="C144" s="47" t="s">
        <v>169</v>
      </c>
      <c r="D144" s="13" t="s">
        <v>418</v>
      </c>
      <c r="E144" s="47" t="s">
        <v>419</v>
      </c>
      <c r="F144" s="47" t="s">
        <v>420</v>
      </c>
      <c r="G144" s="47" t="s">
        <v>420</v>
      </c>
      <c r="H144" s="60" t="s">
        <v>151</v>
      </c>
      <c r="I144" s="51" t="s">
        <v>3338</v>
      </c>
    </row>
    <row r="145" spans="1:9" ht="14.25" customHeight="1" thickBot="1">
      <c r="A145" s="48"/>
      <c r="B145" s="48"/>
      <c r="C145" s="48"/>
      <c r="D145" s="13" t="s">
        <v>421</v>
      </c>
      <c r="E145" s="48"/>
      <c r="F145" s="48"/>
      <c r="G145" s="48"/>
      <c r="H145" s="61"/>
      <c r="I145" s="52"/>
    </row>
    <row r="146" spans="1:9" ht="14.25" customHeight="1" thickBot="1">
      <c r="A146" s="48"/>
      <c r="B146" s="48"/>
      <c r="C146" s="48"/>
      <c r="D146" s="13" t="s">
        <v>422</v>
      </c>
      <c r="E146" s="48"/>
      <c r="F146" s="48"/>
      <c r="G146" s="48"/>
      <c r="H146" s="61"/>
      <c r="I146" s="52"/>
    </row>
    <row r="147" spans="1:9" ht="14.25" customHeight="1" thickBot="1">
      <c r="A147" s="49"/>
      <c r="B147" s="49"/>
      <c r="C147" s="49"/>
      <c r="D147" s="13" t="s">
        <v>423</v>
      </c>
      <c r="E147" s="49"/>
      <c r="F147" s="49"/>
      <c r="G147" s="49"/>
      <c r="H147" s="62"/>
      <c r="I147" s="53"/>
    </row>
    <row r="148" spans="1:9" ht="14.25" customHeight="1" thickBot="1">
      <c r="A148" s="59" t="s">
        <v>424</v>
      </c>
      <c r="B148" s="47" t="s">
        <v>425</v>
      </c>
      <c r="C148" s="47" t="s">
        <v>169</v>
      </c>
      <c r="D148" s="13" t="s">
        <v>426</v>
      </c>
      <c r="E148" s="47" t="s">
        <v>427</v>
      </c>
      <c r="F148" s="47" t="s">
        <v>428</v>
      </c>
      <c r="G148" s="47" t="s">
        <v>428</v>
      </c>
      <c r="H148" s="60" t="s">
        <v>151</v>
      </c>
      <c r="I148" s="51" t="s">
        <v>3338</v>
      </c>
    </row>
    <row r="149" spans="1:9" ht="14.25" customHeight="1" thickBot="1">
      <c r="A149" s="48"/>
      <c r="B149" s="48"/>
      <c r="C149" s="48"/>
      <c r="D149" s="13" t="s">
        <v>429</v>
      </c>
      <c r="E149" s="48"/>
      <c r="F149" s="48"/>
      <c r="G149" s="48"/>
      <c r="H149" s="61"/>
      <c r="I149" s="52"/>
    </row>
    <row r="150" spans="1:9" ht="14.25" customHeight="1" thickBot="1">
      <c r="A150" s="48"/>
      <c r="B150" s="48"/>
      <c r="C150" s="48"/>
      <c r="D150" s="13" t="s">
        <v>430</v>
      </c>
      <c r="E150" s="48"/>
      <c r="F150" s="48"/>
      <c r="G150" s="48"/>
      <c r="H150" s="61"/>
      <c r="I150" s="52"/>
    </row>
    <row r="151" spans="1:9" ht="14.25" customHeight="1" thickBot="1">
      <c r="A151" s="49"/>
      <c r="B151" s="49"/>
      <c r="C151" s="49"/>
      <c r="D151" s="13" t="s">
        <v>431</v>
      </c>
      <c r="E151" s="49"/>
      <c r="F151" s="49"/>
      <c r="G151" s="49"/>
      <c r="H151" s="62"/>
      <c r="I151" s="53"/>
    </row>
    <row r="152" spans="1:9" ht="14.25" customHeight="1" thickBot="1">
      <c r="A152" s="59" t="s">
        <v>432</v>
      </c>
      <c r="B152" s="47" t="s">
        <v>433</v>
      </c>
      <c r="C152" s="47" t="s">
        <v>169</v>
      </c>
      <c r="D152" s="13" t="s">
        <v>434</v>
      </c>
      <c r="E152" s="47" t="s">
        <v>435</v>
      </c>
      <c r="F152" s="47" t="s">
        <v>436</v>
      </c>
      <c r="G152" s="47" t="s">
        <v>436</v>
      </c>
      <c r="H152" s="60" t="s">
        <v>151</v>
      </c>
      <c r="I152" s="55" t="s">
        <v>3338</v>
      </c>
    </row>
    <row r="153" spans="1:9" ht="14.25" customHeight="1" thickBot="1">
      <c r="A153" s="48"/>
      <c r="B153" s="48"/>
      <c r="C153" s="48"/>
      <c r="D153" s="13" t="s">
        <v>437</v>
      </c>
      <c r="E153" s="48"/>
      <c r="F153" s="48"/>
      <c r="G153" s="48"/>
      <c r="H153" s="61"/>
      <c r="I153" s="52"/>
    </row>
    <row r="154" spans="1:9" ht="14.25" customHeight="1" thickBot="1">
      <c r="A154" s="49"/>
      <c r="B154" s="49"/>
      <c r="C154" s="49"/>
      <c r="D154" s="13" t="s">
        <v>438</v>
      </c>
      <c r="E154" s="49"/>
      <c r="F154" s="49"/>
      <c r="G154" s="49"/>
      <c r="H154" s="62"/>
      <c r="I154" s="53"/>
    </row>
    <row r="155" spans="1:9" ht="14.25" customHeight="1" thickBot="1">
      <c r="A155" s="59" t="s">
        <v>439</v>
      </c>
      <c r="B155" s="47" t="s">
        <v>440</v>
      </c>
      <c r="C155" s="47" t="s">
        <v>169</v>
      </c>
      <c r="D155" s="13" t="s">
        <v>441</v>
      </c>
      <c r="E155" s="47" t="s">
        <v>442</v>
      </c>
      <c r="F155" s="47" t="s">
        <v>443</v>
      </c>
      <c r="G155" s="47" t="s">
        <v>443</v>
      </c>
      <c r="H155" s="60" t="s">
        <v>151</v>
      </c>
      <c r="I155" s="55" t="s">
        <v>3338</v>
      </c>
    </row>
    <row r="156" spans="1:9" ht="14.25" customHeight="1" thickBot="1">
      <c r="A156" s="48"/>
      <c r="B156" s="48"/>
      <c r="C156" s="48"/>
      <c r="D156" s="13" t="s">
        <v>444</v>
      </c>
      <c r="E156" s="48"/>
      <c r="F156" s="48"/>
      <c r="G156" s="48"/>
      <c r="H156" s="61"/>
      <c r="I156" s="52"/>
    </row>
    <row r="157" spans="1:9" ht="14.25" customHeight="1" thickBot="1">
      <c r="A157" s="49"/>
      <c r="B157" s="49"/>
      <c r="C157" s="49"/>
      <c r="D157" s="13" t="s">
        <v>445</v>
      </c>
      <c r="E157" s="49"/>
      <c r="F157" s="49"/>
      <c r="G157" s="49"/>
      <c r="H157" s="62"/>
      <c r="I157" s="53"/>
    </row>
    <row r="158" spans="1:9" ht="14.25" customHeight="1" thickBot="1">
      <c r="A158" s="59" t="s">
        <v>446</v>
      </c>
      <c r="B158" s="47" t="s">
        <v>447</v>
      </c>
      <c r="C158" s="47" t="s">
        <v>169</v>
      </c>
      <c r="D158" s="13" t="s">
        <v>448</v>
      </c>
      <c r="E158" s="47" t="s">
        <v>449</v>
      </c>
      <c r="F158" s="47" t="s">
        <v>450</v>
      </c>
      <c r="G158" s="47" t="s">
        <v>450</v>
      </c>
      <c r="H158" s="60" t="s">
        <v>151</v>
      </c>
      <c r="I158" s="55" t="s">
        <v>3338</v>
      </c>
    </row>
    <row r="159" spans="1:9" ht="14.25" customHeight="1" thickBot="1">
      <c r="A159" s="48"/>
      <c r="B159" s="48"/>
      <c r="C159" s="48"/>
      <c r="D159" s="13" t="s">
        <v>451</v>
      </c>
      <c r="E159" s="48"/>
      <c r="F159" s="48"/>
      <c r="G159" s="48"/>
      <c r="H159" s="61"/>
      <c r="I159" s="52"/>
    </row>
    <row r="160" spans="1:9" ht="14.25" customHeight="1" thickBot="1">
      <c r="A160" s="49"/>
      <c r="B160" s="49"/>
      <c r="C160" s="49"/>
      <c r="D160" s="13" t="s">
        <v>452</v>
      </c>
      <c r="E160" s="49"/>
      <c r="F160" s="49"/>
      <c r="G160" s="49"/>
      <c r="H160" s="62"/>
      <c r="I160" s="53"/>
    </row>
    <row r="161" spans="1:9" ht="14.25" customHeight="1" thickBot="1">
      <c r="A161" s="59" t="s">
        <v>453</v>
      </c>
      <c r="B161" s="47" t="s">
        <v>454</v>
      </c>
      <c r="C161" s="47" t="s">
        <v>169</v>
      </c>
      <c r="D161" s="13" t="s">
        <v>455</v>
      </c>
      <c r="E161" s="47" t="s">
        <v>456</v>
      </c>
      <c r="F161" s="47" t="s">
        <v>457</v>
      </c>
      <c r="G161" s="47" t="s">
        <v>457</v>
      </c>
      <c r="H161" s="64" t="s">
        <v>151</v>
      </c>
      <c r="I161" s="47" t="s">
        <v>3338</v>
      </c>
    </row>
    <row r="162" spans="1:9" ht="14.25" customHeight="1" thickBot="1">
      <c r="A162" s="49"/>
      <c r="B162" s="49"/>
      <c r="C162" s="49"/>
      <c r="D162" s="13" t="s">
        <v>458</v>
      </c>
      <c r="E162" s="49"/>
      <c r="F162" s="49"/>
      <c r="G162" s="49"/>
      <c r="H162" s="66"/>
      <c r="I162" s="49"/>
    </row>
    <row r="163" spans="1:9" ht="14.25" customHeight="1" thickBot="1">
      <c r="A163" s="59" t="s">
        <v>459</v>
      </c>
      <c r="B163" s="47" t="s">
        <v>460</v>
      </c>
      <c r="C163" s="47" t="s">
        <v>169</v>
      </c>
      <c r="D163" s="13" t="s">
        <v>461</v>
      </c>
      <c r="E163" s="47" t="s">
        <v>462</v>
      </c>
      <c r="F163" s="47" t="s">
        <v>463</v>
      </c>
      <c r="G163" s="47" t="s">
        <v>463</v>
      </c>
      <c r="H163" s="60" t="s">
        <v>151</v>
      </c>
      <c r="I163" s="55" t="s">
        <v>3338</v>
      </c>
    </row>
    <row r="164" spans="1:9" ht="14.25" customHeight="1" thickBot="1">
      <c r="A164" s="48"/>
      <c r="B164" s="48"/>
      <c r="C164" s="48"/>
      <c r="D164" s="13" t="s">
        <v>464</v>
      </c>
      <c r="E164" s="48"/>
      <c r="F164" s="48"/>
      <c r="G164" s="48"/>
      <c r="H164" s="61"/>
      <c r="I164" s="52"/>
    </row>
    <row r="165" spans="1:9" ht="14.25" customHeight="1" thickBot="1">
      <c r="A165" s="49"/>
      <c r="B165" s="49"/>
      <c r="C165" s="49"/>
      <c r="D165" s="13" t="s">
        <v>465</v>
      </c>
      <c r="E165" s="49"/>
      <c r="F165" s="49"/>
      <c r="G165" s="49"/>
      <c r="H165" s="62"/>
      <c r="I165" s="53"/>
    </row>
    <row r="166" spans="1:9" ht="14.25" customHeight="1" thickBot="1">
      <c r="A166" s="59" t="s">
        <v>466</v>
      </c>
      <c r="B166" s="47" t="s">
        <v>467</v>
      </c>
      <c r="C166" s="47" t="s">
        <v>169</v>
      </c>
      <c r="D166" s="13" t="s">
        <v>468</v>
      </c>
      <c r="E166" s="47" t="s">
        <v>469</v>
      </c>
      <c r="F166" s="47" t="s">
        <v>470</v>
      </c>
      <c r="G166" s="47" t="s">
        <v>470</v>
      </c>
      <c r="H166" s="60" t="s">
        <v>151</v>
      </c>
      <c r="I166" s="55" t="s">
        <v>3338</v>
      </c>
    </row>
    <row r="167" spans="1:9" ht="14.25" customHeight="1" thickBot="1">
      <c r="A167" s="48"/>
      <c r="B167" s="48"/>
      <c r="C167" s="48"/>
      <c r="D167" s="13" t="s">
        <v>471</v>
      </c>
      <c r="E167" s="48"/>
      <c r="F167" s="48"/>
      <c r="G167" s="48"/>
      <c r="H167" s="61"/>
      <c r="I167" s="52"/>
    </row>
    <row r="168" spans="1:9" ht="14.25" customHeight="1" thickBot="1">
      <c r="A168" s="49"/>
      <c r="B168" s="49"/>
      <c r="C168" s="49"/>
      <c r="D168" s="13" t="s">
        <v>472</v>
      </c>
      <c r="E168" s="49"/>
      <c r="F168" s="49"/>
      <c r="G168" s="49"/>
      <c r="H168" s="62"/>
      <c r="I168" s="53"/>
    </row>
    <row r="169" spans="1:9" ht="14.25" customHeight="1" thickBot="1">
      <c r="A169" s="59" t="s">
        <v>473</v>
      </c>
      <c r="B169" s="47" t="s">
        <v>474</v>
      </c>
      <c r="C169" s="47" t="s">
        <v>169</v>
      </c>
      <c r="D169" s="13" t="s">
        <v>475</v>
      </c>
      <c r="E169" s="47" t="s">
        <v>476</v>
      </c>
      <c r="F169" s="47" t="s">
        <v>477</v>
      </c>
      <c r="G169" s="47" t="s">
        <v>477</v>
      </c>
      <c r="H169" s="60" t="s">
        <v>151</v>
      </c>
      <c r="I169" s="55" t="s">
        <v>3338</v>
      </c>
    </row>
    <row r="170" spans="1:9" ht="14.25" customHeight="1" thickBot="1">
      <c r="A170" s="48"/>
      <c r="B170" s="48"/>
      <c r="C170" s="48"/>
      <c r="D170" s="13" t="s">
        <v>478</v>
      </c>
      <c r="E170" s="48"/>
      <c r="F170" s="48"/>
      <c r="G170" s="48"/>
      <c r="H170" s="61"/>
      <c r="I170" s="52"/>
    </row>
    <row r="171" spans="1:9" ht="14.25" customHeight="1" thickBot="1">
      <c r="A171" s="49"/>
      <c r="B171" s="49"/>
      <c r="C171" s="49"/>
      <c r="D171" s="13" t="s">
        <v>479</v>
      </c>
      <c r="E171" s="49"/>
      <c r="F171" s="49"/>
      <c r="G171" s="49"/>
      <c r="H171" s="62"/>
      <c r="I171" s="53"/>
    </row>
    <row r="172" spans="1:9" ht="14.25" customHeight="1" thickBot="1">
      <c r="A172" s="59" t="s">
        <v>480</v>
      </c>
      <c r="B172" s="47" t="s">
        <v>481</v>
      </c>
      <c r="C172" s="47" t="s">
        <v>169</v>
      </c>
      <c r="D172" s="13" t="s">
        <v>482</v>
      </c>
      <c r="E172" s="47" t="s">
        <v>483</v>
      </c>
      <c r="F172" s="47" t="s">
        <v>484</v>
      </c>
      <c r="G172" s="47" t="s">
        <v>484</v>
      </c>
      <c r="H172" s="60" t="s">
        <v>151</v>
      </c>
      <c r="I172" s="55" t="s">
        <v>3338</v>
      </c>
    </row>
    <row r="173" spans="1:9" ht="14.25" customHeight="1" thickBot="1">
      <c r="A173" s="48"/>
      <c r="B173" s="48"/>
      <c r="C173" s="48"/>
      <c r="D173" s="13" t="s">
        <v>485</v>
      </c>
      <c r="E173" s="48"/>
      <c r="F173" s="48"/>
      <c r="G173" s="48"/>
      <c r="H173" s="61"/>
      <c r="I173" s="52"/>
    </row>
    <row r="174" spans="1:9" ht="14.25" customHeight="1" thickBot="1">
      <c r="A174" s="49"/>
      <c r="B174" s="49"/>
      <c r="C174" s="49"/>
      <c r="D174" s="13" t="s">
        <v>486</v>
      </c>
      <c r="E174" s="49"/>
      <c r="F174" s="49"/>
      <c r="G174" s="49"/>
      <c r="H174" s="62"/>
      <c r="I174" s="53"/>
    </row>
    <row r="175" spans="1:9" ht="14.25" customHeight="1" thickBot="1">
      <c r="A175" s="59" t="s">
        <v>487</v>
      </c>
      <c r="B175" s="47" t="s">
        <v>488</v>
      </c>
      <c r="C175" s="47" t="s">
        <v>169</v>
      </c>
      <c r="D175" s="13" t="s">
        <v>489</v>
      </c>
      <c r="E175" s="47" t="s">
        <v>490</v>
      </c>
      <c r="F175" s="47" t="s">
        <v>491</v>
      </c>
      <c r="G175" s="47" t="s">
        <v>491</v>
      </c>
      <c r="H175" s="60" t="s">
        <v>151</v>
      </c>
      <c r="I175" s="55" t="s">
        <v>3338</v>
      </c>
    </row>
    <row r="176" spans="1:9" ht="14.25" customHeight="1" thickBot="1">
      <c r="A176" s="48"/>
      <c r="B176" s="48"/>
      <c r="C176" s="48"/>
      <c r="D176" s="13" t="s">
        <v>492</v>
      </c>
      <c r="E176" s="48"/>
      <c r="F176" s="48"/>
      <c r="G176" s="48"/>
      <c r="H176" s="61"/>
      <c r="I176" s="52"/>
    </row>
    <row r="177" spans="1:9" ht="14.25" customHeight="1" thickBot="1">
      <c r="A177" s="49"/>
      <c r="B177" s="49"/>
      <c r="C177" s="49"/>
      <c r="D177" s="13" t="s">
        <v>493</v>
      </c>
      <c r="E177" s="49"/>
      <c r="F177" s="49"/>
      <c r="G177" s="49"/>
      <c r="H177" s="62"/>
      <c r="I177" s="53"/>
    </row>
    <row r="178" spans="1:9" ht="14.25" customHeight="1" thickBot="1">
      <c r="A178" s="59" t="s">
        <v>494</v>
      </c>
      <c r="B178" s="47" t="s">
        <v>495</v>
      </c>
      <c r="C178" s="47" t="s">
        <v>169</v>
      </c>
      <c r="D178" s="13" t="s">
        <v>496</v>
      </c>
      <c r="E178" s="47" t="s">
        <v>497</v>
      </c>
      <c r="F178" s="47" t="s">
        <v>498</v>
      </c>
      <c r="G178" s="47" t="s">
        <v>498</v>
      </c>
      <c r="H178" s="64" t="s">
        <v>151</v>
      </c>
      <c r="I178" s="47" t="s">
        <v>3338</v>
      </c>
    </row>
    <row r="179" spans="1:9" ht="14.25" customHeight="1" thickBot="1">
      <c r="A179" s="49"/>
      <c r="B179" s="49"/>
      <c r="C179" s="49"/>
      <c r="D179" s="13" t="s">
        <v>499</v>
      </c>
      <c r="E179" s="49"/>
      <c r="F179" s="49"/>
      <c r="G179" s="49"/>
      <c r="H179" s="66"/>
      <c r="I179" s="49"/>
    </row>
    <row r="180" spans="1:9" ht="14.25" customHeight="1" thickBot="1">
      <c r="A180" s="59" t="s">
        <v>500</v>
      </c>
      <c r="B180" s="47" t="s">
        <v>501</v>
      </c>
      <c r="C180" s="47" t="s">
        <v>169</v>
      </c>
      <c r="D180" s="13" t="s">
        <v>502</v>
      </c>
      <c r="E180" s="47" t="s">
        <v>503</v>
      </c>
      <c r="F180" s="47" t="s">
        <v>504</v>
      </c>
      <c r="G180" s="47" t="s">
        <v>504</v>
      </c>
      <c r="H180" s="64" t="s">
        <v>151</v>
      </c>
      <c r="I180" s="47" t="s">
        <v>3338</v>
      </c>
    </row>
    <row r="181" spans="1:9" ht="14.25" customHeight="1" thickBot="1">
      <c r="A181" s="49"/>
      <c r="B181" s="49"/>
      <c r="C181" s="49"/>
      <c r="D181" s="13" t="s">
        <v>505</v>
      </c>
      <c r="E181" s="49"/>
      <c r="F181" s="49"/>
      <c r="G181" s="49"/>
      <c r="H181" s="66"/>
      <c r="I181" s="49"/>
    </row>
    <row r="182" spans="1:9" ht="14.25" customHeight="1">
      <c r="A182" s="15"/>
    </row>
    <row r="183" spans="1:9" ht="14.25" customHeight="1">
      <c r="A183" s="15"/>
    </row>
    <row r="184" spans="1:9" ht="14.25" customHeight="1">
      <c r="A184" s="15"/>
    </row>
    <row r="185" spans="1:9" ht="14.25" customHeight="1">
      <c r="A185" s="15"/>
    </row>
    <row r="186" spans="1:9" ht="14.25" customHeight="1">
      <c r="A186" s="15"/>
    </row>
    <row r="187" spans="1:9" ht="14.25" customHeight="1">
      <c r="A187" s="15"/>
    </row>
    <row r="188" spans="1:9" ht="14.25" customHeight="1">
      <c r="A188" s="15"/>
    </row>
    <row r="189" spans="1:9" ht="24.75" customHeight="1">
      <c r="A189" s="9" t="s">
        <v>14</v>
      </c>
      <c r="B189" s="10" t="s">
        <v>506</v>
      </c>
    </row>
    <row r="190" spans="1:9" ht="24.75" customHeight="1">
      <c r="A190" s="11" t="s">
        <v>132</v>
      </c>
      <c r="B190" s="4" t="s">
        <v>7</v>
      </c>
    </row>
    <row r="191" spans="1:9" ht="24.75" customHeight="1">
      <c r="A191" s="11" t="s">
        <v>133</v>
      </c>
      <c r="B191" s="12">
        <v>45868</v>
      </c>
    </row>
    <row r="192" spans="1:9" ht="24.75" customHeight="1">
      <c r="A192" s="11" t="s">
        <v>4</v>
      </c>
      <c r="B192" s="13" t="s">
        <v>5</v>
      </c>
    </row>
    <row r="193" spans="1:9" ht="24.75" customHeight="1">
      <c r="A193" s="11" t="s">
        <v>16</v>
      </c>
      <c r="B193" s="14">
        <v>15</v>
      </c>
    </row>
    <row r="194" spans="1:9" ht="24.75" customHeight="1">
      <c r="A194" s="11" t="s">
        <v>17</v>
      </c>
      <c r="B194" s="13" t="s">
        <v>33</v>
      </c>
    </row>
    <row r="195" spans="1:9" ht="14.25" customHeight="1">
      <c r="A195" s="15"/>
    </row>
    <row r="196" spans="1:9" ht="14.25" customHeight="1">
      <c r="A196" s="16" t="s">
        <v>134</v>
      </c>
    </row>
    <row r="197" spans="1:9" ht="14.25" customHeight="1">
      <c r="A197" s="8"/>
    </row>
    <row r="198" spans="1:9" ht="38.25" customHeight="1" thickBot="1">
      <c r="A198" s="9" t="s">
        <v>135</v>
      </c>
      <c r="B198" s="20" t="s">
        <v>136</v>
      </c>
      <c r="C198" s="20" t="s">
        <v>137</v>
      </c>
      <c r="D198" s="20" t="s">
        <v>138</v>
      </c>
      <c r="E198" s="20" t="s">
        <v>139</v>
      </c>
      <c r="F198" s="20" t="s">
        <v>140</v>
      </c>
      <c r="G198" s="20" t="s">
        <v>141</v>
      </c>
      <c r="H198" s="20" t="s">
        <v>142</v>
      </c>
      <c r="I198" s="20" t="s">
        <v>143</v>
      </c>
    </row>
    <row r="199" spans="1:9" ht="14.25" customHeight="1" thickBot="1">
      <c r="A199" s="59" t="s">
        <v>507</v>
      </c>
      <c r="B199" s="47" t="s">
        <v>508</v>
      </c>
      <c r="C199" s="47" t="s">
        <v>169</v>
      </c>
      <c r="D199" s="13" t="s">
        <v>509</v>
      </c>
      <c r="E199" s="47" t="s">
        <v>510</v>
      </c>
      <c r="F199" s="47" t="s">
        <v>511</v>
      </c>
      <c r="G199" s="47" t="s">
        <v>511</v>
      </c>
      <c r="H199" s="64" t="s">
        <v>151</v>
      </c>
      <c r="I199" s="50" t="s">
        <v>3339</v>
      </c>
    </row>
    <row r="200" spans="1:9" ht="14.25" customHeight="1" thickBot="1">
      <c r="A200" s="48"/>
      <c r="B200" s="48"/>
      <c r="C200" s="48"/>
      <c r="D200" s="13" t="s">
        <v>512</v>
      </c>
      <c r="E200" s="48"/>
      <c r="F200" s="48"/>
      <c r="G200" s="48"/>
      <c r="H200" s="65"/>
      <c r="I200" s="48"/>
    </row>
    <row r="201" spans="1:9" ht="14.25" customHeight="1" thickBot="1">
      <c r="A201" s="48"/>
      <c r="B201" s="48"/>
      <c r="C201" s="48"/>
      <c r="D201" s="13" t="s">
        <v>513</v>
      </c>
      <c r="E201" s="48"/>
      <c r="F201" s="48"/>
      <c r="G201" s="48"/>
      <c r="H201" s="65"/>
      <c r="I201" s="48"/>
    </row>
    <row r="202" spans="1:9" ht="14.25" customHeight="1" thickBot="1">
      <c r="A202" s="48"/>
      <c r="B202" s="48"/>
      <c r="C202" s="48"/>
      <c r="D202" s="13" t="s">
        <v>514</v>
      </c>
      <c r="E202" s="48"/>
      <c r="F202" s="48"/>
      <c r="G202" s="48"/>
      <c r="H202" s="65"/>
      <c r="I202" s="48"/>
    </row>
    <row r="203" spans="1:9" ht="14.25" customHeight="1" thickBot="1">
      <c r="A203" s="48"/>
      <c r="B203" s="48"/>
      <c r="C203" s="48"/>
      <c r="D203" s="13" t="s">
        <v>515</v>
      </c>
      <c r="E203" s="48"/>
      <c r="F203" s="48"/>
      <c r="G203" s="48"/>
      <c r="H203" s="65"/>
      <c r="I203" s="48"/>
    </row>
    <row r="204" spans="1:9" ht="14.25" customHeight="1" thickBot="1">
      <c r="A204" s="49"/>
      <c r="B204" s="49"/>
      <c r="C204" s="49"/>
      <c r="D204" s="13" t="s">
        <v>516</v>
      </c>
      <c r="E204" s="49"/>
      <c r="F204" s="49"/>
      <c r="G204" s="49"/>
      <c r="H204" s="66"/>
      <c r="I204" s="49"/>
    </row>
    <row r="205" spans="1:9" ht="14.25" customHeight="1" thickBot="1">
      <c r="A205" s="59" t="s">
        <v>517</v>
      </c>
      <c r="B205" s="47" t="s">
        <v>518</v>
      </c>
      <c r="C205" s="47" t="s">
        <v>169</v>
      </c>
      <c r="D205" s="13" t="s">
        <v>519</v>
      </c>
      <c r="E205" s="47" t="s">
        <v>520</v>
      </c>
      <c r="F205" s="47" t="s">
        <v>521</v>
      </c>
      <c r="G205" s="47" t="s">
        <v>521</v>
      </c>
      <c r="H205" s="64" t="s">
        <v>151</v>
      </c>
      <c r="I205" s="50" t="s">
        <v>3340</v>
      </c>
    </row>
    <row r="206" spans="1:9" ht="14.25" customHeight="1" thickBot="1">
      <c r="A206" s="48"/>
      <c r="B206" s="48"/>
      <c r="C206" s="48"/>
      <c r="D206" s="13" t="s">
        <v>522</v>
      </c>
      <c r="E206" s="48"/>
      <c r="F206" s="48"/>
      <c r="G206" s="48"/>
      <c r="H206" s="65"/>
      <c r="I206" s="48"/>
    </row>
    <row r="207" spans="1:9" ht="14.25" customHeight="1" thickBot="1">
      <c r="A207" s="48"/>
      <c r="B207" s="48"/>
      <c r="C207" s="48"/>
      <c r="D207" s="13" t="s">
        <v>523</v>
      </c>
      <c r="E207" s="48"/>
      <c r="F207" s="48"/>
      <c r="G207" s="48"/>
      <c r="H207" s="65"/>
      <c r="I207" s="48"/>
    </row>
    <row r="208" spans="1:9" ht="14.25" customHeight="1" thickBot="1">
      <c r="A208" s="48"/>
      <c r="B208" s="48"/>
      <c r="C208" s="48"/>
      <c r="D208" s="13" t="s">
        <v>524</v>
      </c>
      <c r="E208" s="48"/>
      <c r="F208" s="48"/>
      <c r="G208" s="48"/>
      <c r="H208" s="65"/>
      <c r="I208" s="48"/>
    </row>
    <row r="209" spans="1:9" ht="14.25" customHeight="1" thickBot="1">
      <c r="A209" s="49"/>
      <c r="B209" s="49"/>
      <c r="C209" s="49"/>
      <c r="D209" s="13" t="s">
        <v>525</v>
      </c>
      <c r="E209" s="49"/>
      <c r="F209" s="49"/>
      <c r="G209" s="49"/>
      <c r="H209" s="66"/>
      <c r="I209" s="49"/>
    </row>
    <row r="210" spans="1:9" ht="14.25" customHeight="1" thickBot="1">
      <c r="A210" s="59" t="s">
        <v>526</v>
      </c>
      <c r="B210" s="47" t="s">
        <v>527</v>
      </c>
      <c r="C210" s="47" t="s">
        <v>169</v>
      </c>
      <c r="D210" s="13" t="s">
        <v>528</v>
      </c>
      <c r="E210" s="47" t="s">
        <v>529</v>
      </c>
      <c r="F210" s="47" t="s">
        <v>530</v>
      </c>
      <c r="G210" s="47" t="s">
        <v>530</v>
      </c>
      <c r="H210" s="64" t="s">
        <v>151</v>
      </c>
      <c r="I210" s="50" t="s">
        <v>3341</v>
      </c>
    </row>
    <row r="211" spans="1:9" ht="14.25" customHeight="1" thickBot="1">
      <c r="A211" s="48"/>
      <c r="B211" s="48"/>
      <c r="C211" s="48"/>
      <c r="D211" s="13" t="s">
        <v>531</v>
      </c>
      <c r="E211" s="48"/>
      <c r="F211" s="48"/>
      <c r="G211" s="48"/>
      <c r="H211" s="65"/>
      <c r="I211" s="48"/>
    </row>
    <row r="212" spans="1:9" ht="14.25" customHeight="1" thickBot="1">
      <c r="A212" s="48"/>
      <c r="B212" s="48"/>
      <c r="C212" s="48"/>
      <c r="D212" s="13" t="s">
        <v>532</v>
      </c>
      <c r="E212" s="48"/>
      <c r="F212" s="48"/>
      <c r="G212" s="48"/>
      <c r="H212" s="65"/>
      <c r="I212" s="48"/>
    </row>
    <row r="213" spans="1:9" ht="14.25" customHeight="1" thickBot="1">
      <c r="A213" s="48"/>
      <c r="B213" s="48"/>
      <c r="C213" s="48"/>
      <c r="D213" s="13" t="s">
        <v>533</v>
      </c>
      <c r="E213" s="48"/>
      <c r="F213" s="48"/>
      <c r="G213" s="48"/>
      <c r="H213" s="65"/>
      <c r="I213" s="48"/>
    </row>
    <row r="214" spans="1:9" ht="14.25" customHeight="1" thickBot="1">
      <c r="A214" s="49"/>
      <c r="B214" s="49"/>
      <c r="C214" s="49"/>
      <c r="D214" s="13" t="s">
        <v>534</v>
      </c>
      <c r="E214" s="49"/>
      <c r="F214" s="49"/>
      <c r="G214" s="49"/>
      <c r="H214" s="66"/>
      <c r="I214" s="49"/>
    </row>
    <row r="215" spans="1:9" ht="14.25" customHeight="1" thickBot="1">
      <c r="A215" s="59" t="s">
        <v>535</v>
      </c>
      <c r="B215" s="47" t="s">
        <v>536</v>
      </c>
      <c r="C215" s="47" t="s">
        <v>169</v>
      </c>
      <c r="D215" s="13" t="s">
        <v>537</v>
      </c>
      <c r="E215" s="47" t="s">
        <v>538</v>
      </c>
      <c r="F215" s="47" t="s">
        <v>539</v>
      </c>
      <c r="G215" s="47" t="s">
        <v>539</v>
      </c>
      <c r="H215" s="64" t="s">
        <v>151</v>
      </c>
      <c r="I215" s="50" t="s">
        <v>3342</v>
      </c>
    </row>
    <row r="216" spans="1:9" ht="14.25" customHeight="1" thickBot="1">
      <c r="A216" s="48"/>
      <c r="B216" s="48"/>
      <c r="C216" s="48"/>
      <c r="D216" s="13" t="s">
        <v>540</v>
      </c>
      <c r="E216" s="48"/>
      <c r="F216" s="48"/>
      <c r="G216" s="48"/>
      <c r="H216" s="65"/>
      <c r="I216" s="48"/>
    </row>
    <row r="217" spans="1:9" ht="14.25" customHeight="1" thickBot="1">
      <c r="A217" s="48"/>
      <c r="B217" s="48"/>
      <c r="C217" s="48"/>
      <c r="D217" s="13" t="s">
        <v>541</v>
      </c>
      <c r="E217" s="48"/>
      <c r="F217" s="48"/>
      <c r="G217" s="48"/>
      <c r="H217" s="65"/>
      <c r="I217" s="48"/>
    </row>
    <row r="218" spans="1:9" ht="14.25" customHeight="1" thickBot="1">
      <c r="A218" s="48"/>
      <c r="B218" s="48"/>
      <c r="C218" s="48"/>
      <c r="D218" s="13" t="s">
        <v>542</v>
      </c>
      <c r="E218" s="48"/>
      <c r="F218" s="48"/>
      <c r="G218" s="48"/>
      <c r="H218" s="65"/>
      <c r="I218" s="48"/>
    </row>
    <row r="219" spans="1:9" ht="14.25" customHeight="1" thickBot="1">
      <c r="A219" s="48"/>
      <c r="B219" s="48"/>
      <c r="C219" s="48"/>
      <c r="D219" s="13" t="s">
        <v>543</v>
      </c>
      <c r="E219" s="48"/>
      <c r="F219" s="48"/>
      <c r="G219" s="48"/>
      <c r="H219" s="65"/>
      <c r="I219" s="48"/>
    </row>
    <row r="220" spans="1:9" ht="14.25" customHeight="1" thickBot="1">
      <c r="A220" s="49"/>
      <c r="B220" s="49"/>
      <c r="C220" s="49"/>
      <c r="D220" s="13" t="s">
        <v>544</v>
      </c>
      <c r="E220" s="49"/>
      <c r="F220" s="49"/>
      <c r="G220" s="49"/>
      <c r="H220" s="66"/>
      <c r="I220" s="49"/>
    </row>
    <row r="221" spans="1:9" ht="14.25" customHeight="1" thickBot="1">
      <c r="A221" s="59" t="s">
        <v>545</v>
      </c>
      <c r="B221" s="47" t="s">
        <v>546</v>
      </c>
      <c r="C221" s="47" t="s">
        <v>169</v>
      </c>
      <c r="D221" s="13" t="s">
        <v>537</v>
      </c>
      <c r="E221" s="47" t="s">
        <v>547</v>
      </c>
      <c r="F221" s="47" t="s">
        <v>548</v>
      </c>
      <c r="G221" s="47" t="s">
        <v>548</v>
      </c>
      <c r="H221" s="64" t="s">
        <v>151</v>
      </c>
      <c r="I221" s="50" t="s">
        <v>3343</v>
      </c>
    </row>
    <row r="222" spans="1:9" ht="14.25" customHeight="1" thickBot="1">
      <c r="A222" s="48"/>
      <c r="B222" s="48"/>
      <c r="C222" s="48"/>
      <c r="D222" s="13" t="s">
        <v>549</v>
      </c>
      <c r="E222" s="48"/>
      <c r="F222" s="48"/>
      <c r="G222" s="48"/>
      <c r="H222" s="65"/>
      <c r="I222" s="48"/>
    </row>
    <row r="223" spans="1:9" ht="14.25" customHeight="1" thickBot="1">
      <c r="A223" s="48"/>
      <c r="B223" s="48"/>
      <c r="C223" s="48"/>
      <c r="D223" s="13" t="s">
        <v>550</v>
      </c>
      <c r="E223" s="48"/>
      <c r="F223" s="48"/>
      <c r="G223" s="48"/>
      <c r="H223" s="65"/>
      <c r="I223" s="48"/>
    </row>
    <row r="224" spans="1:9" ht="14.25" customHeight="1" thickBot="1">
      <c r="A224" s="48"/>
      <c r="B224" s="48"/>
      <c r="C224" s="48"/>
      <c r="D224" s="13" t="s">
        <v>551</v>
      </c>
      <c r="E224" s="48"/>
      <c r="F224" s="48"/>
      <c r="G224" s="48"/>
      <c r="H224" s="65"/>
      <c r="I224" s="48"/>
    </row>
    <row r="225" spans="1:9" ht="14.25" customHeight="1" thickBot="1">
      <c r="A225" s="49"/>
      <c r="B225" s="49"/>
      <c r="C225" s="49"/>
      <c r="D225" s="13" t="s">
        <v>552</v>
      </c>
      <c r="E225" s="49"/>
      <c r="F225" s="49"/>
      <c r="G225" s="49"/>
      <c r="H225" s="66"/>
      <c r="I225" s="49"/>
    </row>
    <row r="226" spans="1:9" ht="14.25" customHeight="1" thickBot="1">
      <c r="A226" s="59" t="s">
        <v>553</v>
      </c>
      <c r="B226" s="47" t="s">
        <v>554</v>
      </c>
      <c r="C226" s="47" t="s">
        <v>169</v>
      </c>
      <c r="D226" s="13" t="s">
        <v>555</v>
      </c>
      <c r="E226" s="47" t="s">
        <v>556</v>
      </c>
      <c r="F226" s="47" t="s">
        <v>557</v>
      </c>
      <c r="G226" s="47" t="s">
        <v>557</v>
      </c>
      <c r="H226" s="64" t="s">
        <v>151</v>
      </c>
      <c r="I226" s="50" t="s">
        <v>3344</v>
      </c>
    </row>
    <row r="227" spans="1:9" ht="14.25" customHeight="1" thickBot="1">
      <c r="A227" s="48"/>
      <c r="B227" s="48"/>
      <c r="C227" s="48"/>
      <c r="D227" s="13" t="s">
        <v>558</v>
      </c>
      <c r="E227" s="48"/>
      <c r="F227" s="48"/>
      <c r="G227" s="48"/>
      <c r="H227" s="65"/>
      <c r="I227" s="48"/>
    </row>
    <row r="228" spans="1:9" ht="14.25" customHeight="1" thickBot="1">
      <c r="A228" s="48"/>
      <c r="B228" s="48"/>
      <c r="C228" s="48"/>
      <c r="D228" s="13" t="s">
        <v>559</v>
      </c>
      <c r="E228" s="48"/>
      <c r="F228" s="48"/>
      <c r="G228" s="48"/>
      <c r="H228" s="65"/>
      <c r="I228" s="48"/>
    </row>
    <row r="229" spans="1:9" ht="14.25" customHeight="1" thickBot="1">
      <c r="A229" s="48"/>
      <c r="B229" s="48"/>
      <c r="C229" s="48"/>
      <c r="D229" s="13" t="s">
        <v>560</v>
      </c>
      <c r="E229" s="48"/>
      <c r="F229" s="48"/>
      <c r="G229" s="48"/>
      <c r="H229" s="65"/>
      <c r="I229" s="48"/>
    </row>
    <row r="230" spans="1:9" ht="14.25" customHeight="1" thickBot="1">
      <c r="A230" s="49"/>
      <c r="B230" s="49"/>
      <c r="C230" s="49"/>
      <c r="D230" s="13" t="s">
        <v>561</v>
      </c>
      <c r="E230" s="49"/>
      <c r="F230" s="49"/>
      <c r="G230" s="49"/>
      <c r="H230" s="66"/>
      <c r="I230" s="49"/>
    </row>
    <row r="231" spans="1:9" ht="14.25" customHeight="1" thickBot="1">
      <c r="A231" s="59" t="s">
        <v>562</v>
      </c>
      <c r="B231" s="47" t="s">
        <v>563</v>
      </c>
      <c r="C231" s="47" t="s">
        <v>169</v>
      </c>
      <c r="D231" s="13" t="s">
        <v>564</v>
      </c>
      <c r="E231" s="47" t="s">
        <v>565</v>
      </c>
      <c r="F231" s="47" t="s">
        <v>566</v>
      </c>
      <c r="G231" s="47" t="s">
        <v>566</v>
      </c>
      <c r="H231" s="64" t="s">
        <v>151</v>
      </c>
      <c r="I231" s="50" t="s">
        <v>3345</v>
      </c>
    </row>
    <row r="232" spans="1:9" ht="14.25" customHeight="1" thickBot="1">
      <c r="A232" s="48"/>
      <c r="B232" s="48"/>
      <c r="C232" s="48"/>
      <c r="D232" s="13" t="s">
        <v>567</v>
      </c>
      <c r="E232" s="48"/>
      <c r="F232" s="48"/>
      <c r="G232" s="48"/>
      <c r="H232" s="65"/>
      <c r="I232" s="48"/>
    </row>
    <row r="233" spans="1:9" ht="14.25" customHeight="1" thickBot="1">
      <c r="A233" s="48"/>
      <c r="B233" s="48"/>
      <c r="C233" s="48"/>
      <c r="D233" s="13" t="s">
        <v>568</v>
      </c>
      <c r="E233" s="48"/>
      <c r="F233" s="48"/>
      <c r="G233" s="48"/>
      <c r="H233" s="65"/>
      <c r="I233" s="48"/>
    </row>
    <row r="234" spans="1:9" ht="14.25" customHeight="1" thickBot="1">
      <c r="A234" s="49"/>
      <c r="B234" s="49"/>
      <c r="C234" s="49"/>
      <c r="D234" s="13" t="s">
        <v>569</v>
      </c>
      <c r="E234" s="49"/>
      <c r="F234" s="49"/>
      <c r="G234" s="49"/>
      <c r="H234" s="66"/>
      <c r="I234" s="49"/>
    </row>
    <row r="235" spans="1:9" ht="14.25" customHeight="1" thickBot="1">
      <c r="A235" s="59" t="s">
        <v>570</v>
      </c>
      <c r="B235" s="47" t="s">
        <v>571</v>
      </c>
      <c r="C235" s="47" t="s">
        <v>169</v>
      </c>
      <c r="D235" s="13" t="s">
        <v>572</v>
      </c>
      <c r="E235" s="47" t="s">
        <v>573</v>
      </c>
      <c r="F235" s="47" t="s">
        <v>574</v>
      </c>
      <c r="G235" s="47" t="s">
        <v>574</v>
      </c>
      <c r="H235" s="64" t="s">
        <v>151</v>
      </c>
      <c r="I235" s="50" t="s">
        <v>3346</v>
      </c>
    </row>
    <row r="236" spans="1:9" ht="14.25" customHeight="1" thickBot="1">
      <c r="A236" s="48"/>
      <c r="B236" s="48"/>
      <c r="C236" s="48"/>
      <c r="D236" s="13" t="s">
        <v>575</v>
      </c>
      <c r="E236" s="48"/>
      <c r="F236" s="48"/>
      <c r="G236" s="48"/>
      <c r="H236" s="65"/>
      <c r="I236" s="48"/>
    </row>
    <row r="237" spans="1:9" ht="14.25" customHeight="1" thickBot="1">
      <c r="A237" s="48"/>
      <c r="B237" s="48"/>
      <c r="C237" s="48"/>
      <c r="D237" s="13" t="s">
        <v>576</v>
      </c>
      <c r="E237" s="48"/>
      <c r="F237" s="48"/>
      <c r="G237" s="48"/>
      <c r="H237" s="65"/>
      <c r="I237" s="48"/>
    </row>
    <row r="238" spans="1:9" ht="14.25" customHeight="1" thickBot="1">
      <c r="A238" s="49"/>
      <c r="B238" s="49"/>
      <c r="C238" s="49"/>
      <c r="D238" s="13" t="s">
        <v>577</v>
      </c>
      <c r="E238" s="49"/>
      <c r="F238" s="49"/>
      <c r="G238" s="49"/>
      <c r="H238" s="66"/>
      <c r="I238" s="49"/>
    </row>
    <row r="239" spans="1:9" ht="14.25" customHeight="1" thickBot="1">
      <c r="A239" s="59" t="s">
        <v>578</v>
      </c>
      <c r="B239" s="47" t="s">
        <v>579</v>
      </c>
      <c r="C239" s="47" t="s">
        <v>169</v>
      </c>
      <c r="D239" s="13" t="s">
        <v>580</v>
      </c>
      <c r="E239" s="47" t="s">
        <v>581</v>
      </c>
      <c r="F239" s="47" t="s">
        <v>582</v>
      </c>
      <c r="G239" s="47" t="s">
        <v>582</v>
      </c>
      <c r="H239" s="64" t="s">
        <v>151</v>
      </c>
      <c r="I239" s="50" t="s">
        <v>3347</v>
      </c>
    </row>
    <row r="240" spans="1:9" ht="14.25" customHeight="1" thickBot="1">
      <c r="A240" s="48"/>
      <c r="B240" s="48"/>
      <c r="C240" s="48"/>
      <c r="D240" s="13" t="s">
        <v>583</v>
      </c>
      <c r="E240" s="48"/>
      <c r="F240" s="48"/>
      <c r="G240" s="48"/>
      <c r="H240" s="65"/>
      <c r="I240" s="48"/>
    </row>
    <row r="241" spans="1:9" ht="14.25" customHeight="1" thickBot="1">
      <c r="A241" s="49"/>
      <c r="B241" s="49"/>
      <c r="C241" s="49"/>
      <c r="D241" s="13" t="s">
        <v>584</v>
      </c>
      <c r="E241" s="49"/>
      <c r="F241" s="49"/>
      <c r="G241" s="49"/>
      <c r="H241" s="66"/>
      <c r="I241" s="49"/>
    </row>
    <row r="242" spans="1:9" ht="14.25" customHeight="1" thickBot="1">
      <c r="A242" s="59" t="s">
        <v>585</v>
      </c>
      <c r="B242" s="47" t="s">
        <v>586</v>
      </c>
      <c r="C242" s="47" t="s">
        <v>169</v>
      </c>
      <c r="D242" s="13" t="s">
        <v>587</v>
      </c>
      <c r="E242" s="47" t="s">
        <v>588</v>
      </c>
      <c r="F242" s="47" t="s">
        <v>589</v>
      </c>
      <c r="G242" s="47" t="s">
        <v>589</v>
      </c>
      <c r="H242" s="64" t="s">
        <v>151</v>
      </c>
      <c r="I242" s="50" t="s">
        <v>3348</v>
      </c>
    </row>
    <row r="243" spans="1:9" ht="14.25" customHeight="1" thickBot="1">
      <c r="A243" s="48"/>
      <c r="B243" s="48"/>
      <c r="C243" s="48"/>
      <c r="D243" s="13" t="s">
        <v>590</v>
      </c>
      <c r="E243" s="48"/>
      <c r="F243" s="48"/>
      <c r="G243" s="48"/>
      <c r="H243" s="65"/>
      <c r="I243" s="48"/>
    </row>
    <row r="244" spans="1:9" ht="14.25" customHeight="1" thickBot="1">
      <c r="A244" s="48"/>
      <c r="B244" s="48"/>
      <c r="C244" s="48"/>
      <c r="D244" s="13" t="s">
        <v>591</v>
      </c>
      <c r="E244" s="48"/>
      <c r="F244" s="48"/>
      <c r="G244" s="48"/>
      <c r="H244" s="65"/>
      <c r="I244" s="48"/>
    </row>
    <row r="245" spans="1:9" ht="14.25" customHeight="1" thickBot="1">
      <c r="A245" s="49"/>
      <c r="B245" s="49"/>
      <c r="C245" s="49"/>
      <c r="D245" s="13" t="s">
        <v>592</v>
      </c>
      <c r="E245" s="49"/>
      <c r="F245" s="49"/>
      <c r="G245" s="49"/>
      <c r="H245" s="66"/>
      <c r="I245" s="49"/>
    </row>
    <row r="246" spans="1:9" ht="14.25" customHeight="1" thickBot="1">
      <c r="A246" s="59" t="s">
        <v>593</v>
      </c>
      <c r="B246" s="47" t="s">
        <v>594</v>
      </c>
      <c r="C246" s="47" t="s">
        <v>169</v>
      </c>
      <c r="D246" s="13" t="s">
        <v>595</v>
      </c>
      <c r="E246" s="47" t="s">
        <v>596</v>
      </c>
      <c r="F246" s="47" t="s">
        <v>597</v>
      </c>
      <c r="G246" s="47" t="s">
        <v>597</v>
      </c>
      <c r="H246" s="64" t="s">
        <v>151</v>
      </c>
      <c r="I246" s="50" t="s">
        <v>3345</v>
      </c>
    </row>
    <row r="247" spans="1:9" ht="14.25" customHeight="1" thickBot="1">
      <c r="A247" s="48"/>
      <c r="B247" s="48"/>
      <c r="C247" s="48"/>
      <c r="D247" s="13" t="s">
        <v>598</v>
      </c>
      <c r="E247" s="48"/>
      <c r="F247" s="48"/>
      <c r="G247" s="48"/>
      <c r="H247" s="65"/>
      <c r="I247" s="48"/>
    </row>
    <row r="248" spans="1:9" ht="14.25" customHeight="1" thickBot="1">
      <c r="A248" s="49"/>
      <c r="B248" s="49"/>
      <c r="C248" s="49"/>
      <c r="D248" s="13" t="s">
        <v>599</v>
      </c>
      <c r="E248" s="49"/>
      <c r="F248" s="49"/>
      <c r="G248" s="49"/>
      <c r="H248" s="66"/>
      <c r="I248" s="49"/>
    </row>
    <row r="249" spans="1:9" ht="14.25" customHeight="1" thickBot="1">
      <c r="A249" s="59" t="s">
        <v>600</v>
      </c>
      <c r="B249" s="47" t="s">
        <v>601</v>
      </c>
      <c r="C249" s="47" t="s">
        <v>169</v>
      </c>
      <c r="D249" s="13" t="s">
        <v>602</v>
      </c>
      <c r="E249" s="47" t="s">
        <v>603</v>
      </c>
      <c r="F249" s="47" t="s">
        <v>604</v>
      </c>
      <c r="G249" s="47" t="s">
        <v>604</v>
      </c>
      <c r="H249" s="64" t="s">
        <v>151</v>
      </c>
      <c r="I249" s="50" t="s">
        <v>3349</v>
      </c>
    </row>
    <row r="250" spans="1:9" ht="14.25" customHeight="1" thickBot="1">
      <c r="A250" s="48"/>
      <c r="B250" s="48"/>
      <c r="C250" s="48"/>
      <c r="D250" s="13" t="s">
        <v>605</v>
      </c>
      <c r="E250" s="48"/>
      <c r="F250" s="48"/>
      <c r="G250" s="48"/>
      <c r="H250" s="65"/>
      <c r="I250" s="48"/>
    </row>
    <row r="251" spans="1:9" ht="14.25" customHeight="1" thickBot="1">
      <c r="A251" s="48"/>
      <c r="B251" s="48"/>
      <c r="C251" s="48"/>
      <c r="D251" s="13" t="s">
        <v>606</v>
      </c>
      <c r="E251" s="48"/>
      <c r="F251" s="48"/>
      <c r="G251" s="48"/>
      <c r="H251" s="65"/>
      <c r="I251" s="48"/>
    </row>
    <row r="252" spans="1:9" ht="14.25" customHeight="1" thickBot="1">
      <c r="A252" s="49"/>
      <c r="B252" s="49"/>
      <c r="C252" s="49"/>
      <c r="D252" s="13" t="s">
        <v>607</v>
      </c>
      <c r="E252" s="49"/>
      <c r="F252" s="49"/>
      <c r="G252" s="49"/>
      <c r="H252" s="66"/>
      <c r="I252" s="49"/>
    </row>
    <row r="253" spans="1:9" ht="14.25" customHeight="1" thickBot="1">
      <c r="A253" s="59" t="s">
        <v>608</v>
      </c>
      <c r="B253" s="47" t="s">
        <v>609</v>
      </c>
      <c r="C253" s="47" t="s">
        <v>169</v>
      </c>
      <c r="D253" s="13" t="s">
        <v>610</v>
      </c>
      <c r="E253" s="47" t="s">
        <v>611</v>
      </c>
      <c r="F253" s="47" t="s">
        <v>612</v>
      </c>
      <c r="G253" s="47" t="s">
        <v>612</v>
      </c>
      <c r="H253" s="64" t="s">
        <v>151</v>
      </c>
      <c r="I253" s="50" t="s">
        <v>3350</v>
      </c>
    </row>
    <row r="254" spans="1:9" ht="14.25" customHeight="1" thickBot="1">
      <c r="A254" s="48"/>
      <c r="B254" s="48"/>
      <c r="C254" s="48"/>
      <c r="D254" s="13" t="s">
        <v>613</v>
      </c>
      <c r="E254" s="48"/>
      <c r="F254" s="48"/>
      <c r="G254" s="48"/>
      <c r="H254" s="65"/>
      <c r="I254" s="48"/>
    </row>
    <row r="255" spans="1:9" ht="14.25" customHeight="1" thickBot="1">
      <c r="A255" s="48"/>
      <c r="B255" s="48"/>
      <c r="C255" s="48"/>
      <c r="D255" s="13" t="s">
        <v>614</v>
      </c>
      <c r="E255" s="48"/>
      <c r="F255" s="48"/>
      <c r="G255" s="48"/>
      <c r="H255" s="65"/>
      <c r="I255" s="48"/>
    </row>
    <row r="256" spans="1:9" ht="14.25" customHeight="1" thickBot="1">
      <c r="A256" s="49"/>
      <c r="B256" s="49"/>
      <c r="C256" s="49"/>
      <c r="D256" s="13" t="s">
        <v>615</v>
      </c>
      <c r="E256" s="49"/>
      <c r="F256" s="49"/>
      <c r="G256" s="49"/>
      <c r="H256" s="66"/>
      <c r="I256" s="49"/>
    </row>
    <row r="257" spans="1:9" ht="14.25" customHeight="1" thickBot="1">
      <c r="A257" s="59" t="s">
        <v>616</v>
      </c>
      <c r="B257" s="47" t="s">
        <v>617</v>
      </c>
      <c r="C257" s="47" t="s">
        <v>169</v>
      </c>
      <c r="D257" s="13" t="s">
        <v>170</v>
      </c>
      <c r="E257" s="47" t="s">
        <v>618</v>
      </c>
      <c r="F257" s="47" t="s">
        <v>619</v>
      </c>
      <c r="G257" s="47" t="s">
        <v>619</v>
      </c>
      <c r="H257" s="64" t="s">
        <v>151</v>
      </c>
      <c r="I257" s="50" t="s">
        <v>3351</v>
      </c>
    </row>
    <row r="258" spans="1:9" ht="14.25" customHeight="1" thickBot="1">
      <c r="A258" s="48"/>
      <c r="B258" s="48"/>
      <c r="C258" s="48"/>
      <c r="D258" s="13" t="s">
        <v>620</v>
      </c>
      <c r="E258" s="48"/>
      <c r="F258" s="48"/>
      <c r="G258" s="48"/>
      <c r="H258" s="65"/>
      <c r="I258" s="48"/>
    </row>
    <row r="259" spans="1:9" ht="14.25" customHeight="1" thickBot="1">
      <c r="A259" s="49"/>
      <c r="B259" s="49"/>
      <c r="C259" s="49"/>
      <c r="D259" s="13" t="s">
        <v>621</v>
      </c>
      <c r="E259" s="49"/>
      <c r="F259" s="49"/>
      <c r="G259" s="49"/>
      <c r="H259" s="66"/>
      <c r="I259" s="49"/>
    </row>
    <row r="260" spans="1:9" ht="14.25" customHeight="1" thickBot="1">
      <c r="A260" s="59" t="s">
        <v>622</v>
      </c>
      <c r="B260" s="47" t="s">
        <v>623</v>
      </c>
      <c r="C260" s="47" t="s">
        <v>624</v>
      </c>
      <c r="D260" s="13" t="s">
        <v>625</v>
      </c>
      <c r="E260" s="47" t="s">
        <v>626</v>
      </c>
      <c r="F260" s="47" t="s">
        <v>627</v>
      </c>
      <c r="G260" s="47" t="s">
        <v>627</v>
      </c>
      <c r="H260" s="64" t="s">
        <v>151</v>
      </c>
      <c r="I260" s="50" t="s">
        <v>3352</v>
      </c>
    </row>
    <row r="261" spans="1:9" ht="14.25" customHeight="1" thickBot="1">
      <c r="A261" s="48"/>
      <c r="B261" s="48"/>
      <c r="C261" s="48"/>
      <c r="D261" s="13" t="s">
        <v>628</v>
      </c>
      <c r="E261" s="48"/>
      <c r="F261" s="48"/>
      <c r="G261" s="48"/>
      <c r="H261" s="65"/>
      <c r="I261" s="48"/>
    </row>
    <row r="262" spans="1:9" ht="14.25" customHeight="1" thickBot="1">
      <c r="A262" s="48"/>
      <c r="B262" s="48"/>
      <c r="C262" s="48"/>
      <c r="D262" s="13" t="s">
        <v>629</v>
      </c>
      <c r="E262" s="48"/>
      <c r="F262" s="48"/>
      <c r="G262" s="48"/>
      <c r="H262" s="65"/>
      <c r="I262" s="48"/>
    </row>
    <row r="263" spans="1:9" ht="14.25" customHeight="1" thickBot="1">
      <c r="A263" s="48"/>
      <c r="B263" s="48"/>
      <c r="C263" s="48"/>
      <c r="D263" s="13" t="s">
        <v>630</v>
      </c>
      <c r="E263" s="48"/>
      <c r="F263" s="48"/>
      <c r="G263" s="48"/>
      <c r="H263" s="65"/>
      <c r="I263" s="48"/>
    </row>
    <row r="264" spans="1:9" ht="14.25" customHeight="1" thickBot="1">
      <c r="A264" s="49"/>
      <c r="B264" s="49"/>
      <c r="C264" s="49"/>
      <c r="D264" s="13" t="s">
        <v>631</v>
      </c>
      <c r="E264" s="49"/>
      <c r="F264" s="49"/>
      <c r="G264" s="49"/>
      <c r="H264" s="66"/>
      <c r="I264" s="49"/>
    </row>
    <row r="265" spans="1:9" ht="14.25" customHeight="1">
      <c r="A265" s="15"/>
    </row>
    <row r="266" spans="1:9" ht="14.25" customHeight="1">
      <c r="A266" s="15"/>
    </row>
    <row r="267" spans="1:9" ht="14.25" customHeight="1">
      <c r="A267" s="15"/>
    </row>
    <row r="268" spans="1:9" ht="24.75" customHeight="1">
      <c r="A268" s="9" t="s">
        <v>14</v>
      </c>
      <c r="B268" s="10" t="s">
        <v>632</v>
      </c>
    </row>
    <row r="269" spans="1:9" ht="24.75" customHeight="1">
      <c r="A269" s="11" t="s">
        <v>132</v>
      </c>
      <c r="B269" s="4" t="s">
        <v>7</v>
      </c>
    </row>
    <row r="270" spans="1:9" ht="24.75" customHeight="1">
      <c r="A270" s="11" t="s">
        <v>133</v>
      </c>
      <c r="B270" s="12">
        <v>45868</v>
      </c>
    </row>
    <row r="271" spans="1:9" ht="24.75" customHeight="1">
      <c r="A271" s="11" t="s">
        <v>4</v>
      </c>
      <c r="B271" s="13" t="s">
        <v>5</v>
      </c>
    </row>
    <row r="272" spans="1:9" ht="24.75" customHeight="1">
      <c r="A272" s="11" t="s">
        <v>16</v>
      </c>
      <c r="B272" s="14">
        <v>15</v>
      </c>
    </row>
    <row r="273" spans="1:9" ht="24.75" customHeight="1">
      <c r="A273" s="11" t="s">
        <v>17</v>
      </c>
      <c r="B273" s="13" t="s">
        <v>38</v>
      </c>
    </row>
    <row r="274" spans="1:9" ht="14.25" customHeight="1">
      <c r="A274" s="15"/>
    </row>
    <row r="275" spans="1:9" ht="14.25" customHeight="1">
      <c r="A275" s="16" t="s">
        <v>134</v>
      </c>
    </row>
    <row r="276" spans="1:9" ht="14.25" customHeight="1">
      <c r="A276" s="8"/>
    </row>
    <row r="277" spans="1:9" ht="27.75" customHeight="1" thickBot="1">
      <c r="A277" s="9" t="s">
        <v>135</v>
      </c>
      <c r="B277" s="10" t="s">
        <v>136</v>
      </c>
      <c r="C277" s="10" t="s">
        <v>137</v>
      </c>
      <c r="D277" s="10" t="s">
        <v>138</v>
      </c>
      <c r="E277" s="10" t="s">
        <v>633</v>
      </c>
      <c r="F277" s="10" t="s">
        <v>140</v>
      </c>
      <c r="G277" s="10" t="s">
        <v>141</v>
      </c>
      <c r="H277" s="10" t="s">
        <v>142</v>
      </c>
      <c r="I277" s="10" t="s">
        <v>143</v>
      </c>
    </row>
    <row r="278" spans="1:9" ht="14.25" customHeight="1" thickBot="1">
      <c r="A278" s="59" t="s">
        <v>634</v>
      </c>
      <c r="B278" s="47" t="s">
        <v>635</v>
      </c>
      <c r="C278" s="47" t="s">
        <v>636</v>
      </c>
      <c r="D278" s="13" t="s">
        <v>637</v>
      </c>
      <c r="E278" s="13" t="s">
        <v>638</v>
      </c>
      <c r="F278" s="47" t="s">
        <v>639</v>
      </c>
      <c r="G278" s="47" t="s">
        <v>639</v>
      </c>
      <c r="H278" s="64" t="s">
        <v>151</v>
      </c>
      <c r="I278" s="50" t="s">
        <v>3353</v>
      </c>
    </row>
    <row r="279" spans="1:9" ht="14.25" customHeight="1" thickBot="1">
      <c r="A279" s="48"/>
      <c r="B279" s="48"/>
      <c r="C279" s="48"/>
      <c r="D279" s="13" t="s">
        <v>640</v>
      </c>
      <c r="E279" s="27" t="s">
        <v>641</v>
      </c>
      <c r="F279" s="48"/>
      <c r="G279" s="48"/>
      <c r="H279" s="65"/>
      <c r="I279" s="48"/>
    </row>
    <row r="280" spans="1:9" ht="14.25" customHeight="1" thickBot="1">
      <c r="A280" s="48"/>
      <c r="B280" s="48"/>
      <c r="C280" s="48"/>
      <c r="D280" s="13" t="s">
        <v>642</v>
      </c>
      <c r="E280" s="13" t="s">
        <v>643</v>
      </c>
      <c r="F280" s="48"/>
      <c r="G280" s="48"/>
      <c r="H280" s="65"/>
      <c r="I280" s="48"/>
    </row>
    <row r="281" spans="1:9" ht="14.25" customHeight="1" thickBot="1">
      <c r="A281" s="48"/>
      <c r="B281" s="48"/>
      <c r="C281" s="48"/>
      <c r="D281" s="13" t="s">
        <v>644</v>
      </c>
      <c r="E281" s="13" t="s">
        <v>645</v>
      </c>
      <c r="F281" s="48"/>
      <c r="G281" s="48"/>
      <c r="H281" s="65"/>
      <c r="I281" s="48"/>
    </row>
    <row r="282" spans="1:9" ht="14.25" customHeight="1" thickBot="1">
      <c r="A282" s="49"/>
      <c r="B282" s="49"/>
      <c r="C282" s="49"/>
      <c r="D282" s="13" t="s">
        <v>646</v>
      </c>
      <c r="E282" s="13" t="s">
        <v>647</v>
      </c>
      <c r="F282" s="49"/>
      <c r="G282" s="49"/>
      <c r="H282" s="66"/>
      <c r="I282" s="49"/>
    </row>
    <row r="283" spans="1:9" ht="14.25" customHeight="1" thickBot="1">
      <c r="A283" s="59" t="s">
        <v>648</v>
      </c>
      <c r="B283" s="47" t="s">
        <v>649</v>
      </c>
      <c r="C283" s="47" t="s">
        <v>636</v>
      </c>
      <c r="D283" s="13" t="s">
        <v>650</v>
      </c>
      <c r="E283" s="4" t="s">
        <v>651</v>
      </c>
      <c r="F283" s="47" t="s">
        <v>652</v>
      </c>
      <c r="G283" s="47" t="s">
        <v>652</v>
      </c>
      <c r="H283" s="64" t="s">
        <v>151</v>
      </c>
      <c r="I283" s="50" t="s">
        <v>3338</v>
      </c>
    </row>
    <row r="284" spans="1:9" ht="14.25" customHeight="1" thickBot="1">
      <c r="A284" s="48"/>
      <c r="B284" s="48"/>
      <c r="C284" s="48"/>
      <c r="D284" s="13" t="s">
        <v>653</v>
      </c>
      <c r="E284" s="13" t="s">
        <v>654</v>
      </c>
      <c r="F284" s="48"/>
      <c r="G284" s="48"/>
      <c r="H284" s="65"/>
      <c r="I284" s="48"/>
    </row>
    <row r="285" spans="1:9" ht="14.25" customHeight="1" thickBot="1">
      <c r="A285" s="48"/>
      <c r="B285" s="48"/>
      <c r="C285" s="48"/>
      <c r="D285" s="13" t="s">
        <v>655</v>
      </c>
      <c r="E285" s="13"/>
      <c r="F285" s="48"/>
      <c r="G285" s="48"/>
      <c r="H285" s="65"/>
      <c r="I285" s="48"/>
    </row>
    <row r="286" spans="1:9" ht="14.25" customHeight="1" thickBot="1">
      <c r="A286" s="49"/>
      <c r="B286" s="49"/>
      <c r="C286" s="49"/>
      <c r="D286" s="13" t="s">
        <v>656</v>
      </c>
      <c r="E286" s="13"/>
      <c r="F286" s="49"/>
      <c r="G286" s="49"/>
      <c r="H286" s="66"/>
      <c r="I286" s="49"/>
    </row>
    <row r="287" spans="1:9" ht="14.25" customHeight="1" thickBot="1">
      <c r="A287" s="59" t="s">
        <v>657</v>
      </c>
      <c r="B287" s="47" t="s">
        <v>658</v>
      </c>
      <c r="C287" s="47" t="s">
        <v>636</v>
      </c>
      <c r="D287" s="13" t="s">
        <v>637</v>
      </c>
      <c r="E287" s="13" t="s">
        <v>659</v>
      </c>
      <c r="F287" s="47" t="s">
        <v>660</v>
      </c>
      <c r="G287" s="47" t="s">
        <v>660</v>
      </c>
      <c r="H287" s="64" t="s">
        <v>151</v>
      </c>
      <c r="I287" s="50" t="s">
        <v>3354</v>
      </c>
    </row>
    <row r="288" spans="1:9" ht="14.25" customHeight="1" thickBot="1">
      <c r="A288" s="48"/>
      <c r="B288" s="48"/>
      <c r="C288" s="48"/>
      <c r="D288" s="13" t="s">
        <v>661</v>
      </c>
      <c r="E288" s="13" t="s">
        <v>662</v>
      </c>
      <c r="F288" s="48"/>
      <c r="G288" s="48"/>
      <c r="H288" s="65"/>
      <c r="I288" s="48"/>
    </row>
    <row r="289" spans="1:9" ht="14.25" customHeight="1" thickBot="1">
      <c r="A289" s="48"/>
      <c r="B289" s="48"/>
      <c r="C289" s="48"/>
      <c r="D289" s="13" t="s">
        <v>655</v>
      </c>
      <c r="E289" s="13"/>
      <c r="F289" s="48"/>
      <c r="G289" s="48"/>
      <c r="H289" s="65"/>
      <c r="I289" s="48"/>
    </row>
    <row r="290" spans="1:9" ht="14.25" customHeight="1" thickBot="1">
      <c r="A290" s="49"/>
      <c r="B290" s="49"/>
      <c r="C290" s="49"/>
      <c r="D290" s="13" t="s">
        <v>663</v>
      </c>
      <c r="E290" s="13"/>
      <c r="F290" s="49"/>
      <c r="G290" s="49"/>
      <c r="H290" s="66"/>
      <c r="I290" s="49"/>
    </row>
    <row r="291" spans="1:9" ht="14.25" customHeight="1" thickBot="1">
      <c r="A291" s="59" t="s">
        <v>664</v>
      </c>
      <c r="B291" s="47" t="s">
        <v>665</v>
      </c>
      <c r="C291" s="47" t="s">
        <v>636</v>
      </c>
      <c r="D291" s="13" t="s">
        <v>666</v>
      </c>
      <c r="E291" s="13" t="s">
        <v>667</v>
      </c>
      <c r="F291" s="47" t="s">
        <v>668</v>
      </c>
      <c r="G291" s="47" t="s">
        <v>668</v>
      </c>
      <c r="H291" s="64" t="s">
        <v>151</v>
      </c>
      <c r="I291" s="50" t="s">
        <v>3354</v>
      </c>
    </row>
    <row r="292" spans="1:9" ht="14.25" customHeight="1" thickBot="1">
      <c r="A292" s="48"/>
      <c r="B292" s="48"/>
      <c r="C292" s="48"/>
      <c r="D292" s="13" t="s">
        <v>669</v>
      </c>
      <c r="E292" s="13" t="s">
        <v>670</v>
      </c>
      <c r="F292" s="48"/>
      <c r="G292" s="48"/>
      <c r="H292" s="65"/>
      <c r="I292" s="48"/>
    </row>
    <row r="293" spans="1:9" ht="14.25" customHeight="1" thickBot="1">
      <c r="A293" s="48"/>
      <c r="B293" s="48"/>
      <c r="C293" s="48"/>
      <c r="D293" s="13" t="s">
        <v>655</v>
      </c>
      <c r="E293" s="13"/>
      <c r="F293" s="48"/>
      <c r="G293" s="48"/>
      <c r="H293" s="65"/>
      <c r="I293" s="48"/>
    </row>
    <row r="294" spans="1:9" ht="14.25" customHeight="1" thickBot="1">
      <c r="A294" s="49"/>
      <c r="B294" s="49"/>
      <c r="C294" s="49"/>
      <c r="D294" s="13" t="s">
        <v>671</v>
      </c>
      <c r="E294" s="13"/>
      <c r="F294" s="49"/>
      <c r="G294" s="49"/>
      <c r="H294" s="66"/>
      <c r="I294" s="49"/>
    </row>
    <row r="295" spans="1:9" ht="14.25" customHeight="1" thickBot="1">
      <c r="A295" s="59" t="s">
        <v>672</v>
      </c>
      <c r="B295" s="47" t="s">
        <v>673</v>
      </c>
      <c r="C295" s="47" t="s">
        <v>636</v>
      </c>
      <c r="D295" s="13" t="s">
        <v>674</v>
      </c>
      <c r="E295" s="13" t="s">
        <v>675</v>
      </c>
      <c r="F295" s="47" t="s">
        <v>676</v>
      </c>
      <c r="G295" s="50" t="s">
        <v>3355</v>
      </c>
      <c r="H295" s="63" t="s">
        <v>251</v>
      </c>
      <c r="I295" s="50" t="s">
        <v>3598</v>
      </c>
    </row>
    <row r="296" spans="1:9" ht="14.25" customHeight="1" thickBot="1">
      <c r="A296" s="48"/>
      <c r="B296" s="48"/>
      <c r="C296" s="48"/>
      <c r="D296" s="13" t="s">
        <v>677</v>
      </c>
      <c r="E296" s="13" t="s">
        <v>670</v>
      </c>
      <c r="F296" s="48"/>
      <c r="G296" s="48"/>
      <c r="H296" s="57"/>
      <c r="I296" s="48"/>
    </row>
    <row r="297" spans="1:9" ht="14.25" customHeight="1" thickBot="1">
      <c r="A297" s="48"/>
      <c r="B297" s="48"/>
      <c r="C297" s="48"/>
      <c r="D297" s="13" t="s">
        <v>655</v>
      </c>
      <c r="E297" s="13"/>
      <c r="F297" s="48"/>
      <c r="G297" s="48"/>
      <c r="H297" s="57"/>
      <c r="I297" s="48"/>
    </row>
    <row r="298" spans="1:9" ht="14.25" customHeight="1" thickBot="1">
      <c r="A298" s="49"/>
      <c r="B298" s="49"/>
      <c r="C298" s="49"/>
      <c r="D298" s="13" t="s">
        <v>678</v>
      </c>
      <c r="E298" s="13"/>
      <c r="F298" s="49"/>
      <c r="G298" s="49"/>
      <c r="H298" s="58"/>
      <c r="I298" s="49"/>
    </row>
    <row r="299" spans="1:9" ht="14.25" customHeight="1" thickBot="1">
      <c r="A299" s="59" t="s">
        <v>679</v>
      </c>
      <c r="B299" s="47" t="s">
        <v>680</v>
      </c>
      <c r="C299" s="47" t="s">
        <v>636</v>
      </c>
      <c r="D299" s="13" t="s">
        <v>650</v>
      </c>
      <c r="E299" s="13" t="s">
        <v>643</v>
      </c>
      <c r="F299" s="47" t="s">
        <v>681</v>
      </c>
      <c r="G299" s="50" t="s">
        <v>3362</v>
      </c>
      <c r="H299" s="63" t="s">
        <v>251</v>
      </c>
      <c r="I299" s="50" t="s">
        <v>3599</v>
      </c>
    </row>
    <row r="300" spans="1:9" ht="14.25" customHeight="1">
      <c r="A300" s="48"/>
      <c r="B300" s="48"/>
      <c r="C300" s="48"/>
      <c r="D300" s="13" t="s">
        <v>682</v>
      </c>
      <c r="E300" s="13" t="s">
        <v>683</v>
      </c>
      <c r="F300" s="48"/>
      <c r="G300" s="48"/>
      <c r="H300" s="57"/>
      <c r="I300" s="48"/>
    </row>
    <row r="301" spans="1:9" ht="14.25" customHeight="1">
      <c r="A301" s="48"/>
      <c r="B301" s="48"/>
      <c r="C301" s="48"/>
      <c r="D301" s="13" t="s">
        <v>684</v>
      </c>
      <c r="E301" s="13" t="s">
        <v>685</v>
      </c>
      <c r="F301" s="48"/>
      <c r="G301" s="48"/>
      <c r="H301" s="57"/>
      <c r="I301" s="48"/>
    </row>
    <row r="302" spans="1:9" ht="14.25" customHeight="1" thickBot="1">
      <c r="A302" s="49"/>
      <c r="B302" s="49"/>
      <c r="C302" s="49"/>
      <c r="D302" s="13" t="s">
        <v>686</v>
      </c>
      <c r="E302" s="13"/>
      <c r="F302" s="49"/>
      <c r="G302" s="49"/>
      <c r="H302" s="58"/>
      <c r="I302" s="49"/>
    </row>
    <row r="303" spans="1:9" ht="14.25" customHeight="1" thickBot="1">
      <c r="A303" s="59" t="s">
        <v>687</v>
      </c>
      <c r="B303" s="47" t="s">
        <v>688</v>
      </c>
      <c r="C303" s="47" t="s">
        <v>636</v>
      </c>
      <c r="D303" s="13" t="s">
        <v>689</v>
      </c>
      <c r="E303" s="13" t="s">
        <v>690</v>
      </c>
      <c r="F303" s="47" t="s">
        <v>691</v>
      </c>
      <c r="G303" s="47" t="s">
        <v>691</v>
      </c>
      <c r="H303" s="67" t="s">
        <v>151</v>
      </c>
      <c r="I303" s="50" t="s">
        <v>3363</v>
      </c>
    </row>
    <row r="304" spans="1:9" ht="14.25" customHeight="1" thickBot="1">
      <c r="A304" s="48"/>
      <c r="B304" s="48"/>
      <c r="C304" s="48"/>
      <c r="D304" s="13" t="s">
        <v>692</v>
      </c>
      <c r="E304" s="13" t="s">
        <v>670</v>
      </c>
      <c r="F304" s="48"/>
      <c r="G304" s="48"/>
      <c r="H304" s="65"/>
      <c r="I304" s="48"/>
    </row>
    <row r="305" spans="1:9" ht="14.25" customHeight="1" thickBot="1">
      <c r="A305" s="48"/>
      <c r="B305" s="48"/>
      <c r="C305" s="48"/>
      <c r="D305" s="13" t="s">
        <v>684</v>
      </c>
      <c r="E305" s="13"/>
      <c r="F305" s="48"/>
      <c r="G305" s="48"/>
      <c r="H305" s="65"/>
      <c r="I305" s="48"/>
    </row>
    <row r="306" spans="1:9" ht="14.25" customHeight="1" thickBot="1">
      <c r="A306" s="49"/>
      <c r="B306" s="49"/>
      <c r="C306" s="49"/>
      <c r="D306" s="13" t="s">
        <v>693</v>
      </c>
      <c r="E306" s="13"/>
      <c r="F306" s="49"/>
      <c r="G306" s="49"/>
      <c r="H306" s="66"/>
      <c r="I306" s="49"/>
    </row>
    <row r="307" spans="1:9" ht="14.25" customHeight="1" thickBot="1">
      <c r="A307" s="59" t="s">
        <v>694</v>
      </c>
      <c r="B307" s="47" t="s">
        <v>695</v>
      </c>
      <c r="C307" s="47" t="s">
        <v>636</v>
      </c>
      <c r="D307" s="13" t="s">
        <v>637</v>
      </c>
      <c r="E307" s="13" t="s">
        <v>696</v>
      </c>
      <c r="F307" s="50" t="s">
        <v>697</v>
      </c>
      <c r="G307" s="50" t="s">
        <v>3364</v>
      </c>
      <c r="H307" s="63" t="s">
        <v>251</v>
      </c>
      <c r="I307" s="50" t="s">
        <v>3600</v>
      </c>
    </row>
    <row r="308" spans="1:9" ht="14.25" customHeight="1">
      <c r="A308" s="48"/>
      <c r="B308" s="48"/>
      <c r="C308" s="48"/>
      <c r="D308" s="13" t="s">
        <v>698</v>
      </c>
      <c r="E308" s="13" t="s">
        <v>685</v>
      </c>
      <c r="F308" s="48"/>
      <c r="G308" s="48"/>
      <c r="H308" s="57"/>
      <c r="I308" s="48"/>
    </row>
    <row r="309" spans="1:9" ht="14.25" customHeight="1">
      <c r="A309" s="48"/>
      <c r="B309" s="48"/>
      <c r="C309" s="48"/>
      <c r="D309" s="13" t="s">
        <v>699</v>
      </c>
      <c r="E309" s="13"/>
      <c r="F309" s="48"/>
      <c r="G309" s="48"/>
      <c r="H309" s="57"/>
      <c r="I309" s="48"/>
    </row>
    <row r="310" spans="1:9" ht="14.25" customHeight="1">
      <c r="A310" s="48"/>
      <c r="B310" s="48"/>
      <c r="C310" s="48"/>
      <c r="D310" s="13" t="s">
        <v>700</v>
      </c>
      <c r="E310" s="13"/>
      <c r="F310" s="48"/>
      <c r="G310" s="48"/>
      <c r="H310" s="57"/>
      <c r="I310" s="48"/>
    </row>
    <row r="311" spans="1:9" ht="14.25" customHeight="1">
      <c r="A311" s="49"/>
      <c r="B311" s="49"/>
      <c r="C311" s="49"/>
      <c r="D311" s="13" t="s">
        <v>701</v>
      </c>
      <c r="E311" s="13"/>
      <c r="F311" s="49"/>
      <c r="G311" s="49"/>
      <c r="H311" s="58"/>
      <c r="I311" s="49"/>
    </row>
    <row r="312" spans="1:9" ht="14.25" customHeight="1">
      <c r="A312" s="59" t="s">
        <v>702</v>
      </c>
      <c r="B312" s="47" t="s">
        <v>703</v>
      </c>
      <c r="C312" s="47" t="s">
        <v>636</v>
      </c>
      <c r="D312" s="13" t="s">
        <v>704</v>
      </c>
      <c r="E312" s="47" t="s">
        <v>705</v>
      </c>
      <c r="F312" s="47" t="s">
        <v>706</v>
      </c>
      <c r="G312" s="50" t="s">
        <v>3365</v>
      </c>
      <c r="H312" s="63" t="s">
        <v>251</v>
      </c>
      <c r="I312" s="50" t="s">
        <v>3601</v>
      </c>
    </row>
    <row r="313" spans="1:9" ht="14.25" customHeight="1">
      <c r="A313" s="48"/>
      <c r="B313" s="48"/>
      <c r="C313" s="48"/>
      <c r="D313" s="13" t="s">
        <v>707</v>
      </c>
      <c r="E313" s="48"/>
      <c r="F313" s="48"/>
      <c r="G313" s="48"/>
      <c r="H313" s="57"/>
      <c r="I313" s="48"/>
    </row>
    <row r="314" spans="1:9" ht="14.25" customHeight="1">
      <c r="A314" s="48"/>
      <c r="B314" s="48"/>
      <c r="C314" s="48"/>
      <c r="D314" s="13" t="s">
        <v>708</v>
      </c>
      <c r="E314" s="48"/>
      <c r="F314" s="48"/>
      <c r="G314" s="48"/>
      <c r="H314" s="57"/>
      <c r="I314" s="48"/>
    </row>
    <row r="315" spans="1:9" ht="38.4" customHeight="1" thickBot="1">
      <c r="A315" s="49"/>
      <c r="B315" s="49"/>
      <c r="C315" s="49"/>
      <c r="D315" s="13" t="s">
        <v>709</v>
      </c>
      <c r="E315" s="49"/>
      <c r="F315" s="49"/>
      <c r="G315" s="49"/>
      <c r="H315" s="58"/>
      <c r="I315" s="49"/>
    </row>
    <row r="316" spans="1:9" ht="14.25" customHeight="1" thickBot="1">
      <c r="A316" s="59" t="s">
        <v>710</v>
      </c>
      <c r="B316" s="47" t="s">
        <v>711</v>
      </c>
      <c r="C316" s="47" t="s">
        <v>636</v>
      </c>
      <c r="D316" s="13" t="s">
        <v>712</v>
      </c>
      <c r="E316" s="47" t="s">
        <v>258</v>
      </c>
      <c r="F316" s="47" t="s">
        <v>713</v>
      </c>
      <c r="G316" s="50" t="s">
        <v>3366</v>
      </c>
      <c r="H316" s="67" t="s">
        <v>151</v>
      </c>
      <c r="I316" s="50" t="s">
        <v>3363</v>
      </c>
    </row>
    <row r="317" spans="1:9" ht="14.25" customHeight="1" thickBot="1">
      <c r="A317" s="48"/>
      <c r="B317" s="48"/>
      <c r="C317" s="48"/>
      <c r="D317" s="13" t="s">
        <v>714</v>
      </c>
      <c r="E317" s="48"/>
      <c r="F317" s="48"/>
      <c r="G317" s="48"/>
      <c r="H317" s="65"/>
      <c r="I317" s="48"/>
    </row>
    <row r="318" spans="1:9" ht="14.25" customHeight="1" thickBot="1">
      <c r="A318" s="48"/>
      <c r="B318" s="48"/>
      <c r="C318" s="48"/>
      <c r="D318" s="13" t="s">
        <v>715</v>
      </c>
      <c r="E318" s="48"/>
      <c r="F318" s="48"/>
      <c r="G318" s="48"/>
      <c r="H318" s="65"/>
      <c r="I318" s="48"/>
    </row>
    <row r="319" spans="1:9" ht="42.6" customHeight="1" thickBot="1">
      <c r="A319" s="49"/>
      <c r="B319" s="49"/>
      <c r="C319" s="49"/>
      <c r="D319" s="13" t="s">
        <v>716</v>
      </c>
      <c r="E319" s="49"/>
      <c r="F319" s="49"/>
      <c r="G319" s="49"/>
      <c r="H319" s="66"/>
      <c r="I319" s="49"/>
    </row>
    <row r="320" spans="1:9" ht="22.8" customHeight="1" thickBot="1">
      <c r="A320" s="59" t="s">
        <v>717</v>
      </c>
      <c r="B320" s="47" t="s">
        <v>718</v>
      </c>
      <c r="C320" s="47" t="s">
        <v>636</v>
      </c>
      <c r="D320" s="13" t="s">
        <v>719</v>
      </c>
      <c r="E320" s="47" t="s">
        <v>720</v>
      </c>
      <c r="F320" s="47" t="s">
        <v>721</v>
      </c>
      <c r="G320" s="50" t="s">
        <v>3367</v>
      </c>
      <c r="H320" s="67" t="s">
        <v>151</v>
      </c>
      <c r="I320" s="50" t="s">
        <v>3368</v>
      </c>
    </row>
    <row r="321" spans="1:9" ht="22.8" customHeight="1">
      <c r="A321" s="48"/>
      <c r="B321" s="48"/>
      <c r="C321" s="48"/>
      <c r="D321" s="13" t="s">
        <v>722</v>
      </c>
      <c r="E321" s="48"/>
      <c r="F321" s="48"/>
      <c r="G321" s="48"/>
      <c r="H321" s="65"/>
      <c r="I321" s="48"/>
    </row>
    <row r="322" spans="1:9" ht="28.2" customHeight="1">
      <c r="A322" s="49"/>
      <c r="B322" s="49"/>
      <c r="C322" s="49"/>
      <c r="D322" s="13" t="s">
        <v>723</v>
      </c>
      <c r="E322" s="49"/>
      <c r="F322" s="49"/>
      <c r="G322" s="49"/>
      <c r="H322" s="66"/>
      <c r="I322" s="49"/>
    </row>
    <row r="323" spans="1:9" ht="19.2" customHeight="1">
      <c r="A323" s="59" t="s">
        <v>724</v>
      </c>
      <c r="B323" s="47" t="s">
        <v>725</v>
      </c>
      <c r="C323" s="47" t="s">
        <v>636</v>
      </c>
      <c r="D323" s="13" t="s">
        <v>726</v>
      </c>
      <c r="E323" s="47" t="s">
        <v>727</v>
      </c>
      <c r="F323" s="47" t="s">
        <v>728</v>
      </c>
      <c r="G323" s="50" t="s">
        <v>3369</v>
      </c>
      <c r="H323" s="63" t="s">
        <v>251</v>
      </c>
      <c r="I323" s="50" t="s">
        <v>3602</v>
      </c>
    </row>
    <row r="324" spans="1:9" ht="14.25" customHeight="1">
      <c r="A324" s="48"/>
      <c r="B324" s="48"/>
      <c r="C324" s="48"/>
      <c r="D324" s="13" t="s">
        <v>729</v>
      </c>
      <c r="E324" s="48"/>
      <c r="F324" s="48"/>
      <c r="G324" s="48"/>
      <c r="H324" s="57"/>
      <c r="I324" s="48"/>
    </row>
    <row r="325" spans="1:9" ht="27.6" customHeight="1" thickBot="1">
      <c r="A325" s="49"/>
      <c r="B325" s="49"/>
      <c r="C325" s="49"/>
      <c r="D325" s="13" t="s">
        <v>730</v>
      </c>
      <c r="E325" s="49"/>
      <c r="F325" s="49"/>
      <c r="G325" s="49"/>
      <c r="H325" s="58"/>
      <c r="I325" s="49"/>
    </row>
    <row r="326" spans="1:9" ht="14.25" customHeight="1" thickBot="1">
      <c r="A326" s="59" t="s">
        <v>731</v>
      </c>
      <c r="B326" s="47" t="s">
        <v>732</v>
      </c>
      <c r="C326" s="47" t="s">
        <v>636</v>
      </c>
      <c r="D326" s="13" t="s">
        <v>733</v>
      </c>
      <c r="E326" s="54" t="s">
        <v>734</v>
      </c>
      <c r="F326" s="47" t="s">
        <v>735</v>
      </c>
      <c r="G326" s="50" t="s">
        <v>3371</v>
      </c>
      <c r="H326" s="63" t="s">
        <v>251</v>
      </c>
      <c r="I326" s="50" t="s">
        <v>3603</v>
      </c>
    </row>
    <row r="327" spans="1:9" ht="14.25" customHeight="1" thickBot="1">
      <c r="A327" s="48"/>
      <c r="B327" s="48"/>
      <c r="C327" s="48"/>
      <c r="D327" s="13" t="s">
        <v>736</v>
      </c>
      <c r="E327" s="48"/>
      <c r="F327" s="48"/>
      <c r="G327" s="48"/>
      <c r="H327" s="57"/>
      <c r="I327" s="48"/>
    </row>
    <row r="328" spans="1:9" ht="14.25" customHeight="1" thickBot="1">
      <c r="A328" s="49"/>
      <c r="B328" s="49"/>
      <c r="C328" s="49"/>
      <c r="D328" s="13" t="s">
        <v>737</v>
      </c>
      <c r="E328" s="49"/>
      <c r="F328" s="49"/>
      <c r="G328" s="49"/>
      <c r="H328" s="58"/>
      <c r="I328" s="49"/>
    </row>
    <row r="329" spans="1:9" ht="14.25" customHeight="1" thickBot="1">
      <c r="A329" s="59" t="s">
        <v>738</v>
      </c>
      <c r="B329" s="47" t="s">
        <v>739</v>
      </c>
      <c r="C329" s="47" t="s">
        <v>636</v>
      </c>
      <c r="D329" s="13" t="s">
        <v>740</v>
      </c>
      <c r="E329" s="47" t="s">
        <v>741</v>
      </c>
      <c r="F329" s="47" t="s">
        <v>742</v>
      </c>
      <c r="G329" s="47" t="s">
        <v>742</v>
      </c>
      <c r="H329" s="67" t="s">
        <v>151</v>
      </c>
      <c r="I329" s="50" t="s">
        <v>3370</v>
      </c>
    </row>
    <row r="330" spans="1:9" ht="14.25" customHeight="1" thickBot="1">
      <c r="A330" s="48"/>
      <c r="B330" s="48"/>
      <c r="C330" s="48"/>
      <c r="D330" s="13" t="s">
        <v>743</v>
      </c>
      <c r="E330" s="48"/>
      <c r="F330" s="48"/>
      <c r="G330" s="48"/>
      <c r="H330" s="65"/>
      <c r="I330" s="48"/>
    </row>
    <row r="331" spans="1:9" ht="14.25" customHeight="1" thickBot="1">
      <c r="A331" s="48"/>
      <c r="B331" s="48"/>
      <c r="C331" s="48"/>
      <c r="D331" s="13" t="s">
        <v>744</v>
      </c>
      <c r="E331" s="48"/>
      <c r="F331" s="48"/>
      <c r="G331" s="48"/>
      <c r="H331" s="65"/>
      <c r="I331" s="48"/>
    </row>
    <row r="332" spans="1:9" ht="14.25" customHeight="1" thickBot="1">
      <c r="A332" s="48"/>
      <c r="B332" s="48"/>
      <c r="C332" s="48"/>
      <c r="D332" s="13" t="s">
        <v>745</v>
      </c>
      <c r="E332" s="48"/>
      <c r="F332" s="48"/>
      <c r="G332" s="48"/>
      <c r="H332" s="65"/>
      <c r="I332" s="48"/>
    </row>
    <row r="333" spans="1:9" ht="14.25" customHeight="1" thickBot="1">
      <c r="A333" s="49"/>
      <c r="B333" s="49"/>
      <c r="C333" s="49"/>
      <c r="D333" s="13" t="s">
        <v>746</v>
      </c>
      <c r="E333" s="49"/>
      <c r="F333" s="49"/>
      <c r="G333" s="49"/>
      <c r="H333" s="66"/>
      <c r="I333" s="49"/>
    </row>
    <row r="334" spans="1:9" ht="14.25" customHeight="1" thickBot="1">
      <c r="A334" s="59" t="s">
        <v>747</v>
      </c>
      <c r="B334" s="47" t="s">
        <v>748</v>
      </c>
      <c r="C334" s="47" t="s">
        <v>636</v>
      </c>
      <c r="D334" s="13" t="s">
        <v>749</v>
      </c>
      <c r="E334" s="47" t="s">
        <v>258</v>
      </c>
      <c r="F334" s="47" t="s">
        <v>750</v>
      </c>
      <c r="G334" s="50" t="s">
        <v>3372</v>
      </c>
      <c r="H334" s="63" t="s">
        <v>251</v>
      </c>
      <c r="I334" s="50" t="s">
        <v>3604</v>
      </c>
    </row>
    <row r="335" spans="1:9" ht="14.25" customHeight="1">
      <c r="A335" s="48"/>
      <c r="B335" s="48"/>
      <c r="C335" s="48"/>
      <c r="D335" s="13" t="s">
        <v>751</v>
      </c>
      <c r="E335" s="48"/>
      <c r="F335" s="48"/>
      <c r="G335" s="48"/>
      <c r="H335" s="57"/>
      <c r="I335" s="48"/>
    </row>
    <row r="336" spans="1:9" ht="14.25" customHeight="1">
      <c r="A336" s="48"/>
      <c r="B336" s="48"/>
      <c r="C336" s="48"/>
      <c r="D336" s="13" t="s">
        <v>752</v>
      </c>
      <c r="E336" s="48"/>
      <c r="F336" s="48"/>
      <c r="G336" s="48"/>
      <c r="H336" s="57"/>
      <c r="I336" s="48"/>
    </row>
    <row r="337" spans="1:9" ht="14.25" customHeight="1">
      <c r="A337" s="49"/>
      <c r="B337" s="49"/>
      <c r="C337" s="49"/>
      <c r="D337" s="13" t="s">
        <v>753</v>
      </c>
      <c r="E337" s="49"/>
      <c r="F337" s="49"/>
      <c r="G337" s="49"/>
      <c r="H337" s="58"/>
      <c r="I337" s="49"/>
    </row>
    <row r="338" spans="1:9" ht="14.25" customHeight="1">
      <c r="A338" s="15"/>
    </row>
    <row r="339" spans="1:9" ht="14.25" customHeight="1">
      <c r="A339" s="15"/>
    </row>
    <row r="340" spans="1:9" ht="14.25" customHeight="1">
      <c r="A340" s="15"/>
    </row>
    <row r="341" spans="1:9" ht="24.75" customHeight="1">
      <c r="A341" s="9" t="s">
        <v>14</v>
      </c>
      <c r="B341" s="10" t="s">
        <v>754</v>
      </c>
    </row>
    <row r="342" spans="1:9" ht="24.75" customHeight="1">
      <c r="A342" s="11" t="s">
        <v>132</v>
      </c>
      <c r="B342" s="4" t="s">
        <v>7</v>
      </c>
    </row>
    <row r="343" spans="1:9" ht="24.75" customHeight="1">
      <c r="A343" s="11" t="s">
        <v>133</v>
      </c>
      <c r="B343" s="12">
        <v>45868</v>
      </c>
    </row>
    <row r="344" spans="1:9" ht="24.75" customHeight="1">
      <c r="A344" s="11" t="s">
        <v>4</v>
      </c>
      <c r="B344" s="13" t="s">
        <v>5</v>
      </c>
    </row>
    <row r="345" spans="1:9" ht="24.75" customHeight="1">
      <c r="A345" s="11" t="s">
        <v>16</v>
      </c>
      <c r="B345" s="14">
        <v>15</v>
      </c>
    </row>
    <row r="346" spans="1:9" ht="24.75" customHeight="1">
      <c r="A346" s="11" t="s">
        <v>17</v>
      </c>
      <c r="B346" s="13" t="s">
        <v>38</v>
      </c>
    </row>
    <row r="347" spans="1:9" ht="14.25" customHeight="1">
      <c r="A347" s="15"/>
    </row>
    <row r="348" spans="1:9" ht="14.25" customHeight="1">
      <c r="A348" s="16" t="s">
        <v>134</v>
      </c>
    </row>
    <row r="349" spans="1:9" ht="14.25" customHeight="1">
      <c r="A349" s="8"/>
    </row>
    <row r="350" spans="1:9" ht="14.25" customHeight="1">
      <c r="A350" s="15"/>
    </row>
    <row r="351" spans="1:9" ht="24" customHeight="1" thickBot="1">
      <c r="A351" s="9" t="s">
        <v>135</v>
      </c>
      <c r="B351" s="10" t="s">
        <v>136</v>
      </c>
      <c r="C351" s="10" t="s">
        <v>137</v>
      </c>
      <c r="D351" s="10" t="s">
        <v>138</v>
      </c>
      <c r="E351" s="10" t="s">
        <v>633</v>
      </c>
      <c r="F351" s="10" t="s">
        <v>140</v>
      </c>
      <c r="G351" s="10" t="s">
        <v>141</v>
      </c>
      <c r="H351" s="10" t="s">
        <v>142</v>
      </c>
      <c r="I351" s="10" t="s">
        <v>143</v>
      </c>
    </row>
    <row r="352" spans="1:9" ht="14.25" customHeight="1" thickBot="1">
      <c r="A352" s="59" t="s">
        <v>755</v>
      </c>
      <c r="B352" s="47" t="s">
        <v>649</v>
      </c>
      <c r="C352" s="47" t="s">
        <v>756</v>
      </c>
      <c r="D352" s="13" t="s">
        <v>650</v>
      </c>
      <c r="E352" s="4" t="s">
        <v>757</v>
      </c>
      <c r="F352" s="47" t="s">
        <v>758</v>
      </c>
      <c r="G352" s="47" t="s">
        <v>758</v>
      </c>
      <c r="H352" s="67" t="s">
        <v>151</v>
      </c>
      <c r="I352" s="50" t="s">
        <v>3373</v>
      </c>
    </row>
    <row r="353" spans="1:9" ht="14.25" customHeight="1" thickBot="1">
      <c r="A353" s="48"/>
      <c r="B353" s="48"/>
      <c r="C353" s="48"/>
      <c r="D353" s="13" t="s">
        <v>759</v>
      </c>
      <c r="E353" s="13" t="s">
        <v>760</v>
      </c>
      <c r="F353" s="48"/>
      <c r="G353" s="48"/>
      <c r="H353" s="65"/>
      <c r="I353" s="48"/>
    </row>
    <row r="354" spans="1:9" ht="14.25" customHeight="1" thickBot="1">
      <c r="A354" s="48"/>
      <c r="B354" s="48"/>
      <c r="C354" s="48"/>
      <c r="D354" s="13" t="s">
        <v>684</v>
      </c>
      <c r="E354" s="13" t="s">
        <v>643</v>
      </c>
      <c r="F354" s="48"/>
      <c r="G354" s="48"/>
      <c r="H354" s="65"/>
      <c r="I354" s="48"/>
    </row>
    <row r="355" spans="1:9" ht="14.25" customHeight="1" thickBot="1">
      <c r="A355" s="48"/>
      <c r="B355" s="48"/>
      <c r="C355" s="48"/>
      <c r="D355" s="13" t="s">
        <v>761</v>
      </c>
      <c r="E355" s="13" t="s">
        <v>762</v>
      </c>
      <c r="F355" s="48"/>
      <c r="G355" s="48"/>
      <c r="H355" s="65"/>
      <c r="I355" s="48"/>
    </row>
    <row r="356" spans="1:9" ht="14.25" customHeight="1" thickBot="1">
      <c r="A356" s="49"/>
      <c r="B356" s="49"/>
      <c r="C356" s="49"/>
      <c r="D356" s="13"/>
      <c r="E356" s="13" t="s">
        <v>647</v>
      </c>
      <c r="F356" s="49"/>
      <c r="G356" s="49"/>
      <c r="H356" s="66"/>
      <c r="I356" s="49"/>
    </row>
    <row r="357" spans="1:9" ht="14.25" customHeight="1" thickBot="1">
      <c r="A357" s="59" t="s">
        <v>763</v>
      </c>
      <c r="B357" s="47" t="s">
        <v>764</v>
      </c>
      <c r="C357" s="47" t="s">
        <v>765</v>
      </c>
      <c r="D357" s="13" t="s">
        <v>666</v>
      </c>
      <c r="E357" s="13" t="s">
        <v>766</v>
      </c>
      <c r="F357" s="51" t="s">
        <v>767</v>
      </c>
      <c r="G357" s="50" t="s">
        <v>3374</v>
      </c>
      <c r="H357" s="63" t="s">
        <v>251</v>
      </c>
      <c r="I357" s="50" t="s">
        <v>3605</v>
      </c>
    </row>
    <row r="358" spans="1:9" ht="14.25" customHeight="1" thickBot="1">
      <c r="A358" s="48"/>
      <c r="B358" s="48"/>
      <c r="C358" s="48"/>
      <c r="D358" s="13" t="s">
        <v>661</v>
      </c>
      <c r="E358" s="13" t="s">
        <v>760</v>
      </c>
      <c r="F358" s="52"/>
      <c r="G358" s="48"/>
      <c r="H358" s="57"/>
      <c r="I358" s="48"/>
    </row>
    <row r="359" spans="1:9" ht="14.25" customHeight="1" thickBot="1">
      <c r="A359" s="48"/>
      <c r="B359" s="48"/>
      <c r="C359" s="48"/>
      <c r="D359" s="13" t="s">
        <v>684</v>
      </c>
      <c r="E359" s="13" t="s">
        <v>643</v>
      </c>
      <c r="F359" s="52"/>
      <c r="G359" s="48"/>
      <c r="H359" s="57"/>
      <c r="I359" s="48"/>
    </row>
    <row r="360" spans="1:9" ht="14.25" customHeight="1" thickBot="1">
      <c r="A360" s="48"/>
      <c r="B360" s="48"/>
      <c r="C360" s="48"/>
      <c r="D360" s="13" t="s">
        <v>768</v>
      </c>
      <c r="E360" s="13" t="s">
        <v>762</v>
      </c>
      <c r="F360" s="52"/>
      <c r="G360" s="48"/>
      <c r="H360" s="57"/>
      <c r="I360" s="48"/>
    </row>
    <row r="361" spans="1:9" ht="14.25" customHeight="1" thickBot="1">
      <c r="A361" s="49"/>
      <c r="B361" s="49"/>
      <c r="C361" s="49"/>
      <c r="D361" s="13"/>
      <c r="E361" s="13" t="s">
        <v>647</v>
      </c>
      <c r="F361" s="53"/>
      <c r="G361" s="49"/>
      <c r="H361" s="58"/>
      <c r="I361" s="49"/>
    </row>
    <row r="362" spans="1:9" ht="14.25" customHeight="1" thickBot="1">
      <c r="A362" s="59" t="s">
        <v>769</v>
      </c>
      <c r="B362" s="47" t="s">
        <v>770</v>
      </c>
      <c r="C362" s="47" t="s">
        <v>765</v>
      </c>
      <c r="D362" s="13" t="s">
        <v>666</v>
      </c>
      <c r="E362" s="13" t="s">
        <v>771</v>
      </c>
      <c r="F362" s="51" t="s">
        <v>772</v>
      </c>
      <c r="G362" s="51" t="s">
        <v>772</v>
      </c>
      <c r="H362" s="67" t="s">
        <v>151</v>
      </c>
      <c r="I362" s="50" t="s">
        <v>3376</v>
      </c>
    </row>
    <row r="363" spans="1:9" ht="14.25" customHeight="1" thickBot="1">
      <c r="A363" s="48"/>
      <c r="B363" s="48"/>
      <c r="C363" s="48"/>
      <c r="D363" s="13" t="s">
        <v>773</v>
      </c>
      <c r="E363" s="13" t="s">
        <v>760</v>
      </c>
      <c r="F363" s="52"/>
      <c r="G363" s="52"/>
      <c r="H363" s="65"/>
      <c r="I363" s="48"/>
    </row>
    <row r="364" spans="1:9" ht="14.25" customHeight="1" thickBot="1">
      <c r="A364" s="48"/>
      <c r="B364" s="48"/>
      <c r="C364" s="48"/>
      <c r="D364" s="13" t="s">
        <v>774</v>
      </c>
      <c r="E364" s="13" t="s">
        <v>643</v>
      </c>
      <c r="F364" s="52"/>
      <c r="G364" s="52"/>
      <c r="H364" s="65"/>
      <c r="I364" s="48"/>
    </row>
    <row r="365" spans="1:9" ht="14.25" customHeight="1" thickBot="1">
      <c r="A365" s="48"/>
      <c r="B365" s="48"/>
      <c r="C365" s="48"/>
      <c r="D365" s="13" t="s">
        <v>775</v>
      </c>
      <c r="E365" s="13" t="s">
        <v>762</v>
      </c>
      <c r="F365" s="52"/>
      <c r="G365" s="52"/>
      <c r="H365" s="65"/>
      <c r="I365" s="48"/>
    </row>
    <row r="366" spans="1:9" ht="14.25" customHeight="1" thickBot="1">
      <c r="A366" s="49"/>
      <c r="B366" s="49"/>
      <c r="C366" s="49"/>
      <c r="D366" s="13" t="s">
        <v>776</v>
      </c>
      <c r="E366" s="13" t="s">
        <v>647</v>
      </c>
      <c r="F366" s="53"/>
      <c r="G366" s="53"/>
      <c r="H366" s="66"/>
      <c r="I366" s="49"/>
    </row>
    <row r="367" spans="1:9" ht="14.25" customHeight="1" thickBot="1">
      <c r="A367" s="59" t="s">
        <v>777</v>
      </c>
      <c r="B367" s="47" t="s">
        <v>778</v>
      </c>
      <c r="C367" s="47" t="s">
        <v>765</v>
      </c>
      <c r="D367" s="13" t="s">
        <v>779</v>
      </c>
      <c r="E367" s="13" t="s">
        <v>780</v>
      </c>
      <c r="F367" s="47" t="s">
        <v>781</v>
      </c>
      <c r="G367" s="47" t="s">
        <v>781</v>
      </c>
      <c r="H367" s="67" t="s">
        <v>151</v>
      </c>
      <c r="I367" s="50" t="s">
        <v>3376</v>
      </c>
    </row>
    <row r="368" spans="1:9" ht="14.25" customHeight="1" thickBot="1">
      <c r="A368" s="48"/>
      <c r="B368" s="48"/>
      <c r="C368" s="48"/>
      <c r="D368" s="13" t="s">
        <v>782</v>
      </c>
      <c r="E368" s="4" t="s">
        <v>783</v>
      </c>
      <c r="F368" s="48"/>
      <c r="G368" s="48"/>
      <c r="H368" s="65"/>
      <c r="I368" s="48"/>
    </row>
    <row r="369" spans="1:9" ht="14.25" customHeight="1" thickBot="1">
      <c r="A369" s="48"/>
      <c r="B369" s="48"/>
      <c r="C369" s="48"/>
      <c r="D369" s="13" t="s">
        <v>784</v>
      </c>
      <c r="E369" s="13" t="s">
        <v>760</v>
      </c>
      <c r="F369" s="48"/>
      <c r="G369" s="48"/>
      <c r="H369" s="65"/>
      <c r="I369" s="48"/>
    </row>
    <row r="370" spans="1:9" ht="14.25" customHeight="1" thickBot="1">
      <c r="A370" s="48"/>
      <c r="B370" s="48"/>
      <c r="C370" s="48"/>
      <c r="D370" s="13" t="s">
        <v>785</v>
      </c>
      <c r="E370" s="13" t="s">
        <v>786</v>
      </c>
      <c r="F370" s="48"/>
      <c r="G370" s="48"/>
      <c r="H370" s="65"/>
      <c r="I370" s="48"/>
    </row>
    <row r="371" spans="1:9" ht="14.25" customHeight="1" thickBot="1">
      <c r="A371" s="49"/>
      <c r="B371" s="49"/>
      <c r="C371" s="49"/>
      <c r="D371" s="13"/>
      <c r="E371" s="13" t="s">
        <v>647</v>
      </c>
      <c r="F371" s="49"/>
      <c r="G371" s="49"/>
      <c r="H371" s="66"/>
      <c r="I371" s="49"/>
    </row>
    <row r="372" spans="1:9" ht="14.25" customHeight="1" thickBot="1">
      <c r="A372" s="59" t="s">
        <v>787</v>
      </c>
      <c r="B372" s="47" t="s">
        <v>788</v>
      </c>
      <c r="C372" s="47" t="s">
        <v>765</v>
      </c>
      <c r="D372" s="13" t="s">
        <v>779</v>
      </c>
      <c r="E372" s="13" t="s">
        <v>789</v>
      </c>
      <c r="F372" s="47" t="s">
        <v>790</v>
      </c>
      <c r="G372" s="50" t="s">
        <v>3377</v>
      </c>
      <c r="H372" s="63" t="s">
        <v>251</v>
      </c>
      <c r="I372" s="50" t="s">
        <v>3606</v>
      </c>
    </row>
    <row r="373" spans="1:9" ht="14.25" customHeight="1" thickBot="1">
      <c r="A373" s="48"/>
      <c r="B373" s="48"/>
      <c r="C373" s="48"/>
      <c r="D373" s="13" t="s">
        <v>791</v>
      </c>
      <c r="E373" s="13" t="s">
        <v>792</v>
      </c>
      <c r="F373" s="48"/>
      <c r="G373" s="48"/>
      <c r="H373" s="57"/>
      <c r="I373" s="48"/>
    </row>
    <row r="374" spans="1:9" ht="14.25" customHeight="1" thickBot="1">
      <c r="A374" s="48"/>
      <c r="B374" s="48"/>
      <c r="C374" s="48"/>
      <c r="D374" s="13" t="s">
        <v>684</v>
      </c>
      <c r="E374" s="13" t="s">
        <v>643</v>
      </c>
      <c r="F374" s="48"/>
      <c r="G374" s="48"/>
      <c r="H374" s="57"/>
      <c r="I374" s="48"/>
    </row>
    <row r="375" spans="1:9" ht="14.25" customHeight="1" thickBot="1">
      <c r="A375" s="48"/>
      <c r="B375" s="48"/>
      <c r="C375" s="48"/>
      <c r="D375" s="13" t="s">
        <v>793</v>
      </c>
      <c r="E375" s="13" t="s">
        <v>794</v>
      </c>
      <c r="F375" s="48"/>
      <c r="G375" s="48"/>
      <c r="H375" s="57"/>
      <c r="I375" s="48"/>
    </row>
    <row r="376" spans="1:9" ht="14.25" customHeight="1" thickBot="1">
      <c r="A376" s="49"/>
      <c r="B376" s="49"/>
      <c r="C376" s="49"/>
      <c r="D376" s="13"/>
      <c r="E376" s="13" t="s">
        <v>647</v>
      </c>
      <c r="F376" s="49"/>
      <c r="G376" s="49"/>
      <c r="H376" s="58"/>
      <c r="I376" s="49"/>
    </row>
    <row r="377" spans="1:9" ht="14.25" customHeight="1" thickBot="1">
      <c r="A377" s="59" t="s">
        <v>795</v>
      </c>
      <c r="B377" s="47" t="s">
        <v>796</v>
      </c>
      <c r="C377" s="47" t="s">
        <v>765</v>
      </c>
      <c r="D377" s="13" t="s">
        <v>779</v>
      </c>
      <c r="E377" s="13" t="s">
        <v>797</v>
      </c>
      <c r="F377" s="47" t="s">
        <v>798</v>
      </c>
      <c r="G377" s="50" t="s">
        <v>3378</v>
      </c>
      <c r="H377" s="63" t="s">
        <v>251</v>
      </c>
      <c r="I377" s="50" t="s">
        <v>3607</v>
      </c>
    </row>
    <row r="378" spans="1:9" ht="14.25" customHeight="1" thickBot="1">
      <c r="A378" s="48"/>
      <c r="B378" s="48"/>
      <c r="C378" s="48"/>
      <c r="D378" s="13" t="s">
        <v>799</v>
      </c>
      <c r="E378" s="4" t="s">
        <v>800</v>
      </c>
      <c r="F378" s="48"/>
      <c r="G378" s="48"/>
      <c r="H378" s="57"/>
      <c r="I378" s="48"/>
    </row>
    <row r="379" spans="1:9" ht="14.25" customHeight="1" thickBot="1">
      <c r="A379" s="48"/>
      <c r="B379" s="48"/>
      <c r="C379" s="48"/>
      <c r="D379" s="13" t="s">
        <v>784</v>
      </c>
      <c r="E379" s="13" t="s">
        <v>760</v>
      </c>
      <c r="F379" s="48"/>
      <c r="G379" s="48"/>
      <c r="H379" s="57"/>
      <c r="I379" s="48"/>
    </row>
    <row r="380" spans="1:9" ht="14.25" customHeight="1" thickBot="1">
      <c r="A380" s="48"/>
      <c r="B380" s="48"/>
      <c r="C380" s="48"/>
      <c r="D380" s="13" t="s">
        <v>801</v>
      </c>
      <c r="E380" s="13" t="s">
        <v>794</v>
      </c>
      <c r="F380" s="48"/>
      <c r="G380" s="48"/>
      <c r="H380" s="57"/>
      <c r="I380" s="48"/>
    </row>
    <row r="381" spans="1:9" ht="14.25" customHeight="1" thickBot="1">
      <c r="A381" s="49"/>
      <c r="B381" s="49"/>
      <c r="C381" s="49"/>
      <c r="D381" s="13"/>
      <c r="E381" s="13" t="s">
        <v>647</v>
      </c>
      <c r="F381" s="49"/>
      <c r="G381" s="49"/>
      <c r="H381" s="58"/>
      <c r="I381" s="49"/>
    </row>
    <row r="382" spans="1:9" ht="14.25" customHeight="1" thickBot="1">
      <c r="A382" s="59" t="s">
        <v>802</v>
      </c>
      <c r="B382" s="47" t="s">
        <v>803</v>
      </c>
      <c r="C382" s="47" t="s">
        <v>765</v>
      </c>
      <c r="D382" s="13" t="s">
        <v>779</v>
      </c>
      <c r="E382" s="13" t="s">
        <v>643</v>
      </c>
      <c r="F382" s="47" t="s">
        <v>804</v>
      </c>
      <c r="G382" s="50" t="s">
        <v>3379</v>
      </c>
      <c r="H382" s="63" t="s">
        <v>251</v>
      </c>
      <c r="I382" s="50" t="s">
        <v>3608</v>
      </c>
    </row>
    <row r="383" spans="1:9" ht="14.25" customHeight="1">
      <c r="A383" s="48"/>
      <c r="B383" s="48"/>
      <c r="C383" s="48"/>
      <c r="D383" s="13" t="s">
        <v>805</v>
      </c>
      <c r="E383" s="13" t="s">
        <v>806</v>
      </c>
      <c r="F383" s="48"/>
      <c r="G383" s="48"/>
      <c r="H383" s="57"/>
      <c r="I383" s="48"/>
    </row>
    <row r="384" spans="1:9" ht="14.25" customHeight="1">
      <c r="A384" s="48"/>
      <c r="B384" s="48"/>
      <c r="C384" s="48"/>
      <c r="D384" s="13" t="s">
        <v>684</v>
      </c>
      <c r="E384" s="4" t="s">
        <v>807</v>
      </c>
      <c r="F384" s="48"/>
      <c r="G384" s="48"/>
      <c r="H384" s="57"/>
      <c r="I384" s="48"/>
    </row>
    <row r="385" spans="1:9" ht="14.25" customHeight="1">
      <c r="A385" s="48"/>
      <c r="B385" s="48"/>
      <c r="C385" s="48"/>
      <c r="D385" s="13" t="s">
        <v>808</v>
      </c>
      <c r="E385" s="13" t="s">
        <v>760</v>
      </c>
      <c r="F385" s="48"/>
      <c r="G385" s="48"/>
      <c r="H385" s="57"/>
      <c r="I385" s="48"/>
    </row>
    <row r="386" spans="1:9" ht="14.25" customHeight="1">
      <c r="A386" s="49"/>
      <c r="B386" s="49"/>
      <c r="C386" s="49"/>
      <c r="D386" s="13"/>
      <c r="E386" s="13" t="s">
        <v>647</v>
      </c>
      <c r="F386" s="49"/>
      <c r="G386" s="49"/>
      <c r="H386" s="58"/>
      <c r="I386" s="49"/>
    </row>
    <row r="387" spans="1:9" ht="14.25" customHeight="1">
      <c r="A387" s="59" t="s">
        <v>809</v>
      </c>
      <c r="B387" s="47" t="s">
        <v>810</v>
      </c>
      <c r="C387" s="47" t="s">
        <v>811</v>
      </c>
      <c r="D387" s="13" t="s">
        <v>779</v>
      </c>
      <c r="E387" s="13" t="s">
        <v>812</v>
      </c>
      <c r="F387" s="47" t="s">
        <v>813</v>
      </c>
      <c r="G387" s="50" t="s">
        <v>3380</v>
      </c>
      <c r="H387" s="71" t="s">
        <v>3381</v>
      </c>
      <c r="I387" s="50" t="s">
        <v>3363</v>
      </c>
    </row>
    <row r="388" spans="1:9" ht="14.25" customHeight="1">
      <c r="A388" s="48"/>
      <c r="B388" s="48"/>
      <c r="C388" s="48"/>
      <c r="D388" s="13" t="s">
        <v>814</v>
      </c>
      <c r="E388" s="4" t="s">
        <v>815</v>
      </c>
      <c r="F388" s="48"/>
      <c r="G388" s="48"/>
      <c r="H388" s="72"/>
      <c r="I388" s="48"/>
    </row>
    <row r="389" spans="1:9" ht="14.25" customHeight="1">
      <c r="A389" s="48"/>
      <c r="B389" s="48"/>
      <c r="C389" s="48"/>
      <c r="D389" s="13" t="s">
        <v>684</v>
      </c>
      <c r="E389" s="13" t="s">
        <v>816</v>
      </c>
      <c r="F389" s="48"/>
      <c r="G389" s="48"/>
      <c r="H389" s="72"/>
      <c r="I389" s="48"/>
    </row>
    <row r="390" spans="1:9" ht="14.25" customHeight="1">
      <c r="A390" s="48"/>
      <c r="B390" s="48"/>
      <c r="C390" s="48"/>
      <c r="D390" s="13" t="s">
        <v>817</v>
      </c>
      <c r="E390" s="13" t="s">
        <v>643</v>
      </c>
      <c r="F390" s="48"/>
      <c r="G390" s="48"/>
      <c r="H390" s="72"/>
      <c r="I390" s="48"/>
    </row>
    <row r="391" spans="1:9" ht="14.25" customHeight="1">
      <c r="A391" s="48"/>
      <c r="B391" s="48"/>
      <c r="C391" s="48"/>
      <c r="D391" s="13"/>
      <c r="E391" s="13" t="s">
        <v>794</v>
      </c>
      <c r="F391" s="48"/>
      <c r="G391" s="48"/>
      <c r="H391" s="72"/>
      <c r="I391" s="48"/>
    </row>
    <row r="392" spans="1:9" ht="14.25" customHeight="1">
      <c r="A392" s="49"/>
      <c r="B392" s="49"/>
      <c r="C392" s="49"/>
      <c r="D392" s="13"/>
      <c r="E392" s="13" t="s">
        <v>647</v>
      </c>
      <c r="F392" s="49"/>
      <c r="G392" s="49"/>
      <c r="H392" s="73"/>
      <c r="I392" s="49"/>
    </row>
    <row r="393" spans="1:9" ht="14.25" customHeight="1">
      <c r="A393" s="59" t="s">
        <v>818</v>
      </c>
      <c r="B393" s="47" t="s">
        <v>819</v>
      </c>
      <c r="C393" s="47" t="s">
        <v>820</v>
      </c>
      <c r="D393" s="13" t="s">
        <v>821</v>
      </c>
      <c r="E393" s="4" t="s">
        <v>822</v>
      </c>
      <c r="F393" s="47" t="s">
        <v>823</v>
      </c>
      <c r="G393" s="50" t="s">
        <v>3382</v>
      </c>
      <c r="H393" s="63" t="s">
        <v>251</v>
      </c>
      <c r="I393" s="50" t="s">
        <v>3609</v>
      </c>
    </row>
    <row r="394" spans="1:9" ht="14.25" customHeight="1">
      <c r="A394" s="48"/>
      <c r="B394" s="48"/>
      <c r="C394" s="48"/>
      <c r="D394" s="13" t="s">
        <v>743</v>
      </c>
      <c r="E394" s="13" t="s">
        <v>816</v>
      </c>
      <c r="F394" s="48"/>
      <c r="G394" s="48"/>
      <c r="H394" s="57"/>
      <c r="I394" s="48"/>
    </row>
    <row r="395" spans="1:9" ht="14.25" customHeight="1">
      <c r="A395" s="48"/>
      <c r="B395" s="48"/>
      <c r="C395" s="48"/>
      <c r="D395" s="13" t="s">
        <v>824</v>
      </c>
      <c r="E395" s="13" t="s">
        <v>643</v>
      </c>
      <c r="F395" s="48"/>
      <c r="G395" s="48"/>
      <c r="H395" s="57"/>
      <c r="I395" s="48"/>
    </row>
    <row r="396" spans="1:9" ht="14.25" customHeight="1">
      <c r="A396" s="48"/>
      <c r="B396" s="48"/>
      <c r="C396" s="48"/>
      <c r="D396" s="13"/>
      <c r="E396" s="13" t="s">
        <v>794</v>
      </c>
      <c r="F396" s="48"/>
      <c r="G396" s="48"/>
      <c r="H396" s="57"/>
      <c r="I396" s="48"/>
    </row>
    <row r="397" spans="1:9" ht="14.25" customHeight="1">
      <c r="A397" s="49"/>
      <c r="B397" s="49"/>
      <c r="C397" s="49"/>
      <c r="D397" s="13"/>
      <c r="E397" s="13" t="s">
        <v>647</v>
      </c>
      <c r="F397" s="49"/>
      <c r="G397" s="49"/>
      <c r="H397" s="58"/>
      <c r="I397" s="49"/>
    </row>
    <row r="398" spans="1:9" ht="14.25" customHeight="1">
      <c r="A398" s="59" t="s">
        <v>825</v>
      </c>
      <c r="B398" s="47" t="s">
        <v>826</v>
      </c>
      <c r="C398" s="47" t="s">
        <v>765</v>
      </c>
      <c r="D398" s="13" t="s">
        <v>827</v>
      </c>
      <c r="E398" s="13" t="s">
        <v>696</v>
      </c>
      <c r="F398" s="47" t="s">
        <v>828</v>
      </c>
      <c r="G398" s="50" t="s">
        <v>3383</v>
      </c>
      <c r="H398" s="71" t="s">
        <v>3381</v>
      </c>
      <c r="I398" s="50" t="s">
        <v>3368</v>
      </c>
    </row>
    <row r="399" spans="1:9" ht="14.25" customHeight="1">
      <c r="A399" s="48"/>
      <c r="B399" s="48"/>
      <c r="C399" s="48"/>
      <c r="D399" s="13" t="s">
        <v>829</v>
      </c>
      <c r="E399" s="13" t="s">
        <v>830</v>
      </c>
      <c r="F399" s="48"/>
      <c r="G399" s="48"/>
      <c r="H399" s="72"/>
      <c r="I399" s="48"/>
    </row>
    <row r="400" spans="1:9" ht="14.25" customHeight="1">
      <c r="A400" s="48"/>
      <c r="B400" s="48"/>
      <c r="C400" s="48"/>
      <c r="D400" s="13" t="s">
        <v>784</v>
      </c>
      <c r="E400" s="13"/>
      <c r="F400" s="48"/>
      <c r="G400" s="48"/>
      <c r="H400" s="72"/>
      <c r="I400" s="48"/>
    </row>
    <row r="401" spans="1:9" ht="14.25" customHeight="1">
      <c r="A401" s="49"/>
      <c r="B401" s="49"/>
      <c r="C401" s="49"/>
      <c r="D401" s="13" t="s">
        <v>831</v>
      </c>
      <c r="E401" s="13"/>
      <c r="F401" s="49"/>
      <c r="G401" s="49"/>
      <c r="H401" s="73"/>
      <c r="I401" s="49"/>
    </row>
    <row r="402" spans="1:9" ht="14.25" customHeight="1">
      <c r="A402" s="59" t="s">
        <v>832</v>
      </c>
      <c r="B402" s="47" t="s">
        <v>833</v>
      </c>
      <c r="C402" s="47" t="s">
        <v>765</v>
      </c>
      <c r="D402" s="13" t="s">
        <v>834</v>
      </c>
      <c r="E402" s="13" t="s">
        <v>835</v>
      </c>
      <c r="F402" s="47" t="s">
        <v>836</v>
      </c>
      <c r="G402" s="50" t="s">
        <v>3384</v>
      </c>
      <c r="H402" s="63" t="s">
        <v>251</v>
      </c>
      <c r="I402" s="50" t="s">
        <v>3610</v>
      </c>
    </row>
    <row r="403" spans="1:9" ht="14.25" customHeight="1">
      <c r="A403" s="48"/>
      <c r="B403" s="48"/>
      <c r="C403" s="48"/>
      <c r="D403" s="13" t="s">
        <v>837</v>
      </c>
      <c r="E403" s="13" t="s">
        <v>838</v>
      </c>
      <c r="F403" s="48"/>
      <c r="G403" s="48"/>
      <c r="H403" s="57"/>
      <c r="I403" s="48"/>
    </row>
    <row r="404" spans="1:9" ht="14.25" customHeight="1">
      <c r="A404" s="48"/>
      <c r="B404" s="48"/>
      <c r="C404" s="48"/>
      <c r="D404" s="13" t="s">
        <v>839</v>
      </c>
      <c r="E404" s="13" t="s">
        <v>840</v>
      </c>
      <c r="F404" s="48"/>
      <c r="G404" s="48"/>
      <c r="H404" s="57"/>
      <c r="I404" s="48"/>
    </row>
    <row r="405" spans="1:9" ht="14.25" customHeight="1">
      <c r="A405" s="48"/>
      <c r="B405" s="48"/>
      <c r="C405" s="48"/>
      <c r="D405" s="13"/>
      <c r="E405" s="13" t="s">
        <v>841</v>
      </c>
      <c r="F405" s="48"/>
      <c r="G405" s="48"/>
      <c r="H405" s="57"/>
      <c r="I405" s="48"/>
    </row>
    <row r="406" spans="1:9" ht="14.25" customHeight="1">
      <c r="A406" s="49"/>
      <c r="B406" s="49"/>
      <c r="C406" s="49"/>
      <c r="D406" s="13"/>
      <c r="E406" s="13" t="s">
        <v>647</v>
      </c>
      <c r="F406" s="49"/>
      <c r="G406" s="49"/>
      <c r="H406" s="58"/>
      <c r="I406" s="49"/>
    </row>
    <row r="407" spans="1:9" ht="14.25" customHeight="1">
      <c r="A407" s="59" t="s">
        <v>842</v>
      </c>
      <c r="B407" s="47" t="s">
        <v>843</v>
      </c>
      <c r="C407" s="47" t="s">
        <v>765</v>
      </c>
      <c r="D407" s="13" t="s">
        <v>844</v>
      </c>
      <c r="E407" s="47" t="s">
        <v>845</v>
      </c>
      <c r="F407" s="47" t="s">
        <v>846</v>
      </c>
      <c r="G407" s="50" t="s">
        <v>3385</v>
      </c>
      <c r="H407" s="63" t="s">
        <v>251</v>
      </c>
      <c r="I407" s="50" t="s">
        <v>3611</v>
      </c>
    </row>
    <row r="408" spans="1:9" ht="14.25" customHeight="1">
      <c r="A408" s="48"/>
      <c r="B408" s="48"/>
      <c r="C408" s="48"/>
      <c r="D408" s="13" t="s">
        <v>847</v>
      </c>
      <c r="E408" s="48"/>
      <c r="F408" s="48"/>
      <c r="G408" s="48"/>
      <c r="H408" s="57"/>
      <c r="I408" s="48"/>
    </row>
    <row r="409" spans="1:9" ht="14.25" customHeight="1" thickBot="1">
      <c r="A409" s="49"/>
      <c r="B409" s="49"/>
      <c r="C409" s="49"/>
      <c r="D409" s="13" t="s">
        <v>848</v>
      </c>
      <c r="E409" s="49"/>
      <c r="F409" s="49"/>
      <c r="G409" s="49"/>
      <c r="H409" s="58"/>
      <c r="I409" s="49"/>
    </row>
    <row r="410" spans="1:9" ht="14.25" customHeight="1" thickBot="1">
      <c r="A410" s="59" t="s">
        <v>849</v>
      </c>
      <c r="B410" s="47" t="s">
        <v>850</v>
      </c>
      <c r="C410" s="47" t="s">
        <v>765</v>
      </c>
      <c r="D410" s="13" t="s">
        <v>851</v>
      </c>
      <c r="E410" s="13" t="s">
        <v>852</v>
      </c>
      <c r="F410" s="47" t="s">
        <v>853</v>
      </c>
      <c r="G410" s="47" t="s">
        <v>853</v>
      </c>
      <c r="H410" s="67" t="s">
        <v>151</v>
      </c>
      <c r="I410" s="50" t="s">
        <v>3386</v>
      </c>
    </row>
    <row r="411" spans="1:9" ht="14.25" customHeight="1" thickBot="1">
      <c r="A411" s="48"/>
      <c r="B411" s="48"/>
      <c r="C411" s="48"/>
      <c r="D411" s="13" t="s">
        <v>837</v>
      </c>
      <c r="E411" s="13" t="s">
        <v>647</v>
      </c>
      <c r="F411" s="48"/>
      <c r="G411" s="48"/>
      <c r="H411" s="65"/>
      <c r="I411" s="48"/>
    </row>
    <row r="412" spans="1:9" ht="14.25" customHeight="1" thickBot="1">
      <c r="A412" s="49"/>
      <c r="B412" s="49"/>
      <c r="C412" s="49"/>
      <c r="D412" s="13" t="s">
        <v>854</v>
      </c>
      <c r="E412" s="13"/>
      <c r="F412" s="49"/>
      <c r="G412" s="49"/>
      <c r="H412" s="66"/>
      <c r="I412" s="49"/>
    </row>
    <row r="413" spans="1:9" ht="14.25" customHeight="1" thickBot="1">
      <c r="A413" s="59" t="s">
        <v>855</v>
      </c>
      <c r="B413" s="47" t="s">
        <v>856</v>
      </c>
      <c r="C413" s="47" t="s">
        <v>765</v>
      </c>
      <c r="D413" s="13" t="s">
        <v>857</v>
      </c>
      <c r="E413" s="13" t="s">
        <v>858</v>
      </c>
      <c r="F413" s="47" t="s">
        <v>859</v>
      </c>
      <c r="G413" s="50" t="s">
        <v>3387</v>
      </c>
      <c r="H413" s="63" t="s">
        <v>251</v>
      </c>
      <c r="I413" s="50" t="s">
        <v>3612</v>
      </c>
    </row>
    <row r="414" spans="1:9" ht="14.25" customHeight="1">
      <c r="A414" s="48"/>
      <c r="B414" s="48"/>
      <c r="C414" s="48"/>
      <c r="D414" s="13" t="s">
        <v>860</v>
      </c>
      <c r="E414" s="13" t="s">
        <v>830</v>
      </c>
      <c r="F414" s="48"/>
      <c r="G414" s="48"/>
      <c r="H414" s="57"/>
      <c r="I414" s="48"/>
    </row>
    <row r="415" spans="1:9" ht="14.25" customHeight="1">
      <c r="A415" s="48"/>
      <c r="B415" s="48"/>
      <c r="C415" s="48"/>
      <c r="D415" s="13" t="s">
        <v>684</v>
      </c>
      <c r="E415" s="13"/>
      <c r="F415" s="48"/>
      <c r="G415" s="48"/>
      <c r="H415" s="57"/>
      <c r="I415" s="48"/>
    </row>
    <row r="416" spans="1:9" ht="14.25" customHeight="1" thickBot="1">
      <c r="A416" s="49"/>
      <c r="B416" s="49"/>
      <c r="C416" s="49"/>
      <c r="D416" s="13" t="s">
        <v>861</v>
      </c>
      <c r="E416" s="13"/>
      <c r="F416" s="49"/>
      <c r="G416" s="49"/>
      <c r="H416" s="58"/>
      <c r="I416" s="49"/>
    </row>
    <row r="417" spans="1:9" ht="14.25" customHeight="1" thickBot="1">
      <c r="A417" s="59" t="s">
        <v>862</v>
      </c>
      <c r="B417" s="47" t="s">
        <v>863</v>
      </c>
      <c r="C417" s="47" t="s">
        <v>864</v>
      </c>
      <c r="D417" s="13" t="s">
        <v>865</v>
      </c>
      <c r="E417" s="4" t="s">
        <v>866</v>
      </c>
      <c r="F417" s="47" t="s">
        <v>867</v>
      </c>
      <c r="G417" s="47" t="s">
        <v>867</v>
      </c>
      <c r="H417" s="67" t="s">
        <v>151</v>
      </c>
      <c r="I417" s="50" t="s">
        <v>3375</v>
      </c>
    </row>
    <row r="418" spans="1:9" ht="14.25" customHeight="1" thickBot="1">
      <c r="A418" s="48"/>
      <c r="B418" s="48"/>
      <c r="C418" s="48"/>
      <c r="D418" s="13" t="s">
        <v>868</v>
      </c>
      <c r="E418" s="13" t="s">
        <v>869</v>
      </c>
      <c r="F418" s="48"/>
      <c r="G418" s="48"/>
      <c r="H418" s="65"/>
      <c r="I418" s="48"/>
    </row>
    <row r="419" spans="1:9" ht="14.25" customHeight="1" thickBot="1">
      <c r="A419" s="48"/>
      <c r="B419" s="48"/>
      <c r="C419" s="48"/>
      <c r="D419" s="13" t="s">
        <v>870</v>
      </c>
      <c r="E419" s="13"/>
      <c r="F419" s="48"/>
      <c r="G419" s="48"/>
      <c r="H419" s="65"/>
      <c r="I419" s="48"/>
    </row>
    <row r="420" spans="1:9" ht="14.25" customHeight="1" thickBot="1">
      <c r="A420" s="49"/>
      <c r="B420" s="49"/>
      <c r="C420" s="49"/>
      <c r="D420" s="13" t="s">
        <v>871</v>
      </c>
      <c r="E420" s="13"/>
      <c r="F420" s="49"/>
      <c r="G420" s="49"/>
      <c r="H420" s="66"/>
      <c r="I420" s="49"/>
    </row>
    <row r="421" spans="1:9" ht="14.25" customHeight="1">
      <c r="A421" s="15"/>
    </row>
    <row r="422" spans="1:9" ht="14.25" customHeight="1">
      <c r="A422" s="15"/>
    </row>
    <row r="423" spans="1:9" ht="14.25" customHeight="1">
      <c r="A423" s="15"/>
    </row>
    <row r="424" spans="1:9" ht="24.75" customHeight="1">
      <c r="A424" s="9" t="s">
        <v>14</v>
      </c>
      <c r="B424" s="10" t="s">
        <v>872</v>
      </c>
    </row>
    <row r="425" spans="1:9" ht="24.75" customHeight="1">
      <c r="A425" s="11" t="s">
        <v>132</v>
      </c>
      <c r="B425" s="4" t="s">
        <v>7</v>
      </c>
    </row>
    <row r="426" spans="1:9" ht="24.75" customHeight="1">
      <c r="A426" s="11" t="s">
        <v>133</v>
      </c>
      <c r="B426" s="12">
        <v>45868</v>
      </c>
    </row>
    <row r="427" spans="1:9" ht="24.75" customHeight="1">
      <c r="A427" s="11" t="s">
        <v>4</v>
      </c>
      <c r="B427" s="13" t="s">
        <v>5</v>
      </c>
    </row>
    <row r="428" spans="1:9" ht="24.75" customHeight="1">
      <c r="A428" s="11" t="s">
        <v>16</v>
      </c>
      <c r="B428" s="14">
        <v>10</v>
      </c>
    </row>
    <row r="429" spans="1:9" ht="24.75" customHeight="1">
      <c r="A429" s="11" t="s">
        <v>17</v>
      </c>
      <c r="B429" s="13" t="s">
        <v>38</v>
      </c>
    </row>
    <row r="430" spans="1:9" ht="14.25" customHeight="1">
      <c r="A430" s="15"/>
    </row>
    <row r="431" spans="1:9" ht="14.25" customHeight="1">
      <c r="A431" s="16" t="s">
        <v>134</v>
      </c>
    </row>
    <row r="432" spans="1:9" ht="14.25" customHeight="1">
      <c r="A432" s="8"/>
    </row>
    <row r="433" spans="1:9" ht="29.25" customHeight="1" thickBot="1">
      <c r="A433" s="9" t="s">
        <v>135</v>
      </c>
      <c r="B433" s="10" t="s">
        <v>136</v>
      </c>
      <c r="C433" s="10" t="s">
        <v>137</v>
      </c>
      <c r="D433" s="10" t="s">
        <v>138</v>
      </c>
      <c r="E433" s="10" t="s">
        <v>873</v>
      </c>
      <c r="F433" s="10" t="s">
        <v>140</v>
      </c>
      <c r="G433" s="10" t="s">
        <v>141</v>
      </c>
      <c r="H433" s="10" t="s">
        <v>142</v>
      </c>
      <c r="I433" s="10" t="s">
        <v>143</v>
      </c>
    </row>
    <row r="434" spans="1:9" ht="14.25" customHeight="1" thickBot="1">
      <c r="A434" s="59" t="s">
        <v>874</v>
      </c>
      <c r="B434" s="47" t="s">
        <v>875</v>
      </c>
      <c r="C434" s="47" t="s">
        <v>876</v>
      </c>
      <c r="D434" s="13" t="s">
        <v>877</v>
      </c>
      <c r="E434" s="4" t="s">
        <v>878</v>
      </c>
      <c r="F434" s="47" t="s">
        <v>879</v>
      </c>
      <c r="G434" s="47" t="s">
        <v>879</v>
      </c>
      <c r="H434" s="64" t="s">
        <v>151</v>
      </c>
      <c r="I434" s="47" t="s">
        <v>3388</v>
      </c>
    </row>
    <row r="435" spans="1:9" ht="14.25" customHeight="1" thickBot="1">
      <c r="A435" s="48"/>
      <c r="B435" s="48"/>
      <c r="C435" s="48"/>
      <c r="D435" s="13" t="s">
        <v>880</v>
      </c>
      <c r="E435" s="13" t="s">
        <v>643</v>
      </c>
      <c r="F435" s="48"/>
      <c r="G435" s="48"/>
      <c r="H435" s="65"/>
      <c r="I435" s="48"/>
    </row>
    <row r="436" spans="1:9" ht="14.25" customHeight="1" thickBot="1">
      <c r="A436" s="48"/>
      <c r="B436" s="48"/>
      <c r="C436" s="48"/>
      <c r="D436" s="13" t="s">
        <v>881</v>
      </c>
      <c r="E436" s="13"/>
      <c r="F436" s="48"/>
      <c r="G436" s="48"/>
      <c r="H436" s="65"/>
      <c r="I436" s="48"/>
    </row>
    <row r="437" spans="1:9" ht="14.25" customHeight="1" thickBot="1">
      <c r="A437" s="49"/>
      <c r="B437" s="49"/>
      <c r="C437" s="49"/>
      <c r="D437" s="13" t="s">
        <v>882</v>
      </c>
      <c r="E437" s="13"/>
      <c r="F437" s="49"/>
      <c r="G437" s="49"/>
      <c r="H437" s="66"/>
      <c r="I437" s="49"/>
    </row>
    <row r="438" spans="1:9" ht="14.25" customHeight="1" thickBot="1">
      <c r="A438" s="59" t="s">
        <v>883</v>
      </c>
      <c r="B438" s="47" t="s">
        <v>884</v>
      </c>
      <c r="C438" s="47" t="s">
        <v>876</v>
      </c>
      <c r="D438" s="13" t="s">
        <v>885</v>
      </c>
      <c r="E438" s="4" t="s">
        <v>878</v>
      </c>
      <c r="F438" s="47" t="s">
        <v>886</v>
      </c>
      <c r="G438" s="47" t="s">
        <v>3389</v>
      </c>
      <c r="H438" s="68" t="s">
        <v>251</v>
      </c>
      <c r="I438" s="47" t="s">
        <v>3613</v>
      </c>
    </row>
    <row r="439" spans="1:9" ht="14.25" customHeight="1" thickBot="1">
      <c r="A439" s="48"/>
      <c r="B439" s="48"/>
      <c r="C439" s="48"/>
      <c r="D439" s="13" t="s">
        <v>887</v>
      </c>
      <c r="E439" s="13" t="s">
        <v>643</v>
      </c>
      <c r="F439" s="48"/>
      <c r="G439" s="48"/>
      <c r="H439" s="57"/>
      <c r="I439" s="48"/>
    </row>
    <row r="440" spans="1:9" ht="14.25" customHeight="1" thickBot="1">
      <c r="A440" s="48"/>
      <c r="B440" s="48"/>
      <c r="C440" s="48"/>
      <c r="D440" s="13" t="s">
        <v>888</v>
      </c>
      <c r="E440" s="13"/>
      <c r="F440" s="48"/>
      <c r="G440" s="48"/>
      <c r="H440" s="57"/>
      <c r="I440" s="48"/>
    </row>
    <row r="441" spans="1:9" ht="14.25" customHeight="1" thickBot="1">
      <c r="A441" s="48"/>
      <c r="B441" s="48"/>
      <c r="C441" s="48"/>
      <c r="D441" s="13" t="s">
        <v>889</v>
      </c>
      <c r="E441" s="13"/>
      <c r="F441" s="48"/>
      <c r="G441" s="48"/>
      <c r="H441" s="57"/>
      <c r="I441" s="48"/>
    </row>
    <row r="442" spans="1:9" ht="14.25" customHeight="1" thickBot="1">
      <c r="A442" s="49"/>
      <c r="B442" s="49"/>
      <c r="C442" s="49"/>
      <c r="D442" s="13" t="s">
        <v>890</v>
      </c>
      <c r="E442" s="13"/>
      <c r="F442" s="49"/>
      <c r="G442" s="49"/>
      <c r="H442" s="58"/>
      <c r="I442" s="49"/>
    </row>
    <row r="443" spans="1:9" ht="14.25" customHeight="1" thickBot="1">
      <c r="A443" s="59" t="s">
        <v>891</v>
      </c>
      <c r="B443" s="47" t="s">
        <v>892</v>
      </c>
      <c r="C443" s="47" t="s">
        <v>876</v>
      </c>
      <c r="D443" s="13" t="s">
        <v>893</v>
      </c>
      <c r="E443" s="47" t="s">
        <v>643</v>
      </c>
      <c r="F443" s="47" t="s">
        <v>894</v>
      </c>
      <c r="G443" s="47" t="s">
        <v>894</v>
      </c>
      <c r="H443" s="64" t="s">
        <v>151</v>
      </c>
      <c r="I443" s="47" t="s">
        <v>3390</v>
      </c>
    </row>
    <row r="444" spans="1:9" ht="14.25" customHeight="1" thickBot="1">
      <c r="A444" s="48"/>
      <c r="B444" s="48"/>
      <c r="C444" s="48"/>
      <c r="D444" s="13" t="s">
        <v>895</v>
      </c>
      <c r="E444" s="48"/>
      <c r="F444" s="48"/>
      <c r="G444" s="48"/>
      <c r="H444" s="65"/>
      <c r="I444" s="48"/>
    </row>
    <row r="445" spans="1:9" ht="14.25" customHeight="1" thickBot="1">
      <c r="A445" s="49"/>
      <c r="B445" s="49"/>
      <c r="C445" s="49"/>
      <c r="D445" s="13" t="s">
        <v>896</v>
      </c>
      <c r="E445" s="49"/>
      <c r="F445" s="49"/>
      <c r="G445" s="49"/>
      <c r="H445" s="66"/>
      <c r="I445" s="49"/>
    </row>
    <row r="446" spans="1:9" ht="14.25" customHeight="1" thickBot="1">
      <c r="A446" s="59" t="s">
        <v>897</v>
      </c>
      <c r="B446" s="47" t="s">
        <v>898</v>
      </c>
      <c r="C446" s="47" t="s">
        <v>899</v>
      </c>
      <c r="D446" s="13" t="s">
        <v>900</v>
      </c>
      <c r="E446" s="4" t="s">
        <v>878</v>
      </c>
      <c r="F446" s="47" t="s">
        <v>901</v>
      </c>
      <c r="G446" s="47" t="s">
        <v>901</v>
      </c>
      <c r="H446" s="64" t="s">
        <v>151</v>
      </c>
      <c r="I446" s="47" t="s">
        <v>3391</v>
      </c>
    </row>
    <row r="447" spans="1:9" ht="14.25" customHeight="1" thickBot="1">
      <c r="A447" s="48"/>
      <c r="B447" s="48"/>
      <c r="C447" s="48"/>
      <c r="D447" s="13" t="s">
        <v>902</v>
      </c>
      <c r="E447" s="13" t="s">
        <v>643</v>
      </c>
      <c r="F447" s="48"/>
      <c r="G447" s="48"/>
      <c r="H447" s="65"/>
      <c r="I447" s="48"/>
    </row>
    <row r="448" spans="1:9" ht="14.25" customHeight="1" thickBot="1">
      <c r="A448" s="49"/>
      <c r="B448" s="49"/>
      <c r="C448" s="49"/>
      <c r="D448" s="13" t="s">
        <v>903</v>
      </c>
      <c r="E448" s="13"/>
      <c r="F448" s="49"/>
      <c r="G448" s="49"/>
      <c r="H448" s="66"/>
      <c r="I448" s="49"/>
    </row>
    <row r="449" spans="1:9" ht="14.25" customHeight="1" thickBot="1">
      <c r="A449" s="59" t="s">
        <v>904</v>
      </c>
      <c r="B449" s="47" t="s">
        <v>905</v>
      </c>
      <c r="C449" s="47" t="s">
        <v>876</v>
      </c>
      <c r="D449" s="13" t="s">
        <v>900</v>
      </c>
      <c r="E449" s="4" t="s">
        <v>878</v>
      </c>
      <c r="F449" s="47" t="s">
        <v>906</v>
      </c>
      <c r="G449" s="47" t="s">
        <v>906</v>
      </c>
      <c r="H449" s="64" t="s">
        <v>151</v>
      </c>
      <c r="I449" s="47" t="s">
        <v>3392</v>
      </c>
    </row>
    <row r="450" spans="1:9" ht="14.25" customHeight="1" thickBot="1">
      <c r="A450" s="48"/>
      <c r="B450" s="48"/>
      <c r="C450" s="48"/>
      <c r="D450" s="13" t="s">
        <v>907</v>
      </c>
      <c r="E450" s="13" t="s">
        <v>643</v>
      </c>
      <c r="F450" s="48"/>
      <c r="G450" s="48"/>
      <c r="H450" s="65"/>
      <c r="I450" s="48"/>
    </row>
    <row r="451" spans="1:9" ht="14.25" customHeight="1" thickBot="1">
      <c r="A451" s="48"/>
      <c r="B451" s="48"/>
      <c r="C451" s="48"/>
      <c r="D451" s="13" t="s">
        <v>908</v>
      </c>
      <c r="E451" s="13"/>
      <c r="F451" s="48"/>
      <c r="G451" s="48"/>
      <c r="H451" s="65"/>
      <c r="I451" s="48"/>
    </row>
    <row r="452" spans="1:9" ht="14.25" customHeight="1" thickBot="1">
      <c r="A452" s="48"/>
      <c r="B452" s="48"/>
      <c r="C452" s="48"/>
      <c r="D452" s="13" t="s">
        <v>909</v>
      </c>
      <c r="E452" s="13"/>
      <c r="F452" s="48"/>
      <c r="G452" s="48"/>
      <c r="H452" s="65"/>
      <c r="I452" s="48"/>
    </row>
    <row r="453" spans="1:9" ht="14.25" customHeight="1" thickBot="1">
      <c r="A453" s="48"/>
      <c r="B453" s="48"/>
      <c r="C453" s="48"/>
      <c r="D453" s="13" t="s">
        <v>910</v>
      </c>
      <c r="E453" s="13"/>
      <c r="F453" s="48"/>
      <c r="G453" s="48"/>
      <c r="H453" s="65"/>
      <c r="I453" s="48"/>
    </row>
    <row r="454" spans="1:9" ht="14.25" customHeight="1" thickBot="1">
      <c r="A454" s="49"/>
      <c r="B454" s="49"/>
      <c r="C454" s="49"/>
      <c r="D454" s="13" t="s">
        <v>911</v>
      </c>
      <c r="E454" s="13"/>
      <c r="F454" s="49"/>
      <c r="G454" s="49"/>
      <c r="H454" s="66"/>
      <c r="I454" s="49"/>
    </row>
    <row r="455" spans="1:9" ht="14.25" customHeight="1" thickBot="1">
      <c r="A455" s="59" t="s">
        <v>912</v>
      </c>
      <c r="B455" s="47" t="s">
        <v>913</v>
      </c>
      <c r="C455" s="47" t="s">
        <v>914</v>
      </c>
      <c r="D455" s="13" t="s">
        <v>915</v>
      </c>
      <c r="E455" s="4" t="s">
        <v>878</v>
      </c>
      <c r="F455" s="47" t="s">
        <v>916</v>
      </c>
      <c r="G455" s="47" t="s">
        <v>3393</v>
      </c>
      <c r="H455" s="74" t="s">
        <v>3381</v>
      </c>
      <c r="I455" s="47" t="s">
        <v>3370</v>
      </c>
    </row>
    <row r="456" spans="1:9" ht="14.25" customHeight="1" thickBot="1">
      <c r="A456" s="48"/>
      <c r="B456" s="48"/>
      <c r="C456" s="48"/>
      <c r="D456" s="13" t="s">
        <v>917</v>
      </c>
      <c r="E456" s="13" t="s">
        <v>643</v>
      </c>
      <c r="F456" s="48"/>
      <c r="G456" s="48"/>
      <c r="H456" s="72"/>
      <c r="I456" s="48"/>
    </row>
    <row r="457" spans="1:9" ht="14.25" customHeight="1" thickBot="1">
      <c r="A457" s="48"/>
      <c r="B457" s="48"/>
      <c r="C457" s="48"/>
      <c r="D457" s="13" t="s">
        <v>918</v>
      </c>
      <c r="E457" s="13" t="s">
        <v>919</v>
      </c>
      <c r="F457" s="48"/>
      <c r="G457" s="48"/>
      <c r="H457" s="72"/>
      <c r="I457" s="48"/>
    </row>
    <row r="458" spans="1:9" ht="14.25" customHeight="1" thickBot="1">
      <c r="A458" s="48"/>
      <c r="B458" s="48"/>
      <c r="C458" s="48"/>
      <c r="D458" s="13" t="s">
        <v>920</v>
      </c>
      <c r="E458" s="13"/>
      <c r="F458" s="48"/>
      <c r="G458" s="48"/>
      <c r="H458" s="72"/>
      <c r="I458" s="48"/>
    </row>
    <row r="459" spans="1:9" ht="14.25" customHeight="1" thickBot="1">
      <c r="A459" s="49"/>
      <c r="B459" s="49"/>
      <c r="C459" s="49"/>
      <c r="D459" s="13" t="s">
        <v>921</v>
      </c>
      <c r="E459" s="13"/>
      <c r="F459" s="49"/>
      <c r="G459" s="49"/>
      <c r="H459" s="73"/>
      <c r="I459" s="49"/>
    </row>
    <row r="460" spans="1:9" ht="14.25" customHeight="1" thickBot="1">
      <c r="A460" s="59" t="s">
        <v>922</v>
      </c>
      <c r="B460" s="47" t="s">
        <v>923</v>
      </c>
      <c r="C460" s="47" t="s">
        <v>876</v>
      </c>
      <c r="D460" s="13" t="s">
        <v>900</v>
      </c>
      <c r="E460" s="4" t="s">
        <v>878</v>
      </c>
      <c r="F460" s="47" t="s">
        <v>924</v>
      </c>
      <c r="G460" s="47" t="s">
        <v>924</v>
      </c>
      <c r="H460" s="67" t="s">
        <v>151</v>
      </c>
      <c r="I460" s="47" t="s">
        <v>215</v>
      </c>
    </row>
    <row r="461" spans="1:9" ht="14.25" customHeight="1" thickBot="1">
      <c r="A461" s="49"/>
      <c r="B461" s="49"/>
      <c r="C461" s="49"/>
      <c r="D461" s="13" t="s">
        <v>925</v>
      </c>
      <c r="E461" s="13" t="s">
        <v>643</v>
      </c>
      <c r="F461" s="49"/>
      <c r="G461" s="49"/>
      <c r="H461" s="66"/>
      <c r="I461" s="49"/>
    </row>
    <row r="462" spans="1:9" ht="14.25" customHeight="1" thickBot="1">
      <c r="A462" s="59" t="s">
        <v>926</v>
      </c>
      <c r="B462" s="47" t="s">
        <v>927</v>
      </c>
      <c r="C462" s="47" t="s">
        <v>876</v>
      </c>
      <c r="D462" s="13" t="s">
        <v>928</v>
      </c>
      <c r="E462" s="4" t="s">
        <v>878</v>
      </c>
      <c r="F462" s="47" t="s">
        <v>929</v>
      </c>
      <c r="G462" s="47" t="s">
        <v>929</v>
      </c>
      <c r="H462" s="64" t="s">
        <v>151</v>
      </c>
      <c r="I462" s="47" t="s">
        <v>215</v>
      </c>
    </row>
    <row r="463" spans="1:9" ht="14.25" customHeight="1" thickBot="1">
      <c r="A463" s="48"/>
      <c r="B463" s="48"/>
      <c r="C463" s="48"/>
      <c r="D463" s="13" t="s">
        <v>930</v>
      </c>
      <c r="E463" s="13" t="s">
        <v>643</v>
      </c>
      <c r="F463" s="48"/>
      <c r="G463" s="48"/>
      <c r="H463" s="65"/>
      <c r="I463" s="48"/>
    </row>
    <row r="464" spans="1:9" ht="14.25" customHeight="1" thickBot="1">
      <c r="A464" s="49"/>
      <c r="B464" s="49"/>
      <c r="C464" s="49"/>
      <c r="D464" s="13" t="s">
        <v>931</v>
      </c>
      <c r="E464" s="13"/>
      <c r="F464" s="49"/>
      <c r="G464" s="49"/>
      <c r="H464" s="66"/>
      <c r="I464" s="49"/>
    </row>
    <row r="465" spans="1:9" ht="14.25" customHeight="1" thickBot="1">
      <c r="A465" s="59" t="s">
        <v>932</v>
      </c>
      <c r="B465" s="47" t="s">
        <v>933</v>
      </c>
      <c r="C465" s="47" t="s">
        <v>876</v>
      </c>
      <c r="D465" s="13" t="s">
        <v>900</v>
      </c>
      <c r="E465" s="4" t="s">
        <v>878</v>
      </c>
      <c r="F465" s="47" t="s">
        <v>934</v>
      </c>
      <c r="G465" s="47" t="s">
        <v>934</v>
      </c>
      <c r="H465" s="64" t="s">
        <v>151</v>
      </c>
      <c r="I465" s="51" t="s">
        <v>215</v>
      </c>
    </row>
    <row r="466" spans="1:9" ht="14.25" customHeight="1" thickBot="1">
      <c r="A466" s="48"/>
      <c r="B466" s="48"/>
      <c r="C466" s="48"/>
      <c r="D466" s="13" t="s">
        <v>935</v>
      </c>
      <c r="E466" s="13" t="s">
        <v>643</v>
      </c>
      <c r="F466" s="48"/>
      <c r="G466" s="48"/>
      <c r="H466" s="65"/>
      <c r="I466" s="52"/>
    </row>
    <row r="467" spans="1:9" ht="14.25" customHeight="1" thickBot="1">
      <c r="A467" s="49"/>
      <c r="B467" s="49"/>
      <c r="C467" s="49"/>
      <c r="D467" s="13" t="s">
        <v>936</v>
      </c>
      <c r="E467" s="13"/>
      <c r="F467" s="49"/>
      <c r="G467" s="49"/>
      <c r="H467" s="66"/>
      <c r="I467" s="53"/>
    </row>
    <row r="468" spans="1:9" ht="14.25" customHeight="1" thickBot="1">
      <c r="A468" s="59" t="s">
        <v>937</v>
      </c>
      <c r="B468" s="47" t="s">
        <v>938</v>
      </c>
      <c r="C468" s="47" t="s">
        <v>939</v>
      </c>
      <c r="D468" s="13" t="s">
        <v>940</v>
      </c>
      <c r="E468" s="4" t="s">
        <v>878</v>
      </c>
      <c r="F468" s="47" t="s">
        <v>941</v>
      </c>
      <c r="G468" s="47" t="s">
        <v>941</v>
      </c>
      <c r="H468" s="64" t="s">
        <v>151</v>
      </c>
      <c r="I468" s="47" t="s">
        <v>215</v>
      </c>
    </row>
    <row r="469" spans="1:9" ht="14.25" customHeight="1" thickBot="1">
      <c r="A469" s="48"/>
      <c r="B469" s="48"/>
      <c r="C469" s="48"/>
      <c r="D469" s="13" t="s">
        <v>942</v>
      </c>
      <c r="E469" s="13" t="s">
        <v>643</v>
      </c>
      <c r="F469" s="48"/>
      <c r="G469" s="48"/>
      <c r="H469" s="65"/>
      <c r="I469" s="48"/>
    </row>
    <row r="470" spans="1:9" ht="14.25" customHeight="1" thickBot="1">
      <c r="A470" s="49"/>
      <c r="B470" s="49"/>
      <c r="C470" s="49"/>
      <c r="D470" s="13" t="s">
        <v>943</v>
      </c>
      <c r="E470" s="13"/>
      <c r="F470" s="49"/>
      <c r="G470" s="49"/>
      <c r="H470" s="66"/>
      <c r="I470" s="49"/>
    </row>
    <row r="471" spans="1:9" ht="14.25" customHeight="1" thickBot="1">
      <c r="A471" s="15"/>
    </row>
    <row r="472" spans="1:9" ht="24.75" customHeight="1">
      <c r="A472" s="9" t="s">
        <v>14</v>
      </c>
      <c r="B472" s="10" t="s">
        <v>944</v>
      </c>
    </row>
    <row r="473" spans="1:9" ht="24.75" customHeight="1">
      <c r="A473" s="11" t="s">
        <v>132</v>
      </c>
      <c r="B473" s="4" t="s">
        <v>7</v>
      </c>
    </row>
    <row r="474" spans="1:9" ht="24.75" customHeight="1">
      <c r="A474" s="11" t="s">
        <v>133</v>
      </c>
      <c r="B474" s="12">
        <v>45868</v>
      </c>
    </row>
    <row r="475" spans="1:9" ht="24.75" customHeight="1">
      <c r="A475" s="11" t="s">
        <v>4</v>
      </c>
      <c r="B475" s="13" t="s">
        <v>5</v>
      </c>
    </row>
    <row r="476" spans="1:9" ht="24.75" customHeight="1">
      <c r="A476" s="11" t="s">
        <v>16</v>
      </c>
      <c r="B476" s="14">
        <v>10</v>
      </c>
    </row>
    <row r="477" spans="1:9" ht="24.75" customHeight="1">
      <c r="A477" s="11" t="s">
        <v>17</v>
      </c>
      <c r="B477" s="13" t="s">
        <v>38</v>
      </c>
    </row>
    <row r="478" spans="1:9" ht="14.25" customHeight="1">
      <c r="A478" s="15"/>
    </row>
    <row r="479" spans="1:9" ht="14.25" customHeight="1">
      <c r="A479" s="16" t="s">
        <v>134</v>
      </c>
    </row>
    <row r="480" spans="1:9" ht="14.25" customHeight="1">
      <c r="A480" s="8"/>
    </row>
    <row r="481" spans="1:9" ht="33.75" customHeight="1" thickBot="1">
      <c r="A481" s="9" t="s">
        <v>135</v>
      </c>
      <c r="B481" s="10" t="s">
        <v>136</v>
      </c>
      <c r="C481" s="10" t="s">
        <v>137</v>
      </c>
      <c r="D481" s="10" t="s">
        <v>138</v>
      </c>
      <c r="E481" s="10" t="s">
        <v>873</v>
      </c>
      <c r="F481" s="10" t="s">
        <v>140</v>
      </c>
      <c r="G481" s="10" t="s">
        <v>141</v>
      </c>
      <c r="H481" s="10" t="s">
        <v>142</v>
      </c>
      <c r="I481" s="10" t="s">
        <v>143</v>
      </c>
    </row>
    <row r="482" spans="1:9" ht="14.25" customHeight="1" thickBot="1">
      <c r="A482" s="59" t="s">
        <v>945</v>
      </c>
      <c r="B482" s="47" t="s">
        <v>946</v>
      </c>
      <c r="C482" s="47" t="s">
        <v>876</v>
      </c>
      <c r="D482" s="13" t="s">
        <v>885</v>
      </c>
      <c r="E482" s="4" t="s">
        <v>878</v>
      </c>
      <c r="F482" s="47" t="s">
        <v>947</v>
      </c>
      <c r="G482" s="47" t="s">
        <v>947</v>
      </c>
      <c r="H482" s="64" t="s">
        <v>151</v>
      </c>
      <c r="I482" s="47" t="s">
        <v>215</v>
      </c>
    </row>
    <row r="483" spans="1:9" ht="14.25" customHeight="1" thickBot="1">
      <c r="A483" s="48"/>
      <c r="B483" s="48"/>
      <c r="C483" s="48"/>
      <c r="D483" s="13" t="s">
        <v>948</v>
      </c>
      <c r="E483" s="13" t="s">
        <v>949</v>
      </c>
      <c r="F483" s="48"/>
      <c r="G483" s="48"/>
      <c r="H483" s="65"/>
      <c r="I483" s="48"/>
    </row>
    <row r="484" spans="1:9" ht="14.25" customHeight="1" thickBot="1">
      <c r="A484" s="48"/>
      <c r="B484" s="48"/>
      <c r="C484" s="48"/>
      <c r="D484" s="13" t="s">
        <v>950</v>
      </c>
      <c r="E484" s="13"/>
      <c r="F484" s="48"/>
      <c r="G484" s="48"/>
      <c r="H484" s="65"/>
      <c r="I484" s="48"/>
    </row>
    <row r="485" spans="1:9" ht="14.25" customHeight="1" thickBot="1">
      <c r="A485" s="49"/>
      <c r="B485" s="49"/>
      <c r="C485" s="49"/>
      <c r="D485" s="13" t="s">
        <v>861</v>
      </c>
      <c r="E485" s="13"/>
      <c r="F485" s="49"/>
      <c r="G485" s="49"/>
      <c r="H485" s="66"/>
      <c r="I485" s="49"/>
    </row>
    <row r="486" spans="1:9" ht="14.25" customHeight="1" thickBot="1">
      <c r="A486" s="59" t="s">
        <v>951</v>
      </c>
      <c r="B486" s="47" t="s">
        <v>952</v>
      </c>
      <c r="C486" s="47" t="s">
        <v>953</v>
      </c>
      <c r="D486" s="13" t="s">
        <v>885</v>
      </c>
      <c r="E486" s="4" t="s">
        <v>954</v>
      </c>
      <c r="F486" s="47" t="s">
        <v>955</v>
      </c>
      <c r="G486" s="47" t="s">
        <v>955</v>
      </c>
      <c r="H486" s="64" t="s">
        <v>151</v>
      </c>
      <c r="I486" s="47" t="s">
        <v>215</v>
      </c>
    </row>
    <row r="487" spans="1:9" ht="14.25" customHeight="1" thickBot="1">
      <c r="A487" s="48"/>
      <c r="B487" s="48"/>
      <c r="C487" s="48"/>
      <c r="D487" s="13" t="s">
        <v>956</v>
      </c>
      <c r="E487" s="13" t="s">
        <v>643</v>
      </c>
      <c r="F487" s="48"/>
      <c r="G487" s="48"/>
      <c r="H487" s="65"/>
      <c r="I487" s="48"/>
    </row>
    <row r="488" spans="1:9" ht="14.25" customHeight="1" thickBot="1">
      <c r="A488" s="48"/>
      <c r="B488" s="48"/>
      <c r="C488" s="48"/>
      <c r="D488" s="13" t="s">
        <v>957</v>
      </c>
      <c r="E488" s="13"/>
      <c r="F488" s="48"/>
      <c r="G488" s="48"/>
      <c r="H488" s="65"/>
      <c r="I488" s="48"/>
    </row>
    <row r="489" spans="1:9" ht="14.25" customHeight="1" thickBot="1">
      <c r="A489" s="49"/>
      <c r="B489" s="49"/>
      <c r="C489" s="49"/>
      <c r="D489" s="13" t="s">
        <v>808</v>
      </c>
      <c r="E489" s="13"/>
      <c r="F489" s="49"/>
      <c r="G489" s="49"/>
      <c r="H489" s="66"/>
      <c r="I489" s="49"/>
    </row>
    <row r="490" spans="1:9" ht="14.25" customHeight="1" thickBot="1">
      <c r="A490" s="59" t="s">
        <v>958</v>
      </c>
      <c r="B490" s="47" t="s">
        <v>959</v>
      </c>
      <c r="C490" s="47" t="s">
        <v>960</v>
      </c>
      <c r="D490" s="13" t="s">
        <v>885</v>
      </c>
      <c r="E490" s="13" t="s">
        <v>766</v>
      </c>
      <c r="F490" s="47" t="s">
        <v>961</v>
      </c>
      <c r="G490" s="47" t="s">
        <v>3394</v>
      </c>
      <c r="H490" s="68" t="s">
        <v>251</v>
      </c>
      <c r="I490" s="47" t="s">
        <v>3614</v>
      </c>
    </row>
    <row r="491" spans="1:9" ht="14.25" customHeight="1" thickBot="1">
      <c r="A491" s="48"/>
      <c r="B491" s="48"/>
      <c r="C491" s="48"/>
      <c r="D491" s="13" t="s">
        <v>962</v>
      </c>
      <c r="E491" s="13" t="s">
        <v>963</v>
      </c>
      <c r="F491" s="48"/>
      <c r="G491" s="48"/>
      <c r="H491" s="57"/>
      <c r="I491" s="48"/>
    </row>
    <row r="492" spans="1:9" ht="14.25" customHeight="1" thickBot="1">
      <c r="A492" s="48"/>
      <c r="B492" s="48"/>
      <c r="C492" s="48"/>
      <c r="D492" s="13" t="s">
        <v>950</v>
      </c>
      <c r="E492" s="13"/>
      <c r="F492" s="48"/>
      <c r="G492" s="48"/>
      <c r="H492" s="57"/>
      <c r="I492" s="48"/>
    </row>
    <row r="493" spans="1:9" ht="14.25" customHeight="1" thickBot="1">
      <c r="A493" s="49"/>
      <c r="B493" s="49"/>
      <c r="C493" s="49"/>
      <c r="D493" s="13" t="s">
        <v>964</v>
      </c>
      <c r="E493" s="13"/>
      <c r="F493" s="49"/>
      <c r="G493" s="49"/>
      <c r="H493" s="58"/>
      <c r="I493" s="49"/>
    </row>
    <row r="494" spans="1:9" ht="14.25" customHeight="1" thickBot="1">
      <c r="A494" s="59" t="s">
        <v>965</v>
      </c>
      <c r="B494" s="47" t="s">
        <v>966</v>
      </c>
      <c r="C494" s="47" t="s">
        <v>960</v>
      </c>
      <c r="D494" s="13" t="s">
        <v>885</v>
      </c>
      <c r="E494" s="4" t="s">
        <v>878</v>
      </c>
      <c r="F494" s="47" t="s">
        <v>967</v>
      </c>
      <c r="G494" s="47" t="s">
        <v>3395</v>
      </c>
      <c r="H494" s="68" t="s">
        <v>251</v>
      </c>
      <c r="I494" s="47" t="s">
        <v>3615</v>
      </c>
    </row>
    <row r="495" spans="1:9" ht="14.25" customHeight="1" thickBot="1">
      <c r="A495" s="48"/>
      <c r="B495" s="48"/>
      <c r="C495" s="48"/>
      <c r="D495" s="13" t="s">
        <v>968</v>
      </c>
      <c r="E495" s="13" t="s">
        <v>963</v>
      </c>
      <c r="F495" s="48"/>
      <c r="G495" s="48"/>
      <c r="H495" s="57"/>
      <c r="I495" s="48"/>
    </row>
    <row r="496" spans="1:9" ht="14.25" customHeight="1" thickBot="1">
      <c r="A496" s="48"/>
      <c r="B496" s="48"/>
      <c r="C496" s="48"/>
      <c r="D496" s="13" t="s">
        <v>969</v>
      </c>
      <c r="E496" s="13"/>
      <c r="F496" s="48"/>
      <c r="G496" s="48"/>
      <c r="H496" s="57"/>
      <c r="I496" s="48"/>
    </row>
    <row r="497" spans="1:9" ht="14.25" customHeight="1" thickBot="1">
      <c r="A497" s="49"/>
      <c r="B497" s="49"/>
      <c r="C497" s="49"/>
      <c r="D497" s="13" t="s">
        <v>970</v>
      </c>
      <c r="E497" s="13"/>
      <c r="F497" s="49"/>
      <c r="G497" s="49"/>
      <c r="H497" s="58"/>
      <c r="I497" s="49"/>
    </row>
    <row r="498" spans="1:9" ht="14.25" customHeight="1" thickBot="1">
      <c r="A498" s="59" t="s">
        <v>971</v>
      </c>
      <c r="B498" s="47" t="s">
        <v>972</v>
      </c>
      <c r="C498" s="47" t="s">
        <v>960</v>
      </c>
      <c r="D498" s="13" t="s">
        <v>885</v>
      </c>
      <c r="E498" s="13" t="s">
        <v>766</v>
      </c>
      <c r="F498" s="47" t="s">
        <v>973</v>
      </c>
      <c r="G498" s="47" t="s">
        <v>3396</v>
      </c>
      <c r="H498" s="68" t="s">
        <v>251</v>
      </c>
      <c r="I498" s="47" t="s">
        <v>3616</v>
      </c>
    </row>
    <row r="499" spans="1:9" ht="14.25" customHeight="1" thickBot="1">
      <c r="A499" s="48"/>
      <c r="B499" s="48"/>
      <c r="C499" s="48"/>
      <c r="D499" s="13" t="s">
        <v>974</v>
      </c>
      <c r="E499" s="13" t="s">
        <v>643</v>
      </c>
      <c r="F499" s="48"/>
      <c r="G499" s="48"/>
      <c r="H499" s="57"/>
      <c r="I499" s="48"/>
    </row>
    <row r="500" spans="1:9" ht="14.25" customHeight="1" thickBot="1">
      <c r="A500" s="48"/>
      <c r="B500" s="48"/>
      <c r="C500" s="48"/>
      <c r="D500" s="13" t="s">
        <v>975</v>
      </c>
      <c r="E500" s="13"/>
      <c r="F500" s="48"/>
      <c r="G500" s="48"/>
      <c r="H500" s="57"/>
      <c r="I500" s="48"/>
    </row>
    <row r="501" spans="1:9" ht="14.25" customHeight="1" thickBot="1">
      <c r="A501" s="49"/>
      <c r="B501" s="49"/>
      <c r="C501" s="49"/>
      <c r="D501" s="13" t="s">
        <v>861</v>
      </c>
      <c r="E501" s="13"/>
      <c r="F501" s="49"/>
      <c r="G501" s="49"/>
      <c r="H501" s="58"/>
      <c r="I501" s="49"/>
    </row>
    <row r="502" spans="1:9" ht="14.25" customHeight="1" thickBot="1">
      <c r="A502" s="59" t="s">
        <v>976</v>
      </c>
      <c r="B502" s="47" t="s">
        <v>977</v>
      </c>
      <c r="C502" s="47" t="s">
        <v>960</v>
      </c>
      <c r="D502" s="13" t="s">
        <v>885</v>
      </c>
      <c r="E502" s="13" t="s">
        <v>978</v>
      </c>
      <c r="F502" s="47" t="s">
        <v>979</v>
      </c>
      <c r="G502" s="47" t="s">
        <v>979</v>
      </c>
      <c r="H502" s="64" t="s">
        <v>151</v>
      </c>
      <c r="I502" s="47" t="s">
        <v>215</v>
      </c>
    </row>
    <row r="503" spans="1:9" ht="14.25" customHeight="1" thickBot="1">
      <c r="A503" s="48"/>
      <c r="B503" s="48"/>
      <c r="C503" s="48"/>
      <c r="D503" s="13" t="s">
        <v>980</v>
      </c>
      <c r="E503" s="13" t="s">
        <v>643</v>
      </c>
      <c r="F503" s="48"/>
      <c r="G503" s="48"/>
      <c r="H503" s="65"/>
      <c r="I503" s="48"/>
    </row>
    <row r="504" spans="1:9" ht="14.25" customHeight="1" thickBot="1">
      <c r="A504" s="48"/>
      <c r="B504" s="48"/>
      <c r="C504" s="48"/>
      <c r="D504" s="13" t="s">
        <v>981</v>
      </c>
      <c r="E504" s="13"/>
      <c r="F504" s="48"/>
      <c r="G504" s="48"/>
      <c r="H504" s="65"/>
      <c r="I504" s="48"/>
    </row>
    <row r="505" spans="1:9" ht="14.25" customHeight="1" thickBot="1">
      <c r="A505" s="48"/>
      <c r="B505" s="48"/>
      <c r="C505" s="48"/>
      <c r="D505" s="13" t="s">
        <v>982</v>
      </c>
      <c r="E505" s="13"/>
      <c r="F505" s="48"/>
      <c r="G505" s="48"/>
      <c r="H505" s="65"/>
      <c r="I505" s="48"/>
    </row>
    <row r="506" spans="1:9" ht="14.25" customHeight="1" thickBot="1">
      <c r="A506" s="49"/>
      <c r="B506" s="49"/>
      <c r="C506" s="49"/>
      <c r="D506" s="13" t="s">
        <v>983</v>
      </c>
      <c r="E506" s="13"/>
      <c r="F506" s="49"/>
      <c r="G506" s="49"/>
      <c r="H506" s="66"/>
      <c r="I506" s="49"/>
    </row>
    <row r="507" spans="1:9" ht="14.25" customHeight="1" thickBot="1">
      <c r="A507" s="59" t="s">
        <v>984</v>
      </c>
      <c r="B507" s="47" t="s">
        <v>985</v>
      </c>
      <c r="C507" s="47" t="s">
        <v>960</v>
      </c>
      <c r="D507" s="13" t="s">
        <v>885</v>
      </c>
      <c r="E507" s="13" t="s">
        <v>986</v>
      </c>
      <c r="F507" s="47" t="s">
        <v>987</v>
      </c>
      <c r="G507" s="47" t="s">
        <v>987</v>
      </c>
      <c r="H507" s="64" t="s">
        <v>151</v>
      </c>
      <c r="I507" s="47" t="s">
        <v>215</v>
      </c>
    </row>
    <row r="508" spans="1:9" ht="14.25" customHeight="1" thickBot="1">
      <c r="A508" s="48"/>
      <c r="B508" s="48"/>
      <c r="C508" s="48"/>
      <c r="D508" s="13" t="s">
        <v>988</v>
      </c>
      <c r="E508" s="13" t="s">
        <v>643</v>
      </c>
      <c r="F508" s="48"/>
      <c r="G508" s="48"/>
      <c r="H508" s="65"/>
      <c r="I508" s="48"/>
    </row>
    <row r="509" spans="1:9" ht="14.25" customHeight="1" thickBot="1">
      <c r="A509" s="48"/>
      <c r="B509" s="48"/>
      <c r="C509" s="48"/>
      <c r="D509" s="13" t="s">
        <v>989</v>
      </c>
      <c r="E509" s="13"/>
      <c r="F509" s="48"/>
      <c r="G509" s="48"/>
      <c r="H509" s="65"/>
      <c r="I509" s="48"/>
    </row>
    <row r="510" spans="1:9" ht="14.25" customHeight="1" thickBot="1">
      <c r="A510" s="48"/>
      <c r="B510" s="48"/>
      <c r="C510" s="48"/>
      <c r="D510" s="13" t="s">
        <v>982</v>
      </c>
      <c r="E510" s="13"/>
      <c r="F510" s="48"/>
      <c r="G510" s="48"/>
      <c r="H510" s="65"/>
      <c r="I510" s="48"/>
    </row>
    <row r="511" spans="1:9" ht="14.25" customHeight="1" thickBot="1">
      <c r="A511" s="49"/>
      <c r="B511" s="49"/>
      <c r="C511" s="49"/>
      <c r="D511" s="13" t="s">
        <v>990</v>
      </c>
      <c r="E511" s="13"/>
      <c r="F511" s="49"/>
      <c r="G511" s="49"/>
      <c r="H511" s="66"/>
      <c r="I511" s="49"/>
    </row>
    <row r="512" spans="1:9" ht="14.25" customHeight="1" thickBot="1">
      <c r="A512" s="59" t="s">
        <v>991</v>
      </c>
      <c r="B512" s="47" t="s">
        <v>992</v>
      </c>
      <c r="C512" s="47" t="s">
        <v>993</v>
      </c>
      <c r="D512" s="13" t="s">
        <v>885</v>
      </c>
      <c r="E512" s="4" t="s">
        <v>994</v>
      </c>
      <c r="F512" s="47" t="s">
        <v>995</v>
      </c>
      <c r="G512" s="47" t="s">
        <v>3397</v>
      </c>
      <c r="H512" s="68" t="s">
        <v>251</v>
      </c>
      <c r="I512" s="47" t="s">
        <v>3617</v>
      </c>
    </row>
    <row r="513" spans="1:9" ht="14.25" customHeight="1">
      <c r="A513" s="48"/>
      <c r="B513" s="48"/>
      <c r="C513" s="48"/>
      <c r="D513" s="13" t="s">
        <v>996</v>
      </c>
      <c r="E513" s="13" t="s">
        <v>643</v>
      </c>
      <c r="F513" s="48"/>
      <c r="G513" s="48"/>
      <c r="H513" s="57"/>
      <c r="I513" s="48"/>
    </row>
    <row r="514" spans="1:9" ht="14.25" customHeight="1">
      <c r="A514" s="48"/>
      <c r="B514" s="48"/>
      <c r="C514" s="48"/>
      <c r="D514" s="13" t="s">
        <v>997</v>
      </c>
      <c r="E514" s="13"/>
      <c r="F514" s="48"/>
      <c r="G514" s="48"/>
      <c r="H514" s="57"/>
      <c r="I514" s="48"/>
    </row>
    <row r="515" spans="1:9" ht="14.25" customHeight="1">
      <c r="A515" s="49"/>
      <c r="B515" s="49"/>
      <c r="C515" s="49"/>
      <c r="D515" s="13" t="s">
        <v>998</v>
      </c>
      <c r="E515" s="13"/>
      <c r="F515" s="49"/>
      <c r="G515" s="49"/>
      <c r="H515" s="58"/>
      <c r="I515" s="49"/>
    </row>
    <row r="516" spans="1:9" ht="14.25" customHeight="1">
      <c r="A516" s="59" t="s">
        <v>999</v>
      </c>
      <c r="B516" s="47" t="s">
        <v>1000</v>
      </c>
      <c r="C516" s="47" t="s">
        <v>960</v>
      </c>
      <c r="D516" s="13" t="s">
        <v>1001</v>
      </c>
      <c r="E516" s="4" t="s">
        <v>1002</v>
      </c>
      <c r="F516" s="47" t="s">
        <v>1003</v>
      </c>
      <c r="G516" s="47" t="s">
        <v>3398</v>
      </c>
      <c r="H516" s="68" t="s">
        <v>251</v>
      </c>
      <c r="I516" s="47" t="s">
        <v>3618</v>
      </c>
    </row>
    <row r="517" spans="1:9" ht="14.25" customHeight="1">
      <c r="A517" s="48"/>
      <c r="B517" s="48"/>
      <c r="C517" s="48"/>
      <c r="D517" s="13" t="s">
        <v>1004</v>
      </c>
      <c r="E517" s="13" t="s">
        <v>1005</v>
      </c>
      <c r="F517" s="48"/>
      <c r="G517" s="48"/>
      <c r="H517" s="57"/>
      <c r="I517" s="48"/>
    </row>
    <row r="518" spans="1:9" ht="14.25" customHeight="1">
      <c r="A518" s="49"/>
      <c r="B518" s="49"/>
      <c r="C518" s="49"/>
      <c r="D518" s="13" t="s">
        <v>1006</v>
      </c>
      <c r="E518" s="13"/>
      <c r="F518" s="49"/>
      <c r="G518" s="49"/>
      <c r="H518" s="58"/>
      <c r="I518" s="49"/>
    </row>
    <row r="519" spans="1:9" ht="14.25" customHeight="1">
      <c r="A519" s="59" t="s">
        <v>1007</v>
      </c>
      <c r="B519" s="47" t="s">
        <v>1008</v>
      </c>
      <c r="C519" s="47" t="s">
        <v>960</v>
      </c>
      <c r="D519" s="13" t="s">
        <v>1009</v>
      </c>
      <c r="E519" s="13" t="s">
        <v>1010</v>
      </c>
      <c r="F519" s="47" t="s">
        <v>1011</v>
      </c>
      <c r="G519" s="47" t="s">
        <v>3399</v>
      </c>
      <c r="H519" s="64" t="s">
        <v>151</v>
      </c>
      <c r="I519" s="47" t="s">
        <v>215</v>
      </c>
    </row>
    <row r="520" spans="1:9" ht="14.25" customHeight="1">
      <c r="A520" s="48"/>
      <c r="B520" s="48"/>
      <c r="C520" s="48"/>
      <c r="D520" s="13" t="s">
        <v>1012</v>
      </c>
      <c r="E520" s="13" t="s">
        <v>1013</v>
      </c>
      <c r="F520" s="48"/>
      <c r="G520" s="48"/>
      <c r="H520" s="65"/>
      <c r="I520" s="48"/>
    </row>
    <row r="521" spans="1:9" ht="14.25" customHeight="1">
      <c r="A521" s="48"/>
      <c r="B521" s="48"/>
      <c r="C521" s="48"/>
      <c r="D521" s="13" t="s">
        <v>1014</v>
      </c>
      <c r="E521" s="13"/>
      <c r="F521" s="48"/>
      <c r="G521" s="48"/>
      <c r="H521" s="65"/>
      <c r="I521" s="48"/>
    </row>
    <row r="522" spans="1:9" ht="14.25" customHeight="1">
      <c r="A522" s="49"/>
      <c r="B522" s="49"/>
      <c r="C522" s="49"/>
      <c r="D522" s="13" t="s">
        <v>1015</v>
      </c>
      <c r="E522" s="13"/>
      <c r="F522" s="49"/>
      <c r="G522" s="49"/>
      <c r="H522" s="66"/>
      <c r="I522" s="49"/>
    </row>
    <row r="523" spans="1:9" ht="14.25" customHeight="1">
      <c r="A523" s="15"/>
    </row>
    <row r="524" spans="1:9" ht="24.75" customHeight="1">
      <c r="A524" s="9" t="s">
        <v>14</v>
      </c>
      <c r="B524" s="10" t="s">
        <v>1016</v>
      </c>
    </row>
    <row r="525" spans="1:9" ht="24.75" customHeight="1">
      <c r="A525" s="11" t="s">
        <v>132</v>
      </c>
      <c r="B525" s="4" t="s">
        <v>7</v>
      </c>
    </row>
    <row r="526" spans="1:9" ht="24.75" customHeight="1">
      <c r="A526" s="11" t="s">
        <v>133</v>
      </c>
      <c r="B526" s="12">
        <v>45868</v>
      </c>
    </row>
    <row r="527" spans="1:9" ht="24.75" customHeight="1">
      <c r="A527" s="11" t="s">
        <v>4</v>
      </c>
      <c r="B527" s="13" t="s">
        <v>5</v>
      </c>
    </row>
    <row r="528" spans="1:9" ht="24.75" customHeight="1">
      <c r="A528" s="11" t="s">
        <v>16</v>
      </c>
      <c r="B528" s="14">
        <v>10</v>
      </c>
    </row>
    <row r="529" spans="1:9" ht="24.75" customHeight="1">
      <c r="A529" s="11" t="s">
        <v>17</v>
      </c>
      <c r="B529" s="13" t="s">
        <v>22</v>
      </c>
    </row>
    <row r="530" spans="1:9" ht="14.25" customHeight="1">
      <c r="A530" s="15"/>
    </row>
    <row r="531" spans="1:9" ht="14.25" customHeight="1">
      <c r="A531" s="16" t="s">
        <v>134</v>
      </c>
    </row>
    <row r="532" spans="1:9" ht="14.25" customHeight="1">
      <c r="A532" s="8"/>
    </row>
    <row r="533" spans="1:9" ht="24" customHeight="1" thickBot="1">
      <c r="A533" s="9" t="s">
        <v>135</v>
      </c>
      <c r="B533" s="10" t="s">
        <v>136</v>
      </c>
      <c r="C533" s="10" t="s">
        <v>137</v>
      </c>
      <c r="D533" s="10" t="s">
        <v>138</v>
      </c>
      <c r="E533" s="10" t="s">
        <v>633</v>
      </c>
      <c r="F533" s="10" t="s">
        <v>140</v>
      </c>
      <c r="G533" s="10" t="s">
        <v>141</v>
      </c>
      <c r="H533" s="10" t="s">
        <v>142</v>
      </c>
      <c r="I533" s="10" t="s">
        <v>143</v>
      </c>
    </row>
    <row r="534" spans="1:9" ht="14.25" customHeight="1" thickBot="1">
      <c r="A534" s="59" t="s">
        <v>1017</v>
      </c>
      <c r="B534" s="47" t="s">
        <v>1018</v>
      </c>
      <c r="C534" s="47" t="s">
        <v>1019</v>
      </c>
      <c r="D534" s="13" t="s">
        <v>1020</v>
      </c>
      <c r="E534" s="54" t="s">
        <v>1021</v>
      </c>
      <c r="F534" s="47" t="s">
        <v>1022</v>
      </c>
      <c r="G534" s="47" t="s">
        <v>1022</v>
      </c>
      <c r="H534" s="64" t="s">
        <v>151</v>
      </c>
      <c r="I534" s="47" t="s">
        <v>3400</v>
      </c>
    </row>
    <row r="535" spans="1:9" ht="14.25" customHeight="1" thickBot="1">
      <c r="A535" s="48"/>
      <c r="B535" s="48"/>
      <c r="C535" s="48"/>
      <c r="D535" s="13" t="s">
        <v>1023</v>
      </c>
      <c r="E535" s="48"/>
      <c r="F535" s="48"/>
      <c r="G535" s="48"/>
      <c r="H535" s="65"/>
      <c r="I535" s="48"/>
    </row>
    <row r="536" spans="1:9" ht="14.25" customHeight="1" thickBot="1">
      <c r="A536" s="48"/>
      <c r="B536" s="48"/>
      <c r="C536" s="48"/>
      <c r="D536" s="13" t="s">
        <v>1024</v>
      </c>
      <c r="E536" s="48"/>
      <c r="F536" s="48"/>
      <c r="G536" s="48"/>
      <c r="H536" s="65"/>
      <c r="I536" s="48"/>
    </row>
    <row r="537" spans="1:9" ht="14.25" customHeight="1" thickBot="1">
      <c r="A537" s="49"/>
      <c r="B537" s="49"/>
      <c r="C537" s="49"/>
      <c r="D537" s="13" t="s">
        <v>793</v>
      </c>
      <c r="E537" s="49"/>
      <c r="F537" s="49"/>
      <c r="G537" s="49"/>
      <c r="H537" s="66"/>
      <c r="I537" s="49"/>
    </row>
    <row r="538" spans="1:9" ht="14.25" customHeight="1" thickBot="1">
      <c r="A538" s="59" t="s">
        <v>1025</v>
      </c>
      <c r="B538" s="47" t="s">
        <v>1026</v>
      </c>
      <c r="C538" s="47" t="s">
        <v>1019</v>
      </c>
      <c r="D538" s="13" t="s">
        <v>1020</v>
      </c>
      <c r="E538" s="54" t="s">
        <v>1027</v>
      </c>
      <c r="F538" s="47" t="s">
        <v>1028</v>
      </c>
      <c r="G538" s="47" t="s">
        <v>1028</v>
      </c>
      <c r="H538" s="64" t="s">
        <v>151</v>
      </c>
      <c r="I538" s="47" t="s">
        <v>215</v>
      </c>
    </row>
    <row r="539" spans="1:9" ht="14.25" customHeight="1" thickBot="1">
      <c r="A539" s="48"/>
      <c r="B539" s="48"/>
      <c r="C539" s="48"/>
      <c r="D539" s="13" t="s">
        <v>1029</v>
      </c>
      <c r="E539" s="48"/>
      <c r="F539" s="48"/>
      <c r="G539" s="48"/>
      <c r="H539" s="65"/>
      <c r="I539" s="48"/>
    </row>
    <row r="540" spans="1:9" ht="14.25" customHeight="1" thickBot="1">
      <c r="A540" s="48"/>
      <c r="B540" s="48"/>
      <c r="C540" s="48"/>
      <c r="D540" s="13" t="s">
        <v>1024</v>
      </c>
      <c r="E540" s="48"/>
      <c r="F540" s="48"/>
      <c r="G540" s="48"/>
      <c r="H540" s="65"/>
      <c r="I540" s="48"/>
    </row>
    <row r="541" spans="1:9" ht="14.25" customHeight="1" thickBot="1">
      <c r="A541" s="49"/>
      <c r="B541" s="49"/>
      <c r="C541" s="49"/>
      <c r="D541" s="13" t="s">
        <v>793</v>
      </c>
      <c r="E541" s="49"/>
      <c r="F541" s="49"/>
      <c r="G541" s="49"/>
      <c r="H541" s="66"/>
      <c r="I541" s="49"/>
    </row>
    <row r="542" spans="1:9" ht="14.25" customHeight="1" thickBot="1">
      <c r="A542" s="59" t="s">
        <v>1030</v>
      </c>
      <c r="B542" s="47" t="s">
        <v>1031</v>
      </c>
      <c r="C542" s="47" t="s">
        <v>1019</v>
      </c>
      <c r="D542" s="13" t="s">
        <v>1020</v>
      </c>
      <c r="E542" s="47" t="s">
        <v>1032</v>
      </c>
      <c r="F542" s="47" t="s">
        <v>1033</v>
      </c>
      <c r="G542" s="47" t="s">
        <v>3401</v>
      </c>
      <c r="H542" s="64" t="s">
        <v>151</v>
      </c>
      <c r="I542" s="47" t="s">
        <v>215</v>
      </c>
    </row>
    <row r="543" spans="1:9" ht="14.25" customHeight="1" thickBot="1">
      <c r="A543" s="48"/>
      <c r="B543" s="48"/>
      <c r="C543" s="48"/>
      <c r="D543" s="13" t="s">
        <v>1034</v>
      </c>
      <c r="E543" s="48"/>
      <c r="F543" s="48"/>
      <c r="G543" s="48"/>
      <c r="H543" s="65"/>
      <c r="I543" s="48"/>
    </row>
    <row r="544" spans="1:9" ht="14.25" customHeight="1" thickBot="1">
      <c r="A544" s="48"/>
      <c r="B544" s="48"/>
      <c r="C544" s="48"/>
      <c r="D544" s="13" t="s">
        <v>1024</v>
      </c>
      <c r="E544" s="48"/>
      <c r="F544" s="48"/>
      <c r="G544" s="48"/>
      <c r="H544" s="65"/>
      <c r="I544" s="48"/>
    </row>
    <row r="545" spans="1:9" ht="14.25" customHeight="1" thickBot="1">
      <c r="A545" s="49"/>
      <c r="B545" s="49"/>
      <c r="C545" s="49"/>
      <c r="D545" s="13" t="s">
        <v>1035</v>
      </c>
      <c r="E545" s="49"/>
      <c r="F545" s="49"/>
      <c r="G545" s="49"/>
      <c r="H545" s="66"/>
      <c r="I545" s="49"/>
    </row>
    <row r="546" spans="1:9" ht="14.25" customHeight="1" thickBot="1">
      <c r="A546" s="59" t="s">
        <v>1036</v>
      </c>
      <c r="B546" s="47" t="s">
        <v>1037</v>
      </c>
      <c r="C546" s="47" t="s">
        <v>1019</v>
      </c>
      <c r="D546" s="13" t="s">
        <v>1020</v>
      </c>
      <c r="E546" s="47" t="s">
        <v>1038</v>
      </c>
      <c r="F546" s="47" t="s">
        <v>1039</v>
      </c>
      <c r="G546" s="47" t="s">
        <v>3402</v>
      </c>
      <c r="H546" s="68" t="s">
        <v>251</v>
      </c>
      <c r="I546" s="47" t="s">
        <v>3619</v>
      </c>
    </row>
    <row r="547" spans="1:9" ht="14.25" customHeight="1">
      <c r="A547" s="48"/>
      <c r="B547" s="48"/>
      <c r="C547" s="48"/>
      <c r="D547" s="13" t="s">
        <v>1040</v>
      </c>
      <c r="E547" s="48"/>
      <c r="F547" s="48"/>
      <c r="G547" s="48"/>
      <c r="H547" s="57"/>
      <c r="I547" s="48"/>
    </row>
    <row r="548" spans="1:9" ht="14.25" customHeight="1">
      <c r="A548" s="48"/>
      <c r="B548" s="48"/>
      <c r="C548" s="48"/>
      <c r="D548" s="13" t="s">
        <v>1041</v>
      </c>
      <c r="E548" s="48"/>
      <c r="F548" s="48"/>
      <c r="G548" s="48"/>
      <c r="H548" s="57"/>
      <c r="I548" s="48"/>
    </row>
    <row r="549" spans="1:9" ht="14.25" customHeight="1">
      <c r="A549" s="49"/>
      <c r="B549" s="49"/>
      <c r="C549" s="49"/>
      <c r="D549" s="13" t="s">
        <v>1042</v>
      </c>
      <c r="E549" s="49"/>
      <c r="F549" s="49"/>
      <c r="G549" s="49"/>
      <c r="H549" s="58"/>
      <c r="I549" s="49"/>
    </row>
    <row r="550" spans="1:9" ht="14.25" customHeight="1">
      <c r="A550" s="59" t="s">
        <v>1043</v>
      </c>
      <c r="B550" s="47" t="s">
        <v>1044</v>
      </c>
      <c r="C550" s="47" t="s">
        <v>1019</v>
      </c>
      <c r="D550" s="13" t="s">
        <v>1020</v>
      </c>
      <c r="E550" s="54" t="s">
        <v>1021</v>
      </c>
      <c r="F550" s="47" t="s">
        <v>1045</v>
      </c>
      <c r="G550" s="47" t="s">
        <v>3403</v>
      </c>
      <c r="H550" s="64" t="s">
        <v>251</v>
      </c>
      <c r="I550" s="47" t="s">
        <v>3404</v>
      </c>
    </row>
    <row r="551" spans="1:9" ht="14.25" customHeight="1">
      <c r="A551" s="48"/>
      <c r="B551" s="48"/>
      <c r="C551" s="48"/>
      <c r="D551" s="13" t="s">
        <v>1046</v>
      </c>
      <c r="E551" s="48"/>
      <c r="F551" s="48"/>
      <c r="G551" s="48"/>
      <c r="H551" s="65"/>
      <c r="I551" s="48"/>
    </row>
    <row r="552" spans="1:9" ht="14.25" customHeight="1">
      <c r="A552" s="48"/>
      <c r="B552" s="48"/>
      <c r="C552" s="48"/>
      <c r="D552" s="13" t="s">
        <v>1047</v>
      </c>
      <c r="E552" s="48"/>
      <c r="F552" s="48"/>
      <c r="G552" s="48"/>
      <c r="H552" s="65"/>
      <c r="I552" s="48"/>
    </row>
    <row r="553" spans="1:9" ht="14.25" customHeight="1" thickBot="1">
      <c r="A553" s="49"/>
      <c r="B553" s="49"/>
      <c r="C553" s="49"/>
      <c r="D553" s="13" t="s">
        <v>1048</v>
      </c>
      <c r="E553" s="49"/>
      <c r="F553" s="49"/>
      <c r="G553" s="49"/>
      <c r="H553" s="66"/>
      <c r="I553" s="49"/>
    </row>
    <row r="554" spans="1:9" ht="14.25" customHeight="1" thickBot="1">
      <c r="A554" s="59" t="s">
        <v>1049</v>
      </c>
      <c r="B554" s="47" t="s">
        <v>1050</v>
      </c>
      <c r="C554" s="47" t="s">
        <v>1019</v>
      </c>
      <c r="D554" s="13" t="s">
        <v>1051</v>
      </c>
      <c r="E554" s="54" t="s">
        <v>1021</v>
      </c>
      <c r="F554" s="47" t="s">
        <v>1052</v>
      </c>
      <c r="G554" s="47" t="s">
        <v>1052</v>
      </c>
      <c r="H554" s="64" t="s">
        <v>151</v>
      </c>
      <c r="I554" s="47" t="s">
        <v>3404</v>
      </c>
    </row>
    <row r="555" spans="1:9" ht="14.25" customHeight="1" thickBot="1">
      <c r="A555" s="48"/>
      <c r="B555" s="48"/>
      <c r="C555" s="48"/>
      <c r="D555" s="13" t="s">
        <v>1053</v>
      </c>
      <c r="E555" s="48"/>
      <c r="F555" s="48"/>
      <c r="G555" s="48"/>
      <c r="H555" s="65"/>
      <c r="I555" s="48"/>
    </row>
    <row r="556" spans="1:9" ht="14.25" customHeight="1" thickBot="1">
      <c r="A556" s="48"/>
      <c r="B556" s="48"/>
      <c r="C556" s="48"/>
      <c r="D556" s="13" t="s">
        <v>1054</v>
      </c>
      <c r="E556" s="48"/>
      <c r="F556" s="48"/>
      <c r="G556" s="48"/>
      <c r="H556" s="65"/>
      <c r="I556" s="48"/>
    </row>
    <row r="557" spans="1:9" ht="14.25" customHeight="1" thickBot="1">
      <c r="A557" s="48"/>
      <c r="B557" s="48"/>
      <c r="C557" s="48"/>
      <c r="D557" s="13" t="s">
        <v>1055</v>
      </c>
      <c r="E557" s="48"/>
      <c r="F557" s="48"/>
      <c r="G557" s="48"/>
      <c r="H557" s="65"/>
      <c r="I557" s="48"/>
    </row>
    <row r="558" spans="1:9" ht="14.25" customHeight="1" thickBot="1">
      <c r="A558" s="49"/>
      <c r="B558" s="49"/>
      <c r="C558" s="49"/>
      <c r="D558" s="13" t="s">
        <v>1056</v>
      </c>
      <c r="E558" s="49"/>
      <c r="F558" s="49"/>
      <c r="G558" s="49"/>
      <c r="H558" s="66"/>
      <c r="I558" s="49"/>
    </row>
    <row r="559" spans="1:9" ht="14.25" customHeight="1" thickBot="1">
      <c r="A559" s="59" t="s">
        <v>1057</v>
      </c>
      <c r="B559" s="47" t="s">
        <v>1058</v>
      </c>
      <c r="C559" s="47" t="s">
        <v>1019</v>
      </c>
      <c r="D559" s="13" t="s">
        <v>1059</v>
      </c>
      <c r="E559" s="13" t="s">
        <v>1060</v>
      </c>
      <c r="F559" s="47" t="s">
        <v>1061</v>
      </c>
      <c r="G559" s="47" t="s">
        <v>1061</v>
      </c>
      <c r="H559" s="67" t="s">
        <v>151</v>
      </c>
      <c r="I559" s="47" t="s">
        <v>3404</v>
      </c>
    </row>
    <row r="560" spans="1:9" ht="14.25" customHeight="1" thickBot="1">
      <c r="A560" s="48"/>
      <c r="B560" s="48"/>
      <c r="C560" s="48"/>
      <c r="D560" s="13" t="s">
        <v>1062</v>
      </c>
      <c r="E560" s="13" t="s">
        <v>1063</v>
      </c>
      <c r="F560" s="48"/>
      <c r="G560" s="48"/>
      <c r="H560" s="65"/>
      <c r="I560" s="48"/>
    </row>
    <row r="561" spans="1:9" ht="14.25" customHeight="1" thickBot="1">
      <c r="A561" s="48"/>
      <c r="B561" s="48"/>
      <c r="C561" s="48"/>
      <c r="D561" s="13" t="s">
        <v>784</v>
      </c>
      <c r="E561" s="13"/>
      <c r="F561" s="48"/>
      <c r="G561" s="48"/>
      <c r="H561" s="65"/>
      <c r="I561" s="48"/>
    </row>
    <row r="562" spans="1:9" ht="14.25" customHeight="1" thickBot="1">
      <c r="A562" s="49"/>
      <c r="B562" s="49"/>
      <c r="C562" s="49"/>
      <c r="D562" s="13" t="s">
        <v>1064</v>
      </c>
      <c r="E562" s="13"/>
      <c r="F562" s="49"/>
      <c r="G562" s="49"/>
      <c r="H562" s="66"/>
      <c r="I562" s="49"/>
    </row>
    <row r="563" spans="1:9" ht="14.25" customHeight="1" thickBot="1">
      <c r="A563" s="59" t="s">
        <v>1065</v>
      </c>
      <c r="B563" s="47" t="s">
        <v>1066</v>
      </c>
      <c r="C563" s="47" t="s">
        <v>1019</v>
      </c>
      <c r="D563" s="13" t="s">
        <v>1067</v>
      </c>
      <c r="E563" s="13" t="s">
        <v>1060</v>
      </c>
      <c r="F563" s="47" t="s">
        <v>1068</v>
      </c>
      <c r="G563" s="47" t="s">
        <v>1068</v>
      </c>
      <c r="H563" s="64" t="s">
        <v>151</v>
      </c>
      <c r="I563" s="47" t="s">
        <v>3404</v>
      </c>
    </row>
    <row r="564" spans="1:9" ht="14.25" customHeight="1" thickBot="1">
      <c r="A564" s="48"/>
      <c r="B564" s="48"/>
      <c r="C564" s="48"/>
      <c r="D564" s="13" t="s">
        <v>1069</v>
      </c>
      <c r="E564" s="13" t="s">
        <v>1070</v>
      </c>
      <c r="F564" s="48"/>
      <c r="G564" s="48"/>
      <c r="H564" s="65"/>
      <c r="I564" s="48"/>
    </row>
    <row r="565" spans="1:9" ht="14.25" customHeight="1" thickBot="1">
      <c r="A565" s="48"/>
      <c r="B565" s="48"/>
      <c r="C565" s="48"/>
      <c r="D565" s="13" t="s">
        <v>784</v>
      </c>
      <c r="E565" s="13"/>
      <c r="F565" s="48"/>
      <c r="G565" s="48"/>
      <c r="H565" s="65"/>
      <c r="I565" s="48"/>
    </row>
    <row r="566" spans="1:9" ht="14.25" customHeight="1" thickBot="1">
      <c r="A566" s="49"/>
      <c r="B566" s="49"/>
      <c r="C566" s="49"/>
      <c r="D566" s="13" t="s">
        <v>1042</v>
      </c>
      <c r="E566" s="13"/>
      <c r="F566" s="49"/>
      <c r="G566" s="49"/>
      <c r="H566" s="66"/>
      <c r="I566" s="49"/>
    </row>
    <row r="567" spans="1:9" ht="14.25" customHeight="1" thickBot="1">
      <c r="A567" s="59" t="s">
        <v>1071</v>
      </c>
      <c r="B567" s="47" t="s">
        <v>1072</v>
      </c>
      <c r="C567" s="47" t="s">
        <v>1019</v>
      </c>
      <c r="D567" s="13" t="s">
        <v>1067</v>
      </c>
      <c r="E567" s="47" t="s">
        <v>1073</v>
      </c>
      <c r="F567" s="47" t="s">
        <v>1074</v>
      </c>
      <c r="G567" s="47" t="s">
        <v>3405</v>
      </c>
      <c r="H567" s="68" t="s">
        <v>251</v>
      </c>
      <c r="I567" s="47" t="s">
        <v>3620</v>
      </c>
    </row>
    <row r="568" spans="1:9" ht="14.25" customHeight="1" thickBot="1">
      <c r="A568" s="48"/>
      <c r="B568" s="48"/>
      <c r="C568" s="48"/>
      <c r="D568" s="13" t="s">
        <v>1075</v>
      </c>
      <c r="E568" s="48"/>
      <c r="F568" s="48"/>
      <c r="G568" s="48"/>
      <c r="H568" s="57"/>
      <c r="I568" s="48"/>
    </row>
    <row r="569" spans="1:9" ht="14.25" customHeight="1" thickBot="1">
      <c r="A569" s="48"/>
      <c r="B569" s="48"/>
      <c r="C569" s="48"/>
      <c r="D569" s="13" t="s">
        <v>784</v>
      </c>
      <c r="E569" s="48"/>
      <c r="F569" s="48"/>
      <c r="G569" s="48"/>
      <c r="H569" s="57"/>
      <c r="I569" s="48"/>
    </row>
    <row r="570" spans="1:9" ht="14.25" customHeight="1" thickBot="1">
      <c r="A570" s="49"/>
      <c r="B570" s="49"/>
      <c r="C570" s="49"/>
      <c r="D570" s="13" t="s">
        <v>1035</v>
      </c>
      <c r="E570" s="49"/>
      <c r="F570" s="49"/>
      <c r="G570" s="49"/>
      <c r="H570" s="58"/>
      <c r="I570" s="49"/>
    </row>
    <row r="571" spans="1:9" ht="14.25" customHeight="1" thickBot="1">
      <c r="A571" s="59" t="s">
        <v>1076</v>
      </c>
      <c r="B571" s="47" t="s">
        <v>1077</v>
      </c>
      <c r="C571" s="47" t="s">
        <v>1019</v>
      </c>
      <c r="D571" s="13" t="s">
        <v>1078</v>
      </c>
      <c r="E571" s="47" t="s">
        <v>1079</v>
      </c>
      <c r="F571" s="47" t="s">
        <v>1080</v>
      </c>
      <c r="G571" s="47" t="s">
        <v>3406</v>
      </c>
      <c r="H571" s="64" t="s">
        <v>151</v>
      </c>
      <c r="I571" s="47" t="s">
        <v>3404</v>
      </c>
    </row>
    <row r="572" spans="1:9" ht="14.25" customHeight="1" thickBot="1">
      <c r="A572" s="48"/>
      <c r="B572" s="48"/>
      <c r="C572" s="48"/>
      <c r="D572" s="13" t="s">
        <v>1081</v>
      </c>
      <c r="E572" s="48"/>
      <c r="F572" s="48"/>
      <c r="G572" s="48"/>
      <c r="H572" s="65"/>
      <c r="I572" s="48"/>
    </row>
    <row r="573" spans="1:9" ht="14.25" customHeight="1" thickBot="1">
      <c r="A573" s="49"/>
      <c r="B573" s="49"/>
      <c r="C573" s="49"/>
      <c r="D573" s="13" t="s">
        <v>1082</v>
      </c>
      <c r="E573" s="49"/>
      <c r="F573" s="49"/>
      <c r="G573" s="49"/>
      <c r="H573" s="66"/>
      <c r="I573" s="49"/>
    </row>
    <row r="574" spans="1:9" ht="14.25" customHeight="1">
      <c r="A574" s="15"/>
    </row>
    <row r="575" spans="1:9" ht="14.25" customHeight="1">
      <c r="A575" s="15"/>
    </row>
    <row r="576" spans="1:9" ht="14.25" customHeight="1">
      <c r="A576" s="15"/>
    </row>
    <row r="577" spans="1:9" ht="24.75" customHeight="1">
      <c r="A577" s="9" t="s">
        <v>14</v>
      </c>
      <c r="B577" s="10" t="s">
        <v>1083</v>
      </c>
    </row>
    <row r="578" spans="1:9" ht="24.75" customHeight="1">
      <c r="A578" s="11" t="s">
        <v>132</v>
      </c>
      <c r="B578" s="4" t="s">
        <v>7</v>
      </c>
    </row>
    <row r="579" spans="1:9" ht="24.75" customHeight="1">
      <c r="A579" s="11" t="s">
        <v>133</v>
      </c>
      <c r="B579" s="12">
        <v>45868</v>
      </c>
    </row>
    <row r="580" spans="1:9" ht="24.75" customHeight="1">
      <c r="A580" s="11" t="s">
        <v>4</v>
      </c>
      <c r="B580" s="13" t="s">
        <v>5</v>
      </c>
    </row>
    <row r="581" spans="1:9" ht="24.75" customHeight="1">
      <c r="A581" s="11" t="s">
        <v>16</v>
      </c>
      <c r="B581" s="14">
        <v>15</v>
      </c>
    </row>
    <row r="582" spans="1:9" ht="24.75" customHeight="1">
      <c r="A582" s="11" t="s">
        <v>17</v>
      </c>
      <c r="B582" s="13" t="s">
        <v>22</v>
      </c>
    </row>
    <row r="583" spans="1:9" ht="14.25" customHeight="1">
      <c r="A583" s="15"/>
    </row>
    <row r="584" spans="1:9" ht="14.25" customHeight="1">
      <c r="A584" s="16" t="s">
        <v>134</v>
      </c>
    </row>
    <row r="585" spans="1:9" ht="14.25" customHeight="1">
      <c r="A585" s="8"/>
    </row>
    <row r="586" spans="1:9" ht="31.5" customHeight="1" thickBot="1">
      <c r="A586" s="9" t="s">
        <v>135</v>
      </c>
      <c r="B586" s="10" t="s">
        <v>136</v>
      </c>
      <c r="C586" s="10" t="s">
        <v>137</v>
      </c>
      <c r="D586" s="10" t="s">
        <v>138</v>
      </c>
      <c r="E586" s="10" t="s">
        <v>1084</v>
      </c>
      <c r="F586" s="10" t="s">
        <v>140</v>
      </c>
      <c r="G586" s="10" t="s">
        <v>141</v>
      </c>
      <c r="H586" s="10" t="s">
        <v>142</v>
      </c>
      <c r="I586" s="10" t="s">
        <v>143</v>
      </c>
    </row>
    <row r="587" spans="1:9" ht="14.25" customHeight="1" thickBot="1">
      <c r="A587" s="59" t="s">
        <v>1085</v>
      </c>
      <c r="B587" s="47" t="s">
        <v>1086</v>
      </c>
      <c r="C587" s="47" t="s">
        <v>1087</v>
      </c>
      <c r="D587" s="13" t="s">
        <v>1088</v>
      </c>
      <c r="E587" s="47" t="s">
        <v>1089</v>
      </c>
      <c r="F587" s="47" t="s">
        <v>1090</v>
      </c>
      <c r="G587" s="47" t="s">
        <v>1090</v>
      </c>
      <c r="H587" s="64" t="s">
        <v>151</v>
      </c>
      <c r="I587" s="47" t="s">
        <v>3404</v>
      </c>
    </row>
    <row r="588" spans="1:9" ht="14.25" customHeight="1" thickBot="1">
      <c r="A588" s="48"/>
      <c r="B588" s="48"/>
      <c r="C588" s="48"/>
      <c r="D588" s="13" t="s">
        <v>1091</v>
      </c>
      <c r="E588" s="48"/>
      <c r="F588" s="48"/>
      <c r="G588" s="48"/>
      <c r="H588" s="65"/>
      <c r="I588" s="48"/>
    </row>
    <row r="589" spans="1:9" ht="14.25" customHeight="1" thickBot="1">
      <c r="A589" s="48"/>
      <c r="B589" s="48"/>
      <c r="C589" s="48"/>
      <c r="D589" s="13" t="s">
        <v>1092</v>
      </c>
      <c r="E589" s="48"/>
      <c r="F589" s="48"/>
      <c r="G589" s="48"/>
      <c r="H589" s="65"/>
      <c r="I589" s="48"/>
    </row>
    <row r="590" spans="1:9" ht="14.25" customHeight="1" thickBot="1">
      <c r="A590" s="49"/>
      <c r="B590" s="49"/>
      <c r="C590" s="49"/>
      <c r="D590" s="13" t="s">
        <v>1093</v>
      </c>
      <c r="E590" s="49"/>
      <c r="F590" s="49"/>
      <c r="G590" s="49"/>
      <c r="H590" s="66"/>
      <c r="I590" s="49"/>
    </row>
    <row r="591" spans="1:9" ht="14.25" customHeight="1" thickBot="1">
      <c r="A591" s="59" t="s">
        <v>1094</v>
      </c>
      <c r="B591" s="47" t="s">
        <v>1095</v>
      </c>
      <c r="C591" s="47" t="s">
        <v>1087</v>
      </c>
      <c r="D591" s="13" t="s">
        <v>1096</v>
      </c>
      <c r="E591" s="47" t="s">
        <v>1097</v>
      </c>
      <c r="F591" s="47" t="s">
        <v>1098</v>
      </c>
      <c r="G591" s="47" t="s">
        <v>1098</v>
      </c>
      <c r="H591" s="64" t="s">
        <v>151</v>
      </c>
      <c r="I591" s="47" t="s">
        <v>3404</v>
      </c>
    </row>
    <row r="592" spans="1:9" ht="14.25" customHeight="1" thickBot="1">
      <c r="A592" s="48"/>
      <c r="B592" s="48"/>
      <c r="C592" s="48"/>
      <c r="D592" s="13" t="s">
        <v>1099</v>
      </c>
      <c r="E592" s="48"/>
      <c r="F592" s="48"/>
      <c r="G592" s="48"/>
      <c r="H592" s="65"/>
      <c r="I592" s="48"/>
    </row>
    <row r="593" spans="1:9" ht="14.25" customHeight="1" thickBot="1">
      <c r="A593" s="48"/>
      <c r="B593" s="48"/>
      <c r="C593" s="48"/>
      <c r="D593" s="13" t="s">
        <v>1092</v>
      </c>
      <c r="E593" s="48"/>
      <c r="F593" s="48"/>
      <c r="G593" s="48"/>
      <c r="H593" s="65"/>
      <c r="I593" s="48"/>
    </row>
    <row r="594" spans="1:9" ht="14.25" customHeight="1" thickBot="1">
      <c r="A594" s="49"/>
      <c r="B594" s="49"/>
      <c r="C594" s="49"/>
      <c r="D594" s="13" t="s">
        <v>1100</v>
      </c>
      <c r="E594" s="49"/>
      <c r="F594" s="49"/>
      <c r="G594" s="49"/>
      <c r="H594" s="66"/>
      <c r="I594" s="49"/>
    </row>
    <row r="595" spans="1:9" ht="14.25" customHeight="1" thickBot="1">
      <c r="A595" s="59" t="s">
        <v>1101</v>
      </c>
      <c r="B595" s="47" t="s">
        <v>1102</v>
      </c>
      <c r="C595" s="47" t="s">
        <v>1087</v>
      </c>
      <c r="D595" s="13" t="s">
        <v>1103</v>
      </c>
      <c r="E595" s="47" t="s">
        <v>1104</v>
      </c>
      <c r="F595" s="47" t="s">
        <v>1105</v>
      </c>
      <c r="G595" s="47" t="s">
        <v>1105</v>
      </c>
      <c r="H595" s="64" t="s">
        <v>151</v>
      </c>
      <c r="I595" s="47" t="s">
        <v>3404</v>
      </c>
    </row>
    <row r="596" spans="1:9" ht="14.25" customHeight="1" thickBot="1">
      <c r="A596" s="48"/>
      <c r="B596" s="48"/>
      <c r="C596" s="48"/>
      <c r="D596" s="13" t="s">
        <v>1106</v>
      </c>
      <c r="E596" s="48"/>
      <c r="F596" s="48"/>
      <c r="G596" s="48"/>
      <c r="H596" s="65"/>
      <c r="I596" s="48"/>
    </row>
    <row r="597" spans="1:9" ht="14.25" customHeight="1" thickBot="1">
      <c r="A597" s="48"/>
      <c r="B597" s="48"/>
      <c r="C597" s="48"/>
      <c r="D597" s="13" t="s">
        <v>1107</v>
      </c>
      <c r="E597" s="48"/>
      <c r="F597" s="48"/>
      <c r="G597" s="48"/>
      <c r="H597" s="65"/>
      <c r="I597" s="48"/>
    </row>
    <row r="598" spans="1:9" ht="14.25" customHeight="1" thickBot="1">
      <c r="A598" s="49"/>
      <c r="B598" s="49"/>
      <c r="C598" s="49"/>
      <c r="D598" s="13" t="s">
        <v>1108</v>
      </c>
      <c r="E598" s="49"/>
      <c r="F598" s="49"/>
      <c r="G598" s="49"/>
      <c r="H598" s="66"/>
      <c r="I598" s="49"/>
    </row>
    <row r="599" spans="1:9" ht="14.25" customHeight="1" thickBot="1">
      <c r="A599" s="59" t="s">
        <v>1109</v>
      </c>
      <c r="B599" s="47" t="s">
        <v>1110</v>
      </c>
      <c r="C599" s="47" t="s">
        <v>1087</v>
      </c>
      <c r="D599" s="13" t="s">
        <v>1111</v>
      </c>
      <c r="E599" s="47" t="s">
        <v>1112</v>
      </c>
      <c r="F599" s="47" t="s">
        <v>1113</v>
      </c>
      <c r="G599" s="47" t="s">
        <v>1113</v>
      </c>
      <c r="H599" s="64" t="s">
        <v>151</v>
      </c>
      <c r="I599" s="47" t="s">
        <v>3404</v>
      </c>
    </row>
    <row r="600" spans="1:9" ht="14.25" customHeight="1" thickBot="1">
      <c r="A600" s="48"/>
      <c r="B600" s="48"/>
      <c r="C600" s="48"/>
      <c r="D600" s="13" t="s">
        <v>1106</v>
      </c>
      <c r="E600" s="48"/>
      <c r="F600" s="48"/>
      <c r="G600" s="48"/>
      <c r="H600" s="65"/>
      <c r="I600" s="48"/>
    </row>
    <row r="601" spans="1:9" ht="14.25" customHeight="1" thickBot="1">
      <c r="A601" s="48"/>
      <c r="B601" s="48"/>
      <c r="C601" s="48"/>
      <c r="D601" s="13" t="s">
        <v>1114</v>
      </c>
      <c r="E601" s="48"/>
      <c r="F601" s="48"/>
      <c r="G601" s="48"/>
      <c r="H601" s="65"/>
      <c r="I601" s="48"/>
    </row>
    <row r="602" spans="1:9" ht="14.25" customHeight="1" thickBot="1">
      <c r="A602" s="49"/>
      <c r="B602" s="49"/>
      <c r="C602" s="49"/>
      <c r="D602" s="13" t="s">
        <v>1115</v>
      </c>
      <c r="E602" s="49"/>
      <c r="F602" s="49"/>
      <c r="G602" s="49"/>
      <c r="H602" s="66"/>
      <c r="I602" s="49"/>
    </row>
    <row r="603" spans="1:9" ht="14.25" customHeight="1" thickBot="1">
      <c r="A603" s="59" t="s">
        <v>1116</v>
      </c>
      <c r="B603" s="47" t="s">
        <v>1117</v>
      </c>
      <c r="C603" s="47" t="s">
        <v>1087</v>
      </c>
      <c r="D603" s="13" t="s">
        <v>1118</v>
      </c>
      <c r="E603" s="47" t="s">
        <v>1119</v>
      </c>
      <c r="F603" s="47" t="s">
        <v>1120</v>
      </c>
      <c r="G603" s="47" t="s">
        <v>1120</v>
      </c>
      <c r="H603" s="64" t="s">
        <v>151</v>
      </c>
      <c r="I603" s="47" t="s">
        <v>3404</v>
      </c>
    </row>
    <row r="604" spans="1:9" ht="14.25" customHeight="1" thickBot="1">
      <c r="A604" s="48"/>
      <c r="B604" s="48"/>
      <c r="C604" s="48"/>
      <c r="D604" s="13" t="s">
        <v>1106</v>
      </c>
      <c r="E604" s="48"/>
      <c r="F604" s="48"/>
      <c r="G604" s="48"/>
      <c r="H604" s="65"/>
      <c r="I604" s="48"/>
    </row>
    <row r="605" spans="1:9" ht="14.25" customHeight="1" thickBot="1">
      <c r="A605" s="48"/>
      <c r="B605" s="48"/>
      <c r="C605" s="48"/>
      <c r="D605" s="13" t="s">
        <v>1121</v>
      </c>
      <c r="E605" s="48"/>
      <c r="F605" s="48"/>
      <c r="G605" s="48"/>
      <c r="H605" s="65"/>
      <c r="I605" s="48"/>
    </row>
    <row r="606" spans="1:9" ht="14.25" customHeight="1" thickBot="1">
      <c r="A606" s="49"/>
      <c r="B606" s="49"/>
      <c r="C606" s="49"/>
      <c r="D606" s="13" t="s">
        <v>1122</v>
      </c>
      <c r="E606" s="49"/>
      <c r="F606" s="49"/>
      <c r="G606" s="49"/>
      <c r="H606" s="66"/>
      <c r="I606" s="49"/>
    </row>
    <row r="607" spans="1:9" ht="14.25" customHeight="1" thickBot="1">
      <c r="A607" s="59" t="s">
        <v>1123</v>
      </c>
      <c r="B607" s="47" t="s">
        <v>1124</v>
      </c>
      <c r="C607" s="47" t="s">
        <v>1087</v>
      </c>
      <c r="D607" s="13" t="s">
        <v>1125</v>
      </c>
      <c r="E607" s="47" t="s">
        <v>1126</v>
      </c>
      <c r="F607" s="47" t="s">
        <v>1127</v>
      </c>
      <c r="G607" s="47" t="s">
        <v>1127</v>
      </c>
      <c r="H607" s="60" t="s">
        <v>151</v>
      </c>
      <c r="I607" s="47" t="s">
        <v>3404</v>
      </c>
    </row>
    <row r="608" spans="1:9" ht="14.25" customHeight="1" thickBot="1">
      <c r="A608" s="48"/>
      <c r="B608" s="48"/>
      <c r="C608" s="48"/>
      <c r="D608" s="13" t="s">
        <v>1106</v>
      </c>
      <c r="E608" s="48"/>
      <c r="F608" s="48"/>
      <c r="G608" s="48"/>
      <c r="H608" s="61"/>
      <c r="I608" s="48"/>
    </row>
    <row r="609" spans="1:9" ht="14.25" customHeight="1" thickBot="1">
      <c r="A609" s="48"/>
      <c r="B609" s="48"/>
      <c r="C609" s="48"/>
      <c r="D609" s="13" t="s">
        <v>1128</v>
      </c>
      <c r="E609" s="48"/>
      <c r="F609" s="48"/>
      <c r="G609" s="48"/>
      <c r="H609" s="61"/>
      <c r="I609" s="48"/>
    </row>
    <row r="610" spans="1:9" ht="14.25" customHeight="1" thickBot="1">
      <c r="A610" s="49"/>
      <c r="B610" s="49"/>
      <c r="C610" s="49"/>
      <c r="D610" s="13" t="s">
        <v>1129</v>
      </c>
      <c r="E610" s="49"/>
      <c r="F610" s="49"/>
      <c r="G610" s="49"/>
      <c r="H610" s="62"/>
      <c r="I610" s="49"/>
    </row>
    <row r="611" spans="1:9" ht="14.25" customHeight="1" thickBot="1">
      <c r="A611" s="59" t="s">
        <v>1130</v>
      </c>
      <c r="B611" s="47" t="s">
        <v>1131</v>
      </c>
      <c r="C611" s="47" t="s">
        <v>1087</v>
      </c>
      <c r="D611" s="13" t="s">
        <v>1132</v>
      </c>
      <c r="E611" s="47" t="s">
        <v>1133</v>
      </c>
      <c r="F611" s="47" t="s">
        <v>1134</v>
      </c>
      <c r="G611" s="47" t="s">
        <v>3407</v>
      </c>
      <c r="H611" s="68" t="s">
        <v>251</v>
      </c>
      <c r="I611" s="47" t="s">
        <v>3621</v>
      </c>
    </row>
    <row r="612" spans="1:9" ht="14.25" customHeight="1" thickBot="1">
      <c r="A612" s="48"/>
      <c r="B612" s="48"/>
      <c r="C612" s="48"/>
      <c r="D612" s="13" t="s">
        <v>1106</v>
      </c>
      <c r="E612" s="48"/>
      <c r="F612" s="48"/>
      <c r="G612" s="48"/>
      <c r="H612" s="57"/>
      <c r="I612" s="48"/>
    </row>
    <row r="613" spans="1:9" ht="14.25" customHeight="1" thickBot="1">
      <c r="A613" s="49"/>
      <c r="B613" s="49"/>
      <c r="C613" s="49"/>
      <c r="D613" s="13" t="s">
        <v>1135</v>
      </c>
      <c r="E613" s="49"/>
      <c r="F613" s="49"/>
      <c r="G613" s="49"/>
      <c r="H613" s="58"/>
      <c r="I613" s="49"/>
    </row>
    <row r="614" spans="1:9" ht="14.25" customHeight="1" thickBot="1">
      <c r="A614" s="59" t="s">
        <v>1136</v>
      </c>
      <c r="B614" s="47" t="s">
        <v>1137</v>
      </c>
      <c r="C614" s="47" t="s">
        <v>1087</v>
      </c>
      <c r="D614" s="13" t="s">
        <v>1138</v>
      </c>
      <c r="E614" s="47" t="s">
        <v>1139</v>
      </c>
      <c r="F614" s="47" t="s">
        <v>1140</v>
      </c>
      <c r="G614" s="47" t="s">
        <v>3408</v>
      </c>
      <c r="H614" s="64" t="s">
        <v>151</v>
      </c>
      <c r="I614" s="47" t="s">
        <v>3409</v>
      </c>
    </row>
    <row r="615" spans="1:9" ht="14.25" customHeight="1" thickBot="1">
      <c r="A615" s="48"/>
      <c r="B615" s="48"/>
      <c r="C615" s="48"/>
      <c r="D615" s="13" t="s">
        <v>1141</v>
      </c>
      <c r="E615" s="48"/>
      <c r="F615" s="48"/>
      <c r="G615" s="48"/>
      <c r="H615" s="65"/>
      <c r="I615" s="48"/>
    </row>
    <row r="616" spans="1:9" ht="14.25" customHeight="1" thickBot="1">
      <c r="A616" s="48"/>
      <c r="B616" s="48"/>
      <c r="C616" s="48"/>
      <c r="D616" s="13" t="s">
        <v>1142</v>
      </c>
      <c r="E616" s="48"/>
      <c r="F616" s="48"/>
      <c r="G616" s="48"/>
      <c r="H616" s="65"/>
      <c r="I616" s="48"/>
    </row>
    <row r="617" spans="1:9" ht="14.25" customHeight="1" thickBot="1">
      <c r="A617" s="49"/>
      <c r="B617" s="49"/>
      <c r="C617" s="49"/>
      <c r="D617" s="13" t="s">
        <v>1143</v>
      </c>
      <c r="E617" s="49"/>
      <c r="F617" s="49"/>
      <c r="G617" s="49"/>
      <c r="H617" s="66"/>
      <c r="I617" s="49"/>
    </row>
    <row r="618" spans="1:9" ht="14.25" customHeight="1" thickBot="1">
      <c r="A618" s="59" t="s">
        <v>1144</v>
      </c>
      <c r="B618" s="47" t="s">
        <v>1145</v>
      </c>
      <c r="C618" s="47" t="s">
        <v>1087</v>
      </c>
      <c r="D618" s="13" t="s">
        <v>1146</v>
      </c>
      <c r="E618" s="47" t="s">
        <v>1147</v>
      </c>
      <c r="F618" s="47" t="s">
        <v>1148</v>
      </c>
      <c r="G618" s="47" t="s">
        <v>3410</v>
      </c>
      <c r="H618" s="68" t="s">
        <v>251</v>
      </c>
      <c r="I618" s="47" t="s">
        <v>3622</v>
      </c>
    </row>
    <row r="619" spans="1:9" ht="14.25" customHeight="1">
      <c r="A619" s="48"/>
      <c r="B619" s="48"/>
      <c r="C619" s="48"/>
      <c r="D619" s="13" t="s">
        <v>1106</v>
      </c>
      <c r="E619" s="48"/>
      <c r="F619" s="48"/>
      <c r="G619" s="48"/>
      <c r="H619" s="57"/>
      <c r="I619" s="48"/>
    </row>
    <row r="620" spans="1:9" ht="14.25" customHeight="1" thickBot="1">
      <c r="A620" s="49"/>
      <c r="B620" s="49"/>
      <c r="C620" s="49"/>
      <c r="D620" s="13" t="s">
        <v>1149</v>
      </c>
      <c r="E620" s="49"/>
      <c r="F620" s="49"/>
      <c r="G620" s="49"/>
      <c r="H620" s="58"/>
      <c r="I620" s="49"/>
    </row>
    <row r="621" spans="1:9" ht="14.25" customHeight="1" thickBot="1">
      <c r="A621" s="59" t="s">
        <v>1150</v>
      </c>
      <c r="B621" s="47" t="s">
        <v>1151</v>
      </c>
      <c r="C621" s="47" t="s">
        <v>1087</v>
      </c>
      <c r="D621" s="13" t="s">
        <v>1152</v>
      </c>
      <c r="E621" s="47" t="s">
        <v>1153</v>
      </c>
      <c r="F621" s="47" t="s">
        <v>1154</v>
      </c>
      <c r="G621" s="47" t="s">
        <v>1154</v>
      </c>
      <c r="H621" s="64" t="s">
        <v>151</v>
      </c>
      <c r="I621" s="47" t="s">
        <v>215</v>
      </c>
    </row>
    <row r="622" spans="1:9" ht="14.25" customHeight="1" thickBot="1">
      <c r="A622" s="49"/>
      <c r="B622" s="49"/>
      <c r="C622" s="49"/>
      <c r="D622" s="13" t="s">
        <v>1155</v>
      </c>
      <c r="E622" s="49"/>
      <c r="F622" s="49"/>
      <c r="G622" s="49"/>
      <c r="H622" s="66"/>
      <c r="I622" s="49"/>
    </row>
    <row r="623" spans="1:9" ht="14.25" customHeight="1" thickBot="1">
      <c r="A623" s="59" t="s">
        <v>1156</v>
      </c>
      <c r="B623" s="47" t="s">
        <v>1157</v>
      </c>
      <c r="C623" s="47" t="s">
        <v>1087</v>
      </c>
      <c r="D623" s="13" t="s">
        <v>1158</v>
      </c>
      <c r="E623" s="47" t="s">
        <v>1159</v>
      </c>
      <c r="F623" s="47" t="s">
        <v>1160</v>
      </c>
      <c r="G623" s="47" t="s">
        <v>1160</v>
      </c>
      <c r="H623" s="64" t="s">
        <v>151</v>
      </c>
      <c r="I623" s="47" t="s">
        <v>215</v>
      </c>
    </row>
    <row r="624" spans="1:9" ht="14.25" customHeight="1" thickBot="1">
      <c r="A624" s="48"/>
      <c r="B624" s="48"/>
      <c r="C624" s="48"/>
      <c r="D624" s="13" t="s">
        <v>1161</v>
      </c>
      <c r="E624" s="48"/>
      <c r="F624" s="48"/>
      <c r="G624" s="48"/>
      <c r="H624" s="65"/>
      <c r="I624" s="48"/>
    </row>
    <row r="625" spans="1:9" ht="14.25" customHeight="1" thickBot="1">
      <c r="A625" s="48"/>
      <c r="B625" s="48"/>
      <c r="C625" s="48"/>
      <c r="D625" s="13" t="s">
        <v>1162</v>
      </c>
      <c r="E625" s="48"/>
      <c r="F625" s="48"/>
      <c r="G625" s="48"/>
      <c r="H625" s="65"/>
      <c r="I625" s="48"/>
    </row>
    <row r="626" spans="1:9" ht="14.25" customHeight="1" thickBot="1">
      <c r="A626" s="49"/>
      <c r="B626" s="49"/>
      <c r="C626" s="49"/>
      <c r="D626" s="13" t="s">
        <v>1163</v>
      </c>
      <c r="E626" s="49"/>
      <c r="F626" s="49"/>
      <c r="G626" s="49"/>
      <c r="H626" s="66"/>
      <c r="I626" s="49"/>
    </row>
    <row r="627" spans="1:9" ht="14.25" customHeight="1" thickBot="1">
      <c r="A627" s="59" t="s">
        <v>1164</v>
      </c>
      <c r="B627" s="47" t="s">
        <v>1165</v>
      </c>
      <c r="C627" s="47" t="s">
        <v>1087</v>
      </c>
      <c r="D627" s="13" t="s">
        <v>1166</v>
      </c>
      <c r="E627" s="47" t="s">
        <v>1167</v>
      </c>
      <c r="F627" s="47" t="s">
        <v>1168</v>
      </c>
      <c r="G627" s="47" t="s">
        <v>1168</v>
      </c>
      <c r="H627" s="64" t="s">
        <v>151</v>
      </c>
      <c r="I627" s="47" t="s">
        <v>215</v>
      </c>
    </row>
    <row r="628" spans="1:9" ht="14.25" customHeight="1" thickBot="1">
      <c r="A628" s="48"/>
      <c r="B628" s="48"/>
      <c r="C628" s="48"/>
      <c r="D628" s="13" t="s">
        <v>1169</v>
      </c>
      <c r="E628" s="48"/>
      <c r="F628" s="48"/>
      <c r="G628" s="48"/>
      <c r="H628" s="65"/>
      <c r="I628" s="48"/>
    </row>
    <row r="629" spans="1:9" ht="14.25" customHeight="1" thickBot="1">
      <c r="A629" s="48"/>
      <c r="B629" s="48"/>
      <c r="C629" s="48"/>
      <c r="D629" s="13" t="s">
        <v>1170</v>
      </c>
      <c r="E629" s="48"/>
      <c r="F629" s="48"/>
      <c r="G629" s="48"/>
      <c r="H629" s="65"/>
      <c r="I629" s="48"/>
    </row>
    <row r="630" spans="1:9" ht="14.25" customHeight="1" thickBot="1">
      <c r="A630" s="49"/>
      <c r="B630" s="49"/>
      <c r="C630" s="49"/>
      <c r="D630" s="13" t="s">
        <v>1171</v>
      </c>
      <c r="E630" s="49"/>
      <c r="F630" s="49"/>
      <c r="G630" s="49"/>
      <c r="H630" s="66"/>
      <c r="I630" s="49"/>
    </row>
    <row r="631" spans="1:9" ht="14.25" customHeight="1" thickBot="1">
      <c r="A631" s="59" t="s">
        <v>1172</v>
      </c>
      <c r="B631" s="47" t="s">
        <v>1173</v>
      </c>
      <c r="C631" s="47" t="s">
        <v>1174</v>
      </c>
      <c r="D631" s="13" t="s">
        <v>1175</v>
      </c>
      <c r="E631" s="47" t="s">
        <v>1176</v>
      </c>
      <c r="F631" s="47" t="s">
        <v>1177</v>
      </c>
      <c r="G631" s="47" t="s">
        <v>1177</v>
      </c>
      <c r="H631" s="64" t="s">
        <v>151</v>
      </c>
      <c r="I631" s="47" t="s">
        <v>215</v>
      </c>
    </row>
    <row r="632" spans="1:9" ht="14.25" customHeight="1" thickBot="1">
      <c r="A632" s="48"/>
      <c r="B632" s="48"/>
      <c r="C632" s="48"/>
      <c r="D632" s="13" t="s">
        <v>1169</v>
      </c>
      <c r="E632" s="48"/>
      <c r="F632" s="48"/>
      <c r="G632" s="48"/>
      <c r="H632" s="65"/>
      <c r="I632" s="48"/>
    </row>
    <row r="633" spans="1:9" ht="14.25" customHeight="1" thickBot="1">
      <c r="A633" s="48"/>
      <c r="B633" s="48"/>
      <c r="C633" s="48"/>
      <c r="D633" s="13" t="s">
        <v>1178</v>
      </c>
      <c r="E633" s="48"/>
      <c r="F633" s="48"/>
      <c r="G633" s="48"/>
      <c r="H633" s="65"/>
      <c r="I633" s="48"/>
    </row>
    <row r="634" spans="1:9" ht="14.25" customHeight="1" thickBot="1">
      <c r="A634" s="49"/>
      <c r="B634" s="49"/>
      <c r="C634" s="49"/>
      <c r="D634" s="13" t="s">
        <v>1179</v>
      </c>
      <c r="E634" s="49"/>
      <c r="F634" s="49"/>
      <c r="G634" s="49"/>
      <c r="H634" s="66"/>
      <c r="I634" s="49"/>
    </row>
    <row r="635" spans="1:9" ht="14.25" customHeight="1" thickBot="1">
      <c r="A635" s="59" t="s">
        <v>1180</v>
      </c>
      <c r="B635" s="47" t="s">
        <v>1181</v>
      </c>
      <c r="C635" s="47" t="s">
        <v>1087</v>
      </c>
      <c r="D635" s="13" t="s">
        <v>1182</v>
      </c>
      <c r="E635" s="47" t="s">
        <v>1183</v>
      </c>
      <c r="F635" s="47" t="s">
        <v>1184</v>
      </c>
      <c r="G635" s="47" t="s">
        <v>3411</v>
      </c>
      <c r="H635" s="68" t="s">
        <v>251</v>
      </c>
      <c r="I635" s="47" t="s">
        <v>3623</v>
      </c>
    </row>
    <row r="636" spans="1:9" ht="14.25" customHeight="1" thickBot="1">
      <c r="A636" s="48"/>
      <c r="B636" s="48"/>
      <c r="C636" s="48"/>
      <c r="D636" s="13" t="s">
        <v>1185</v>
      </c>
      <c r="E636" s="48"/>
      <c r="F636" s="48"/>
      <c r="G636" s="48"/>
      <c r="H636" s="57"/>
      <c r="I636" s="48"/>
    </row>
    <row r="637" spans="1:9" ht="14.25" customHeight="1" thickBot="1">
      <c r="A637" s="48"/>
      <c r="B637" s="48"/>
      <c r="C637" s="48"/>
      <c r="D637" s="13" t="s">
        <v>1186</v>
      </c>
      <c r="E637" s="48"/>
      <c r="F637" s="48"/>
      <c r="G637" s="48"/>
      <c r="H637" s="57"/>
      <c r="I637" s="48"/>
    </row>
    <row r="638" spans="1:9" ht="14.25" customHeight="1" thickBot="1">
      <c r="A638" s="49"/>
      <c r="B638" s="49"/>
      <c r="C638" s="49"/>
      <c r="D638" s="13" t="s">
        <v>1187</v>
      </c>
      <c r="E638" s="49"/>
      <c r="F638" s="49"/>
      <c r="G638" s="49"/>
      <c r="H638" s="58"/>
      <c r="I638" s="49"/>
    </row>
    <row r="639" spans="1:9" ht="14.25" customHeight="1" thickBot="1">
      <c r="A639" s="59" t="s">
        <v>1188</v>
      </c>
      <c r="B639" s="47" t="s">
        <v>1189</v>
      </c>
      <c r="C639" s="47" t="s">
        <v>1087</v>
      </c>
      <c r="D639" s="13" t="s">
        <v>1190</v>
      </c>
      <c r="E639" s="47" t="s">
        <v>1191</v>
      </c>
      <c r="F639" s="47" t="s">
        <v>1192</v>
      </c>
      <c r="G639" s="47" t="s">
        <v>1192</v>
      </c>
      <c r="H639" s="64" t="s">
        <v>151</v>
      </c>
      <c r="I639" s="47" t="s">
        <v>215</v>
      </c>
    </row>
    <row r="640" spans="1:9" ht="14.25" customHeight="1" thickBot="1">
      <c r="A640" s="48"/>
      <c r="B640" s="48"/>
      <c r="C640" s="48"/>
      <c r="D640" s="13" t="s">
        <v>1193</v>
      </c>
      <c r="E640" s="48"/>
      <c r="F640" s="48"/>
      <c r="G640" s="48"/>
      <c r="H640" s="65"/>
      <c r="I640" s="48"/>
    </row>
    <row r="641" spans="1:9" ht="14.25" customHeight="1" thickBot="1">
      <c r="A641" s="48"/>
      <c r="B641" s="48"/>
      <c r="C641" s="48"/>
      <c r="D641" s="13" t="s">
        <v>784</v>
      </c>
      <c r="E641" s="48"/>
      <c r="F641" s="48"/>
      <c r="G641" s="48"/>
      <c r="H641" s="65"/>
      <c r="I641" s="48"/>
    </row>
    <row r="642" spans="1:9" ht="14.25" customHeight="1" thickBot="1">
      <c r="A642" s="49"/>
      <c r="B642" s="49"/>
      <c r="C642" s="49"/>
      <c r="D642" s="13" t="s">
        <v>1194</v>
      </c>
      <c r="E642" s="49"/>
      <c r="F642" s="49"/>
      <c r="G642" s="49"/>
      <c r="H642" s="66"/>
      <c r="I642" s="49"/>
    </row>
    <row r="643" spans="1:9" ht="14.25" customHeight="1">
      <c r="A643" s="15"/>
    </row>
    <row r="644" spans="1:9" ht="14.25" customHeight="1">
      <c r="A644" s="15"/>
    </row>
    <row r="645" spans="1:9" ht="24.75" customHeight="1">
      <c r="A645" s="9" t="s">
        <v>14</v>
      </c>
      <c r="B645" s="10" t="s">
        <v>1195</v>
      </c>
    </row>
    <row r="646" spans="1:9" ht="24.75" customHeight="1">
      <c r="A646" s="11" t="s">
        <v>132</v>
      </c>
      <c r="B646" s="4" t="s">
        <v>7</v>
      </c>
    </row>
    <row r="647" spans="1:9" ht="24.75" customHeight="1">
      <c r="A647" s="11" t="s">
        <v>133</v>
      </c>
      <c r="B647" s="12">
        <v>45868</v>
      </c>
    </row>
    <row r="648" spans="1:9" ht="24.75" customHeight="1">
      <c r="A648" s="11" t="s">
        <v>4</v>
      </c>
      <c r="B648" s="13" t="s">
        <v>5</v>
      </c>
    </row>
    <row r="649" spans="1:9" ht="24.75" customHeight="1">
      <c r="A649" s="11" t="s">
        <v>16</v>
      </c>
      <c r="B649" s="14">
        <v>15</v>
      </c>
    </row>
    <row r="650" spans="1:9" ht="24.75" customHeight="1">
      <c r="A650" s="11" t="s">
        <v>17</v>
      </c>
      <c r="B650" s="13" t="s">
        <v>22</v>
      </c>
    </row>
    <row r="651" spans="1:9" ht="14.25" customHeight="1">
      <c r="A651" s="15"/>
    </row>
    <row r="652" spans="1:9" ht="14.25" customHeight="1">
      <c r="A652" s="16" t="s">
        <v>134</v>
      </c>
    </row>
    <row r="653" spans="1:9" ht="14.25" customHeight="1">
      <c r="A653" s="8"/>
    </row>
    <row r="654" spans="1:9" ht="40.5" customHeight="1" thickBot="1">
      <c r="A654" s="9" t="s">
        <v>135</v>
      </c>
      <c r="B654" s="10" t="s">
        <v>136</v>
      </c>
      <c r="C654" s="10" t="s">
        <v>137</v>
      </c>
      <c r="D654" s="10" t="s">
        <v>138</v>
      </c>
      <c r="E654" s="10" t="s">
        <v>1084</v>
      </c>
      <c r="F654" s="10" t="s">
        <v>140</v>
      </c>
      <c r="G654" s="10" t="s">
        <v>141</v>
      </c>
      <c r="H654" s="10" t="s">
        <v>142</v>
      </c>
      <c r="I654" s="10" t="s">
        <v>143</v>
      </c>
    </row>
    <row r="655" spans="1:9" ht="14.25" customHeight="1" thickBot="1">
      <c r="A655" s="59" t="s">
        <v>1196</v>
      </c>
      <c r="B655" s="47" t="s">
        <v>1197</v>
      </c>
      <c r="C655" s="47" t="s">
        <v>1087</v>
      </c>
      <c r="D655" s="13" t="s">
        <v>1198</v>
      </c>
      <c r="E655" s="47" t="s">
        <v>3412</v>
      </c>
      <c r="F655" s="47" t="s">
        <v>3413</v>
      </c>
      <c r="G655" s="47" t="s">
        <v>3413</v>
      </c>
      <c r="H655" s="64" t="s">
        <v>151</v>
      </c>
      <c r="I655" s="47" t="s">
        <v>215</v>
      </c>
    </row>
    <row r="656" spans="1:9" ht="14.25" customHeight="1" thickBot="1">
      <c r="A656" s="48"/>
      <c r="B656" s="48"/>
      <c r="C656" s="48"/>
      <c r="D656" s="13" t="s">
        <v>1199</v>
      </c>
      <c r="E656" s="48"/>
      <c r="F656" s="48"/>
      <c r="G656" s="48"/>
      <c r="H656" s="65"/>
      <c r="I656" s="48"/>
    </row>
    <row r="657" spans="1:9" ht="14.25" customHeight="1" thickBot="1">
      <c r="A657" s="48"/>
      <c r="B657" s="48"/>
      <c r="C657" s="48"/>
      <c r="D657" s="13" t="s">
        <v>1200</v>
      </c>
      <c r="E657" s="48"/>
      <c r="F657" s="48"/>
      <c r="G657" s="48"/>
      <c r="H657" s="65"/>
      <c r="I657" s="48"/>
    </row>
    <row r="658" spans="1:9" ht="14.25" customHeight="1" thickBot="1">
      <c r="A658" s="49"/>
      <c r="B658" s="49"/>
      <c r="C658" s="49"/>
      <c r="D658" s="13" t="s">
        <v>1201</v>
      </c>
      <c r="E658" s="49"/>
      <c r="F658" s="49"/>
      <c r="G658" s="49"/>
      <c r="H658" s="66"/>
      <c r="I658" s="49"/>
    </row>
    <row r="659" spans="1:9" ht="14.25" customHeight="1" thickBot="1">
      <c r="A659" s="59" t="s">
        <v>1202</v>
      </c>
      <c r="B659" s="47" t="s">
        <v>1203</v>
      </c>
      <c r="C659" s="47" t="s">
        <v>1087</v>
      </c>
      <c r="D659" s="13" t="s">
        <v>1204</v>
      </c>
      <c r="E659" s="47" t="s">
        <v>1205</v>
      </c>
      <c r="F659" s="47" t="s">
        <v>1206</v>
      </c>
      <c r="G659" s="47" t="s">
        <v>1206</v>
      </c>
      <c r="H659" s="64" t="s">
        <v>151</v>
      </c>
      <c r="I659" s="47" t="s">
        <v>215</v>
      </c>
    </row>
    <row r="660" spans="1:9" ht="14.25" customHeight="1" thickBot="1">
      <c r="A660" s="48"/>
      <c r="B660" s="48"/>
      <c r="C660" s="48"/>
      <c r="D660" s="13" t="s">
        <v>1207</v>
      </c>
      <c r="E660" s="48"/>
      <c r="F660" s="48"/>
      <c r="G660" s="48"/>
      <c r="H660" s="65"/>
      <c r="I660" s="48"/>
    </row>
    <row r="661" spans="1:9" ht="14.25" customHeight="1" thickBot="1">
      <c r="A661" s="48"/>
      <c r="B661" s="48"/>
      <c r="C661" s="48"/>
      <c r="D661" s="13" t="s">
        <v>1200</v>
      </c>
      <c r="E661" s="48"/>
      <c r="F661" s="48"/>
      <c r="G661" s="48"/>
      <c r="H661" s="65"/>
      <c r="I661" s="48"/>
    </row>
    <row r="662" spans="1:9" ht="14.25" customHeight="1" thickBot="1">
      <c r="A662" s="49"/>
      <c r="B662" s="49"/>
      <c r="C662" s="49"/>
      <c r="D662" s="13" t="s">
        <v>1208</v>
      </c>
      <c r="E662" s="49"/>
      <c r="F662" s="49"/>
      <c r="G662" s="49"/>
      <c r="H662" s="66"/>
      <c r="I662" s="49"/>
    </row>
    <row r="663" spans="1:9" ht="14.25" customHeight="1" thickBot="1">
      <c r="A663" s="59" t="s">
        <v>1209</v>
      </c>
      <c r="B663" s="47" t="s">
        <v>1210</v>
      </c>
      <c r="C663" s="47" t="s">
        <v>1087</v>
      </c>
      <c r="D663" s="13" t="s">
        <v>1211</v>
      </c>
      <c r="E663" s="47" t="s">
        <v>1212</v>
      </c>
      <c r="F663" s="47" t="s">
        <v>1213</v>
      </c>
      <c r="G663" s="47" t="s">
        <v>1213</v>
      </c>
      <c r="H663" s="64" t="s">
        <v>151</v>
      </c>
      <c r="I663" s="47" t="s">
        <v>215</v>
      </c>
    </row>
    <row r="664" spans="1:9" ht="14.25" customHeight="1" thickBot="1">
      <c r="A664" s="48"/>
      <c r="B664" s="48"/>
      <c r="C664" s="48"/>
      <c r="D664" s="13" t="s">
        <v>1214</v>
      </c>
      <c r="E664" s="48"/>
      <c r="F664" s="48"/>
      <c r="G664" s="48"/>
      <c r="H664" s="65"/>
      <c r="I664" s="48"/>
    </row>
    <row r="665" spans="1:9" ht="14.25" customHeight="1" thickBot="1">
      <c r="A665" s="48"/>
      <c r="B665" s="48"/>
      <c r="C665" s="48"/>
      <c r="D665" s="13" t="s">
        <v>1200</v>
      </c>
      <c r="E665" s="48"/>
      <c r="F665" s="48"/>
      <c r="G665" s="48"/>
      <c r="H665" s="65"/>
      <c r="I665" s="48"/>
    </row>
    <row r="666" spans="1:9" ht="14.25" customHeight="1" thickBot="1">
      <c r="A666" s="49"/>
      <c r="B666" s="49"/>
      <c r="C666" s="49"/>
      <c r="D666" s="13" t="s">
        <v>1215</v>
      </c>
      <c r="E666" s="49"/>
      <c r="F666" s="49"/>
      <c r="G666" s="49"/>
      <c r="H666" s="66"/>
      <c r="I666" s="49"/>
    </row>
    <row r="667" spans="1:9" ht="14.25" customHeight="1" thickBot="1">
      <c r="A667" s="59" t="s">
        <v>1216</v>
      </c>
      <c r="B667" s="47" t="s">
        <v>1217</v>
      </c>
      <c r="C667" s="47" t="s">
        <v>1087</v>
      </c>
      <c r="D667" s="13" t="s">
        <v>1218</v>
      </c>
      <c r="E667" s="13" t="s">
        <v>1219</v>
      </c>
      <c r="F667" s="47" t="s">
        <v>1220</v>
      </c>
      <c r="G667" s="47" t="s">
        <v>1220</v>
      </c>
      <c r="H667" s="64" t="s">
        <v>151</v>
      </c>
      <c r="I667" s="47" t="s">
        <v>215</v>
      </c>
    </row>
    <row r="668" spans="1:9" ht="14.25" customHeight="1" thickBot="1">
      <c r="A668" s="48"/>
      <c r="B668" s="48"/>
      <c r="C668" s="48"/>
      <c r="D668" s="13" t="s">
        <v>1221</v>
      </c>
      <c r="E668" s="13" t="s">
        <v>3414</v>
      </c>
      <c r="F668" s="48"/>
      <c r="G668" s="48"/>
      <c r="H668" s="65"/>
      <c r="I668" s="48"/>
    </row>
    <row r="669" spans="1:9" ht="14.25" customHeight="1" thickBot="1">
      <c r="A669" s="49"/>
      <c r="B669" s="49"/>
      <c r="C669" s="49"/>
      <c r="D669" s="13" t="s">
        <v>1222</v>
      </c>
      <c r="E669" s="13" t="s">
        <v>1223</v>
      </c>
      <c r="F669" s="49"/>
      <c r="G669" s="49"/>
      <c r="H669" s="66"/>
      <c r="I669" s="49"/>
    </row>
    <row r="670" spans="1:9" ht="14.25" customHeight="1" thickBot="1">
      <c r="A670" s="59" t="s">
        <v>1224</v>
      </c>
      <c r="B670" s="47" t="s">
        <v>1225</v>
      </c>
      <c r="C670" s="47" t="s">
        <v>1087</v>
      </c>
      <c r="D670" s="13" t="s">
        <v>1226</v>
      </c>
      <c r="E670" s="47" t="s">
        <v>1227</v>
      </c>
      <c r="F670" s="47" t="s">
        <v>1228</v>
      </c>
      <c r="G670" s="47" t="s">
        <v>1228</v>
      </c>
      <c r="H670" s="64" t="s">
        <v>151</v>
      </c>
      <c r="I670" s="47" t="s">
        <v>215</v>
      </c>
    </row>
    <row r="671" spans="1:9" ht="14.25" customHeight="1" thickBot="1">
      <c r="A671" s="48"/>
      <c r="B671" s="48"/>
      <c r="C671" s="48"/>
      <c r="D671" s="13" t="s">
        <v>1229</v>
      </c>
      <c r="E671" s="48"/>
      <c r="F671" s="48"/>
      <c r="G671" s="48"/>
      <c r="H671" s="65"/>
      <c r="I671" s="48"/>
    </row>
    <row r="672" spans="1:9" ht="14.25" customHeight="1" thickBot="1">
      <c r="A672" s="48"/>
      <c r="B672" s="48"/>
      <c r="C672" s="48"/>
      <c r="D672" s="13" t="s">
        <v>1230</v>
      </c>
      <c r="E672" s="48"/>
      <c r="F672" s="48"/>
      <c r="G672" s="48"/>
      <c r="H672" s="65"/>
      <c r="I672" s="48"/>
    </row>
    <row r="673" spans="1:9" ht="14.25" customHeight="1" thickBot="1">
      <c r="A673" s="49"/>
      <c r="B673" s="49"/>
      <c r="C673" s="49"/>
      <c r="D673" s="13" t="s">
        <v>1231</v>
      </c>
      <c r="E673" s="49"/>
      <c r="F673" s="49"/>
      <c r="G673" s="49"/>
      <c r="H673" s="66"/>
      <c r="I673" s="49"/>
    </row>
    <row r="674" spans="1:9" ht="14.25" customHeight="1" thickBot="1">
      <c r="A674" s="59" t="s">
        <v>1232</v>
      </c>
      <c r="B674" s="47" t="s">
        <v>1233</v>
      </c>
      <c r="C674" s="47" t="s">
        <v>1087</v>
      </c>
      <c r="D674" s="13" t="s">
        <v>1234</v>
      </c>
      <c r="E674" s="47" t="s">
        <v>1235</v>
      </c>
      <c r="F674" s="47" t="s">
        <v>1236</v>
      </c>
      <c r="G674" s="47" t="s">
        <v>1236</v>
      </c>
      <c r="H674" s="64" t="s">
        <v>151</v>
      </c>
      <c r="I674" s="47" t="s">
        <v>215</v>
      </c>
    </row>
    <row r="675" spans="1:9" ht="14.25" customHeight="1" thickBot="1">
      <c r="A675" s="48"/>
      <c r="B675" s="48"/>
      <c r="C675" s="48"/>
      <c r="D675" s="13" t="s">
        <v>1237</v>
      </c>
      <c r="E675" s="48"/>
      <c r="F675" s="48"/>
      <c r="G675" s="48"/>
      <c r="H675" s="65"/>
      <c r="I675" s="48"/>
    </row>
    <row r="676" spans="1:9" ht="14.25" customHeight="1" thickBot="1">
      <c r="A676" s="49"/>
      <c r="B676" s="49"/>
      <c r="C676" s="49"/>
      <c r="D676" s="13" t="s">
        <v>1238</v>
      </c>
      <c r="E676" s="49"/>
      <c r="F676" s="49"/>
      <c r="G676" s="49"/>
      <c r="H676" s="66"/>
      <c r="I676" s="49"/>
    </row>
    <row r="677" spans="1:9" ht="14.25" customHeight="1" thickBot="1">
      <c r="A677" s="59" t="s">
        <v>1239</v>
      </c>
      <c r="B677" s="47" t="s">
        <v>1240</v>
      </c>
      <c r="C677" s="47" t="s">
        <v>1087</v>
      </c>
      <c r="D677" s="13" t="s">
        <v>1241</v>
      </c>
      <c r="E677" s="47" t="s">
        <v>1242</v>
      </c>
      <c r="F677" s="47" t="s">
        <v>1243</v>
      </c>
      <c r="G677" s="47" t="s">
        <v>1243</v>
      </c>
      <c r="H677" s="64" t="s">
        <v>151</v>
      </c>
      <c r="I677" s="47" t="s">
        <v>215</v>
      </c>
    </row>
    <row r="678" spans="1:9" ht="14.25" customHeight="1" thickBot="1">
      <c r="A678" s="49"/>
      <c r="B678" s="49"/>
      <c r="C678" s="49"/>
      <c r="D678" s="13" t="s">
        <v>1244</v>
      </c>
      <c r="E678" s="49"/>
      <c r="F678" s="49"/>
      <c r="G678" s="49"/>
      <c r="H678" s="66"/>
      <c r="I678" s="49"/>
    </row>
    <row r="679" spans="1:9" ht="14.25" customHeight="1" thickBot="1">
      <c r="A679" s="59" t="s">
        <v>1245</v>
      </c>
      <c r="B679" s="47" t="s">
        <v>1246</v>
      </c>
      <c r="C679" s="47" t="s">
        <v>1087</v>
      </c>
      <c r="D679" s="13" t="s">
        <v>1247</v>
      </c>
      <c r="E679" s="47" t="s">
        <v>1248</v>
      </c>
      <c r="F679" s="47" t="s">
        <v>1249</v>
      </c>
      <c r="G679" s="47" t="s">
        <v>1249</v>
      </c>
      <c r="H679" s="64" t="s">
        <v>151</v>
      </c>
      <c r="I679" s="47" t="s">
        <v>215</v>
      </c>
    </row>
    <row r="680" spans="1:9" ht="14.25" customHeight="1" thickBot="1">
      <c r="A680" s="49"/>
      <c r="B680" s="49"/>
      <c r="C680" s="49"/>
      <c r="D680" s="13" t="s">
        <v>1250</v>
      </c>
      <c r="E680" s="49"/>
      <c r="F680" s="49"/>
      <c r="G680" s="49"/>
      <c r="H680" s="66"/>
      <c r="I680" s="49"/>
    </row>
    <row r="681" spans="1:9" ht="14.25" customHeight="1" thickBot="1">
      <c r="A681" s="59" t="s">
        <v>1251</v>
      </c>
      <c r="B681" s="47" t="s">
        <v>1252</v>
      </c>
      <c r="C681" s="47" t="s">
        <v>1087</v>
      </c>
      <c r="D681" s="13" t="s">
        <v>1253</v>
      </c>
      <c r="E681" s="47" t="s">
        <v>1254</v>
      </c>
      <c r="F681" s="47" t="s">
        <v>1255</v>
      </c>
      <c r="G681" s="47" t="s">
        <v>1255</v>
      </c>
      <c r="H681" s="64" t="s">
        <v>151</v>
      </c>
      <c r="I681" s="47" t="s">
        <v>215</v>
      </c>
    </row>
    <row r="682" spans="1:9" ht="14.25" customHeight="1" thickBot="1">
      <c r="A682" s="48"/>
      <c r="B682" s="48"/>
      <c r="C682" s="48"/>
      <c r="D682" s="13" t="s">
        <v>1256</v>
      </c>
      <c r="E682" s="48"/>
      <c r="F682" s="48"/>
      <c r="G682" s="48"/>
      <c r="H682" s="65"/>
      <c r="I682" s="48"/>
    </row>
    <row r="683" spans="1:9" ht="14.25" customHeight="1" thickBot="1">
      <c r="A683" s="49"/>
      <c r="B683" s="49"/>
      <c r="C683" s="49"/>
      <c r="D683" s="13" t="s">
        <v>1257</v>
      </c>
      <c r="E683" s="49"/>
      <c r="F683" s="49"/>
      <c r="G683" s="49"/>
      <c r="H683" s="66"/>
      <c r="I683" s="49"/>
    </row>
    <row r="684" spans="1:9" ht="14.25" customHeight="1" thickBot="1">
      <c r="A684" s="59" t="s">
        <v>1258</v>
      </c>
      <c r="B684" s="47" t="s">
        <v>1259</v>
      </c>
      <c r="C684" s="47" t="s">
        <v>1087</v>
      </c>
      <c r="D684" s="13" t="s">
        <v>1260</v>
      </c>
      <c r="E684" s="47" t="s">
        <v>1261</v>
      </c>
      <c r="F684" s="47" t="s">
        <v>1262</v>
      </c>
      <c r="G684" s="47" t="s">
        <v>1262</v>
      </c>
      <c r="H684" s="64" t="s">
        <v>151</v>
      </c>
      <c r="I684" s="47" t="s">
        <v>215</v>
      </c>
    </row>
    <row r="685" spans="1:9" ht="14.25" customHeight="1" thickBot="1">
      <c r="A685" s="48"/>
      <c r="B685" s="48"/>
      <c r="C685" s="48"/>
      <c r="D685" s="13" t="s">
        <v>1263</v>
      </c>
      <c r="E685" s="48"/>
      <c r="F685" s="48"/>
      <c r="G685" s="48"/>
      <c r="H685" s="65"/>
      <c r="I685" s="48"/>
    </row>
    <row r="686" spans="1:9" ht="14.25" customHeight="1" thickBot="1">
      <c r="A686" s="49"/>
      <c r="B686" s="49"/>
      <c r="C686" s="49"/>
      <c r="D686" s="13" t="s">
        <v>1264</v>
      </c>
      <c r="E686" s="49"/>
      <c r="F686" s="49"/>
      <c r="G686" s="49"/>
      <c r="H686" s="66"/>
      <c r="I686" s="49"/>
    </row>
    <row r="687" spans="1:9" ht="14.25" customHeight="1" thickBot="1">
      <c r="A687" s="59" t="s">
        <v>1265</v>
      </c>
      <c r="B687" s="47" t="s">
        <v>1266</v>
      </c>
      <c r="C687" s="47" t="s">
        <v>1087</v>
      </c>
      <c r="D687" s="13" t="s">
        <v>1267</v>
      </c>
      <c r="E687" s="47" t="s">
        <v>1268</v>
      </c>
      <c r="F687" s="47" t="s">
        <v>1269</v>
      </c>
      <c r="G687" s="47" t="s">
        <v>1269</v>
      </c>
      <c r="H687" s="64" t="s">
        <v>151</v>
      </c>
      <c r="I687" s="47" t="s">
        <v>215</v>
      </c>
    </row>
    <row r="688" spans="1:9" ht="14.25" customHeight="1" thickBot="1">
      <c r="A688" s="48"/>
      <c r="B688" s="48"/>
      <c r="C688" s="48"/>
      <c r="D688" s="13" t="s">
        <v>1270</v>
      </c>
      <c r="E688" s="48"/>
      <c r="F688" s="48"/>
      <c r="G688" s="48"/>
      <c r="H688" s="65"/>
      <c r="I688" s="48"/>
    </row>
    <row r="689" spans="1:9" ht="14.25" customHeight="1" thickBot="1">
      <c r="A689" s="49"/>
      <c r="B689" s="49"/>
      <c r="C689" s="49"/>
      <c r="D689" s="13" t="s">
        <v>1271</v>
      </c>
      <c r="E689" s="49"/>
      <c r="F689" s="49"/>
      <c r="G689" s="49"/>
      <c r="H689" s="66"/>
      <c r="I689" s="49"/>
    </row>
    <row r="690" spans="1:9" ht="14.25" customHeight="1" thickBot="1">
      <c r="A690" s="59" t="s">
        <v>1272</v>
      </c>
      <c r="B690" s="47" t="s">
        <v>1273</v>
      </c>
      <c r="C690" s="47" t="s">
        <v>1087</v>
      </c>
      <c r="D690" s="13" t="s">
        <v>1274</v>
      </c>
      <c r="E690" s="47" t="s">
        <v>1275</v>
      </c>
      <c r="F690" s="47" t="s">
        <v>1276</v>
      </c>
      <c r="G690" s="47" t="s">
        <v>1276</v>
      </c>
      <c r="H690" s="64" t="s">
        <v>151</v>
      </c>
      <c r="I690" s="47" t="s">
        <v>215</v>
      </c>
    </row>
    <row r="691" spans="1:9" ht="14.25" customHeight="1" thickBot="1">
      <c r="A691" s="48"/>
      <c r="B691" s="48"/>
      <c r="C691" s="48"/>
      <c r="D691" s="13" t="s">
        <v>1277</v>
      </c>
      <c r="E691" s="48"/>
      <c r="F691" s="48"/>
      <c r="G691" s="48"/>
      <c r="H691" s="65"/>
      <c r="I691" s="48"/>
    </row>
    <row r="692" spans="1:9" ht="14.25" customHeight="1" thickBot="1">
      <c r="A692" s="49"/>
      <c r="B692" s="49"/>
      <c r="C692" s="49"/>
      <c r="D692" s="13" t="s">
        <v>1278</v>
      </c>
      <c r="E692" s="49"/>
      <c r="F692" s="49"/>
      <c r="G692" s="49"/>
      <c r="H692" s="66"/>
      <c r="I692" s="49"/>
    </row>
    <row r="693" spans="1:9" ht="14.25" customHeight="1" thickBot="1">
      <c r="A693" s="59" t="s">
        <v>1279</v>
      </c>
      <c r="B693" s="47" t="s">
        <v>1280</v>
      </c>
      <c r="C693" s="47" t="s">
        <v>1087</v>
      </c>
      <c r="D693" s="13" t="s">
        <v>1281</v>
      </c>
      <c r="E693" s="47" t="s">
        <v>1282</v>
      </c>
      <c r="F693" s="47" t="s">
        <v>1283</v>
      </c>
      <c r="G693" s="47" t="s">
        <v>1283</v>
      </c>
      <c r="H693" s="64" t="s">
        <v>151</v>
      </c>
      <c r="I693" s="47" t="s">
        <v>215</v>
      </c>
    </row>
    <row r="694" spans="1:9" ht="14.25" customHeight="1" thickBot="1">
      <c r="A694" s="48"/>
      <c r="B694" s="48"/>
      <c r="C694" s="48"/>
      <c r="D694" s="13" t="s">
        <v>1284</v>
      </c>
      <c r="E694" s="48"/>
      <c r="F694" s="48"/>
      <c r="G694" s="48"/>
      <c r="H694" s="65"/>
      <c r="I694" s="48"/>
    </row>
    <row r="695" spans="1:9" ht="14.25" customHeight="1" thickBot="1">
      <c r="A695" s="49"/>
      <c r="B695" s="49"/>
      <c r="C695" s="49"/>
      <c r="D695" s="13" t="s">
        <v>1285</v>
      </c>
      <c r="E695" s="49"/>
      <c r="F695" s="49"/>
      <c r="G695" s="49"/>
      <c r="H695" s="66"/>
      <c r="I695" s="49"/>
    </row>
    <row r="696" spans="1:9" ht="14.25" customHeight="1" thickBot="1">
      <c r="A696" s="59" t="s">
        <v>1286</v>
      </c>
      <c r="B696" s="47" t="s">
        <v>1287</v>
      </c>
      <c r="C696" s="47" t="s">
        <v>1087</v>
      </c>
      <c r="D696" s="13" t="s">
        <v>1288</v>
      </c>
      <c r="E696" s="47" t="s">
        <v>1289</v>
      </c>
      <c r="F696" s="47" t="s">
        <v>1290</v>
      </c>
      <c r="G696" s="47" t="s">
        <v>1290</v>
      </c>
      <c r="H696" s="64" t="s">
        <v>151</v>
      </c>
      <c r="I696" s="47" t="s">
        <v>215</v>
      </c>
    </row>
    <row r="697" spans="1:9" ht="14.25" customHeight="1" thickBot="1">
      <c r="A697" s="48"/>
      <c r="B697" s="48"/>
      <c r="C697" s="48"/>
      <c r="D697" s="13" t="s">
        <v>1291</v>
      </c>
      <c r="E697" s="48"/>
      <c r="F697" s="48"/>
      <c r="G697" s="48"/>
      <c r="H697" s="65"/>
      <c r="I697" s="48"/>
    </row>
    <row r="698" spans="1:9" ht="14.25" customHeight="1" thickBot="1">
      <c r="A698" s="48"/>
      <c r="B698" s="48"/>
      <c r="C698" s="48"/>
      <c r="D698" s="13" t="s">
        <v>1292</v>
      </c>
      <c r="E698" s="48"/>
      <c r="F698" s="48"/>
      <c r="G698" s="48"/>
      <c r="H698" s="65"/>
      <c r="I698" s="48"/>
    </row>
    <row r="699" spans="1:9" ht="14.25" customHeight="1" thickBot="1">
      <c r="A699" s="49"/>
      <c r="B699" s="49"/>
      <c r="C699" s="49"/>
      <c r="D699" s="13" t="s">
        <v>1293</v>
      </c>
      <c r="E699" s="49"/>
      <c r="F699" s="49"/>
      <c r="G699" s="49"/>
      <c r="H699" s="66"/>
      <c r="I699" s="49"/>
    </row>
    <row r="700" spans="1:9" ht="14.25" customHeight="1" thickBot="1">
      <c r="A700" s="59" t="s">
        <v>1294</v>
      </c>
      <c r="B700" s="47" t="s">
        <v>1295</v>
      </c>
      <c r="C700" s="47" t="s">
        <v>1087</v>
      </c>
      <c r="D700" s="13" t="s">
        <v>1296</v>
      </c>
      <c r="E700" s="47" t="s">
        <v>1297</v>
      </c>
      <c r="F700" s="47" t="s">
        <v>1298</v>
      </c>
      <c r="G700" s="47" t="s">
        <v>3415</v>
      </c>
      <c r="H700" s="68" t="s">
        <v>251</v>
      </c>
      <c r="I700" s="47" t="s">
        <v>3624</v>
      </c>
    </row>
    <row r="701" spans="1:9" ht="14.25" customHeight="1" thickBot="1">
      <c r="A701" s="48"/>
      <c r="B701" s="48"/>
      <c r="C701" s="48"/>
      <c r="D701" s="13" t="s">
        <v>1299</v>
      </c>
      <c r="E701" s="48"/>
      <c r="F701" s="48"/>
      <c r="G701" s="48"/>
      <c r="H701" s="57"/>
      <c r="I701" s="48"/>
    </row>
    <row r="702" spans="1:9" ht="14.25" customHeight="1" thickBot="1">
      <c r="A702" s="48"/>
      <c r="B702" s="48"/>
      <c r="C702" s="48"/>
      <c r="D702" s="13" t="s">
        <v>1300</v>
      </c>
      <c r="E702" s="48"/>
      <c r="F702" s="48"/>
      <c r="G702" s="48"/>
      <c r="H702" s="57"/>
      <c r="I702" s="48"/>
    </row>
    <row r="703" spans="1:9" ht="14.25" customHeight="1" thickBot="1">
      <c r="A703" s="49"/>
      <c r="B703" s="49"/>
      <c r="C703" s="49"/>
      <c r="D703" s="13" t="s">
        <v>1301</v>
      </c>
      <c r="E703" s="49"/>
      <c r="F703" s="49"/>
      <c r="G703" s="49"/>
      <c r="H703" s="58"/>
      <c r="I703" s="49"/>
    </row>
    <row r="704" spans="1:9" ht="14.25" customHeight="1">
      <c r="A704" s="15"/>
    </row>
    <row r="705" spans="1:9" ht="14.25" customHeight="1">
      <c r="A705" s="15"/>
    </row>
    <row r="706" spans="1:9" ht="24.75" customHeight="1">
      <c r="A706" s="9" t="s">
        <v>14</v>
      </c>
      <c r="B706" s="10" t="s">
        <v>1302</v>
      </c>
    </row>
    <row r="707" spans="1:9" ht="24.75" customHeight="1">
      <c r="A707" s="11" t="s">
        <v>132</v>
      </c>
      <c r="B707" s="4" t="s">
        <v>7</v>
      </c>
    </row>
    <row r="708" spans="1:9" ht="24.75" customHeight="1">
      <c r="A708" s="11" t="s">
        <v>133</v>
      </c>
      <c r="B708" s="12">
        <v>45868</v>
      </c>
    </row>
    <row r="709" spans="1:9" ht="24.75" customHeight="1">
      <c r="A709" s="11" t="s">
        <v>4</v>
      </c>
      <c r="B709" s="13" t="s">
        <v>5</v>
      </c>
    </row>
    <row r="710" spans="1:9" ht="24.75" customHeight="1">
      <c r="A710" s="11" t="s">
        <v>16</v>
      </c>
      <c r="B710" s="14">
        <v>15</v>
      </c>
    </row>
    <row r="711" spans="1:9" ht="24.75" customHeight="1">
      <c r="A711" s="11" t="s">
        <v>17</v>
      </c>
      <c r="B711" s="13" t="s">
        <v>22</v>
      </c>
    </row>
    <row r="712" spans="1:9" ht="14.25" customHeight="1">
      <c r="A712" s="15"/>
    </row>
    <row r="713" spans="1:9" ht="14.25" customHeight="1">
      <c r="A713" s="16" t="s">
        <v>134</v>
      </c>
    </row>
    <row r="714" spans="1:9" ht="14.25" customHeight="1">
      <c r="A714" s="8"/>
    </row>
    <row r="715" spans="1:9" ht="30" customHeight="1" thickBot="1">
      <c r="A715" s="9" t="s">
        <v>135</v>
      </c>
      <c r="B715" s="10" t="s">
        <v>136</v>
      </c>
      <c r="C715" s="10" t="s">
        <v>137</v>
      </c>
      <c r="D715" s="10" t="s">
        <v>138</v>
      </c>
      <c r="E715" s="10" t="s">
        <v>633</v>
      </c>
      <c r="F715" s="10" t="s">
        <v>140</v>
      </c>
      <c r="G715" s="10" t="s">
        <v>141</v>
      </c>
      <c r="H715" s="10" t="s">
        <v>142</v>
      </c>
      <c r="I715" s="10" t="s">
        <v>143</v>
      </c>
    </row>
    <row r="716" spans="1:9" ht="14.25" customHeight="1" thickBot="1">
      <c r="A716" s="59" t="s">
        <v>1303</v>
      </c>
      <c r="B716" s="47" t="s">
        <v>1304</v>
      </c>
      <c r="C716" s="47" t="s">
        <v>1305</v>
      </c>
      <c r="D716" s="13" t="s">
        <v>1306</v>
      </c>
      <c r="E716" s="47" t="s">
        <v>3416</v>
      </c>
      <c r="F716" s="47" t="s">
        <v>1307</v>
      </c>
      <c r="G716" s="47" t="s">
        <v>1307</v>
      </c>
      <c r="H716" s="64" t="s">
        <v>151</v>
      </c>
      <c r="I716" s="47" t="s">
        <v>215</v>
      </c>
    </row>
    <row r="717" spans="1:9" ht="14.25" customHeight="1" thickBot="1">
      <c r="A717" s="48"/>
      <c r="B717" s="48"/>
      <c r="C717" s="48"/>
      <c r="D717" s="13" t="s">
        <v>1308</v>
      </c>
      <c r="E717" s="48"/>
      <c r="F717" s="48"/>
      <c r="G717" s="48"/>
      <c r="H717" s="65"/>
      <c r="I717" s="48"/>
    </row>
    <row r="718" spans="1:9" ht="14.25" customHeight="1" thickBot="1">
      <c r="A718" s="49"/>
      <c r="B718" s="49"/>
      <c r="C718" s="49"/>
      <c r="D718" s="13" t="s">
        <v>1309</v>
      </c>
      <c r="E718" s="49"/>
      <c r="F718" s="49"/>
      <c r="G718" s="49"/>
      <c r="H718" s="66"/>
      <c r="I718" s="49"/>
    </row>
    <row r="719" spans="1:9" ht="14.25" customHeight="1" thickBot="1">
      <c r="A719" s="59" t="s">
        <v>1310</v>
      </c>
      <c r="B719" s="47" t="s">
        <v>1311</v>
      </c>
      <c r="C719" s="47" t="s">
        <v>1312</v>
      </c>
      <c r="D719" s="13" t="s">
        <v>1313</v>
      </c>
      <c r="E719" s="47" t="s">
        <v>1314</v>
      </c>
      <c r="F719" s="47" t="s">
        <v>1315</v>
      </c>
      <c r="G719" s="47" t="s">
        <v>1315</v>
      </c>
      <c r="H719" s="64" t="s">
        <v>151</v>
      </c>
      <c r="I719" s="47" t="s">
        <v>3417</v>
      </c>
    </row>
    <row r="720" spans="1:9" ht="14.25" customHeight="1" thickBot="1">
      <c r="A720" s="48"/>
      <c r="B720" s="48"/>
      <c r="C720" s="48"/>
      <c r="D720" s="13" t="s">
        <v>1316</v>
      </c>
      <c r="E720" s="48"/>
      <c r="F720" s="48"/>
      <c r="G720" s="48"/>
      <c r="H720" s="65"/>
      <c r="I720" s="48"/>
    </row>
    <row r="721" spans="1:9" ht="14.25" customHeight="1" thickBot="1">
      <c r="A721" s="48"/>
      <c r="B721" s="48"/>
      <c r="C721" s="48"/>
      <c r="D721" s="13" t="s">
        <v>1317</v>
      </c>
      <c r="E721" s="48"/>
      <c r="F721" s="48"/>
      <c r="G721" s="48"/>
      <c r="H721" s="65"/>
      <c r="I721" s="48"/>
    </row>
    <row r="722" spans="1:9" ht="14.25" customHeight="1" thickBot="1">
      <c r="A722" s="49"/>
      <c r="B722" s="49"/>
      <c r="C722" s="49"/>
      <c r="D722" s="13" t="s">
        <v>1318</v>
      </c>
      <c r="E722" s="49"/>
      <c r="F722" s="49"/>
      <c r="G722" s="49"/>
      <c r="H722" s="66"/>
      <c r="I722" s="49"/>
    </row>
    <row r="723" spans="1:9" ht="14.25" customHeight="1" thickBot="1">
      <c r="A723" s="59" t="s">
        <v>1319</v>
      </c>
      <c r="B723" s="47" t="s">
        <v>1320</v>
      </c>
      <c r="C723" s="47" t="s">
        <v>1312</v>
      </c>
      <c r="D723" s="13" t="s">
        <v>1321</v>
      </c>
      <c r="E723" s="47" t="s">
        <v>1322</v>
      </c>
      <c r="F723" s="47" t="s">
        <v>1323</v>
      </c>
      <c r="G723" s="47" t="s">
        <v>1323</v>
      </c>
      <c r="H723" s="64" t="s">
        <v>151</v>
      </c>
      <c r="I723" s="47" t="s">
        <v>3417</v>
      </c>
    </row>
    <row r="724" spans="1:9" ht="14.25" customHeight="1" thickBot="1">
      <c r="A724" s="48"/>
      <c r="B724" s="48"/>
      <c r="C724" s="48"/>
      <c r="D724" s="13" t="s">
        <v>1324</v>
      </c>
      <c r="E724" s="48"/>
      <c r="F724" s="48"/>
      <c r="G724" s="48"/>
      <c r="H724" s="65"/>
      <c r="I724" s="48"/>
    </row>
    <row r="725" spans="1:9" ht="14.25" customHeight="1" thickBot="1">
      <c r="A725" s="49"/>
      <c r="B725" s="49"/>
      <c r="C725" s="49"/>
      <c r="D725" s="13" t="s">
        <v>1325</v>
      </c>
      <c r="E725" s="49"/>
      <c r="F725" s="49"/>
      <c r="G725" s="49"/>
      <c r="H725" s="66"/>
      <c r="I725" s="49"/>
    </row>
    <row r="726" spans="1:9" ht="14.25" customHeight="1" thickBot="1">
      <c r="A726" s="59" t="s">
        <v>1326</v>
      </c>
      <c r="B726" s="47" t="s">
        <v>1327</v>
      </c>
      <c r="C726" s="47" t="s">
        <v>1312</v>
      </c>
      <c r="D726" s="13" t="s">
        <v>1328</v>
      </c>
      <c r="E726" s="47" t="s">
        <v>1329</v>
      </c>
      <c r="F726" s="47" t="s">
        <v>1330</v>
      </c>
      <c r="G726" s="47" t="s">
        <v>1330</v>
      </c>
      <c r="H726" s="64" t="s">
        <v>151</v>
      </c>
      <c r="I726" s="47" t="s">
        <v>3417</v>
      </c>
    </row>
    <row r="727" spans="1:9" ht="14.25" customHeight="1" thickBot="1">
      <c r="A727" s="48"/>
      <c r="B727" s="48"/>
      <c r="C727" s="48"/>
      <c r="D727" s="13" t="s">
        <v>1331</v>
      </c>
      <c r="E727" s="48"/>
      <c r="F727" s="48"/>
      <c r="G727" s="48"/>
      <c r="H727" s="65"/>
      <c r="I727" s="48"/>
    </row>
    <row r="728" spans="1:9" ht="14.25" customHeight="1" thickBot="1">
      <c r="A728" s="49"/>
      <c r="B728" s="49"/>
      <c r="C728" s="49"/>
      <c r="D728" s="13" t="s">
        <v>1332</v>
      </c>
      <c r="E728" s="49"/>
      <c r="F728" s="49"/>
      <c r="G728" s="49"/>
      <c r="H728" s="66"/>
      <c r="I728" s="49"/>
    </row>
    <row r="729" spans="1:9" ht="14.25" customHeight="1" thickBot="1">
      <c r="A729" s="59" t="s">
        <v>1333</v>
      </c>
      <c r="B729" s="47" t="s">
        <v>1334</v>
      </c>
      <c r="C729" s="47" t="s">
        <v>1312</v>
      </c>
      <c r="D729" s="13" t="s">
        <v>1335</v>
      </c>
      <c r="E729" s="47" t="s">
        <v>1336</v>
      </c>
      <c r="F729" s="47" t="s">
        <v>1337</v>
      </c>
      <c r="G729" s="47" t="s">
        <v>1337</v>
      </c>
      <c r="H729" s="64" t="s">
        <v>151</v>
      </c>
      <c r="I729" s="47" t="s">
        <v>3417</v>
      </c>
    </row>
    <row r="730" spans="1:9" ht="14.25" customHeight="1" thickBot="1">
      <c r="A730" s="49"/>
      <c r="B730" s="49"/>
      <c r="C730" s="49"/>
      <c r="D730" s="13" t="s">
        <v>1338</v>
      </c>
      <c r="E730" s="49"/>
      <c r="F730" s="49"/>
      <c r="G730" s="49"/>
      <c r="H730" s="66"/>
      <c r="I730" s="49"/>
    </row>
    <row r="731" spans="1:9" ht="14.25" customHeight="1" thickBot="1">
      <c r="A731" s="59" t="s">
        <v>1339</v>
      </c>
      <c r="B731" s="47" t="s">
        <v>1340</v>
      </c>
      <c r="C731" s="47" t="s">
        <v>1312</v>
      </c>
      <c r="D731" s="13" t="s">
        <v>1341</v>
      </c>
      <c r="E731" s="47" t="s">
        <v>1342</v>
      </c>
      <c r="F731" s="47" t="s">
        <v>1343</v>
      </c>
      <c r="G731" s="47" t="s">
        <v>1343</v>
      </c>
      <c r="H731" s="64" t="s">
        <v>151</v>
      </c>
      <c r="I731" s="47" t="s">
        <v>3417</v>
      </c>
    </row>
    <row r="732" spans="1:9" ht="14.25" customHeight="1" thickBot="1">
      <c r="A732" s="48"/>
      <c r="B732" s="48"/>
      <c r="C732" s="48"/>
      <c r="D732" s="13" t="s">
        <v>1344</v>
      </c>
      <c r="E732" s="48"/>
      <c r="F732" s="48"/>
      <c r="G732" s="48"/>
      <c r="H732" s="65"/>
      <c r="I732" s="48"/>
    </row>
    <row r="733" spans="1:9" ht="14.25" customHeight="1" thickBot="1">
      <c r="A733" s="49"/>
      <c r="B733" s="49"/>
      <c r="C733" s="49"/>
      <c r="D733" s="13" t="s">
        <v>1345</v>
      </c>
      <c r="E733" s="49"/>
      <c r="F733" s="49"/>
      <c r="G733" s="49"/>
      <c r="H733" s="66"/>
      <c r="I733" s="49"/>
    </row>
    <row r="734" spans="1:9" ht="14.25" customHeight="1" thickBot="1">
      <c r="A734" s="59" t="s">
        <v>1346</v>
      </c>
      <c r="B734" s="47" t="s">
        <v>1347</v>
      </c>
      <c r="C734" s="47" t="s">
        <v>1312</v>
      </c>
      <c r="D734" s="13" t="s">
        <v>1348</v>
      </c>
      <c r="E734" s="47" t="s">
        <v>1349</v>
      </c>
      <c r="F734" s="47" t="s">
        <v>1350</v>
      </c>
      <c r="G734" s="47" t="s">
        <v>1350</v>
      </c>
      <c r="H734" s="64" t="s">
        <v>151</v>
      </c>
      <c r="I734" s="47" t="s">
        <v>3417</v>
      </c>
    </row>
    <row r="735" spans="1:9" ht="14.25" customHeight="1" thickBot="1">
      <c r="A735" s="48"/>
      <c r="B735" s="48"/>
      <c r="C735" s="48"/>
      <c r="D735" s="13" t="s">
        <v>1351</v>
      </c>
      <c r="E735" s="48"/>
      <c r="F735" s="48"/>
      <c r="G735" s="48"/>
      <c r="H735" s="65"/>
      <c r="I735" s="48"/>
    </row>
    <row r="736" spans="1:9" ht="14.25" customHeight="1" thickBot="1">
      <c r="A736" s="48"/>
      <c r="B736" s="48"/>
      <c r="C736" s="48"/>
      <c r="D736" s="13" t="s">
        <v>1352</v>
      </c>
      <c r="E736" s="48"/>
      <c r="F736" s="48"/>
      <c r="G736" s="48"/>
      <c r="H736" s="65"/>
      <c r="I736" s="48"/>
    </row>
    <row r="737" spans="1:9" ht="14.25" customHeight="1" thickBot="1">
      <c r="A737" s="49"/>
      <c r="B737" s="49"/>
      <c r="C737" s="49"/>
      <c r="D737" s="13" t="s">
        <v>1353</v>
      </c>
      <c r="E737" s="49"/>
      <c r="F737" s="49"/>
      <c r="G737" s="49"/>
      <c r="H737" s="66"/>
      <c r="I737" s="49"/>
    </row>
    <row r="738" spans="1:9" ht="14.25" customHeight="1" thickBot="1">
      <c r="A738" s="59" t="s">
        <v>1354</v>
      </c>
      <c r="B738" s="47" t="s">
        <v>1355</v>
      </c>
      <c r="C738" s="47" t="s">
        <v>1312</v>
      </c>
      <c r="D738" s="13" t="s">
        <v>1356</v>
      </c>
      <c r="E738" s="47" t="s">
        <v>1357</v>
      </c>
      <c r="F738" s="47" t="s">
        <v>1358</v>
      </c>
      <c r="G738" s="47" t="s">
        <v>1358</v>
      </c>
      <c r="H738" s="64" t="s">
        <v>151</v>
      </c>
      <c r="I738" s="47" t="s">
        <v>3417</v>
      </c>
    </row>
    <row r="739" spans="1:9" ht="14.25" customHeight="1" thickBot="1">
      <c r="A739" s="48"/>
      <c r="B739" s="48"/>
      <c r="C739" s="48"/>
      <c r="D739" s="13" t="s">
        <v>1359</v>
      </c>
      <c r="E739" s="48"/>
      <c r="F739" s="48"/>
      <c r="G739" s="48"/>
      <c r="H739" s="65"/>
      <c r="I739" s="48"/>
    </row>
    <row r="740" spans="1:9" ht="14.25" customHeight="1" thickBot="1">
      <c r="A740" s="49"/>
      <c r="B740" s="49"/>
      <c r="C740" s="49"/>
      <c r="D740" s="13" t="s">
        <v>1360</v>
      </c>
      <c r="E740" s="49"/>
      <c r="F740" s="49"/>
      <c r="G740" s="49"/>
      <c r="H740" s="66"/>
      <c r="I740" s="49"/>
    </row>
    <row r="741" spans="1:9" ht="14.25" customHeight="1" thickBot="1">
      <c r="A741" s="59" t="s">
        <v>1361</v>
      </c>
      <c r="B741" s="47" t="s">
        <v>1362</v>
      </c>
      <c r="C741" s="47" t="s">
        <v>1312</v>
      </c>
      <c r="D741" s="13" t="s">
        <v>1363</v>
      </c>
      <c r="E741" s="47" t="s">
        <v>1364</v>
      </c>
      <c r="F741" s="47" t="s">
        <v>1365</v>
      </c>
      <c r="G741" s="47" t="s">
        <v>1365</v>
      </c>
      <c r="H741" s="64" t="s">
        <v>151</v>
      </c>
      <c r="I741" s="47" t="s">
        <v>3417</v>
      </c>
    </row>
    <row r="742" spans="1:9" ht="14.25" customHeight="1" thickBot="1">
      <c r="A742" s="48"/>
      <c r="B742" s="48"/>
      <c r="C742" s="48"/>
      <c r="D742" s="13" t="s">
        <v>1366</v>
      </c>
      <c r="E742" s="48"/>
      <c r="F742" s="48"/>
      <c r="G742" s="48"/>
      <c r="H742" s="65"/>
      <c r="I742" s="48"/>
    </row>
    <row r="743" spans="1:9" ht="14.25" customHeight="1" thickBot="1">
      <c r="A743" s="49"/>
      <c r="B743" s="49"/>
      <c r="C743" s="49"/>
      <c r="D743" s="13" t="s">
        <v>1367</v>
      </c>
      <c r="E743" s="49"/>
      <c r="F743" s="49"/>
      <c r="G743" s="49"/>
      <c r="H743" s="66"/>
      <c r="I743" s="49"/>
    </row>
    <row r="744" spans="1:9" ht="14.25" customHeight="1" thickBot="1">
      <c r="A744" s="59" t="s">
        <v>1368</v>
      </c>
      <c r="B744" s="47" t="s">
        <v>1369</v>
      </c>
      <c r="C744" s="47" t="s">
        <v>1312</v>
      </c>
      <c r="D744" s="13" t="s">
        <v>1370</v>
      </c>
      <c r="E744" s="47" t="s">
        <v>1371</v>
      </c>
      <c r="F744" s="47" t="s">
        <v>1372</v>
      </c>
      <c r="G744" s="47" t="s">
        <v>1372</v>
      </c>
      <c r="H744" s="64" t="s">
        <v>151</v>
      </c>
      <c r="I744" s="47" t="s">
        <v>3417</v>
      </c>
    </row>
    <row r="745" spans="1:9" ht="14.25" customHeight="1" thickBot="1">
      <c r="A745" s="48"/>
      <c r="B745" s="48"/>
      <c r="C745" s="48"/>
      <c r="D745" s="13" t="s">
        <v>1373</v>
      </c>
      <c r="E745" s="48"/>
      <c r="F745" s="48"/>
      <c r="G745" s="48"/>
      <c r="H745" s="65"/>
      <c r="I745" s="48"/>
    </row>
    <row r="746" spans="1:9" ht="14.25" customHeight="1" thickBot="1">
      <c r="A746" s="49"/>
      <c r="B746" s="49"/>
      <c r="C746" s="49"/>
      <c r="D746" s="13" t="s">
        <v>1374</v>
      </c>
      <c r="E746" s="49"/>
      <c r="F746" s="49"/>
      <c r="G746" s="49"/>
      <c r="H746" s="66"/>
      <c r="I746" s="49"/>
    </row>
    <row r="747" spans="1:9" ht="14.25" customHeight="1" thickBot="1">
      <c r="A747" s="59" t="s">
        <v>1375</v>
      </c>
      <c r="B747" s="47" t="s">
        <v>1376</v>
      </c>
      <c r="C747" s="47" t="s">
        <v>1312</v>
      </c>
      <c r="D747" s="13" t="s">
        <v>1377</v>
      </c>
      <c r="E747" s="13" t="s">
        <v>760</v>
      </c>
      <c r="F747" s="47" t="s">
        <v>1378</v>
      </c>
      <c r="G747" s="47" t="s">
        <v>1378</v>
      </c>
      <c r="H747" s="64" t="s">
        <v>151</v>
      </c>
      <c r="I747" s="47" t="s">
        <v>3417</v>
      </c>
    </row>
    <row r="748" spans="1:9" ht="14.25" customHeight="1" thickBot="1">
      <c r="A748" s="48"/>
      <c r="B748" s="48"/>
      <c r="C748" s="48"/>
      <c r="D748" s="13" t="s">
        <v>1379</v>
      </c>
      <c r="E748" s="4" t="s">
        <v>1380</v>
      </c>
      <c r="F748" s="48"/>
      <c r="G748" s="48"/>
      <c r="H748" s="65"/>
      <c r="I748" s="48"/>
    </row>
    <row r="749" spans="1:9" ht="14.25" customHeight="1" thickBot="1">
      <c r="A749" s="48"/>
      <c r="B749" s="48"/>
      <c r="C749" s="48"/>
      <c r="D749" s="13" t="s">
        <v>784</v>
      </c>
      <c r="E749" s="13" t="s">
        <v>1381</v>
      </c>
      <c r="F749" s="48"/>
      <c r="G749" s="48"/>
      <c r="H749" s="65"/>
      <c r="I749" s="48"/>
    </row>
    <row r="750" spans="1:9" ht="14.25" customHeight="1" thickBot="1">
      <c r="A750" s="49"/>
      <c r="B750" s="49"/>
      <c r="C750" s="49"/>
      <c r="D750" s="13" t="s">
        <v>1382</v>
      </c>
      <c r="E750" s="13"/>
      <c r="F750" s="49"/>
      <c r="G750" s="49"/>
      <c r="H750" s="66"/>
      <c r="I750" s="49"/>
    </row>
    <row r="751" spans="1:9" ht="14.25" customHeight="1" thickBot="1">
      <c r="A751" s="59" t="s">
        <v>1383</v>
      </c>
      <c r="B751" s="47" t="s">
        <v>1384</v>
      </c>
      <c r="C751" s="47" t="s">
        <v>1312</v>
      </c>
      <c r="D751" s="13" t="s">
        <v>1385</v>
      </c>
      <c r="E751" s="47" t="s">
        <v>1386</v>
      </c>
      <c r="F751" s="47" t="s">
        <v>1387</v>
      </c>
      <c r="G751" s="47" t="s">
        <v>1387</v>
      </c>
      <c r="H751" s="64" t="s">
        <v>151</v>
      </c>
      <c r="I751" s="47" t="s">
        <v>3417</v>
      </c>
    </row>
    <row r="752" spans="1:9" ht="14.25" customHeight="1" thickBot="1">
      <c r="A752" s="48"/>
      <c r="B752" s="48"/>
      <c r="C752" s="48"/>
      <c r="D752" s="13" t="s">
        <v>1388</v>
      </c>
      <c r="E752" s="48"/>
      <c r="F752" s="48"/>
      <c r="G752" s="48"/>
      <c r="H752" s="65"/>
      <c r="I752" s="48"/>
    </row>
    <row r="753" spans="1:9" ht="14.25" customHeight="1" thickBot="1">
      <c r="A753" s="49"/>
      <c r="B753" s="49"/>
      <c r="C753" s="49"/>
      <c r="D753" s="13" t="s">
        <v>1389</v>
      </c>
      <c r="E753" s="49"/>
      <c r="F753" s="49"/>
      <c r="G753" s="49"/>
      <c r="H753" s="66"/>
      <c r="I753" s="49"/>
    </row>
    <row r="754" spans="1:9" ht="14.25" customHeight="1" thickBot="1">
      <c r="A754" s="59" t="s">
        <v>1390</v>
      </c>
      <c r="B754" s="47" t="s">
        <v>1391</v>
      </c>
      <c r="C754" s="47" t="s">
        <v>1312</v>
      </c>
      <c r="D754" s="13" t="s">
        <v>1392</v>
      </c>
      <c r="E754" s="47" t="s">
        <v>1393</v>
      </c>
      <c r="F754" s="47" t="s">
        <v>1394</v>
      </c>
      <c r="G754" s="47" t="s">
        <v>1394</v>
      </c>
      <c r="H754" s="64" t="s">
        <v>151</v>
      </c>
      <c r="I754" s="47" t="s">
        <v>3417</v>
      </c>
    </row>
    <row r="755" spans="1:9" ht="14.25" customHeight="1" thickBot="1">
      <c r="A755" s="48"/>
      <c r="B755" s="48"/>
      <c r="C755" s="48"/>
      <c r="D755" s="13" t="s">
        <v>1395</v>
      </c>
      <c r="E755" s="48"/>
      <c r="F755" s="48"/>
      <c r="G755" s="48"/>
      <c r="H755" s="65"/>
      <c r="I755" s="48"/>
    </row>
    <row r="756" spans="1:9" ht="14.25" customHeight="1" thickBot="1">
      <c r="A756" s="48"/>
      <c r="B756" s="48"/>
      <c r="C756" s="48"/>
      <c r="D756" s="13" t="s">
        <v>1396</v>
      </c>
      <c r="E756" s="48"/>
      <c r="F756" s="48"/>
      <c r="G756" s="48"/>
      <c r="H756" s="65"/>
      <c r="I756" s="48"/>
    </row>
    <row r="757" spans="1:9" ht="14.25" customHeight="1" thickBot="1">
      <c r="A757" s="49"/>
      <c r="B757" s="49"/>
      <c r="C757" s="49"/>
      <c r="D757" s="13" t="s">
        <v>1397</v>
      </c>
      <c r="E757" s="49"/>
      <c r="F757" s="49"/>
      <c r="G757" s="49"/>
      <c r="H757" s="66"/>
      <c r="I757" s="49"/>
    </row>
    <row r="758" spans="1:9" ht="14.25" customHeight="1" thickBot="1">
      <c r="A758" s="59" t="s">
        <v>1398</v>
      </c>
      <c r="B758" s="47" t="s">
        <v>1399</v>
      </c>
      <c r="C758" s="47" t="s">
        <v>1312</v>
      </c>
      <c r="D758" s="13" t="s">
        <v>1400</v>
      </c>
      <c r="E758" s="47" t="s">
        <v>1401</v>
      </c>
      <c r="F758" s="47" t="s">
        <v>1402</v>
      </c>
      <c r="G758" s="47" t="s">
        <v>3418</v>
      </c>
      <c r="H758" s="68" t="s">
        <v>251</v>
      </c>
      <c r="I758" s="47" t="s">
        <v>3625</v>
      </c>
    </row>
    <row r="759" spans="1:9" ht="14.25" customHeight="1" thickBot="1">
      <c r="A759" s="49"/>
      <c r="B759" s="49"/>
      <c r="C759" s="49"/>
      <c r="D759" s="13" t="s">
        <v>1403</v>
      </c>
      <c r="E759" s="49"/>
      <c r="F759" s="49"/>
      <c r="G759" s="49"/>
      <c r="H759" s="58"/>
      <c r="I759" s="49"/>
    </row>
    <row r="760" spans="1:9" ht="14.25" customHeight="1" thickBot="1">
      <c r="A760" s="59" t="s">
        <v>1404</v>
      </c>
      <c r="B760" s="47" t="s">
        <v>1405</v>
      </c>
      <c r="C760" s="47" t="s">
        <v>1312</v>
      </c>
      <c r="D760" s="13" t="s">
        <v>1406</v>
      </c>
      <c r="E760" s="13" t="s">
        <v>1407</v>
      </c>
      <c r="F760" s="47" t="s">
        <v>1408</v>
      </c>
      <c r="G760" s="47" t="s">
        <v>1408</v>
      </c>
      <c r="H760" s="64" t="s">
        <v>151</v>
      </c>
      <c r="I760" s="47" t="s">
        <v>3417</v>
      </c>
    </row>
    <row r="761" spans="1:9" ht="14.25" customHeight="1" thickBot="1">
      <c r="A761" s="48"/>
      <c r="B761" s="48"/>
      <c r="C761" s="48"/>
      <c r="D761" s="13" t="s">
        <v>1409</v>
      </c>
      <c r="E761" s="13" t="s">
        <v>1410</v>
      </c>
      <c r="F761" s="48"/>
      <c r="G761" s="48"/>
      <c r="H761" s="65"/>
      <c r="I761" s="48"/>
    </row>
    <row r="762" spans="1:9" ht="14.25" customHeight="1" thickBot="1">
      <c r="A762" s="49"/>
      <c r="B762" s="49"/>
      <c r="C762" s="49"/>
      <c r="D762" s="13" t="s">
        <v>1411</v>
      </c>
      <c r="E762" s="13"/>
      <c r="F762" s="49"/>
      <c r="G762" s="49"/>
      <c r="H762" s="66"/>
      <c r="I762" s="49"/>
    </row>
    <row r="763" spans="1:9" ht="14.25" customHeight="1">
      <c r="A763" s="15"/>
    </row>
    <row r="764" spans="1:9" ht="14.25" customHeight="1">
      <c r="A764" s="15"/>
    </row>
    <row r="765" spans="1:9" ht="24.75" customHeight="1">
      <c r="A765" s="9" t="s">
        <v>14</v>
      </c>
      <c r="B765" s="10" t="s">
        <v>1412</v>
      </c>
    </row>
    <row r="766" spans="1:9" ht="24.75" customHeight="1">
      <c r="A766" s="11" t="s">
        <v>132</v>
      </c>
      <c r="B766" s="4" t="s">
        <v>7</v>
      </c>
    </row>
    <row r="767" spans="1:9" ht="24.75" customHeight="1">
      <c r="A767" s="11" t="s">
        <v>133</v>
      </c>
      <c r="B767" s="12">
        <v>45868</v>
      </c>
    </row>
    <row r="768" spans="1:9" ht="24.75" customHeight="1">
      <c r="A768" s="11" t="s">
        <v>4</v>
      </c>
      <c r="B768" s="13" t="s">
        <v>5</v>
      </c>
    </row>
    <row r="769" spans="1:9" ht="24.75" customHeight="1">
      <c r="A769" s="11" t="s">
        <v>16</v>
      </c>
      <c r="B769" s="14">
        <v>10</v>
      </c>
    </row>
    <row r="770" spans="1:9" ht="24.75" customHeight="1">
      <c r="A770" s="11" t="s">
        <v>17</v>
      </c>
      <c r="B770" s="13" t="s">
        <v>33</v>
      </c>
    </row>
    <row r="771" spans="1:9" ht="14.25" customHeight="1">
      <c r="A771" s="15"/>
    </row>
    <row r="772" spans="1:9" ht="14.25" customHeight="1">
      <c r="A772" s="16" t="s">
        <v>134</v>
      </c>
    </row>
    <row r="773" spans="1:9" ht="14.25" customHeight="1">
      <c r="A773" s="8"/>
    </row>
    <row r="774" spans="1:9" ht="30.75" customHeight="1" thickBot="1">
      <c r="A774" s="9" t="s">
        <v>135</v>
      </c>
      <c r="B774" s="10" t="s">
        <v>136</v>
      </c>
      <c r="C774" s="10" t="s">
        <v>137</v>
      </c>
      <c r="D774" s="10" t="s">
        <v>138</v>
      </c>
      <c r="E774" s="10" t="s">
        <v>633</v>
      </c>
      <c r="F774" s="10" t="s">
        <v>140</v>
      </c>
      <c r="G774" s="10" t="s">
        <v>141</v>
      </c>
      <c r="H774" s="10" t="s">
        <v>142</v>
      </c>
      <c r="I774" s="10" t="s">
        <v>143</v>
      </c>
    </row>
    <row r="775" spans="1:9" ht="14.25" customHeight="1" thickBot="1">
      <c r="A775" s="59" t="s">
        <v>1413</v>
      </c>
      <c r="B775" s="47" t="s">
        <v>1414</v>
      </c>
      <c r="C775" s="47" t="s">
        <v>1415</v>
      </c>
      <c r="D775" s="13" t="s">
        <v>1416</v>
      </c>
      <c r="E775" s="13" t="s">
        <v>1417</v>
      </c>
      <c r="F775" s="47" t="s">
        <v>1418</v>
      </c>
      <c r="G775" s="47" t="s">
        <v>1418</v>
      </c>
      <c r="H775" s="64" t="s">
        <v>151</v>
      </c>
      <c r="I775" s="47" t="s">
        <v>3417</v>
      </c>
    </row>
    <row r="776" spans="1:9" ht="14.25" customHeight="1" thickBot="1">
      <c r="A776" s="48"/>
      <c r="B776" s="48"/>
      <c r="C776" s="48"/>
      <c r="D776" s="13" t="s">
        <v>1419</v>
      </c>
      <c r="E776" s="4" t="s">
        <v>1420</v>
      </c>
      <c r="F776" s="48"/>
      <c r="G776" s="48"/>
      <c r="H776" s="65"/>
      <c r="I776" s="48"/>
    </row>
    <row r="777" spans="1:9" ht="14.25" customHeight="1" thickBot="1">
      <c r="A777" s="49"/>
      <c r="B777" s="49"/>
      <c r="C777" s="49"/>
      <c r="D777" s="13" t="s">
        <v>1421</v>
      </c>
      <c r="E777" s="13"/>
      <c r="F777" s="49"/>
      <c r="G777" s="49"/>
      <c r="H777" s="66"/>
      <c r="I777" s="49"/>
    </row>
    <row r="778" spans="1:9" ht="14.25" customHeight="1" thickBot="1">
      <c r="A778" s="59" t="s">
        <v>1422</v>
      </c>
      <c r="B778" s="47" t="s">
        <v>1423</v>
      </c>
      <c r="C778" s="47" t="s">
        <v>1424</v>
      </c>
      <c r="D778" s="13" t="s">
        <v>1425</v>
      </c>
      <c r="E778" s="54" t="s">
        <v>1426</v>
      </c>
      <c r="F778" s="47" t="s">
        <v>1427</v>
      </c>
      <c r="G778" s="47" t="s">
        <v>1427</v>
      </c>
      <c r="H778" s="64" t="s">
        <v>151</v>
      </c>
      <c r="I778" s="47" t="s">
        <v>3419</v>
      </c>
    </row>
    <row r="779" spans="1:9" ht="14.25" customHeight="1" thickBot="1">
      <c r="A779" s="48"/>
      <c r="B779" s="48"/>
      <c r="C779" s="48"/>
      <c r="D779" s="13" t="s">
        <v>1428</v>
      </c>
      <c r="E779" s="48"/>
      <c r="F779" s="48"/>
      <c r="G779" s="48"/>
      <c r="H779" s="65"/>
      <c r="I779" s="48"/>
    </row>
    <row r="780" spans="1:9" ht="14.25" customHeight="1" thickBot="1">
      <c r="A780" s="49"/>
      <c r="B780" s="49"/>
      <c r="C780" s="49"/>
      <c r="D780" s="13" t="s">
        <v>1429</v>
      </c>
      <c r="E780" s="49"/>
      <c r="F780" s="49"/>
      <c r="G780" s="49"/>
      <c r="H780" s="66"/>
      <c r="I780" s="49"/>
    </row>
    <row r="781" spans="1:9" ht="14.25" customHeight="1" thickBot="1">
      <c r="A781" s="59" t="s">
        <v>1430</v>
      </c>
      <c r="B781" s="47" t="s">
        <v>1431</v>
      </c>
      <c r="C781" s="47" t="s">
        <v>1424</v>
      </c>
      <c r="D781" s="13" t="s">
        <v>1432</v>
      </c>
      <c r="E781" s="47" t="s">
        <v>1433</v>
      </c>
      <c r="F781" s="47" t="s">
        <v>1434</v>
      </c>
      <c r="G781" s="47" t="s">
        <v>1434</v>
      </c>
      <c r="H781" s="64" t="s">
        <v>151</v>
      </c>
      <c r="I781" s="47" t="s">
        <v>3419</v>
      </c>
    </row>
    <row r="782" spans="1:9" ht="14.25" customHeight="1" thickBot="1">
      <c r="A782" s="48"/>
      <c r="B782" s="48"/>
      <c r="C782" s="48"/>
      <c r="D782" s="13" t="s">
        <v>1435</v>
      </c>
      <c r="E782" s="48"/>
      <c r="F782" s="48"/>
      <c r="G782" s="48"/>
      <c r="H782" s="65"/>
      <c r="I782" s="48"/>
    </row>
    <row r="783" spans="1:9" ht="14.25" customHeight="1" thickBot="1">
      <c r="A783" s="49"/>
      <c r="B783" s="49"/>
      <c r="C783" s="49"/>
      <c r="D783" s="13" t="s">
        <v>1436</v>
      </c>
      <c r="E783" s="49"/>
      <c r="F783" s="49"/>
      <c r="G783" s="49"/>
      <c r="H783" s="66"/>
      <c r="I783" s="49"/>
    </row>
    <row r="784" spans="1:9" ht="14.25" customHeight="1" thickBot="1">
      <c r="A784" s="59" t="s">
        <v>1437</v>
      </c>
      <c r="B784" s="47" t="s">
        <v>1438</v>
      </c>
      <c r="C784" s="47" t="s">
        <v>1439</v>
      </c>
      <c r="D784" s="13" t="s">
        <v>1440</v>
      </c>
      <c r="E784" s="47" t="s">
        <v>1441</v>
      </c>
      <c r="F784" s="47" t="s">
        <v>1442</v>
      </c>
      <c r="G784" s="47" t="s">
        <v>1442</v>
      </c>
      <c r="H784" s="64" t="s">
        <v>151</v>
      </c>
      <c r="I784" s="47" t="s">
        <v>3419</v>
      </c>
    </row>
    <row r="785" spans="1:9" ht="14.25" customHeight="1" thickBot="1">
      <c r="A785" s="48"/>
      <c r="B785" s="48"/>
      <c r="C785" s="48"/>
      <c r="D785" s="13" t="s">
        <v>1443</v>
      </c>
      <c r="E785" s="48"/>
      <c r="F785" s="48"/>
      <c r="G785" s="48"/>
      <c r="H785" s="65"/>
      <c r="I785" s="48"/>
    </row>
    <row r="786" spans="1:9" ht="14.25" customHeight="1" thickBot="1">
      <c r="A786" s="49"/>
      <c r="B786" s="49"/>
      <c r="C786" s="49"/>
      <c r="D786" s="13" t="s">
        <v>1444</v>
      </c>
      <c r="E786" s="49"/>
      <c r="F786" s="49"/>
      <c r="G786" s="49"/>
      <c r="H786" s="66"/>
      <c r="I786" s="49"/>
    </row>
    <row r="787" spans="1:9" ht="14.25" customHeight="1" thickBot="1">
      <c r="A787" s="59" t="s">
        <v>1445</v>
      </c>
      <c r="B787" s="47" t="s">
        <v>1446</v>
      </c>
      <c r="C787" s="47" t="s">
        <v>1415</v>
      </c>
      <c r="D787" s="13" t="s">
        <v>1447</v>
      </c>
      <c r="E787" s="47" t="s">
        <v>1448</v>
      </c>
      <c r="F787" s="47" t="s">
        <v>1449</v>
      </c>
      <c r="G787" s="47" t="s">
        <v>1449</v>
      </c>
      <c r="H787" s="64" t="s">
        <v>151</v>
      </c>
      <c r="I787" s="47" t="s">
        <v>3419</v>
      </c>
    </row>
    <row r="788" spans="1:9" ht="14.25" customHeight="1" thickBot="1">
      <c r="A788" s="48"/>
      <c r="B788" s="48"/>
      <c r="C788" s="48"/>
      <c r="D788" s="13" t="s">
        <v>1450</v>
      </c>
      <c r="E788" s="48"/>
      <c r="F788" s="48"/>
      <c r="G788" s="48"/>
      <c r="H788" s="65"/>
      <c r="I788" s="48"/>
    </row>
    <row r="789" spans="1:9" ht="14.25" customHeight="1" thickBot="1">
      <c r="A789" s="49"/>
      <c r="B789" s="49"/>
      <c r="C789" s="49"/>
      <c r="D789" s="13" t="s">
        <v>1451</v>
      </c>
      <c r="E789" s="49"/>
      <c r="F789" s="49"/>
      <c r="G789" s="49"/>
      <c r="H789" s="66"/>
      <c r="I789" s="49"/>
    </row>
    <row r="790" spans="1:9" ht="14.25" customHeight="1" thickBot="1">
      <c r="A790" s="59" t="s">
        <v>1452</v>
      </c>
      <c r="B790" s="47" t="s">
        <v>1453</v>
      </c>
      <c r="C790" s="47" t="s">
        <v>1454</v>
      </c>
      <c r="D790" s="13" t="s">
        <v>1455</v>
      </c>
      <c r="E790" s="47" t="s">
        <v>1456</v>
      </c>
      <c r="F790" s="47" t="s">
        <v>1457</v>
      </c>
      <c r="G790" s="47" t="s">
        <v>1457</v>
      </c>
      <c r="H790" s="64" t="s">
        <v>151</v>
      </c>
      <c r="I790" s="47" t="s">
        <v>3420</v>
      </c>
    </row>
    <row r="791" spans="1:9" ht="14.25" customHeight="1" thickBot="1">
      <c r="A791" s="49"/>
      <c r="B791" s="49"/>
      <c r="C791" s="49"/>
      <c r="D791" s="13" t="s">
        <v>1458</v>
      </c>
      <c r="E791" s="49"/>
      <c r="F791" s="49"/>
      <c r="G791" s="49"/>
      <c r="H791" s="66"/>
      <c r="I791" s="49"/>
    </row>
    <row r="792" spans="1:9" ht="14.25" customHeight="1" thickBot="1">
      <c r="A792" s="59" t="s">
        <v>1459</v>
      </c>
      <c r="B792" s="47" t="s">
        <v>1460</v>
      </c>
      <c r="C792" s="47" t="s">
        <v>1461</v>
      </c>
      <c r="D792" s="13" t="s">
        <v>1462</v>
      </c>
      <c r="E792" s="47" t="s">
        <v>1463</v>
      </c>
      <c r="F792" s="47" t="s">
        <v>1464</v>
      </c>
      <c r="G792" s="47" t="s">
        <v>1464</v>
      </c>
      <c r="H792" s="64" t="s">
        <v>151</v>
      </c>
      <c r="I792" s="47" t="s">
        <v>3421</v>
      </c>
    </row>
    <row r="793" spans="1:9" ht="14.25" customHeight="1" thickBot="1">
      <c r="A793" s="49"/>
      <c r="B793" s="49"/>
      <c r="C793" s="49"/>
      <c r="D793" s="13" t="s">
        <v>1465</v>
      </c>
      <c r="E793" s="49"/>
      <c r="F793" s="49"/>
      <c r="G793" s="49"/>
      <c r="H793" s="66"/>
      <c r="I793" s="49"/>
    </row>
    <row r="794" spans="1:9" ht="14.25" customHeight="1" thickBot="1">
      <c r="A794" s="59" t="s">
        <v>1466</v>
      </c>
      <c r="B794" s="47" t="s">
        <v>1467</v>
      </c>
      <c r="C794" s="47" t="s">
        <v>1468</v>
      </c>
      <c r="D794" s="13" t="s">
        <v>1469</v>
      </c>
      <c r="E794" s="47" t="s">
        <v>1470</v>
      </c>
      <c r="F794" s="47" t="s">
        <v>1471</v>
      </c>
      <c r="G794" s="47" t="s">
        <v>1471</v>
      </c>
      <c r="H794" s="64" t="s">
        <v>151</v>
      </c>
      <c r="I794" s="47" t="s">
        <v>3419</v>
      </c>
    </row>
    <row r="795" spans="1:9" ht="14.25" customHeight="1" thickBot="1">
      <c r="A795" s="48"/>
      <c r="B795" s="48"/>
      <c r="C795" s="48"/>
      <c r="D795" s="13" t="s">
        <v>1472</v>
      </c>
      <c r="E795" s="48"/>
      <c r="F795" s="48"/>
      <c r="G795" s="48"/>
      <c r="H795" s="65"/>
      <c r="I795" s="48"/>
    </row>
    <row r="796" spans="1:9" ht="14.25" customHeight="1" thickBot="1">
      <c r="A796" s="49"/>
      <c r="B796" s="49"/>
      <c r="C796" s="49"/>
      <c r="D796" s="13" t="s">
        <v>1473</v>
      </c>
      <c r="E796" s="49"/>
      <c r="F796" s="49"/>
      <c r="G796" s="49"/>
      <c r="H796" s="66"/>
      <c r="I796" s="49"/>
    </row>
    <row r="797" spans="1:9" ht="14.25" customHeight="1" thickBot="1">
      <c r="A797" s="59" t="s">
        <v>1474</v>
      </c>
      <c r="B797" s="47" t="s">
        <v>1475</v>
      </c>
      <c r="C797" s="47" t="s">
        <v>1476</v>
      </c>
      <c r="D797" s="13" t="s">
        <v>1477</v>
      </c>
      <c r="E797" s="47" t="s">
        <v>1478</v>
      </c>
      <c r="F797" s="47" t="s">
        <v>1479</v>
      </c>
      <c r="G797" s="47" t="s">
        <v>3422</v>
      </c>
      <c r="H797" s="68" t="s">
        <v>251</v>
      </c>
      <c r="I797" s="47" t="s">
        <v>3626</v>
      </c>
    </row>
    <row r="798" spans="1:9" ht="14.25" customHeight="1" thickBot="1">
      <c r="A798" s="48"/>
      <c r="B798" s="48"/>
      <c r="C798" s="48"/>
      <c r="D798" s="13" t="s">
        <v>1480</v>
      </c>
      <c r="E798" s="48"/>
      <c r="F798" s="48"/>
      <c r="G798" s="48"/>
      <c r="H798" s="57"/>
      <c r="I798" s="48"/>
    </row>
    <row r="799" spans="1:9" ht="14.25" customHeight="1" thickBot="1">
      <c r="A799" s="48"/>
      <c r="B799" s="48"/>
      <c r="C799" s="48"/>
      <c r="D799" s="13" t="s">
        <v>1481</v>
      </c>
      <c r="E799" s="48"/>
      <c r="F799" s="48"/>
      <c r="G799" s="48"/>
      <c r="H799" s="57"/>
      <c r="I799" s="48"/>
    </row>
    <row r="800" spans="1:9" ht="14.25" customHeight="1" thickBot="1">
      <c r="A800" s="49"/>
      <c r="B800" s="49"/>
      <c r="C800" s="49"/>
      <c r="D800" s="13" t="s">
        <v>1482</v>
      </c>
      <c r="E800" s="49"/>
      <c r="F800" s="49"/>
      <c r="G800" s="49"/>
      <c r="H800" s="58"/>
      <c r="I800" s="49"/>
    </row>
    <row r="801" spans="1:9" ht="14.25" customHeight="1" thickBot="1">
      <c r="A801" s="59" t="s">
        <v>1483</v>
      </c>
      <c r="B801" s="47" t="s">
        <v>1484</v>
      </c>
      <c r="C801" s="47" t="s">
        <v>1415</v>
      </c>
      <c r="D801" s="13" t="s">
        <v>1485</v>
      </c>
      <c r="E801" s="47" t="s">
        <v>1486</v>
      </c>
      <c r="F801" s="47" t="s">
        <v>1487</v>
      </c>
      <c r="G801" s="47" t="s">
        <v>1487</v>
      </c>
      <c r="H801" s="64" t="s">
        <v>151</v>
      </c>
      <c r="I801" s="47" t="s">
        <v>3419</v>
      </c>
    </row>
    <row r="802" spans="1:9" ht="14.25" customHeight="1" thickBot="1">
      <c r="A802" s="48"/>
      <c r="B802" s="48"/>
      <c r="C802" s="48"/>
      <c r="D802" s="13" t="s">
        <v>1488</v>
      </c>
      <c r="E802" s="48"/>
      <c r="F802" s="48"/>
      <c r="G802" s="48"/>
      <c r="H802" s="65"/>
      <c r="I802" s="48"/>
    </row>
    <row r="803" spans="1:9" ht="14.25" customHeight="1" thickBot="1">
      <c r="A803" s="49"/>
      <c r="B803" s="49"/>
      <c r="C803" s="49"/>
      <c r="D803" s="13" t="s">
        <v>1489</v>
      </c>
      <c r="E803" s="49"/>
      <c r="F803" s="49"/>
      <c r="G803" s="49"/>
      <c r="H803" s="66"/>
      <c r="I803" s="49"/>
    </row>
    <row r="804" spans="1:9" ht="14.25" customHeight="1">
      <c r="A804" s="15"/>
    </row>
    <row r="805" spans="1:9" ht="14.25" customHeight="1">
      <c r="A805" s="15"/>
    </row>
    <row r="806" spans="1:9" ht="24.75" customHeight="1">
      <c r="A806" s="9" t="s">
        <v>14</v>
      </c>
      <c r="B806" s="10" t="s">
        <v>1490</v>
      </c>
    </row>
    <row r="807" spans="1:9" ht="24.75" customHeight="1">
      <c r="A807" s="11" t="s">
        <v>132</v>
      </c>
      <c r="B807" s="4" t="s">
        <v>7</v>
      </c>
    </row>
    <row r="808" spans="1:9" ht="24.75" customHeight="1">
      <c r="A808" s="11" t="s">
        <v>133</v>
      </c>
      <c r="B808" s="12">
        <v>45868</v>
      </c>
    </row>
    <row r="809" spans="1:9" ht="24.75" customHeight="1">
      <c r="A809" s="11" t="s">
        <v>4</v>
      </c>
      <c r="B809" s="13" t="s">
        <v>5</v>
      </c>
    </row>
    <row r="810" spans="1:9" ht="24.75" customHeight="1">
      <c r="A810" s="11" t="s">
        <v>16</v>
      </c>
      <c r="B810" s="14">
        <v>15</v>
      </c>
    </row>
    <row r="811" spans="1:9" ht="24.75" customHeight="1">
      <c r="A811" s="11" t="s">
        <v>17</v>
      </c>
      <c r="B811" s="13" t="s">
        <v>38</v>
      </c>
    </row>
    <row r="812" spans="1:9" ht="14.25" customHeight="1">
      <c r="A812" s="15"/>
    </row>
    <row r="813" spans="1:9" ht="14.25" customHeight="1">
      <c r="A813" s="16" t="s">
        <v>134</v>
      </c>
    </row>
    <row r="814" spans="1:9" ht="14.25" customHeight="1">
      <c r="A814" s="8"/>
    </row>
    <row r="815" spans="1:9" ht="27.75" customHeight="1" thickBot="1">
      <c r="A815" s="9" t="s">
        <v>135</v>
      </c>
      <c r="B815" s="10" t="s">
        <v>136</v>
      </c>
      <c r="C815" s="10" t="s">
        <v>137</v>
      </c>
      <c r="D815" s="10" t="s">
        <v>138</v>
      </c>
      <c r="E815" s="10" t="s">
        <v>633</v>
      </c>
      <c r="F815" s="10" t="s">
        <v>140</v>
      </c>
      <c r="G815" s="10" t="s">
        <v>141</v>
      </c>
      <c r="H815" s="10" t="s">
        <v>142</v>
      </c>
      <c r="I815" s="21" t="s">
        <v>143</v>
      </c>
    </row>
    <row r="816" spans="1:9" ht="14.25" customHeight="1" thickBot="1">
      <c r="A816" s="59" t="s">
        <v>1491</v>
      </c>
      <c r="B816" s="47" t="s">
        <v>1492</v>
      </c>
      <c r="C816" s="47" t="s">
        <v>1493</v>
      </c>
      <c r="D816" s="13" t="s">
        <v>1494</v>
      </c>
      <c r="E816" s="13" t="s">
        <v>638</v>
      </c>
      <c r="F816" s="47" t="s">
        <v>1495</v>
      </c>
      <c r="G816" s="47" t="s">
        <v>1495</v>
      </c>
      <c r="H816" s="64" t="s">
        <v>151</v>
      </c>
      <c r="I816" s="52" t="s">
        <v>3423</v>
      </c>
    </row>
    <row r="817" spans="1:9" ht="14.25" customHeight="1" thickBot="1">
      <c r="A817" s="48"/>
      <c r="B817" s="48"/>
      <c r="C817" s="48"/>
      <c r="D817" s="13" t="s">
        <v>1496</v>
      </c>
      <c r="E817" s="4" t="s">
        <v>1497</v>
      </c>
      <c r="F817" s="48"/>
      <c r="G817" s="48"/>
      <c r="H817" s="65"/>
      <c r="I817" s="48"/>
    </row>
    <row r="818" spans="1:9" ht="14.25" customHeight="1" thickBot="1">
      <c r="A818" s="48"/>
      <c r="B818" s="48"/>
      <c r="C818" s="48"/>
      <c r="D818" s="13" t="s">
        <v>1498</v>
      </c>
      <c r="E818" s="13" t="s">
        <v>1499</v>
      </c>
      <c r="F818" s="48"/>
      <c r="G818" s="48"/>
      <c r="H818" s="65"/>
      <c r="I818" s="48"/>
    </row>
    <row r="819" spans="1:9" ht="14.25" customHeight="1" thickBot="1">
      <c r="A819" s="48"/>
      <c r="B819" s="48"/>
      <c r="C819" s="48"/>
      <c r="D819" s="13" t="s">
        <v>1500</v>
      </c>
      <c r="E819" s="13"/>
      <c r="F819" s="48"/>
      <c r="G819" s="48"/>
      <c r="H819" s="65"/>
      <c r="I819" s="48"/>
    </row>
    <row r="820" spans="1:9" ht="14.25" customHeight="1" thickBot="1">
      <c r="A820" s="49"/>
      <c r="B820" s="49"/>
      <c r="C820" s="49"/>
      <c r="D820" s="13" t="s">
        <v>1501</v>
      </c>
      <c r="E820" s="13"/>
      <c r="F820" s="49"/>
      <c r="G820" s="49"/>
      <c r="H820" s="66"/>
      <c r="I820" s="49"/>
    </row>
    <row r="821" spans="1:9" ht="14.25" customHeight="1" thickBot="1">
      <c r="A821" s="59" t="s">
        <v>1502</v>
      </c>
      <c r="B821" s="47" t="s">
        <v>1503</v>
      </c>
      <c r="C821" s="47" t="s">
        <v>1493</v>
      </c>
      <c r="D821" s="13" t="s">
        <v>1504</v>
      </c>
      <c r="E821" s="47" t="s">
        <v>1505</v>
      </c>
      <c r="F821" s="47" t="s">
        <v>1506</v>
      </c>
      <c r="G821" s="47" t="s">
        <v>1506</v>
      </c>
      <c r="H821" s="64" t="s">
        <v>151</v>
      </c>
      <c r="I821" s="52" t="s">
        <v>3423</v>
      </c>
    </row>
    <row r="822" spans="1:9" ht="14.25" customHeight="1" thickBot="1">
      <c r="A822" s="48"/>
      <c r="B822" s="48"/>
      <c r="C822" s="48"/>
      <c r="D822" s="13" t="s">
        <v>1507</v>
      </c>
      <c r="E822" s="48"/>
      <c r="F822" s="48"/>
      <c r="G822" s="48"/>
      <c r="H822" s="65"/>
      <c r="I822" s="48"/>
    </row>
    <row r="823" spans="1:9" ht="14.25" customHeight="1" thickBot="1">
      <c r="A823" s="48"/>
      <c r="B823" s="48"/>
      <c r="C823" s="48"/>
      <c r="D823" s="13" t="s">
        <v>1508</v>
      </c>
      <c r="E823" s="48"/>
      <c r="F823" s="48"/>
      <c r="G823" s="48"/>
      <c r="H823" s="65"/>
      <c r="I823" s="48"/>
    </row>
    <row r="824" spans="1:9" ht="14.25" customHeight="1" thickBot="1">
      <c r="A824" s="48"/>
      <c r="B824" s="48"/>
      <c r="C824" s="48"/>
      <c r="D824" s="13" t="s">
        <v>1509</v>
      </c>
      <c r="E824" s="48"/>
      <c r="F824" s="48"/>
      <c r="G824" s="48"/>
      <c r="H824" s="65"/>
      <c r="I824" s="48"/>
    </row>
    <row r="825" spans="1:9" ht="14.25" customHeight="1" thickBot="1">
      <c r="A825" s="49"/>
      <c r="B825" s="49"/>
      <c r="C825" s="49"/>
      <c r="D825" s="13" t="s">
        <v>1510</v>
      </c>
      <c r="E825" s="49"/>
      <c r="F825" s="49"/>
      <c r="G825" s="49"/>
      <c r="H825" s="66"/>
      <c r="I825" s="49"/>
    </row>
    <row r="826" spans="1:9" ht="14.25" customHeight="1" thickBot="1">
      <c r="A826" s="59" t="s">
        <v>1511</v>
      </c>
      <c r="B826" s="47" t="s">
        <v>1512</v>
      </c>
      <c r="C826" s="47" t="s">
        <v>1493</v>
      </c>
      <c r="D826" s="13" t="s">
        <v>1513</v>
      </c>
      <c r="E826" s="13" t="s">
        <v>638</v>
      </c>
      <c r="F826" s="47" t="s">
        <v>1514</v>
      </c>
      <c r="G826" s="47" t="s">
        <v>1514</v>
      </c>
      <c r="H826" s="64" t="s">
        <v>151</v>
      </c>
      <c r="I826" s="52" t="s">
        <v>3424</v>
      </c>
    </row>
    <row r="827" spans="1:9" ht="14.25" customHeight="1" thickBot="1">
      <c r="A827" s="48"/>
      <c r="B827" s="48"/>
      <c r="C827" s="48"/>
      <c r="D827" s="13" t="s">
        <v>1515</v>
      </c>
      <c r="E827" s="13" t="s">
        <v>1516</v>
      </c>
      <c r="F827" s="48"/>
      <c r="G827" s="48"/>
      <c r="H827" s="65"/>
      <c r="I827" s="48"/>
    </row>
    <row r="828" spans="1:9" ht="14.25" customHeight="1" thickBot="1">
      <c r="A828" s="48"/>
      <c r="B828" s="48"/>
      <c r="C828" s="48"/>
      <c r="D828" s="13" t="s">
        <v>1517</v>
      </c>
      <c r="E828" s="13" t="s">
        <v>1518</v>
      </c>
      <c r="F828" s="48"/>
      <c r="G828" s="48"/>
      <c r="H828" s="65"/>
      <c r="I828" s="48"/>
    </row>
    <row r="829" spans="1:9" ht="14.25" customHeight="1" thickBot="1">
      <c r="A829" s="48"/>
      <c r="B829" s="48"/>
      <c r="C829" s="48"/>
      <c r="D829" s="13" t="s">
        <v>1519</v>
      </c>
      <c r="E829" s="13"/>
      <c r="F829" s="48"/>
      <c r="G829" s="48"/>
      <c r="H829" s="65"/>
      <c r="I829" s="48"/>
    </row>
    <row r="830" spans="1:9" ht="14.25" customHeight="1" thickBot="1">
      <c r="A830" s="49"/>
      <c r="B830" s="49"/>
      <c r="C830" s="49"/>
      <c r="D830" s="13" t="s">
        <v>1520</v>
      </c>
      <c r="E830" s="13"/>
      <c r="F830" s="49"/>
      <c r="G830" s="49"/>
      <c r="H830" s="66"/>
      <c r="I830" s="49"/>
    </row>
    <row r="831" spans="1:9" ht="14.25" customHeight="1" thickBot="1">
      <c r="A831" s="59" t="s">
        <v>1521</v>
      </c>
      <c r="B831" s="47" t="s">
        <v>1522</v>
      </c>
      <c r="C831" s="47" t="s">
        <v>1493</v>
      </c>
      <c r="D831" s="13" t="s">
        <v>1523</v>
      </c>
      <c r="E831" s="13" t="s">
        <v>1524</v>
      </c>
      <c r="F831" s="47" t="s">
        <v>1525</v>
      </c>
      <c r="G831" s="47" t="s">
        <v>1525</v>
      </c>
      <c r="H831" s="64" t="s">
        <v>151</v>
      </c>
      <c r="I831" s="52" t="s">
        <v>3424</v>
      </c>
    </row>
    <row r="832" spans="1:9" ht="14.25" customHeight="1" thickBot="1">
      <c r="A832" s="48"/>
      <c r="B832" s="48"/>
      <c r="C832" s="48"/>
      <c r="D832" s="13" t="s">
        <v>1526</v>
      </c>
      <c r="E832" s="4" t="s">
        <v>1527</v>
      </c>
      <c r="F832" s="48"/>
      <c r="G832" s="48"/>
      <c r="H832" s="65"/>
      <c r="I832" s="48"/>
    </row>
    <row r="833" spans="1:9" ht="14.25" customHeight="1" thickBot="1">
      <c r="A833" s="48"/>
      <c r="B833" s="48"/>
      <c r="C833" s="48"/>
      <c r="D833" s="13" t="s">
        <v>1528</v>
      </c>
      <c r="E833" s="13" t="s">
        <v>1529</v>
      </c>
      <c r="F833" s="48"/>
      <c r="G833" s="48"/>
      <c r="H833" s="65"/>
      <c r="I833" s="48"/>
    </row>
    <row r="834" spans="1:9" ht="14.25" customHeight="1" thickBot="1">
      <c r="A834" s="48"/>
      <c r="B834" s="48"/>
      <c r="C834" s="48"/>
      <c r="D834" s="13" t="s">
        <v>1530</v>
      </c>
      <c r="E834" s="13"/>
      <c r="F834" s="48"/>
      <c r="G834" s="48"/>
      <c r="H834" s="65"/>
      <c r="I834" s="48"/>
    </row>
    <row r="835" spans="1:9" ht="14.25" customHeight="1" thickBot="1">
      <c r="A835" s="49"/>
      <c r="B835" s="49"/>
      <c r="C835" s="49"/>
      <c r="D835" s="13" t="s">
        <v>1531</v>
      </c>
      <c r="E835" s="13"/>
      <c r="F835" s="49"/>
      <c r="G835" s="49"/>
      <c r="H835" s="66"/>
      <c r="I835" s="49"/>
    </row>
    <row r="836" spans="1:9" ht="14.25" customHeight="1" thickBot="1">
      <c r="A836" s="59" t="s">
        <v>1532</v>
      </c>
      <c r="B836" s="47" t="s">
        <v>1533</v>
      </c>
      <c r="C836" s="47" t="s">
        <v>1493</v>
      </c>
      <c r="D836" s="13" t="s">
        <v>1504</v>
      </c>
      <c r="E836" s="13" t="s">
        <v>1534</v>
      </c>
      <c r="F836" s="47" t="s">
        <v>1535</v>
      </c>
      <c r="G836" s="47" t="s">
        <v>1535</v>
      </c>
      <c r="H836" s="64" t="s">
        <v>151</v>
      </c>
      <c r="I836" s="52" t="s">
        <v>3424</v>
      </c>
    </row>
    <row r="837" spans="1:9" ht="14.25" customHeight="1" thickBot="1">
      <c r="A837" s="48"/>
      <c r="B837" s="48"/>
      <c r="C837" s="48"/>
      <c r="D837" s="13" t="s">
        <v>1536</v>
      </c>
      <c r="E837" s="4" t="s">
        <v>1537</v>
      </c>
      <c r="F837" s="48"/>
      <c r="G837" s="48"/>
      <c r="H837" s="65"/>
      <c r="I837" s="48"/>
    </row>
    <row r="838" spans="1:9" ht="14.25" customHeight="1" thickBot="1">
      <c r="A838" s="48"/>
      <c r="B838" s="48"/>
      <c r="C838" s="48"/>
      <c r="D838" s="13" t="s">
        <v>1538</v>
      </c>
      <c r="E838" s="13" t="s">
        <v>1539</v>
      </c>
      <c r="F838" s="48"/>
      <c r="G838" s="48"/>
      <c r="H838" s="65"/>
      <c r="I838" s="48"/>
    </row>
    <row r="839" spans="1:9" ht="14.25" customHeight="1" thickBot="1">
      <c r="A839" s="48"/>
      <c r="B839" s="48"/>
      <c r="C839" s="48"/>
      <c r="D839" s="13" t="s">
        <v>1540</v>
      </c>
      <c r="E839" s="13"/>
      <c r="F839" s="48"/>
      <c r="G839" s="48"/>
      <c r="H839" s="65"/>
      <c r="I839" s="48"/>
    </row>
    <row r="840" spans="1:9" ht="14.25" customHeight="1" thickBot="1">
      <c r="A840" s="49"/>
      <c r="B840" s="49"/>
      <c r="C840" s="49"/>
      <c r="D840" s="13" t="s">
        <v>1541</v>
      </c>
      <c r="E840" s="13"/>
      <c r="F840" s="49"/>
      <c r="G840" s="49"/>
      <c r="H840" s="66"/>
      <c r="I840" s="49"/>
    </row>
    <row r="841" spans="1:9" ht="14.25" customHeight="1" thickBot="1">
      <c r="A841" s="59" t="s">
        <v>1542</v>
      </c>
      <c r="B841" s="47" t="s">
        <v>1543</v>
      </c>
      <c r="C841" s="47" t="s">
        <v>1544</v>
      </c>
      <c r="D841" s="13" t="s">
        <v>1545</v>
      </c>
      <c r="E841" s="13" t="s">
        <v>638</v>
      </c>
      <c r="F841" s="47" t="s">
        <v>1546</v>
      </c>
      <c r="G841" s="47" t="s">
        <v>1546</v>
      </c>
      <c r="H841" s="64" t="s">
        <v>151</v>
      </c>
      <c r="I841" s="52" t="s">
        <v>3424</v>
      </c>
    </row>
    <row r="842" spans="1:9" ht="14.25" customHeight="1" thickBot="1">
      <c r="A842" s="48"/>
      <c r="B842" s="48"/>
      <c r="C842" s="48"/>
      <c r="D842" s="13" t="s">
        <v>1547</v>
      </c>
      <c r="E842" s="4" t="s">
        <v>1497</v>
      </c>
      <c r="F842" s="48"/>
      <c r="G842" s="48"/>
      <c r="H842" s="65"/>
      <c r="I842" s="48"/>
    </row>
    <row r="843" spans="1:9" ht="14.25" customHeight="1" thickBot="1">
      <c r="A843" s="48"/>
      <c r="B843" s="48"/>
      <c r="C843" s="48"/>
      <c r="D843" s="13" t="s">
        <v>1548</v>
      </c>
      <c r="E843" s="4" t="s">
        <v>1549</v>
      </c>
      <c r="F843" s="48"/>
      <c r="G843" s="48"/>
      <c r="H843" s="65"/>
      <c r="I843" s="48"/>
    </row>
    <row r="844" spans="1:9" ht="14.25" customHeight="1" thickBot="1">
      <c r="A844" s="48"/>
      <c r="B844" s="48"/>
      <c r="C844" s="48"/>
      <c r="D844" s="13" t="s">
        <v>1550</v>
      </c>
      <c r="E844" s="13"/>
      <c r="F844" s="48"/>
      <c r="G844" s="48"/>
      <c r="H844" s="65"/>
      <c r="I844" s="48"/>
    </row>
    <row r="845" spans="1:9" ht="14.25" customHeight="1" thickBot="1">
      <c r="A845" s="49"/>
      <c r="B845" s="49"/>
      <c r="C845" s="49"/>
      <c r="D845" s="13" t="s">
        <v>1551</v>
      </c>
      <c r="E845" s="13"/>
      <c r="F845" s="49"/>
      <c r="G845" s="49"/>
      <c r="H845" s="66"/>
      <c r="I845" s="49"/>
    </row>
    <row r="846" spans="1:9" ht="14.25" customHeight="1" thickBot="1">
      <c r="A846" s="59" t="s">
        <v>1552</v>
      </c>
      <c r="B846" s="47" t="s">
        <v>1553</v>
      </c>
      <c r="C846" s="47" t="s">
        <v>1493</v>
      </c>
      <c r="D846" s="13" t="s">
        <v>1554</v>
      </c>
      <c r="E846" s="47" t="s">
        <v>1555</v>
      </c>
      <c r="F846" s="47" t="s">
        <v>1556</v>
      </c>
      <c r="G846" s="50" t="s">
        <v>3425</v>
      </c>
      <c r="H846" s="63" t="s">
        <v>251</v>
      </c>
      <c r="I846" s="69" t="s">
        <v>3627</v>
      </c>
    </row>
    <row r="847" spans="1:9" ht="14.25" customHeight="1" thickBot="1">
      <c r="A847" s="48"/>
      <c r="B847" s="48"/>
      <c r="C847" s="48"/>
      <c r="D847" s="13" t="s">
        <v>1557</v>
      </c>
      <c r="E847" s="48"/>
      <c r="F847" s="48"/>
      <c r="G847" s="48"/>
      <c r="H847" s="57"/>
      <c r="I847" s="48"/>
    </row>
    <row r="848" spans="1:9" ht="14.25" customHeight="1" thickBot="1">
      <c r="A848" s="48"/>
      <c r="B848" s="48"/>
      <c r="C848" s="48"/>
      <c r="D848" s="13" t="s">
        <v>1558</v>
      </c>
      <c r="E848" s="48"/>
      <c r="F848" s="48"/>
      <c r="G848" s="48"/>
      <c r="H848" s="57"/>
      <c r="I848" s="48"/>
    </row>
    <row r="849" spans="1:9" ht="14.25" customHeight="1" thickBot="1">
      <c r="A849" s="48"/>
      <c r="B849" s="48"/>
      <c r="C849" s="48"/>
      <c r="D849" s="13" t="s">
        <v>1559</v>
      </c>
      <c r="E849" s="48"/>
      <c r="F849" s="48"/>
      <c r="G849" s="48"/>
      <c r="H849" s="57"/>
      <c r="I849" s="48"/>
    </row>
    <row r="850" spans="1:9" ht="14.25" customHeight="1" thickBot="1">
      <c r="A850" s="49"/>
      <c r="B850" s="49"/>
      <c r="C850" s="49"/>
      <c r="D850" s="13" t="s">
        <v>1560</v>
      </c>
      <c r="E850" s="49"/>
      <c r="F850" s="49"/>
      <c r="G850" s="49"/>
      <c r="H850" s="58"/>
      <c r="I850" s="49"/>
    </row>
    <row r="851" spans="1:9" ht="14.25" customHeight="1" thickBot="1">
      <c r="A851" s="59" t="s">
        <v>1561</v>
      </c>
      <c r="B851" s="47" t="s">
        <v>1562</v>
      </c>
      <c r="C851" s="47" t="s">
        <v>1493</v>
      </c>
      <c r="D851" s="13" t="s">
        <v>1563</v>
      </c>
      <c r="E851" s="13" t="s">
        <v>1564</v>
      </c>
      <c r="F851" s="51" t="s">
        <v>1565</v>
      </c>
      <c r="G851" s="51" t="s">
        <v>1565</v>
      </c>
      <c r="H851" s="64" t="s">
        <v>151</v>
      </c>
      <c r="I851" s="52" t="s">
        <v>3424</v>
      </c>
    </row>
    <row r="852" spans="1:9" ht="14.25" customHeight="1" thickBot="1">
      <c r="A852" s="48"/>
      <c r="B852" s="48"/>
      <c r="C852" s="48"/>
      <c r="D852" s="13" t="s">
        <v>1566</v>
      </c>
      <c r="E852" s="4" t="s">
        <v>1567</v>
      </c>
      <c r="F852" s="52"/>
      <c r="G852" s="52"/>
      <c r="H852" s="65"/>
      <c r="I852" s="48"/>
    </row>
    <row r="853" spans="1:9" ht="14.25" customHeight="1" thickBot="1">
      <c r="A853" s="48"/>
      <c r="B853" s="48"/>
      <c r="C853" s="48"/>
      <c r="D853" s="13" t="s">
        <v>655</v>
      </c>
      <c r="E853" s="13" t="s">
        <v>1568</v>
      </c>
      <c r="F853" s="52"/>
      <c r="G853" s="52"/>
      <c r="H853" s="65"/>
      <c r="I853" s="48"/>
    </row>
    <row r="854" spans="1:9" ht="14.25" customHeight="1" thickBot="1">
      <c r="A854" s="48"/>
      <c r="B854" s="48"/>
      <c r="C854" s="48"/>
      <c r="D854" s="13" t="s">
        <v>1569</v>
      </c>
      <c r="E854" s="13"/>
      <c r="F854" s="52"/>
      <c r="G854" s="52"/>
      <c r="H854" s="65"/>
      <c r="I854" s="48"/>
    </row>
    <row r="855" spans="1:9" ht="14.25" customHeight="1" thickBot="1">
      <c r="A855" s="49"/>
      <c r="B855" s="49"/>
      <c r="C855" s="49"/>
      <c r="D855" s="13" t="s">
        <v>1570</v>
      </c>
      <c r="E855" s="13"/>
      <c r="F855" s="53"/>
      <c r="G855" s="53"/>
      <c r="H855" s="66"/>
      <c r="I855" s="49"/>
    </row>
    <row r="856" spans="1:9" ht="14.25" customHeight="1" thickBot="1">
      <c r="A856" s="59" t="s">
        <v>1571</v>
      </c>
      <c r="B856" s="47" t="s">
        <v>1572</v>
      </c>
      <c r="C856" s="47" t="s">
        <v>1493</v>
      </c>
      <c r="D856" s="13" t="s">
        <v>1563</v>
      </c>
      <c r="E856" s="13" t="s">
        <v>1573</v>
      </c>
      <c r="F856" s="47" t="s">
        <v>1574</v>
      </c>
      <c r="G856" s="47" t="s">
        <v>1574</v>
      </c>
      <c r="H856" s="64" t="s">
        <v>151</v>
      </c>
      <c r="I856" s="52" t="s">
        <v>3424</v>
      </c>
    </row>
    <row r="857" spans="1:9" ht="14.25" customHeight="1" thickBot="1">
      <c r="A857" s="48"/>
      <c r="B857" s="48"/>
      <c r="C857" s="48"/>
      <c r="D857" s="13" t="s">
        <v>1575</v>
      </c>
      <c r="E857" s="4" t="s">
        <v>1576</v>
      </c>
      <c r="F857" s="48"/>
      <c r="G857" s="48"/>
      <c r="H857" s="65"/>
      <c r="I857" s="48"/>
    </row>
    <row r="858" spans="1:9" ht="14.25" customHeight="1" thickBot="1">
      <c r="A858" s="48"/>
      <c r="B858" s="48"/>
      <c r="C858" s="48"/>
      <c r="D858" s="13" t="s">
        <v>655</v>
      </c>
      <c r="E858" s="13" t="s">
        <v>1577</v>
      </c>
      <c r="F858" s="48"/>
      <c r="G858" s="48"/>
      <c r="H858" s="65"/>
      <c r="I858" s="48"/>
    </row>
    <row r="859" spans="1:9" ht="14.25" customHeight="1" thickBot="1">
      <c r="A859" s="48"/>
      <c r="B859" s="48"/>
      <c r="C859" s="48"/>
      <c r="D859" s="13" t="s">
        <v>1578</v>
      </c>
      <c r="E859" s="13"/>
      <c r="F859" s="48"/>
      <c r="G859" s="48"/>
      <c r="H859" s="65"/>
      <c r="I859" s="48"/>
    </row>
    <row r="860" spans="1:9" ht="14.25" customHeight="1" thickBot="1">
      <c r="A860" s="49"/>
      <c r="B860" s="49"/>
      <c r="C860" s="49"/>
      <c r="D860" s="13" t="s">
        <v>1579</v>
      </c>
      <c r="E860" s="13"/>
      <c r="F860" s="49"/>
      <c r="G860" s="49"/>
      <c r="H860" s="66"/>
      <c r="I860" s="49"/>
    </row>
    <row r="861" spans="1:9" ht="14.25" customHeight="1" thickBot="1">
      <c r="A861" s="59" t="s">
        <v>1580</v>
      </c>
      <c r="B861" s="47" t="s">
        <v>1581</v>
      </c>
      <c r="C861" s="47" t="s">
        <v>1582</v>
      </c>
      <c r="D861" s="13" t="s">
        <v>1583</v>
      </c>
      <c r="E861" s="13" t="s">
        <v>1584</v>
      </c>
      <c r="F861" s="47" t="s">
        <v>1585</v>
      </c>
      <c r="G861" s="50" t="s">
        <v>3426</v>
      </c>
      <c r="H861" s="63" t="s">
        <v>251</v>
      </c>
      <c r="I861" s="52" t="s">
        <v>3628</v>
      </c>
    </row>
    <row r="862" spans="1:9" ht="14.25" customHeight="1" thickBot="1">
      <c r="A862" s="48"/>
      <c r="B862" s="48"/>
      <c r="C862" s="48"/>
      <c r="D862" s="13" t="s">
        <v>1586</v>
      </c>
      <c r="E862" s="4" t="s">
        <v>1587</v>
      </c>
      <c r="F862" s="48"/>
      <c r="G862" s="48"/>
      <c r="H862" s="57"/>
      <c r="I862" s="48"/>
    </row>
    <row r="863" spans="1:9" ht="14.25" customHeight="1" thickBot="1">
      <c r="A863" s="48"/>
      <c r="B863" s="48"/>
      <c r="C863" s="48"/>
      <c r="D863" s="13" t="s">
        <v>1588</v>
      </c>
      <c r="E863" s="13" t="s">
        <v>1589</v>
      </c>
      <c r="F863" s="48"/>
      <c r="G863" s="48"/>
      <c r="H863" s="57"/>
      <c r="I863" s="48"/>
    </row>
    <row r="864" spans="1:9" ht="14.25" customHeight="1" thickBot="1">
      <c r="A864" s="48"/>
      <c r="B864" s="48"/>
      <c r="C864" s="48"/>
      <c r="D864" s="13" t="s">
        <v>1590</v>
      </c>
      <c r="E864" s="13"/>
      <c r="F864" s="48"/>
      <c r="G864" s="48"/>
      <c r="H864" s="57"/>
      <c r="I864" s="48"/>
    </row>
    <row r="865" spans="1:9" ht="14.25" customHeight="1" thickBot="1">
      <c r="A865" s="49"/>
      <c r="B865" s="49"/>
      <c r="C865" s="49"/>
      <c r="D865" s="13" t="s">
        <v>1591</v>
      </c>
      <c r="E865" s="13"/>
      <c r="F865" s="49"/>
      <c r="G865" s="49"/>
      <c r="H865" s="58"/>
      <c r="I865" s="49"/>
    </row>
    <row r="866" spans="1:9" ht="14.25" customHeight="1" thickBot="1">
      <c r="A866" s="59" t="s">
        <v>1592</v>
      </c>
      <c r="B866" s="47" t="s">
        <v>1593</v>
      </c>
      <c r="C866" s="47" t="s">
        <v>1493</v>
      </c>
      <c r="D866" s="13" t="s">
        <v>1554</v>
      </c>
      <c r="E866" s="13" t="s">
        <v>1594</v>
      </c>
      <c r="F866" s="50" t="s">
        <v>1595</v>
      </c>
      <c r="G866" s="50" t="s">
        <v>1595</v>
      </c>
      <c r="H866" s="64" t="s">
        <v>151</v>
      </c>
      <c r="I866" s="52" t="s">
        <v>3424</v>
      </c>
    </row>
    <row r="867" spans="1:9" ht="14.25" customHeight="1" thickBot="1">
      <c r="A867" s="48"/>
      <c r="B867" s="48"/>
      <c r="C867" s="48"/>
      <c r="D867" s="13" t="s">
        <v>1596</v>
      </c>
      <c r="E867" s="13" t="s">
        <v>1597</v>
      </c>
      <c r="F867" s="48"/>
      <c r="G867" s="48"/>
      <c r="H867" s="65"/>
      <c r="I867" s="48"/>
    </row>
    <row r="868" spans="1:9" ht="14.25" customHeight="1" thickBot="1">
      <c r="A868" s="48"/>
      <c r="B868" s="48"/>
      <c r="C868" s="48"/>
      <c r="D868" s="13" t="s">
        <v>655</v>
      </c>
      <c r="E868" s="13"/>
      <c r="F868" s="48"/>
      <c r="G868" s="48"/>
      <c r="H868" s="65"/>
      <c r="I868" s="48"/>
    </row>
    <row r="869" spans="1:9" ht="14.25" customHeight="1" thickBot="1">
      <c r="A869" s="48"/>
      <c r="B869" s="48"/>
      <c r="C869" s="48"/>
      <c r="D869" s="13" t="s">
        <v>1598</v>
      </c>
      <c r="E869" s="13"/>
      <c r="F869" s="48"/>
      <c r="G869" s="48"/>
      <c r="H869" s="65"/>
      <c r="I869" s="48"/>
    </row>
    <row r="870" spans="1:9" ht="14.25" customHeight="1" thickBot="1">
      <c r="A870" s="49"/>
      <c r="B870" s="49"/>
      <c r="C870" s="49"/>
      <c r="D870" s="13" t="s">
        <v>1599</v>
      </c>
      <c r="E870" s="13"/>
      <c r="F870" s="49"/>
      <c r="G870" s="49"/>
      <c r="H870" s="66"/>
      <c r="I870" s="49"/>
    </row>
    <row r="871" spans="1:9" ht="14.25" customHeight="1" thickBot="1">
      <c r="A871" s="59" t="s">
        <v>1600</v>
      </c>
      <c r="B871" s="47" t="s">
        <v>1601</v>
      </c>
      <c r="C871" s="47" t="s">
        <v>1602</v>
      </c>
      <c r="D871" s="13" t="s">
        <v>1603</v>
      </c>
      <c r="E871" s="13" t="s">
        <v>1604</v>
      </c>
      <c r="F871" s="47" t="s">
        <v>1605</v>
      </c>
      <c r="G871" s="47" t="s">
        <v>1605</v>
      </c>
      <c r="H871" s="64" t="s">
        <v>151</v>
      </c>
      <c r="I871" s="52" t="s">
        <v>3424</v>
      </c>
    </row>
    <row r="872" spans="1:9" ht="14.25" customHeight="1" thickBot="1">
      <c r="A872" s="48"/>
      <c r="B872" s="48"/>
      <c r="C872" s="48"/>
      <c r="D872" s="13" t="s">
        <v>1606</v>
      </c>
      <c r="E872" s="4" t="s">
        <v>1607</v>
      </c>
      <c r="F872" s="48"/>
      <c r="G872" s="48"/>
      <c r="H872" s="65"/>
      <c r="I872" s="48"/>
    </row>
    <row r="873" spans="1:9" ht="14.25" customHeight="1" thickBot="1">
      <c r="A873" s="48"/>
      <c r="B873" s="48"/>
      <c r="C873" s="48"/>
      <c r="D873" s="13" t="s">
        <v>1608</v>
      </c>
      <c r="E873" s="13" t="s">
        <v>1609</v>
      </c>
      <c r="F873" s="48"/>
      <c r="G873" s="48"/>
      <c r="H873" s="65"/>
      <c r="I873" s="48"/>
    </row>
    <row r="874" spans="1:9" ht="14.25" customHeight="1" thickBot="1">
      <c r="A874" s="48"/>
      <c r="B874" s="48"/>
      <c r="C874" s="48"/>
      <c r="D874" s="13" t="s">
        <v>1610</v>
      </c>
      <c r="E874" s="13" t="s">
        <v>1611</v>
      </c>
      <c r="F874" s="48"/>
      <c r="G874" s="48"/>
      <c r="H874" s="65"/>
      <c r="I874" s="48"/>
    </row>
    <row r="875" spans="1:9" ht="14.25" customHeight="1" thickBot="1">
      <c r="A875" s="49"/>
      <c r="B875" s="49"/>
      <c r="C875" s="49"/>
      <c r="D875" s="13" t="s">
        <v>1612</v>
      </c>
      <c r="E875" s="13"/>
      <c r="F875" s="49"/>
      <c r="G875" s="49"/>
      <c r="H875" s="66"/>
      <c r="I875" s="49"/>
    </row>
    <row r="876" spans="1:9" ht="14.25" customHeight="1" thickBot="1">
      <c r="A876" s="59" t="s">
        <v>1613</v>
      </c>
      <c r="B876" s="47" t="s">
        <v>1614</v>
      </c>
      <c r="C876" s="47" t="s">
        <v>1615</v>
      </c>
      <c r="D876" s="13" t="s">
        <v>1616</v>
      </c>
      <c r="E876" s="47" t="s">
        <v>1617</v>
      </c>
      <c r="F876" s="47" t="s">
        <v>1618</v>
      </c>
      <c r="G876" s="47" t="s">
        <v>1618</v>
      </c>
      <c r="H876" s="64" t="s">
        <v>151</v>
      </c>
      <c r="I876" s="52" t="s">
        <v>3424</v>
      </c>
    </row>
    <row r="877" spans="1:9" ht="14.25" customHeight="1" thickBot="1">
      <c r="A877" s="48"/>
      <c r="B877" s="48"/>
      <c r="C877" s="48"/>
      <c r="D877" s="13" t="s">
        <v>1619</v>
      </c>
      <c r="E877" s="48"/>
      <c r="F877" s="48"/>
      <c r="G877" s="48"/>
      <c r="H877" s="65"/>
      <c r="I877" s="48"/>
    </row>
    <row r="878" spans="1:9" ht="14.25" customHeight="1" thickBot="1">
      <c r="A878" s="48"/>
      <c r="B878" s="48"/>
      <c r="C878" s="48"/>
      <c r="D878" s="13" t="s">
        <v>1620</v>
      </c>
      <c r="E878" s="48"/>
      <c r="F878" s="48"/>
      <c r="G878" s="48"/>
      <c r="H878" s="65"/>
      <c r="I878" s="48"/>
    </row>
    <row r="879" spans="1:9" ht="14.25" customHeight="1" thickBot="1">
      <c r="A879" s="48"/>
      <c r="B879" s="48"/>
      <c r="C879" s="48"/>
      <c r="D879" s="13" t="s">
        <v>1621</v>
      </c>
      <c r="E879" s="48"/>
      <c r="F879" s="48"/>
      <c r="G879" s="48"/>
      <c r="H879" s="65"/>
      <c r="I879" s="48"/>
    </row>
    <row r="880" spans="1:9" ht="14.25" customHeight="1" thickBot="1">
      <c r="A880" s="49"/>
      <c r="B880" s="49"/>
      <c r="C880" s="49"/>
      <c r="D880" s="13" t="s">
        <v>1622</v>
      </c>
      <c r="E880" s="49"/>
      <c r="F880" s="49"/>
      <c r="G880" s="49"/>
      <c r="H880" s="66"/>
      <c r="I880" s="49"/>
    </row>
    <row r="881" spans="1:9" ht="14.25" customHeight="1" thickBot="1">
      <c r="A881" s="59" t="s">
        <v>1623</v>
      </c>
      <c r="B881" s="47" t="s">
        <v>1624</v>
      </c>
      <c r="C881" s="47" t="s">
        <v>1493</v>
      </c>
      <c r="D881" s="13" t="s">
        <v>1625</v>
      </c>
      <c r="E881" s="13" t="s">
        <v>1626</v>
      </c>
      <c r="F881" s="47" t="s">
        <v>1627</v>
      </c>
      <c r="G881" s="47" t="s">
        <v>1627</v>
      </c>
      <c r="H881" s="64" t="s">
        <v>151</v>
      </c>
      <c r="I881" s="69" t="s">
        <v>3427</v>
      </c>
    </row>
    <row r="882" spans="1:9" ht="14.25" customHeight="1" thickBot="1">
      <c r="A882" s="48"/>
      <c r="B882" s="48"/>
      <c r="C882" s="48"/>
      <c r="D882" s="13" t="s">
        <v>1628</v>
      </c>
      <c r="E882" s="13" t="s">
        <v>1629</v>
      </c>
      <c r="F882" s="48"/>
      <c r="G882" s="48"/>
      <c r="H882" s="65"/>
      <c r="I882" s="48"/>
    </row>
    <row r="883" spans="1:9" ht="14.25" customHeight="1" thickBot="1">
      <c r="A883" s="48"/>
      <c r="B883" s="48"/>
      <c r="C883" s="48"/>
      <c r="D883" s="13" t="s">
        <v>1630</v>
      </c>
      <c r="E883" s="13" t="s">
        <v>1631</v>
      </c>
      <c r="F883" s="48"/>
      <c r="G883" s="48"/>
      <c r="H883" s="65"/>
      <c r="I883" s="48"/>
    </row>
    <row r="884" spans="1:9" ht="14.25" customHeight="1" thickBot="1">
      <c r="A884" s="48"/>
      <c r="B884" s="48"/>
      <c r="C884" s="48"/>
      <c r="D884" s="13" t="s">
        <v>1632</v>
      </c>
      <c r="E884" s="13"/>
      <c r="F884" s="48"/>
      <c r="G884" s="48"/>
      <c r="H884" s="65"/>
      <c r="I884" s="48"/>
    </row>
    <row r="885" spans="1:9" ht="14.25" customHeight="1" thickBot="1">
      <c r="A885" s="49"/>
      <c r="B885" s="49"/>
      <c r="C885" s="49"/>
      <c r="D885" s="13" t="s">
        <v>1633</v>
      </c>
      <c r="E885" s="13"/>
      <c r="F885" s="49"/>
      <c r="G885" s="49"/>
      <c r="H885" s="66"/>
      <c r="I885" s="49"/>
    </row>
    <row r="886" spans="1:9" ht="14.25" customHeight="1" thickBot="1">
      <c r="A886" s="59" t="s">
        <v>1634</v>
      </c>
      <c r="B886" s="47" t="s">
        <v>1635</v>
      </c>
      <c r="C886" s="47" t="s">
        <v>1493</v>
      </c>
      <c r="D886" s="13" t="s">
        <v>1636</v>
      </c>
      <c r="E886" s="13" t="s">
        <v>1637</v>
      </c>
      <c r="F886" s="47" t="s">
        <v>1638</v>
      </c>
      <c r="G886" s="50" t="s">
        <v>3428</v>
      </c>
      <c r="H886" s="63" t="s">
        <v>251</v>
      </c>
      <c r="I886" s="50" t="s">
        <v>3629</v>
      </c>
    </row>
    <row r="887" spans="1:9" ht="14.25" customHeight="1" thickBot="1">
      <c r="A887" s="48"/>
      <c r="B887" s="48"/>
      <c r="C887" s="48"/>
      <c r="D887" s="13" t="s">
        <v>1639</v>
      </c>
      <c r="E887" s="4" t="s">
        <v>1640</v>
      </c>
      <c r="F887" s="48"/>
      <c r="G887" s="48"/>
      <c r="H887" s="57"/>
      <c r="I887" s="48"/>
    </row>
    <row r="888" spans="1:9" ht="14.25" customHeight="1" thickBot="1">
      <c r="A888" s="48"/>
      <c r="B888" s="48"/>
      <c r="C888" s="48"/>
      <c r="D888" s="13" t="s">
        <v>1641</v>
      </c>
      <c r="E888" s="13" t="s">
        <v>1642</v>
      </c>
      <c r="F888" s="48"/>
      <c r="G888" s="48"/>
      <c r="H888" s="57"/>
      <c r="I888" s="48"/>
    </row>
    <row r="889" spans="1:9" ht="14.25" customHeight="1" thickBot="1">
      <c r="A889" s="48"/>
      <c r="B889" s="48"/>
      <c r="C889" s="48"/>
      <c r="D889" s="13" t="s">
        <v>1643</v>
      </c>
      <c r="E889" s="13"/>
      <c r="F889" s="48"/>
      <c r="G889" s="48"/>
      <c r="H889" s="57"/>
      <c r="I889" s="48"/>
    </row>
    <row r="890" spans="1:9" ht="14.25" customHeight="1" thickBot="1">
      <c r="A890" s="49"/>
      <c r="B890" s="49"/>
      <c r="C890" s="49"/>
      <c r="D890" s="13" t="s">
        <v>1644</v>
      </c>
      <c r="E890" s="13"/>
      <c r="F890" s="49"/>
      <c r="G890" s="49"/>
      <c r="H890" s="58"/>
      <c r="I890" s="49"/>
    </row>
    <row r="891" spans="1:9" ht="14.25" customHeight="1" thickBot="1">
      <c r="A891" s="15"/>
    </row>
    <row r="892" spans="1:9" ht="24.75" customHeight="1">
      <c r="A892" s="9" t="s">
        <v>14</v>
      </c>
      <c r="B892" s="10" t="s">
        <v>1645</v>
      </c>
    </row>
    <row r="893" spans="1:9" ht="24.75" customHeight="1">
      <c r="A893" s="11" t="s">
        <v>132</v>
      </c>
      <c r="B893" s="4" t="s">
        <v>7</v>
      </c>
    </row>
    <row r="894" spans="1:9" ht="24.75" customHeight="1">
      <c r="A894" s="11" t="s">
        <v>133</v>
      </c>
      <c r="B894" s="12">
        <v>45868</v>
      </c>
    </row>
    <row r="895" spans="1:9" ht="24.75" customHeight="1">
      <c r="A895" s="11" t="s">
        <v>4</v>
      </c>
      <c r="B895" s="13" t="s">
        <v>5</v>
      </c>
    </row>
    <row r="896" spans="1:9" ht="24.75" customHeight="1">
      <c r="A896" s="11" t="s">
        <v>16</v>
      </c>
      <c r="B896" s="14">
        <v>15</v>
      </c>
    </row>
    <row r="897" spans="1:9" ht="24.75" customHeight="1">
      <c r="A897" s="11" t="s">
        <v>17</v>
      </c>
      <c r="B897" s="13" t="s">
        <v>38</v>
      </c>
    </row>
    <row r="898" spans="1:9" ht="14.25" customHeight="1">
      <c r="A898" s="15"/>
    </row>
    <row r="899" spans="1:9" ht="14.25" customHeight="1">
      <c r="A899" s="16" t="s">
        <v>134</v>
      </c>
    </row>
    <row r="900" spans="1:9" ht="14.25" customHeight="1">
      <c r="A900" s="8"/>
    </row>
    <row r="901" spans="1:9" ht="39" customHeight="1" thickBot="1">
      <c r="A901" s="9" t="s">
        <v>135</v>
      </c>
      <c r="B901" s="10" t="s">
        <v>136</v>
      </c>
      <c r="C901" s="10" t="s">
        <v>137</v>
      </c>
      <c r="D901" s="10" t="s">
        <v>138</v>
      </c>
      <c r="E901" s="10" t="s">
        <v>633</v>
      </c>
      <c r="F901" s="10" t="s">
        <v>140</v>
      </c>
      <c r="G901" s="10" t="s">
        <v>141</v>
      </c>
      <c r="H901" s="10" t="s">
        <v>142</v>
      </c>
      <c r="I901" s="10" t="s">
        <v>143</v>
      </c>
    </row>
    <row r="902" spans="1:9" ht="14.25" customHeight="1" thickBot="1">
      <c r="A902" s="59" t="s">
        <v>1646</v>
      </c>
      <c r="B902" s="47" t="s">
        <v>1647</v>
      </c>
      <c r="C902" s="47" t="s">
        <v>1493</v>
      </c>
      <c r="D902" s="13" t="s">
        <v>1523</v>
      </c>
      <c r="E902" s="47" t="s">
        <v>1648</v>
      </c>
      <c r="F902" s="47" t="s">
        <v>1649</v>
      </c>
      <c r="G902" s="50" t="s">
        <v>3429</v>
      </c>
      <c r="H902" s="64" t="s">
        <v>151</v>
      </c>
      <c r="I902" s="69" t="s">
        <v>3430</v>
      </c>
    </row>
    <row r="903" spans="1:9" ht="14.25" customHeight="1" thickBot="1">
      <c r="A903" s="48"/>
      <c r="B903" s="48"/>
      <c r="C903" s="48"/>
      <c r="D903" s="13" t="s">
        <v>1650</v>
      </c>
      <c r="E903" s="48"/>
      <c r="F903" s="48"/>
      <c r="G903" s="48"/>
      <c r="H903" s="65"/>
      <c r="I903" s="48"/>
    </row>
    <row r="904" spans="1:9" ht="14.25" customHeight="1" thickBot="1">
      <c r="A904" s="48"/>
      <c r="B904" s="48"/>
      <c r="C904" s="48"/>
      <c r="D904" s="13" t="s">
        <v>1538</v>
      </c>
      <c r="E904" s="48"/>
      <c r="F904" s="48"/>
      <c r="G904" s="48"/>
      <c r="H904" s="65"/>
      <c r="I904" s="48"/>
    </row>
    <row r="905" spans="1:9" ht="14.25" customHeight="1" thickBot="1">
      <c r="A905" s="48"/>
      <c r="B905" s="48"/>
      <c r="C905" s="48"/>
      <c r="D905" s="13" t="s">
        <v>1651</v>
      </c>
      <c r="E905" s="48"/>
      <c r="F905" s="48"/>
      <c r="G905" s="48"/>
      <c r="H905" s="65"/>
      <c r="I905" s="48"/>
    </row>
    <row r="906" spans="1:9" ht="14.25" customHeight="1" thickBot="1">
      <c r="A906" s="49"/>
      <c r="B906" s="49"/>
      <c r="C906" s="49"/>
      <c r="D906" s="13" t="s">
        <v>1652</v>
      </c>
      <c r="E906" s="49"/>
      <c r="F906" s="49"/>
      <c r="G906" s="49"/>
      <c r="H906" s="66"/>
      <c r="I906" s="49"/>
    </row>
    <row r="907" spans="1:9" ht="14.25" customHeight="1" thickBot="1">
      <c r="A907" s="59" t="s">
        <v>1653</v>
      </c>
      <c r="B907" s="47" t="s">
        <v>1654</v>
      </c>
      <c r="C907" s="47" t="s">
        <v>1493</v>
      </c>
      <c r="D907" s="13" t="s">
        <v>1655</v>
      </c>
      <c r="E907" s="13" t="s">
        <v>1656</v>
      </c>
      <c r="F907" s="47" t="s">
        <v>1657</v>
      </c>
      <c r="G907" s="50" t="s">
        <v>3431</v>
      </c>
      <c r="H907" s="63" t="s">
        <v>251</v>
      </c>
      <c r="I907" s="69" t="s">
        <v>3630</v>
      </c>
    </row>
    <row r="908" spans="1:9" ht="14.25" customHeight="1" thickBot="1">
      <c r="A908" s="48"/>
      <c r="B908" s="48"/>
      <c r="C908" s="48"/>
      <c r="D908" s="13" t="s">
        <v>1658</v>
      </c>
      <c r="E908" s="13" t="s">
        <v>1659</v>
      </c>
      <c r="F908" s="48"/>
      <c r="G908" s="48"/>
      <c r="H908" s="57"/>
      <c r="I908" s="48"/>
    </row>
    <row r="909" spans="1:9" ht="14.25" customHeight="1" thickBot="1">
      <c r="A909" s="48"/>
      <c r="B909" s="48"/>
      <c r="C909" s="48"/>
      <c r="D909" s="13" t="s">
        <v>784</v>
      </c>
      <c r="E909" s="13"/>
      <c r="F909" s="48"/>
      <c r="G909" s="48"/>
      <c r="H909" s="57"/>
      <c r="I909" s="48"/>
    </row>
    <row r="910" spans="1:9" ht="14.25" customHeight="1" thickBot="1">
      <c r="A910" s="48"/>
      <c r="B910" s="48"/>
      <c r="C910" s="48"/>
      <c r="D910" s="13" t="s">
        <v>1042</v>
      </c>
      <c r="E910" s="13"/>
      <c r="F910" s="48"/>
      <c r="G910" s="48"/>
      <c r="H910" s="57"/>
      <c r="I910" s="48"/>
    </row>
    <row r="911" spans="1:9" ht="14.25" customHeight="1" thickBot="1">
      <c r="A911" s="49"/>
      <c r="B911" s="49"/>
      <c r="C911" s="49"/>
      <c r="D911" s="13" t="s">
        <v>1660</v>
      </c>
      <c r="E911" s="13"/>
      <c r="F911" s="49"/>
      <c r="G911" s="49"/>
      <c r="H911" s="58"/>
      <c r="I911" s="49"/>
    </row>
    <row r="912" spans="1:9" ht="14.25" customHeight="1" thickBot="1">
      <c r="A912" s="59" t="s">
        <v>1661</v>
      </c>
      <c r="B912" s="47" t="s">
        <v>1662</v>
      </c>
      <c r="C912" s="47" t="s">
        <v>1493</v>
      </c>
      <c r="D912" s="13" t="s">
        <v>1663</v>
      </c>
      <c r="E912" s="13" t="s">
        <v>1664</v>
      </c>
      <c r="F912" s="47" t="s">
        <v>1665</v>
      </c>
      <c r="G912" s="47" t="s">
        <v>1665</v>
      </c>
      <c r="H912" s="67" t="s">
        <v>151</v>
      </c>
      <c r="I912" s="69" t="s">
        <v>3432</v>
      </c>
    </row>
    <row r="913" spans="1:9" ht="14.25" customHeight="1" thickBot="1">
      <c r="A913" s="48"/>
      <c r="B913" s="48"/>
      <c r="C913" s="48"/>
      <c r="D913" s="13" t="s">
        <v>1666</v>
      </c>
      <c r="E913" s="4" t="s">
        <v>1667</v>
      </c>
      <c r="F913" s="48"/>
      <c r="G913" s="48"/>
      <c r="H913" s="65"/>
      <c r="I913" s="48"/>
    </row>
    <row r="914" spans="1:9" ht="14.25" customHeight="1" thickBot="1">
      <c r="A914" s="48"/>
      <c r="B914" s="48"/>
      <c r="C914" s="48"/>
      <c r="D914" s="13" t="s">
        <v>1668</v>
      </c>
      <c r="E914" s="13" t="s">
        <v>1669</v>
      </c>
      <c r="F914" s="48"/>
      <c r="G914" s="48"/>
      <c r="H914" s="65"/>
      <c r="I914" s="48"/>
    </row>
    <row r="915" spans="1:9" ht="14.25" customHeight="1" thickBot="1">
      <c r="A915" s="48"/>
      <c r="B915" s="48"/>
      <c r="C915" s="48"/>
      <c r="D915" s="13" t="s">
        <v>1610</v>
      </c>
      <c r="E915" s="13"/>
      <c r="F915" s="48"/>
      <c r="G915" s="48"/>
      <c r="H915" s="65"/>
      <c r="I915" s="48"/>
    </row>
    <row r="916" spans="1:9" ht="14.25" customHeight="1" thickBot="1">
      <c r="A916" s="49"/>
      <c r="B916" s="49"/>
      <c r="C916" s="49"/>
      <c r="D916" s="13" t="s">
        <v>1670</v>
      </c>
      <c r="E916" s="13"/>
      <c r="F916" s="49"/>
      <c r="G916" s="49"/>
      <c r="H916" s="66"/>
      <c r="I916" s="49"/>
    </row>
    <row r="917" spans="1:9" ht="14.25" customHeight="1" thickBot="1">
      <c r="A917" s="59" t="s">
        <v>1671</v>
      </c>
      <c r="B917" s="47" t="s">
        <v>1672</v>
      </c>
      <c r="C917" s="47" t="s">
        <v>1493</v>
      </c>
      <c r="D917" s="13" t="s">
        <v>1673</v>
      </c>
      <c r="E917" s="13" t="s">
        <v>1674</v>
      </c>
      <c r="F917" s="47" t="s">
        <v>1675</v>
      </c>
      <c r="G917" s="50" t="s">
        <v>1675</v>
      </c>
      <c r="H917" s="64" t="s">
        <v>151</v>
      </c>
      <c r="I917" s="47" t="s">
        <v>3432</v>
      </c>
    </row>
    <row r="918" spans="1:9" ht="14.25" customHeight="1" thickBot="1">
      <c r="A918" s="48"/>
      <c r="B918" s="48"/>
      <c r="C918" s="48"/>
      <c r="D918" s="13" t="s">
        <v>743</v>
      </c>
      <c r="E918" s="4" t="s">
        <v>1676</v>
      </c>
      <c r="F918" s="48"/>
      <c r="G918" s="48"/>
      <c r="H918" s="65"/>
      <c r="I918" s="48"/>
    </row>
    <row r="919" spans="1:9" ht="14.25" customHeight="1" thickBot="1">
      <c r="A919" s="48"/>
      <c r="B919" s="48"/>
      <c r="C919" s="48"/>
      <c r="D919" s="13" t="s">
        <v>1677</v>
      </c>
      <c r="E919" s="13" t="s">
        <v>1678</v>
      </c>
      <c r="F919" s="48"/>
      <c r="G919" s="48"/>
      <c r="H919" s="65"/>
      <c r="I919" s="48"/>
    </row>
    <row r="920" spans="1:9" ht="14.25" customHeight="1" thickBot="1">
      <c r="A920" s="49"/>
      <c r="B920" s="49"/>
      <c r="C920" s="49"/>
      <c r="D920" s="13" t="s">
        <v>1679</v>
      </c>
      <c r="E920" s="13"/>
      <c r="F920" s="49"/>
      <c r="G920" s="49"/>
      <c r="H920" s="66"/>
      <c r="I920" s="49"/>
    </row>
    <row r="921" spans="1:9" ht="14.25" customHeight="1" thickBot="1">
      <c r="A921" s="59" t="s">
        <v>1680</v>
      </c>
      <c r="B921" s="47" t="s">
        <v>1681</v>
      </c>
      <c r="C921" s="47" t="s">
        <v>1493</v>
      </c>
      <c r="D921" s="13" t="s">
        <v>1682</v>
      </c>
      <c r="E921" s="13" t="s">
        <v>1683</v>
      </c>
      <c r="F921" s="47" t="s">
        <v>1684</v>
      </c>
      <c r="G921" s="47" t="s">
        <v>1684</v>
      </c>
      <c r="H921" s="64" t="s">
        <v>151</v>
      </c>
      <c r="I921" s="47" t="s">
        <v>3432</v>
      </c>
    </row>
    <row r="922" spans="1:9" ht="14.25" customHeight="1" thickBot="1">
      <c r="A922" s="48"/>
      <c r="B922" s="48"/>
      <c r="C922" s="48"/>
      <c r="D922" s="13" t="s">
        <v>1685</v>
      </c>
      <c r="E922" s="13" t="s">
        <v>1686</v>
      </c>
      <c r="F922" s="48"/>
      <c r="G922" s="48"/>
      <c r="H922" s="65"/>
      <c r="I922" s="48"/>
    </row>
    <row r="923" spans="1:9" ht="14.25" customHeight="1" thickBot="1">
      <c r="A923" s="48"/>
      <c r="B923" s="48"/>
      <c r="C923" s="48"/>
      <c r="D923" s="13" t="s">
        <v>684</v>
      </c>
      <c r="E923" s="13"/>
      <c r="F923" s="48"/>
      <c r="G923" s="48"/>
      <c r="H923" s="65"/>
      <c r="I923" s="48"/>
    </row>
    <row r="924" spans="1:9" ht="14.25" customHeight="1" thickBot="1">
      <c r="A924" s="48"/>
      <c r="B924" s="48"/>
      <c r="C924" s="48"/>
      <c r="D924" s="13" t="s">
        <v>808</v>
      </c>
      <c r="E924" s="13"/>
      <c r="F924" s="48"/>
      <c r="G924" s="48"/>
      <c r="H924" s="65"/>
      <c r="I924" s="48"/>
    </row>
    <row r="925" spans="1:9" ht="14.25" customHeight="1" thickBot="1">
      <c r="A925" s="49"/>
      <c r="B925" s="49"/>
      <c r="C925" s="49"/>
      <c r="D925" s="13" t="s">
        <v>1687</v>
      </c>
      <c r="E925" s="13"/>
      <c r="F925" s="49"/>
      <c r="G925" s="49"/>
      <c r="H925" s="66"/>
      <c r="I925" s="49"/>
    </row>
    <row r="926" spans="1:9" ht="14.25" customHeight="1" thickBot="1">
      <c r="A926" s="59" t="s">
        <v>1688</v>
      </c>
      <c r="B926" s="47" t="s">
        <v>1689</v>
      </c>
      <c r="C926" s="47" t="s">
        <v>1493</v>
      </c>
      <c r="D926" s="13" t="s">
        <v>1690</v>
      </c>
      <c r="E926" s="13" t="s">
        <v>1691</v>
      </c>
      <c r="F926" s="47" t="s">
        <v>1692</v>
      </c>
      <c r="G926" s="50" t="s">
        <v>3433</v>
      </c>
      <c r="H926" s="64" t="s">
        <v>151</v>
      </c>
      <c r="I926" s="47" t="s">
        <v>3432</v>
      </c>
    </row>
    <row r="927" spans="1:9" ht="14.25" customHeight="1" thickBot="1">
      <c r="A927" s="48"/>
      <c r="B927" s="48"/>
      <c r="C927" s="48"/>
      <c r="D927" s="13" t="s">
        <v>1693</v>
      </c>
      <c r="E927" s="13" t="s">
        <v>1694</v>
      </c>
      <c r="F927" s="48"/>
      <c r="G927" s="48"/>
      <c r="H927" s="65"/>
      <c r="I927" s="48"/>
    </row>
    <row r="928" spans="1:9" ht="14.25" customHeight="1" thickBot="1">
      <c r="A928" s="48"/>
      <c r="B928" s="48"/>
      <c r="C928" s="48"/>
      <c r="D928" s="13" t="s">
        <v>1695</v>
      </c>
      <c r="E928" s="13"/>
      <c r="F928" s="48"/>
      <c r="G928" s="48"/>
      <c r="H928" s="65"/>
      <c r="I928" s="48"/>
    </row>
    <row r="929" spans="1:9" ht="14.25" customHeight="1" thickBot="1">
      <c r="A929" s="48"/>
      <c r="B929" s="48"/>
      <c r="C929" s="48"/>
      <c r="D929" s="13" t="s">
        <v>1696</v>
      </c>
      <c r="E929" s="13"/>
      <c r="F929" s="48"/>
      <c r="G929" s="48"/>
      <c r="H929" s="65"/>
      <c r="I929" s="48"/>
    </row>
    <row r="930" spans="1:9" ht="14.25" customHeight="1" thickBot="1">
      <c r="A930" s="49"/>
      <c r="B930" s="49"/>
      <c r="C930" s="49"/>
      <c r="D930" s="13" t="s">
        <v>1697</v>
      </c>
      <c r="E930" s="13"/>
      <c r="F930" s="49"/>
      <c r="G930" s="49"/>
      <c r="H930" s="66"/>
      <c r="I930" s="49"/>
    </row>
    <row r="931" spans="1:9" ht="14.25" customHeight="1" thickBot="1">
      <c r="A931" s="59" t="s">
        <v>1698</v>
      </c>
      <c r="B931" s="47" t="s">
        <v>1699</v>
      </c>
      <c r="C931" s="47" t="s">
        <v>1493</v>
      </c>
      <c r="D931" s="13" t="s">
        <v>1700</v>
      </c>
      <c r="E931" s="13" t="s">
        <v>1701</v>
      </c>
      <c r="F931" s="47" t="s">
        <v>1702</v>
      </c>
      <c r="G931" s="47" t="s">
        <v>1702</v>
      </c>
      <c r="H931" s="64" t="s">
        <v>151</v>
      </c>
      <c r="I931" s="47" t="s">
        <v>3432</v>
      </c>
    </row>
    <row r="932" spans="1:9" ht="14.25" customHeight="1" thickBot="1">
      <c r="A932" s="48"/>
      <c r="B932" s="48"/>
      <c r="C932" s="48"/>
      <c r="D932" s="13" t="s">
        <v>1703</v>
      </c>
      <c r="E932" s="13" t="s">
        <v>1704</v>
      </c>
      <c r="F932" s="48"/>
      <c r="G932" s="48"/>
      <c r="H932" s="65"/>
      <c r="I932" s="48"/>
    </row>
    <row r="933" spans="1:9" ht="14.25" customHeight="1" thickBot="1">
      <c r="A933" s="48"/>
      <c r="B933" s="48"/>
      <c r="C933" s="48"/>
      <c r="D933" s="13" t="s">
        <v>1705</v>
      </c>
      <c r="E933" s="13"/>
      <c r="F933" s="48"/>
      <c r="G933" s="48"/>
      <c r="H933" s="65"/>
      <c r="I933" s="48"/>
    </row>
    <row r="934" spans="1:9" ht="14.25" customHeight="1" thickBot="1">
      <c r="A934" s="48"/>
      <c r="B934" s="48"/>
      <c r="C934" s="48"/>
      <c r="D934" s="13" t="s">
        <v>1706</v>
      </c>
      <c r="E934" s="13"/>
      <c r="F934" s="48"/>
      <c r="G934" s="48"/>
      <c r="H934" s="65"/>
      <c r="I934" s="48"/>
    </row>
    <row r="935" spans="1:9" ht="14.25" customHeight="1" thickBot="1">
      <c r="A935" s="49"/>
      <c r="B935" s="49"/>
      <c r="C935" s="49"/>
      <c r="D935" s="13" t="s">
        <v>1707</v>
      </c>
      <c r="E935" s="13"/>
      <c r="F935" s="49"/>
      <c r="G935" s="49"/>
      <c r="H935" s="66"/>
      <c r="I935" s="49"/>
    </row>
    <row r="936" spans="1:9" ht="14.25" customHeight="1" thickBot="1">
      <c r="A936" s="59" t="s">
        <v>1708</v>
      </c>
      <c r="B936" s="47" t="s">
        <v>1709</v>
      </c>
      <c r="C936" s="47" t="s">
        <v>1493</v>
      </c>
      <c r="D936" s="13" t="s">
        <v>1710</v>
      </c>
      <c r="E936" s="47" t="s">
        <v>1711</v>
      </c>
      <c r="F936" s="47" t="s">
        <v>1712</v>
      </c>
      <c r="G936" s="50" t="s">
        <v>3434</v>
      </c>
      <c r="H936" s="64" t="s">
        <v>151</v>
      </c>
      <c r="I936" s="47" t="s">
        <v>3432</v>
      </c>
    </row>
    <row r="937" spans="1:9" ht="14.25" customHeight="1" thickBot="1">
      <c r="A937" s="48"/>
      <c r="B937" s="48"/>
      <c r="C937" s="48"/>
      <c r="D937" s="13" t="s">
        <v>837</v>
      </c>
      <c r="E937" s="48"/>
      <c r="F937" s="48"/>
      <c r="G937" s="48"/>
      <c r="H937" s="65"/>
      <c r="I937" s="48"/>
    </row>
    <row r="938" spans="1:9" ht="14.25" customHeight="1" thickBot="1">
      <c r="A938" s="48"/>
      <c r="B938" s="48"/>
      <c r="C938" s="48"/>
      <c r="D938" s="13" t="s">
        <v>1713</v>
      </c>
      <c r="E938" s="48"/>
      <c r="F938" s="48"/>
      <c r="G938" s="48"/>
      <c r="H938" s="65"/>
      <c r="I938" s="48"/>
    </row>
    <row r="939" spans="1:9" ht="14.25" customHeight="1" thickBot="1">
      <c r="A939" s="48"/>
      <c r="B939" s="48"/>
      <c r="C939" s="48"/>
      <c r="D939" s="13" t="s">
        <v>1714</v>
      </c>
      <c r="E939" s="48"/>
      <c r="F939" s="48"/>
      <c r="G939" s="48"/>
      <c r="H939" s="65"/>
      <c r="I939" s="48"/>
    </row>
    <row r="940" spans="1:9" ht="14.25" customHeight="1" thickBot="1">
      <c r="A940" s="49"/>
      <c r="B940" s="49"/>
      <c r="C940" s="49"/>
      <c r="D940" s="13" t="s">
        <v>1715</v>
      </c>
      <c r="E940" s="49"/>
      <c r="F940" s="49"/>
      <c r="G940" s="49"/>
      <c r="H940" s="66"/>
      <c r="I940" s="49"/>
    </row>
    <row r="941" spans="1:9" ht="14.25" customHeight="1" thickBot="1">
      <c r="A941" s="59" t="s">
        <v>1716</v>
      </c>
      <c r="B941" s="47" t="s">
        <v>1717</v>
      </c>
      <c r="C941" s="47" t="s">
        <v>1493</v>
      </c>
      <c r="D941" s="13" t="s">
        <v>1718</v>
      </c>
      <c r="E941" s="47" t="s">
        <v>1719</v>
      </c>
      <c r="F941" s="47" t="s">
        <v>1720</v>
      </c>
      <c r="G941" s="47" t="s">
        <v>1720</v>
      </c>
      <c r="H941" s="64" t="s">
        <v>151</v>
      </c>
      <c r="I941" s="47" t="s">
        <v>3432</v>
      </c>
    </row>
    <row r="942" spans="1:9" ht="14.25" customHeight="1" thickBot="1">
      <c r="A942" s="48"/>
      <c r="B942" s="48"/>
      <c r="C942" s="48"/>
      <c r="D942" s="13" t="s">
        <v>1721</v>
      </c>
      <c r="E942" s="48"/>
      <c r="F942" s="48"/>
      <c r="G942" s="48"/>
      <c r="H942" s="65"/>
      <c r="I942" s="48"/>
    </row>
    <row r="943" spans="1:9" ht="14.25" customHeight="1" thickBot="1">
      <c r="A943" s="48"/>
      <c r="B943" s="48"/>
      <c r="C943" s="48"/>
      <c r="D943" s="13" t="s">
        <v>1722</v>
      </c>
      <c r="E943" s="48"/>
      <c r="F943" s="48"/>
      <c r="G943" s="48"/>
      <c r="H943" s="65"/>
      <c r="I943" s="48"/>
    </row>
    <row r="944" spans="1:9" ht="14.25" customHeight="1" thickBot="1">
      <c r="A944" s="48"/>
      <c r="B944" s="48"/>
      <c r="C944" s="48"/>
      <c r="D944" s="13" t="s">
        <v>1723</v>
      </c>
      <c r="E944" s="48"/>
      <c r="F944" s="48"/>
      <c r="G944" s="48"/>
      <c r="H944" s="65"/>
      <c r="I944" s="48"/>
    </row>
    <row r="945" spans="1:9" ht="14.25" customHeight="1" thickBot="1">
      <c r="A945" s="49"/>
      <c r="B945" s="49"/>
      <c r="C945" s="49"/>
      <c r="D945" s="13" t="s">
        <v>1724</v>
      </c>
      <c r="E945" s="49"/>
      <c r="F945" s="49"/>
      <c r="G945" s="49"/>
      <c r="H945" s="66"/>
      <c r="I945" s="49"/>
    </row>
    <row r="946" spans="1:9" ht="14.25" customHeight="1" thickBot="1">
      <c r="A946" s="59" t="s">
        <v>1725</v>
      </c>
      <c r="B946" s="47" t="s">
        <v>1726</v>
      </c>
      <c r="C946" s="47" t="s">
        <v>1493</v>
      </c>
      <c r="D946" s="13" t="s">
        <v>1727</v>
      </c>
      <c r="E946" s="47" t="s">
        <v>1728</v>
      </c>
      <c r="F946" s="47" t="s">
        <v>1729</v>
      </c>
      <c r="G946" s="47" t="s">
        <v>1729</v>
      </c>
      <c r="H946" s="64" t="s">
        <v>151</v>
      </c>
      <c r="I946" s="47" t="s">
        <v>3432</v>
      </c>
    </row>
    <row r="947" spans="1:9" ht="14.25" customHeight="1" thickBot="1">
      <c r="A947" s="48"/>
      <c r="B947" s="48"/>
      <c r="C947" s="48"/>
      <c r="D947" s="13" t="s">
        <v>1730</v>
      </c>
      <c r="E947" s="48"/>
      <c r="F947" s="48"/>
      <c r="G947" s="48"/>
      <c r="H947" s="65"/>
      <c r="I947" s="48"/>
    </row>
    <row r="948" spans="1:9" ht="14.25" customHeight="1" thickBot="1">
      <c r="A948" s="48"/>
      <c r="B948" s="48"/>
      <c r="C948" s="48"/>
      <c r="D948" s="13" t="s">
        <v>1731</v>
      </c>
      <c r="E948" s="48"/>
      <c r="F948" s="48"/>
      <c r="G948" s="48"/>
      <c r="H948" s="65"/>
      <c r="I948" s="48"/>
    </row>
    <row r="949" spans="1:9" ht="14.25" customHeight="1" thickBot="1">
      <c r="A949" s="48"/>
      <c r="B949" s="48"/>
      <c r="C949" s="48"/>
      <c r="D949" s="13" t="s">
        <v>1732</v>
      </c>
      <c r="E949" s="48"/>
      <c r="F949" s="48"/>
      <c r="G949" s="48"/>
      <c r="H949" s="65"/>
      <c r="I949" s="48"/>
    </row>
    <row r="950" spans="1:9" ht="14.25" customHeight="1" thickBot="1">
      <c r="A950" s="49"/>
      <c r="B950" s="49"/>
      <c r="C950" s="49"/>
      <c r="D950" s="13" t="s">
        <v>1733</v>
      </c>
      <c r="E950" s="49"/>
      <c r="F950" s="49"/>
      <c r="G950" s="49"/>
      <c r="H950" s="66"/>
      <c r="I950" s="49"/>
    </row>
    <row r="951" spans="1:9" ht="14.25" customHeight="1" thickBot="1">
      <c r="A951" s="59" t="s">
        <v>1734</v>
      </c>
      <c r="B951" s="47" t="s">
        <v>1735</v>
      </c>
      <c r="C951" s="47" t="s">
        <v>1493</v>
      </c>
      <c r="D951" s="13" t="s">
        <v>1736</v>
      </c>
      <c r="E951" s="47" t="s">
        <v>1737</v>
      </c>
      <c r="F951" s="47" t="s">
        <v>1738</v>
      </c>
      <c r="G951" s="50" t="s">
        <v>3435</v>
      </c>
      <c r="H951" s="64" t="s">
        <v>151</v>
      </c>
      <c r="I951" s="47" t="s">
        <v>3432</v>
      </c>
    </row>
    <row r="952" spans="1:9" ht="14.25" customHeight="1" thickBot="1">
      <c r="A952" s="48"/>
      <c r="B952" s="48"/>
      <c r="C952" s="48"/>
      <c r="D952" s="13" t="s">
        <v>837</v>
      </c>
      <c r="E952" s="48"/>
      <c r="F952" s="48"/>
      <c r="G952" s="48"/>
      <c r="H952" s="65"/>
      <c r="I952" s="48"/>
    </row>
    <row r="953" spans="1:9" ht="14.25" customHeight="1" thickBot="1">
      <c r="A953" s="48"/>
      <c r="B953" s="48"/>
      <c r="C953" s="48"/>
      <c r="D953" s="13" t="s">
        <v>1739</v>
      </c>
      <c r="E953" s="48"/>
      <c r="F953" s="48"/>
      <c r="G953" s="48"/>
      <c r="H953" s="65"/>
      <c r="I953" s="48"/>
    </row>
    <row r="954" spans="1:9" ht="14.25" customHeight="1" thickBot="1">
      <c r="A954" s="48"/>
      <c r="B954" s="48"/>
      <c r="C954" s="48"/>
      <c r="D954" s="13" t="s">
        <v>1740</v>
      </c>
      <c r="E954" s="48"/>
      <c r="F954" s="48"/>
      <c r="G954" s="48"/>
      <c r="H954" s="65"/>
      <c r="I954" s="48"/>
    </row>
    <row r="955" spans="1:9" ht="14.25" customHeight="1" thickBot="1">
      <c r="A955" s="49"/>
      <c r="B955" s="49"/>
      <c r="C955" s="49"/>
      <c r="D955" s="13" t="s">
        <v>1741</v>
      </c>
      <c r="E955" s="49"/>
      <c r="F955" s="49"/>
      <c r="G955" s="49"/>
      <c r="H955" s="66"/>
      <c r="I955" s="49"/>
    </row>
    <row r="956" spans="1:9" ht="14.25" customHeight="1" thickBot="1">
      <c r="A956" s="59" t="s">
        <v>1742</v>
      </c>
      <c r="B956" s="47" t="s">
        <v>1743</v>
      </c>
      <c r="C956" s="47" t="s">
        <v>1493</v>
      </c>
      <c r="D956" s="13" t="s">
        <v>1744</v>
      </c>
      <c r="E956" s="47" t="s">
        <v>1745</v>
      </c>
      <c r="F956" s="47" t="s">
        <v>1746</v>
      </c>
      <c r="G956" s="47" t="s">
        <v>1746</v>
      </c>
      <c r="H956" s="64" t="s">
        <v>151</v>
      </c>
      <c r="I956" s="47" t="s">
        <v>3432</v>
      </c>
    </row>
    <row r="957" spans="1:9" ht="14.25" customHeight="1" thickBot="1">
      <c r="A957" s="48"/>
      <c r="B957" s="48"/>
      <c r="C957" s="48"/>
      <c r="D957" s="13" t="s">
        <v>1747</v>
      </c>
      <c r="E957" s="48"/>
      <c r="F957" s="48"/>
      <c r="G957" s="48"/>
      <c r="H957" s="65"/>
      <c r="I957" s="48"/>
    </row>
    <row r="958" spans="1:9" ht="14.25" customHeight="1" thickBot="1">
      <c r="A958" s="48"/>
      <c r="B958" s="48"/>
      <c r="C958" s="48"/>
      <c r="D958" s="13" t="s">
        <v>1748</v>
      </c>
      <c r="E958" s="48"/>
      <c r="F958" s="48"/>
      <c r="G958" s="48"/>
      <c r="H958" s="65"/>
      <c r="I958" s="48"/>
    </row>
    <row r="959" spans="1:9" ht="14.25" customHeight="1" thickBot="1">
      <c r="A959" s="48"/>
      <c r="B959" s="48"/>
      <c r="C959" s="48"/>
      <c r="D959" s="13" t="s">
        <v>1749</v>
      </c>
      <c r="E959" s="48"/>
      <c r="F959" s="48"/>
      <c r="G959" s="48"/>
      <c r="H959" s="65"/>
      <c r="I959" s="48"/>
    </row>
    <row r="960" spans="1:9" ht="14.25" customHeight="1" thickBot="1">
      <c r="A960" s="49"/>
      <c r="B960" s="49"/>
      <c r="C960" s="49"/>
      <c r="D960" s="13" t="s">
        <v>1750</v>
      </c>
      <c r="E960" s="49"/>
      <c r="F960" s="49"/>
      <c r="G960" s="49"/>
      <c r="H960" s="66"/>
      <c r="I960" s="49"/>
    </row>
    <row r="961" spans="1:9" ht="14.25" customHeight="1" thickBot="1">
      <c r="A961" s="59" t="s">
        <v>1751</v>
      </c>
      <c r="B961" s="47" t="s">
        <v>1752</v>
      </c>
      <c r="C961" s="47" t="s">
        <v>1493</v>
      </c>
      <c r="D961" s="13" t="s">
        <v>1753</v>
      </c>
      <c r="E961" s="47" t="s">
        <v>1754</v>
      </c>
      <c r="F961" s="47" t="s">
        <v>1755</v>
      </c>
      <c r="G961" s="47" t="s">
        <v>1755</v>
      </c>
      <c r="H961" s="64" t="s">
        <v>151</v>
      </c>
      <c r="I961" s="47" t="s">
        <v>3432</v>
      </c>
    </row>
    <row r="962" spans="1:9" ht="14.25" customHeight="1" thickBot="1">
      <c r="A962" s="48"/>
      <c r="B962" s="48"/>
      <c r="C962" s="48"/>
      <c r="D962" s="13" t="s">
        <v>1756</v>
      </c>
      <c r="E962" s="48"/>
      <c r="F962" s="48"/>
      <c r="G962" s="48"/>
      <c r="H962" s="65"/>
      <c r="I962" s="48"/>
    </row>
    <row r="963" spans="1:9" ht="14.25" customHeight="1" thickBot="1">
      <c r="A963" s="48"/>
      <c r="B963" s="48"/>
      <c r="C963" s="48"/>
      <c r="D963" s="13" t="s">
        <v>1757</v>
      </c>
      <c r="E963" s="48"/>
      <c r="F963" s="48"/>
      <c r="G963" s="48"/>
      <c r="H963" s="65"/>
      <c r="I963" s="48"/>
    </row>
    <row r="964" spans="1:9" ht="14.25" customHeight="1" thickBot="1">
      <c r="A964" s="48"/>
      <c r="B964" s="48"/>
      <c r="C964" s="48"/>
      <c r="D964" s="13" t="s">
        <v>1758</v>
      </c>
      <c r="E964" s="48"/>
      <c r="F964" s="48"/>
      <c r="G964" s="48"/>
      <c r="H964" s="65"/>
      <c r="I964" s="48"/>
    </row>
    <row r="965" spans="1:9" ht="14.25" customHeight="1" thickBot="1">
      <c r="A965" s="49"/>
      <c r="B965" s="49"/>
      <c r="C965" s="49"/>
      <c r="D965" s="13" t="s">
        <v>1759</v>
      </c>
      <c r="E965" s="49"/>
      <c r="F965" s="49"/>
      <c r="G965" s="49"/>
      <c r="H965" s="66"/>
      <c r="I965" s="49"/>
    </row>
    <row r="966" spans="1:9" ht="14.25" customHeight="1" thickBot="1">
      <c r="A966" s="59" t="s">
        <v>1760</v>
      </c>
      <c r="B966" s="47" t="s">
        <v>1761</v>
      </c>
      <c r="C966" s="47" t="s">
        <v>1493</v>
      </c>
      <c r="D966" s="13" t="s">
        <v>1762</v>
      </c>
      <c r="E966" s="54" t="s">
        <v>1763</v>
      </c>
      <c r="F966" s="47" t="s">
        <v>1764</v>
      </c>
      <c r="G966" s="47" t="s">
        <v>1764</v>
      </c>
      <c r="H966" s="64" t="s">
        <v>151</v>
      </c>
      <c r="I966" s="47" t="s">
        <v>3432</v>
      </c>
    </row>
    <row r="967" spans="1:9" ht="14.25" customHeight="1" thickBot="1">
      <c r="A967" s="48"/>
      <c r="B967" s="48"/>
      <c r="C967" s="48"/>
      <c r="D967" s="13" t="s">
        <v>1765</v>
      </c>
      <c r="E967" s="48"/>
      <c r="F967" s="48"/>
      <c r="G967" s="48"/>
      <c r="H967" s="65"/>
      <c r="I967" s="48"/>
    </row>
    <row r="968" spans="1:9" ht="14.25" customHeight="1" thickBot="1">
      <c r="A968" s="48"/>
      <c r="B968" s="48"/>
      <c r="C968" s="48"/>
      <c r="D968" s="13" t="s">
        <v>1766</v>
      </c>
      <c r="E968" s="48"/>
      <c r="F968" s="48"/>
      <c r="G968" s="48"/>
      <c r="H968" s="65"/>
      <c r="I968" s="48"/>
    </row>
    <row r="969" spans="1:9" ht="14.25" customHeight="1" thickBot="1">
      <c r="A969" s="48"/>
      <c r="B969" s="48"/>
      <c r="C969" s="48"/>
      <c r="D969" s="13" t="s">
        <v>1767</v>
      </c>
      <c r="E969" s="48"/>
      <c r="F969" s="48"/>
      <c r="G969" s="48"/>
      <c r="H969" s="65"/>
      <c r="I969" s="48"/>
    </row>
    <row r="970" spans="1:9" ht="14.25" customHeight="1" thickBot="1">
      <c r="A970" s="49"/>
      <c r="B970" s="49"/>
      <c r="C970" s="49"/>
      <c r="D970" s="13" t="s">
        <v>1768</v>
      </c>
      <c r="E970" s="49"/>
      <c r="F970" s="49"/>
      <c r="G970" s="49"/>
      <c r="H970" s="66"/>
      <c r="I970" s="49"/>
    </row>
    <row r="971" spans="1:9" ht="14.25" customHeight="1" thickBot="1">
      <c r="A971" s="59" t="s">
        <v>1769</v>
      </c>
      <c r="B971" s="47" t="s">
        <v>1770</v>
      </c>
      <c r="C971" s="47" t="s">
        <v>1493</v>
      </c>
      <c r="D971" s="13" t="s">
        <v>1771</v>
      </c>
      <c r="E971" s="47" t="s">
        <v>1772</v>
      </c>
      <c r="F971" s="47" t="s">
        <v>1773</v>
      </c>
      <c r="G971" s="47" t="s">
        <v>1773</v>
      </c>
      <c r="H971" s="64" t="s">
        <v>151</v>
      </c>
      <c r="I971" s="47" t="s">
        <v>3432</v>
      </c>
    </row>
    <row r="972" spans="1:9" ht="14.25" customHeight="1" thickBot="1">
      <c r="A972" s="48"/>
      <c r="B972" s="48"/>
      <c r="C972" s="48"/>
      <c r="D972" s="13" t="s">
        <v>1774</v>
      </c>
      <c r="E972" s="48"/>
      <c r="F972" s="48"/>
      <c r="G972" s="48"/>
      <c r="H972" s="65"/>
      <c r="I972" s="48"/>
    </row>
    <row r="973" spans="1:9" ht="14.25" customHeight="1" thickBot="1">
      <c r="A973" s="48"/>
      <c r="B973" s="48"/>
      <c r="C973" s="48"/>
      <c r="D973" s="13" t="s">
        <v>1775</v>
      </c>
      <c r="E973" s="48"/>
      <c r="F973" s="48"/>
      <c r="G973" s="48"/>
      <c r="H973" s="65"/>
      <c r="I973" s="48"/>
    </row>
    <row r="974" spans="1:9" ht="14.25" customHeight="1" thickBot="1">
      <c r="A974" s="48"/>
      <c r="B974" s="48"/>
      <c r="C974" s="48"/>
      <c r="D974" s="13" t="s">
        <v>1776</v>
      </c>
      <c r="E974" s="48"/>
      <c r="F974" s="48"/>
      <c r="G974" s="48"/>
      <c r="H974" s="65"/>
      <c r="I974" s="48"/>
    </row>
    <row r="975" spans="1:9" ht="14.25" customHeight="1" thickBot="1">
      <c r="A975" s="49"/>
      <c r="B975" s="49"/>
      <c r="C975" s="49"/>
      <c r="D975" s="13" t="s">
        <v>1777</v>
      </c>
      <c r="E975" s="49"/>
      <c r="F975" s="49"/>
      <c r="G975" s="49"/>
      <c r="H975" s="66"/>
      <c r="I975" s="49"/>
    </row>
    <row r="976" spans="1:9" ht="14.25" customHeight="1">
      <c r="A976" s="15"/>
    </row>
    <row r="977" spans="1:9" ht="14.25" customHeight="1">
      <c r="A977" s="15"/>
    </row>
    <row r="978" spans="1:9" ht="24.75" customHeight="1">
      <c r="A978" s="9" t="s">
        <v>14</v>
      </c>
      <c r="B978" s="10" t="s">
        <v>1778</v>
      </c>
    </row>
    <row r="979" spans="1:9" ht="24.75" customHeight="1">
      <c r="A979" s="11" t="s">
        <v>132</v>
      </c>
      <c r="B979" s="4" t="s">
        <v>7</v>
      </c>
    </row>
    <row r="980" spans="1:9" ht="24.75" customHeight="1">
      <c r="A980" s="11" t="s">
        <v>133</v>
      </c>
      <c r="B980" s="12">
        <v>45868</v>
      </c>
    </row>
    <row r="981" spans="1:9" ht="24.75" customHeight="1">
      <c r="A981" s="11" t="s">
        <v>4</v>
      </c>
      <c r="B981" s="13" t="s">
        <v>5</v>
      </c>
    </row>
    <row r="982" spans="1:9" ht="24.75" customHeight="1">
      <c r="A982" s="11" t="s">
        <v>16</v>
      </c>
      <c r="B982" s="14">
        <v>10</v>
      </c>
    </row>
    <row r="983" spans="1:9" ht="24.75" customHeight="1">
      <c r="A983" s="11" t="s">
        <v>17</v>
      </c>
      <c r="B983" s="13" t="s">
        <v>78</v>
      </c>
    </row>
    <row r="984" spans="1:9" ht="14.25" customHeight="1">
      <c r="A984" s="15"/>
    </row>
    <row r="985" spans="1:9" ht="14.25" customHeight="1">
      <c r="A985" s="16" t="s">
        <v>134</v>
      </c>
    </row>
    <row r="986" spans="1:9" ht="14.25" customHeight="1">
      <c r="A986" s="8"/>
    </row>
    <row r="987" spans="1:9" ht="33" customHeight="1" thickBot="1">
      <c r="A987" s="9" t="s">
        <v>135</v>
      </c>
      <c r="B987" s="10" t="s">
        <v>136</v>
      </c>
      <c r="C987" s="10" t="s">
        <v>137</v>
      </c>
      <c r="D987" s="10" t="s">
        <v>138</v>
      </c>
      <c r="E987" s="10" t="s">
        <v>633</v>
      </c>
      <c r="F987" s="10" t="s">
        <v>140</v>
      </c>
      <c r="G987" s="10" t="s">
        <v>141</v>
      </c>
      <c r="H987" s="10" t="s">
        <v>142</v>
      </c>
      <c r="I987" s="10" t="s">
        <v>143</v>
      </c>
    </row>
    <row r="988" spans="1:9" ht="14.25" customHeight="1" thickBot="1">
      <c r="A988" s="59" t="s">
        <v>1779</v>
      </c>
      <c r="B988" s="47" t="s">
        <v>1780</v>
      </c>
      <c r="C988" s="47" t="s">
        <v>169</v>
      </c>
      <c r="D988" s="13" t="s">
        <v>1781</v>
      </c>
      <c r="E988" s="54" t="s">
        <v>235</v>
      </c>
      <c r="F988" s="47" t="s">
        <v>1782</v>
      </c>
      <c r="G988" s="47" t="s">
        <v>1782</v>
      </c>
      <c r="H988" s="67" t="s">
        <v>151</v>
      </c>
      <c r="I988" s="47" t="s">
        <v>3432</v>
      </c>
    </row>
    <row r="989" spans="1:9" ht="14.25" customHeight="1" thickBot="1">
      <c r="A989" s="48"/>
      <c r="B989" s="48"/>
      <c r="C989" s="48"/>
      <c r="D989" s="13" t="s">
        <v>1783</v>
      </c>
      <c r="E989" s="48"/>
      <c r="F989" s="48"/>
      <c r="G989" s="48"/>
      <c r="H989" s="65"/>
      <c r="I989" s="48"/>
    </row>
    <row r="990" spans="1:9" ht="14.25" customHeight="1" thickBot="1">
      <c r="A990" s="48"/>
      <c r="B990" s="48"/>
      <c r="C990" s="48"/>
      <c r="D990" s="13" t="s">
        <v>1784</v>
      </c>
      <c r="E990" s="48"/>
      <c r="F990" s="48"/>
      <c r="G990" s="48"/>
      <c r="H990" s="65"/>
      <c r="I990" s="48"/>
    </row>
    <row r="991" spans="1:9" ht="14.25" customHeight="1" thickBot="1">
      <c r="A991" s="48"/>
      <c r="B991" s="48"/>
      <c r="C991" s="48"/>
      <c r="D991" s="13" t="s">
        <v>1785</v>
      </c>
      <c r="E991" s="48"/>
      <c r="F991" s="48"/>
      <c r="G991" s="48"/>
      <c r="H991" s="65"/>
      <c r="I991" s="48"/>
    </row>
    <row r="992" spans="1:9" ht="14.25" customHeight="1" thickBot="1">
      <c r="A992" s="49"/>
      <c r="B992" s="49"/>
      <c r="C992" s="49"/>
      <c r="D992" s="13" t="s">
        <v>1786</v>
      </c>
      <c r="E992" s="49"/>
      <c r="F992" s="49"/>
      <c r="G992" s="49"/>
      <c r="H992" s="66"/>
      <c r="I992" s="49"/>
    </row>
    <row r="993" spans="1:9" ht="14.25" customHeight="1" thickBot="1">
      <c r="A993" s="59" t="s">
        <v>1787</v>
      </c>
      <c r="B993" s="47" t="s">
        <v>1788</v>
      </c>
      <c r="C993" s="47" t="s">
        <v>1789</v>
      </c>
      <c r="D993" s="13" t="s">
        <v>1790</v>
      </c>
      <c r="E993" s="47" t="s">
        <v>1791</v>
      </c>
      <c r="F993" s="47" t="s">
        <v>1792</v>
      </c>
      <c r="G993" s="47" t="s">
        <v>1792</v>
      </c>
      <c r="H993" s="64" t="s">
        <v>151</v>
      </c>
      <c r="I993" s="47" t="s">
        <v>3432</v>
      </c>
    </row>
    <row r="994" spans="1:9" ht="14.25" customHeight="1" thickBot="1">
      <c r="A994" s="48"/>
      <c r="B994" s="48"/>
      <c r="C994" s="48"/>
      <c r="D994" s="13" t="s">
        <v>1793</v>
      </c>
      <c r="E994" s="48"/>
      <c r="F994" s="48"/>
      <c r="G994" s="48"/>
      <c r="H994" s="65"/>
      <c r="I994" s="48"/>
    </row>
    <row r="995" spans="1:9" ht="14.25" customHeight="1" thickBot="1">
      <c r="A995" s="48"/>
      <c r="B995" s="48"/>
      <c r="C995" s="48"/>
      <c r="D995" s="13" t="s">
        <v>1794</v>
      </c>
      <c r="E995" s="48"/>
      <c r="F995" s="48"/>
      <c r="G995" s="48"/>
      <c r="H995" s="65"/>
      <c r="I995" s="48"/>
    </row>
    <row r="996" spans="1:9" ht="14.25" customHeight="1" thickBot="1">
      <c r="A996" s="48"/>
      <c r="B996" s="48"/>
      <c r="C996" s="48"/>
      <c r="D996" s="13" t="s">
        <v>1795</v>
      </c>
      <c r="E996" s="48"/>
      <c r="F996" s="48"/>
      <c r="G996" s="48"/>
      <c r="H996" s="65"/>
      <c r="I996" s="48"/>
    </row>
    <row r="997" spans="1:9" ht="14.25" customHeight="1" thickBot="1">
      <c r="A997" s="49"/>
      <c r="B997" s="49"/>
      <c r="C997" s="49"/>
      <c r="D997" s="13" t="s">
        <v>1796</v>
      </c>
      <c r="E997" s="49"/>
      <c r="F997" s="49"/>
      <c r="G997" s="49"/>
      <c r="H997" s="66"/>
      <c r="I997" s="49"/>
    </row>
    <row r="998" spans="1:9" ht="14.25" customHeight="1" thickBot="1">
      <c r="A998" s="59" t="s">
        <v>1797</v>
      </c>
      <c r="B998" s="47" t="s">
        <v>1798</v>
      </c>
      <c r="C998" s="47" t="s">
        <v>1789</v>
      </c>
      <c r="D998" s="13" t="s">
        <v>1799</v>
      </c>
      <c r="E998" s="47" t="s">
        <v>1800</v>
      </c>
      <c r="F998" s="47" t="s">
        <v>1801</v>
      </c>
      <c r="G998" s="47" t="s">
        <v>1801</v>
      </c>
      <c r="H998" s="64" t="s">
        <v>151</v>
      </c>
      <c r="I998" s="47" t="s">
        <v>3432</v>
      </c>
    </row>
    <row r="999" spans="1:9" ht="14.25" customHeight="1" thickBot="1">
      <c r="A999" s="48"/>
      <c r="B999" s="48"/>
      <c r="C999" s="48"/>
      <c r="D999" s="13" t="s">
        <v>1802</v>
      </c>
      <c r="E999" s="48"/>
      <c r="F999" s="48"/>
      <c r="G999" s="48"/>
      <c r="H999" s="65"/>
      <c r="I999" s="48"/>
    </row>
    <row r="1000" spans="1:9" ht="14.25" customHeight="1" thickBot="1">
      <c r="A1000" s="48"/>
      <c r="B1000" s="48"/>
      <c r="C1000" s="48"/>
      <c r="D1000" s="13" t="s">
        <v>1803</v>
      </c>
      <c r="E1000" s="48"/>
      <c r="F1000" s="48"/>
      <c r="G1000" s="48"/>
      <c r="H1000" s="65"/>
      <c r="I1000" s="48"/>
    </row>
    <row r="1001" spans="1:9" ht="14.25" customHeight="1" thickBot="1">
      <c r="A1001" s="48"/>
      <c r="B1001" s="48"/>
      <c r="C1001" s="48"/>
      <c r="D1001" s="13" t="s">
        <v>1804</v>
      </c>
      <c r="E1001" s="48"/>
      <c r="F1001" s="48"/>
      <c r="G1001" s="48"/>
      <c r="H1001" s="65"/>
      <c r="I1001" s="48"/>
    </row>
    <row r="1002" spans="1:9" ht="14.25" customHeight="1" thickBot="1">
      <c r="A1002" s="49"/>
      <c r="B1002" s="49"/>
      <c r="C1002" s="49"/>
      <c r="D1002" s="13" t="s">
        <v>1805</v>
      </c>
      <c r="E1002" s="49"/>
      <c r="F1002" s="49"/>
      <c r="G1002" s="49"/>
      <c r="H1002" s="66"/>
      <c r="I1002" s="49"/>
    </row>
    <row r="1003" spans="1:9" ht="14.25" customHeight="1" thickBot="1">
      <c r="A1003" s="59" t="s">
        <v>1806</v>
      </c>
      <c r="B1003" s="47" t="s">
        <v>1807</v>
      </c>
      <c r="C1003" s="47" t="s">
        <v>1808</v>
      </c>
      <c r="D1003" s="13" t="s">
        <v>1809</v>
      </c>
      <c r="E1003" s="13" t="s">
        <v>1810</v>
      </c>
      <c r="F1003" s="47" t="s">
        <v>1811</v>
      </c>
      <c r="G1003" s="47" t="s">
        <v>1811</v>
      </c>
      <c r="H1003" s="64" t="s">
        <v>151</v>
      </c>
      <c r="I1003" s="47" t="s">
        <v>3432</v>
      </c>
    </row>
    <row r="1004" spans="1:9" ht="14.25" customHeight="1" thickBot="1">
      <c r="A1004" s="48"/>
      <c r="B1004" s="48"/>
      <c r="C1004" s="48"/>
      <c r="D1004" s="13" t="s">
        <v>1812</v>
      </c>
      <c r="E1004" s="13" t="s">
        <v>1813</v>
      </c>
      <c r="F1004" s="48"/>
      <c r="G1004" s="48"/>
      <c r="H1004" s="65"/>
      <c r="I1004" s="48"/>
    </row>
    <row r="1005" spans="1:9" ht="14.25" customHeight="1" thickBot="1">
      <c r="A1005" s="48"/>
      <c r="B1005" s="48"/>
      <c r="C1005" s="48"/>
      <c r="D1005" s="13" t="s">
        <v>1814</v>
      </c>
      <c r="E1005" s="13"/>
      <c r="F1005" s="48"/>
      <c r="G1005" s="48"/>
      <c r="H1005" s="65"/>
      <c r="I1005" s="48"/>
    </row>
    <row r="1006" spans="1:9" ht="14.25" customHeight="1" thickBot="1">
      <c r="A1006" s="48"/>
      <c r="B1006" s="48"/>
      <c r="C1006" s="48"/>
      <c r="D1006" s="13" t="s">
        <v>1815</v>
      </c>
      <c r="E1006" s="13"/>
      <c r="F1006" s="48"/>
      <c r="G1006" s="48"/>
      <c r="H1006" s="65"/>
      <c r="I1006" s="48"/>
    </row>
    <row r="1007" spans="1:9" ht="14.25" customHeight="1" thickBot="1">
      <c r="A1007" s="49"/>
      <c r="B1007" s="49"/>
      <c r="C1007" s="49"/>
      <c r="D1007" s="13" t="s">
        <v>1816</v>
      </c>
      <c r="E1007" s="13"/>
      <c r="F1007" s="49"/>
      <c r="G1007" s="49"/>
      <c r="H1007" s="66"/>
      <c r="I1007" s="49"/>
    </row>
    <row r="1008" spans="1:9" ht="14.25" customHeight="1" thickBot="1">
      <c r="A1008" s="59" t="s">
        <v>1817</v>
      </c>
      <c r="B1008" s="47" t="s">
        <v>1818</v>
      </c>
      <c r="C1008" s="47" t="s">
        <v>1808</v>
      </c>
      <c r="D1008" s="13" t="s">
        <v>1819</v>
      </c>
      <c r="E1008" s="13" t="s">
        <v>1820</v>
      </c>
      <c r="F1008" s="47" t="s">
        <v>1821</v>
      </c>
      <c r="G1008" s="47" t="s">
        <v>1821</v>
      </c>
      <c r="H1008" s="64" t="s">
        <v>151</v>
      </c>
      <c r="I1008" s="47" t="s">
        <v>3432</v>
      </c>
    </row>
    <row r="1009" spans="1:9" ht="14.25" customHeight="1" thickBot="1">
      <c r="A1009" s="48"/>
      <c r="B1009" s="48"/>
      <c r="C1009" s="48"/>
      <c r="D1009" s="13" t="s">
        <v>1822</v>
      </c>
      <c r="E1009" s="13" t="s">
        <v>1823</v>
      </c>
      <c r="F1009" s="48"/>
      <c r="G1009" s="48"/>
      <c r="H1009" s="65"/>
      <c r="I1009" s="48"/>
    </row>
    <row r="1010" spans="1:9" ht="14.25" customHeight="1" thickBot="1">
      <c r="A1010" s="48"/>
      <c r="B1010" s="48"/>
      <c r="C1010" s="48"/>
      <c r="D1010" s="13" t="s">
        <v>1824</v>
      </c>
      <c r="E1010" s="13"/>
      <c r="F1010" s="48"/>
      <c r="G1010" s="48"/>
      <c r="H1010" s="65"/>
      <c r="I1010" s="48"/>
    </row>
    <row r="1011" spans="1:9" ht="14.25" customHeight="1" thickBot="1">
      <c r="A1011" s="48"/>
      <c r="B1011" s="48"/>
      <c r="C1011" s="48"/>
      <c r="D1011" s="13" t="s">
        <v>1825</v>
      </c>
      <c r="E1011" s="13"/>
      <c r="F1011" s="48"/>
      <c r="G1011" s="48"/>
      <c r="H1011" s="65"/>
      <c r="I1011" s="48"/>
    </row>
    <row r="1012" spans="1:9" ht="14.25" customHeight="1" thickBot="1">
      <c r="A1012" s="49"/>
      <c r="B1012" s="49"/>
      <c r="C1012" s="49"/>
      <c r="D1012" s="13" t="s">
        <v>1826</v>
      </c>
      <c r="E1012" s="13"/>
      <c r="F1012" s="49"/>
      <c r="G1012" s="49"/>
      <c r="H1012" s="66"/>
      <c r="I1012" s="49"/>
    </row>
    <row r="1013" spans="1:9" ht="14.25" customHeight="1" thickBot="1">
      <c r="A1013" s="59" t="s">
        <v>1827</v>
      </c>
      <c r="B1013" s="47" t="s">
        <v>1828</v>
      </c>
      <c r="C1013" s="47" t="s">
        <v>1829</v>
      </c>
      <c r="D1013" s="13" t="s">
        <v>1830</v>
      </c>
      <c r="E1013" s="13" t="s">
        <v>1831</v>
      </c>
      <c r="F1013" s="47" t="s">
        <v>1832</v>
      </c>
      <c r="G1013" s="47" t="s">
        <v>1832</v>
      </c>
      <c r="H1013" s="64" t="s">
        <v>151</v>
      </c>
      <c r="I1013" s="47" t="s">
        <v>3432</v>
      </c>
    </row>
    <row r="1014" spans="1:9" ht="14.25" customHeight="1" thickBot="1">
      <c r="A1014" s="48"/>
      <c r="B1014" s="48"/>
      <c r="C1014" s="48"/>
      <c r="D1014" s="13" t="s">
        <v>1833</v>
      </c>
      <c r="E1014" s="13" t="s">
        <v>1834</v>
      </c>
      <c r="F1014" s="48"/>
      <c r="G1014" s="48"/>
      <c r="H1014" s="65"/>
      <c r="I1014" s="48"/>
    </row>
    <row r="1015" spans="1:9" ht="14.25" customHeight="1" thickBot="1">
      <c r="A1015" s="48"/>
      <c r="B1015" s="48"/>
      <c r="C1015" s="48"/>
      <c r="D1015" s="13" t="s">
        <v>1835</v>
      </c>
      <c r="E1015" s="13"/>
      <c r="F1015" s="48"/>
      <c r="G1015" s="48"/>
      <c r="H1015" s="65"/>
      <c r="I1015" s="48"/>
    </row>
    <row r="1016" spans="1:9" ht="14.25" customHeight="1" thickBot="1">
      <c r="A1016" s="48"/>
      <c r="B1016" s="48"/>
      <c r="C1016" s="48"/>
      <c r="D1016" s="13" t="s">
        <v>1836</v>
      </c>
      <c r="E1016" s="13"/>
      <c r="F1016" s="48"/>
      <c r="G1016" s="48"/>
      <c r="H1016" s="65"/>
      <c r="I1016" s="48"/>
    </row>
    <row r="1017" spans="1:9" ht="14.25" customHeight="1" thickBot="1">
      <c r="A1017" s="49"/>
      <c r="B1017" s="49"/>
      <c r="C1017" s="49"/>
      <c r="D1017" s="13" t="s">
        <v>1837</v>
      </c>
      <c r="E1017" s="13"/>
      <c r="F1017" s="49"/>
      <c r="G1017" s="49"/>
      <c r="H1017" s="66"/>
      <c r="I1017" s="49"/>
    </row>
    <row r="1018" spans="1:9" ht="14.25" customHeight="1" thickBot="1">
      <c r="A1018" s="59" t="s">
        <v>1838</v>
      </c>
      <c r="B1018" s="47" t="s">
        <v>1839</v>
      </c>
      <c r="C1018" s="47" t="s">
        <v>1840</v>
      </c>
      <c r="D1018" s="13" t="s">
        <v>1841</v>
      </c>
      <c r="E1018" s="13" t="s">
        <v>1842</v>
      </c>
      <c r="F1018" s="47" t="s">
        <v>1843</v>
      </c>
      <c r="G1018" s="47" t="s">
        <v>1843</v>
      </c>
      <c r="H1018" s="64" t="s">
        <v>151</v>
      </c>
      <c r="I1018" s="47" t="s">
        <v>3432</v>
      </c>
    </row>
    <row r="1019" spans="1:9" ht="14.25" customHeight="1" thickBot="1">
      <c r="A1019" s="48"/>
      <c r="B1019" s="48"/>
      <c r="C1019" s="48"/>
      <c r="D1019" s="13" t="s">
        <v>1844</v>
      </c>
      <c r="E1019" s="13" t="s">
        <v>1845</v>
      </c>
      <c r="F1019" s="48"/>
      <c r="G1019" s="48"/>
      <c r="H1019" s="65"/>
      <c r="I1019" s="48"/>
    </row>
    <row r="1020" spans="1:9" ht="14.25" customHeight="1" thickBot="1">
      <c r="A1020" s="48"/>
      <c r="B1020" s="48"/>
      <c r="C1020" s="48"/>
      <c r="D1020" s="13" t="s">
        <v>1846</v>
      </c>
      <c r="E1020" s="13"/>
      <c r="F1020" s="48"/>
      <c r="G1020" s="48"/>
      <c r="H1020" s="65"/>
      <c r="I1020" s="48"/>
    </row>
    <row r="1021" spans="1:9" ht="14.25" customHeight="1" thickBot="1">
      <c r="A1021" s="48"/>
      <c r="B1021" s="48"/>
      <c r="C1021" s="48"/>
      <c r="D1021" s="13" t="s">
        <v>1847</v>
      </c>
      <c r="E1021" s="13"/>
      <c r="F1021" s="48"/>
      <c r="G1021" s="48"/>
      <c r="H1021" s="65"/>
      <c r="I1021" s="48"/>
    </row>
    <row r="1022" spans="1:9" ht="14.25" customHeight="1" thickBot="1">
      <c r="A1022" s="49"/>
      <c r="B1022" s="49"/>
      <c r="C1022" s="49"/>
      <c r="D1022" s="13" t="s">
        <v>1848</v>
      </c>
      <c r="E1022" s="13"/>
      <c r="F1022" s="49"/>
      <c r="G1022" s="49"/>
      <c r="H1022" s="66"/>
      <c r="I1022" s="49"/>
    </row>
    <row r="1023" spans="1:9" ht="14.25" customHeight="1" thickBot="1">
      <c r="A1023" s="59" t="s">
        <v>1849</v>
      </c>
      <c r="B1023" s="47" t="s">
        <v>1850</v>
      </c>
      <c r="C1023" s="47" t="s">
        <v>1851</v>
      </c>
      <c r="D1023" s="13" t="s">
        <v>1852</v>
      </c>
      <c r="E1023" s="13" t="s">
        <v>1853</v>
      </c>
      <c r="F1023" s="47" t="s">
        <v>1854</v>
      </c>
      <c r="G1023" s="47" t="s">
        <v>1854</v>
      </c>
      <c r="H1023" s="64" t="s">
        <v>151</v>
      </c>
      <c r="I1023" s="47" t="s">
        <v>3432</v>
      </c>
    </row>
    <row r="1024" spans="1:9" ht="14.25" customHeight="1" thickBot="1">
      <c r="A1024" s="48"/>
      <c r="B1024" s="48"/>
      <c r="C1024" s="48"/>
      <c r="D1024" s="13" t="s">
        <v>1855</v>
      </c>
      <c r="E1024" s="13" t="s">
        <v>1856</v>
      </c>
      <c r="F1024" s="48"/>
      <c r="G1024" s="48"/>
      <c r="H1024" s="65"/>
      <c r="I1024" s="48"/>
    </row>
    <row r="1025" spans="1:9" ht="14.25" customHeight="1" thickBot="1">
      <c r="A1025" s="48"/>
      <c r="B1025" s="48"/>
      <c r="C1025" s="48"/>
      <c r="D1025" s="13" t="s">
        <v>1857</v>
      </c>
      <c r="E1025" s="13"/>
      <c r="F1025" s="48"/>
      <c r="G1025" s="48"/>
      <c r="H1025" s="65"/>
      <c r="I1025" s="48"/>
    </row>
    <row r="1026" spans="1:9" ht="14.25" customHeight="1" thickBot="1">
      <c r="A1026" s="48"/>
      <c r="B1026" s="48"/>
      <c r="C1026" s="48"/>
      <c r="D1026" s="13" t="s">
        <v>1858</v>
      </c>
      <c r="E1026" s="13"/>
      <c r="F1026" s="48"/>
      <c r="G1026" s="48"/>
      <c r="H1026" s="65"/>
      <c r="I1026" s="48"/>
    </row>
    <row r="1027" spans="1:9" ht="14.25" customHeight="1" thickBot="1">
      <c r="A1027" s="49"/>
      <c r="B1027" s="49"/>
      <c r="C1027" s="49"/>
      <c r="D1027" s="13" t="s">
        <v>1859</v>
      </c>
      <c r="E1027" s="13"/>
      <c r="F1027" s="49"/>
      <c r="G1027" s="49"/>
      <c r="H1027" s="66"/>
      <c r="I1027" s="49"/>
    </row>
    <row r="1028" spans="1:9" ht="14.25" customHeight="1" thickBot="1">
      <c r="A1028" s="59" t="s">
        <v>1860</v>
      </c>
      <c r="B1028" s="47" t="s">
        <v>1861</v>
      </c>
      <c r="C1028" s="47" t="s">
        <v>1789</v>
      </c>
      <c r="D1028" s="13" t="s">
        <v>1862</v>
      </c>
      <c r="E1028" s="47" t="s">
        <v>1863</v>
      </c>
      <c r="F1028" s="47" t="s">
        <v>1864</v>
      </c>
      <c r="G1028" s="47" t="s">
        <v>1864</v>
      </c>
      <c r="H1028" s="64" t="s">
        <v>151</v>
      </c>
      <c r="I1028" s="47" t="s">
        <v>3432</v>
      </c>
    </row>
    <row r="1029" spans="1:9" ht="14.25" customHeight="1" thickBot="1">
      <c r="A1029" s="48"/>
      <c r="B1029" s="48"/>
      <c r="C1029" s="48"/>
      <c r="D1029" s="13" t="s">
        <v>1865</v>
      </c>
      <c r="E1029" s="48"/>
      <c r="F1029" s="48"/>
      <c r="G1029" s="48"/>
      <c r="H1029" s="65"/>
      <c r="I1029" s="48"/>
    </row>
    <row r="1030" spans="1:9" ht="14.25" customHeight="1" thickBot="1">
      <c r="A1030" s="48"/>
      <c r="B1030" s="48"/>
      <c r="C1030" s="48"/>
      <c r="D1030" s="13" t="s">
        <v>1866</v>
      </c>
      <c r="E1030" s="48"/>
      <c r="F1030" s="48"/>
      <c r="G1030" s="48"/>
      <c r="H1030" s="65"/>
      <c r="I1030" s="48"/>
    </row>
    <row r="1031" spans="1:9" ht="14.25" customHeight="1" thickBot="1">
      <c r="A1031" s="48"/>
      <c r="B1031" s="48"/>
      <c r="C1031" s="48"/>
      <c r="D1031" s="13" t="s">
        <v>1867</v>
      </c>
      <c r="E1031" s="48"/>
      <c r="F1031" s="48"/>
      <c r="G1031" s="48"/>
      <c r="H1031" s="65"/>
      <c r="I1031" s="48"/>
    </row>
    <row r="1032" spans="1:9" ht="14.25" customHeight="1" thickBot="1">
      <c r="A1032" s="49"/>
      <c r="B1032" s="49"/>
      <c r="C1032" s="49"/>
      <c r="D1032" s="13" t="s">
        <v>1868</v>
      </c>
      <c r="E1032" s="49"/>
      <c r="F1032" s="49"/>
      <c r="G1032" s="49"/>
      <c r="H1032" s="66"/>
      <c r="I1032" s="49"/>
    </row>
    <row r="1033" spans="1:9" ht="14.25" customHeight="1" thickBot="1">
      <c r="A1033" s="59" t="s">
        <v>1869</v>
      </c>
      <c r="B1033" s="47" t="s">
        <v>1870</v>
      </c>
      <c r="C1033" s="47" t="s">
        <v>1871</v>
      </c>
      <c r="D1033" s="13" t="s">
        <v>1872</v>
      </c>
      <c r="E1033" s="47" t="s">
        <v>1873</v>
      </c>
      <c r="F1033" s="47" t="s">
        <v>1874</v>
      </c>
      <c r="G1033" s="47" t="s">
        <v>1874</v>
      </c>
      <c r="H1033" s="64" t="s">
        <v>151</v>
      </c>
      <c r="I1033" s="47" t="s">
        <v>3432</v>
      </c>
    </row>
    <row r="1034" spans="1:9" ht="14.25" customHeight="1" thickBot="1">
      <c r="A1034" s="48"/>
      <c r="B1034" s="48"/>
      <c r="C1034" s="48"/>
      <c r="D1034" s="13" t="s">
        <v>1875</v>
      </c>
      <c r="E1034" s="48"/>
      <c r="F1034" s="48"/>
      <c r="G1034" s="48"/>
      <c r="H1034" s="65"/>
      <c r="I1034" s="48"/>
    </row>
    <row r="1035" spans="1:9" ht="14.25" customHeight="1" thickBot="1">
      <c r="A1035" s="48"/>
      <c r="B1035" s="48"/>
      <c r="C1035" s="48"/>
      <c r="D1035" s="13" t="s">
        <v>1876</v>
      </c>
      <c r="E1035" s="48"/>
      <c r="F1035" s="48"/>
      <c r="G1035" s="48"/>
      <c r="H1035" s="65"/>
      <c r="I1035" s="48"/>
    </row>
    <row r="1036" spans="1:9" ht="14.25" customHeight="1" thickBot="1">
      <c r="A1036" s="48"/>
      <c r="B1036" s="48"/>
      <c r="C1036" s="48"/>
      <c r="D1036" s="13" t="s">
        <v>1877</v>
      </c>
      <c r="E1036" s="48"/>
      <c r="F1036" s="48"/>
      <c r="G1036" s="48"/>
      <c r="H1036" s="65"/>
      <c r="I1036" s="48"/>
    </row>
    <row r="1037" spans="1:9" ht="14.25" customHeight="1" thickBot="1">
      <c r="A1037" s="49"/>
      <c r="B1037" s="49"/>
      <c r="C1037" s="49"/>
      <c r="D1037" s="13" t="s">
        <v>1878</v>
      </c>
      <c r="E1037" s="49"/>
      <c r="F1037" s="49"/>
      <c r="G1037" s="49"/>
      <c r="H1037" s="66"/>
      <c r="I1037" s="49"/>
    </row>
    <row r="1038" spans="1:9" ht="14.25" customHeight="1" thickBot="1">
      <c r="A1038" s="15"/>
    </row>
    <row r="1039" spans="1:9" ht="24.75" customHeight="1">
      <c r="A1039" s="9" t="s">
        <v>14</v>
      </c>
      <c r="B1039" s="10" t="s">
        <v>1879</v>
      </c>
    </row>
    <row r="1040" spans="1:9" ht="24.75" customHeight="1">
      <c r="A1040" s="11" t="s">
        <v>132</v>
      </c>
      <c r="B1040" s="4" t="s">
        <v>7</v>
      </c>
    </row>
    <row r="1041" spans="1:9" ht="24.75" customHeight="1">
      <c r="A1041" s="11" t="s">
        <v>133</v>
      </c>
      <c r="B1041" s="12">
        <v>45868</v>
      </c>
    </row>
    <row r="1042" spans="1:9" ht="24.75" customHeight="1">
      <c r="A1042" s="11" t="s">
        <v>4</v>
      </c>
      <c r="B1042" s="13" t="s">
        <v>5</v>
      </c>
    </row>
    <row r="1043" spans="1:9" ht="24.75" customHeight="1">
      <c r="A1043" s="11" t="s">
        <v>16</v>
      </c>
      <c r="B1043" s="14">
        <v>20</v>
      </c>
    </row>
    <row r="1044" spans="1:9" ht="24.75" customHeight="1">
      <c r="A1044" s="11" t="s">
        <v>17</v>
      </c>
      <c r="B1044" s="13" t="s">
        <v>22</v>
      </c>
    </row>
    <row r="1045" spans="1:9" ht="14.25" customHeight="1">
      <c r="A1045" s="15"/>
    </row>
    <row r="1046" spans="1:9" ht="14.25" customHeight="1">
      <c r="A1046" s="16" t="s">
        <v>134</v>
      </c>
    </row>
    <row r="1047" spans="1:9" ht="14.25" customHeight="1">
      <c r="A1047" s="8"/>
    </row>
    <row r="1048" spans="1:9" ht="33.75" customHeight="1" thickBot="1">
      <c r="A1048" s="9" t="s">
        <v>135</v>
      </c>
      <c r="B1048" s="10" t="s">
        <v>136</v>
      </c>
      <c r="C1048" s="10" t="s">
        <v>137</v>
      </c>
      <c r="D1048" s="10" t="s">
        <v>138</v>
      </c>
      <c r="E1048" s="10" t="s">
        <v>633</v>
      </c>
      <c r="F1048" s="10" t="s">
        <v>140</v>
      </c>
      <c r="G1048" s="10" t="s">
        <v>141</v>
      </c>
      <c r="H1048" s="10" t="s">
        <v>142</v>
      </c>
      <c r="I1048" s="10" t="s">
        <v>143</v>
      </c>
    </row>
    <row r="1049" spans="1:9" ht="14.25" customHeight="1" thickBot="1">
      <c r="A1049" s="59" t="s">
        <v>1880</v>
      </c>
      <c r="B1049" s="47" t="s">
        <v>1881</v>
      </c>
      <c r="C1049" s="47" t="s">
        <v>1882</v>
      </c>
      <c r="D1049" s="13" t="s">
        <v>1883</v>
      </c>
      <c r="E1049" s="47" t="s">
        <v>1884</v>
      </c>
      <c r="F1049" s="47" t="s">
        <v>1885</v>
      </c>
      <c r="G1049" s="47" t="s">
        <v>1885</v>
      </c>
      <c r="H1049" s="64" t="s">
        <v>151</v>
      </c>
      <c r="I1049" s="50" t="s">
        <v>3436</v>
      </c>
    </row>
    <row r="1050" spans="1:9" ht="14.25" customHeight="1" thickBot="1">
      <c r="A1050" s="48"/>
      <c r="B1050" s="48"/>
      <c r="C1050" s="48"/>
      <c r="D1050" s="13" t="s">
        <v>1886</v>
      </c>
      <c r="E1050" s="48"/>
      <c r="F1050" s="48"/>
      <c r="G1050" s="48"/>
      <c r="H1050" s="65"/>
      <c r="I1050" s="48"/>
    </row>
    <row r="1051" spans="1:9" ht="14.25" customHeight="1" thickBot="1">
      <c r="A1051" s="48"/>
      <c r="B1051" s="48"/>
      <c r="C1051" s="48"/>
      <c r="D1051" s="13" t="s">
        <v>1887</v>
      </c>
      <c r="E1051" s="48"/>
      <c r="F1051" s="48"/>
      <c r="G1051" s="48"/>
      <c r="H1051" s="65"/>
      <c r="I1051" s="48"/>
    </row>
    <row r="1052" spans="1:9" ht="14.25" customHeight="1" thickBot="1">
      <c r="A1052" s="48"/>
      <c r="B1052" s="48"/>
      <c r="C1052" s="48"/>
      <c r="D1052" s="13" t="s">
        <v>1888</v>
      </c>
      <c r="E1052" s="48"/>
      <c r="F1052" s="48"/>
      <c r="G1052" s="48"/>
      <c r="H1052" s="65"/>
      <c r="I1052" s="48"/>
    </row>
    <row r="1053" spans="1:9" ht="14.25" customHeight="1" thickBot="1">
      <c r="A1053" s="49"/>
      <c r="B1053" s="49"/>
      <c r="C1053" s="49"/>
      <c r="D1053" s="13" t="s">
        <v>1889</v>
      </c>
      <c r="E1053" s="49"/>
      <c r="F1053" s="49"/>
      <c r="G1053" s="49"/>
      <c r="H1053" s="66"/>
      <c r="I1053" s="49"/>
    </row>
    <row r="1054" spans="1:9" ht="14.25" customHeight="1" thickBot="1">
      <c r="A1054" s="59" t="s">
        <v>1890</v>
      </c>
      <c r="B1054" s="47" t="s">
        <v>1891</v>
      </c>
      <c r="C1054" s="47" t="s">
        <v>1892</v>
      </c>
      <c r="D1054" s="13" t="s">
        <v>1893</v>
      </c>
      <c r="E1054" s="47" t="s">
        <v>1894</v>
      </c>
      <c r="F1054" s="47" t="s">
        <v>1895</v>
      </c>
      <c r="G1054" s="47" t="s">
        <v>1895</v>
      </c>
      <c r="H1054" s="64" t="s">
        <v>151</v>
      </c>
      <c r="I1054" s="50" t="s">
        <v>3436</v>
      </c>
    </row>
    <row r="1055" spans="1:9" ht="14.25" customHeight="1" thickBot="1">
      <c r="A1055" s="48"/>
      <c r="B1055" s="48"/>
      <c r="C1055" s="48"/>
      <c r="D1055" s="13" t="s">
        <v>1896</v>
      </c>
      <c r="E1055" s="48"/>
      <c r="F1055" s="48"/>
      <c r="G1055" s="48"/>
      <c r="H1055" s="65"/>
      <c r="I1055" s="48"/>
    </row>
    <row r="1056" spans="1:9" ht="14.25" customHeight="1" thickBot="1">
      <c r="A1056" s="48"/>
      <c r="B1056" s="48"/>
      <c r="C1056" s="48"/>
      <c r="D1056" s="13" t="s">
        <v>1897</v>
      </c>
      <c r="E1056" s="48"/>
      <c r="F1056" s="48"/>
      <c r="G1056" s="48"/>
      <c r="H1056" s="65"/>
      <c r="I1056" s="48"/>
    </row>
    <row r="1057" spans="1:9" ht="14.25" customHeight="1" thickBot="1">
      <c r="A1057" s="48"/>
      <c r="B1057" s="48"/>
      <c r="C1057" s="48"/>
      <c r="D1057" s="13" t="s">
        <v>1898</v>
      </c>
      <c r="E1057" s="48"/>
      <c r="F1057" s="48"/>
      <c r="G1057" s="48"/>
      <c r="H1057" s="65"/>
      <c r="I1057" s="48"/>
    </row>
    <row r="1058" spans="1:9" ht="14.25" customHeight="1" thickBot="1">
      <c r="A1058" s="49"/>
      <c r="B1058" s="49"/>
      <c r="C1058" s="49"/>
      <c r="D1058" s="13" t="s">
        <v>1899</v>
      </c>
      <c r="E1058" s="49"/>
      <c r="F1058" s="49"/>
      <c r="G1058" s="49"/>
      <c r="H1058" s="66"/>
      <c r="I1058" s="49"/>
    </row>
    <row r="1059" spans="1:9" ht="14.25" customHeight="1" thickBot="1">
      <c r="A1059" s="59" t="s">
        <v>1900</v>
      </c>
      <c r="B1059" s="47" t="s">
        <v>1901</v>
      </c>
      <c r="C1059" s="47" t="s">
        <v>1871</v>
      </c>
      <c r="D1059" s="13" t="s">
        <v>1902</v>
      </c>
      <c r="E1059" s="47" t="s">
        <v>1903</v>
      </c>
      <c r="F1059" s="47" t="s">
        <v>1904</v>
      </c>
      <c r="G1059" s="47" t="s">
        <v>1904</v>
      </c>
      <c r="H1059" s="64" t="s">
        <v>151</v>
      </c>
      <c r="I1059" s="50" t="s">
        <v>3436</v>
      </c>
    </row>
    <row r="1060" spans="1:9" ht="14.25" customHeight="1" thickBot="1">
      <c r="A1060" s="48"/>
      <c r="B1060" s="48"/>
      <c r="C1060" s="48"/>
      <c r="D1060" s="13" t="s">
        <v>1905</v>
      </c>
      <c r="E1060" s="48"/>
      <c r="F1060" s="48"/>
      <c r="G1060" s="48"/>
      <c r="H1060" s="65"/>
      <c r="I1060" s="48"/>
    </row>
    <row r="1061" spans="1:9" ht="14.25" customHeight="1" thickBot="1">
      <c r="A1061" s="48"/>
      <c r="B1061" s="48"/>
      <c r="C1061" s="48"/>
      <c r="D1061" s="13" t="s">
        <v>1906</v>
      </c>
      <c r="E1061" s="48"/>
      <c r="F1061" s="48"/>
      <c r="G1061" s="48"/>
      <c r="H1061" s="65"/>
      <c r="I1061" s="48"/>
    </row>
    <row r="1062" spans="1:9" ht="14.25" customHeight="1" thickBot="1">
      <c r="A1062" s="48"/>
      <c r="B1062" s="48"/>
      <c r="C1062" s="48"/>
      <c r="D1062" s="13" t="s">
        <v>1907</v>
      </c>
      <c r="E1062" s="48"/>
      <c r="F1062" s="48"/>
      <c r="G1062" s="48"/>
      <c r="H1062" s="65"/>
      <c r="I1062" s="48"/>
    </row>
    <row r="1063" spans="1:9" ht="14.25" customHeight="1" thickBot="1">
      <c r="A1063" s="49"/>
      <c r="B1063" s="49"/>
      <c r="C1063" s="49"/>
      <c r="D1063" s="13" t="s">
        <v>1908</v>
      </c>
      <c r="E1063" s="49"/>
      <c r="F1063" s="49"/>
      <c r="G1063" s="49"/>
      <c r="H1063" s="66"/>
      <c r="I1063" s="49"/>
    </row>
    <row r="1064" spans="1:9" ht="14.25" customHeight="1" thickBot="1">
      <c r="A1064" s="59" t="s">
        <v>1909</v>
      </c>
      <c r="B1064" s="47" t="s">
        <v>1910</v>
      </c>
      <c r="C1064" s="47" t="s">
        <v>1911</v>
      </c>
      <c r="D1064" s="13" t="s">
        <v>1912</v>
      </c>
      <c r="E1064" s="47" t="s">
        <v>1913</v>
      </c>
      <c r="F1064" s="47" t="s">
        <v>1914</v>
      </c>
      <c r="G1064" s="47" t="s">
        <v>1914</v>
      </c>
      <c r="H1064" s="64" t="s">
        <v>151</v>
      </c>
      <c r="I1064" s="50" t="s">
        <v>3436</v>
      </c>
    </row>
    <row r="1065" spans="1:9" ht="14.25" customHeight="1" thickBot="1">
      <c r="A1065" s="48"/>
      <c r="B1065" s="48"/>
      <c r="C1065" s="48"/>
      <c r="D1065" s="13" t="s">
        <v>1915</v>
      </c>
      <c r="E1065" s="48"/>
      <c r="F1065" s="48"/>
      <c r="G1065" s="48"/>
      <c r="H1065" s="65"/>
      <c r="I1065" s="48"/>
    </row>
    <row r="1066" spans="1:9" ht="14.25" customHeight="1" thickBot="1">
      <c r="A1066" s="48"/>
      <c r="B1066" s="48"/>
      <c r="C1066" s="48"/>
      <c r="D1066" s="13" t="s">
        <v>1916</v>
      </c>
      <c r="E1066" s="48"/>
      <c r="F1066" s="48"/>
      <c r="G1066" s="48"/>
      <c r="H1066" s="65"/>
      <c r="I1066" s="48"/>
    </row>
    <row r="1067" spans="1:9" ht="14.25" customHeight="1" thickBot="1">
      <c r="A1067" s="48"/>
      <c r="B1067" s="48"/>
      <c r="C1067" s="48"/>
      <c r="D1067" s="13" t="s">
        <v>1917</v>
      </c>
      <c r="E1067" s="48"/>
      <c r="F1067" s="48"/>
      <c r="G1067" s="48"/>
      <c r="H1067" s="65"/>
      <c r="I1067" s="48"/>
    </row>
    <row r="1068" spans="1:9" ht="14.25" customHeight="1" thickBot="1">
      <c r="A1068" s="49"/>
      <c r="B1068" s="49"/>
      <c r="C1068" s="49"/>
      <c r="D1068" s="13" t="s">
        <v>1918</v>
      </c>
      <c r="E1068" s="49"/>
      <c r="F1068" s="49"/>
      <c r="G1068" s="49"/>
      <c r="H1068" s="66"/>
      <c r="I1068" s="49"/>
    </row>
    <row r="1069" spans="1:9" ht="14.25" customHeight="1" thickBot="1">
      <c r="A1069" s="59" t="s">
        <v>1919</v>
      </c>
      <c r="B1069" s="47" t="s">
        <v>1920</v>
      </c>
      <c r="C1069" s="47" t="s">
        <v>1921</v>
      </c>
      <c r="D1069" s="13" t="s">
        <v>1922</v>
      </c>
      <c r="E1069" s="47" t="s">
        <v>1923</v>
      </c>
      <c r="F1069" s="47" t="s">
        <v>1924</v>
      </c>
      <c r="G1069" s="47" t="s">
        <v>1924</v>
      </c>
      <c r="H1069" s="64" t="s">
        <v>151</v>
      </c>
      <c r="I1069" s="50" t="s">
        <v>3436</v>
      </c>
    </row>
    <row r="1070" spans="1:9" ht="14.25" customHeight="1" thickBot="1">
      <c r="A1070" s="48"/>
      <c r="B1070" s="48"/>
      <c r="C1070" s="48"/>
      <c r="D1070" s="13" t="s">
        <v>1925</v>
      </c>
      <c r="E1070" s="48"/>
      <c r="F1070" s="48"/>
      <c r="G1070" s="48"/>
      <c r="H1070" s="65"/>
      <c r="I1070" s="48"/>
    </row>
    <row r="1071" spans="1:9" ht="14.25" customHeight="1" thickBot="1">
      <c r="A1071" s="48"/>
      <c r="B1071" s="48"/>
      <c r="C1071" s="48"/>
      <c r="D1071" s="13" t="s">
        <v>1926</v>
      </c>
      <c r="E1071" s="48"/>
      <c r="F1071" s="48"/>
      <c r="G1071" s="48"/>
      <c r="H1071" s="65"/>
      <c r="I1071" s="48"/>
    </row>
    <row r="1072" spans="1:9" ht="14.25" customHeight="1" thickBot="1">
      <c r="A1072" s="48"/>
      <c r="B1072" s="48"/>
      <c r="C1072" s="48"/>
      <c r="D1072" s="13" t="s">
        <v>1927</v>
      </c>
      <c r="E1072" s="48"/>
      <c r="F1072" s="48"/>
      <c r="G1072" s="48"/>
      <c r="H1072" s="65"/>
      <c r="I1072" s="48"/>
    </row>
    <row r="1073" spans="1:9" ht="14.25" customHeight="1" thickBot="1">
      <c r="A1073" s="49"/>
      <c r="B1073" s="49"/>
      <c r="C1073" s="49"/>
      <c r="D1073" s="13" t="s">
        <v>1928</v>
      </c>
      <c r="E1073" s="49"/>
      <c r="F1073" s="49"/>
      <c r="G1073" s="49"/>
      <c r="H1073" s="66"/>
      <c r="I1073" s="49"/>
    </row>
    <row r="1074" spans="1:9" ht="14.25" customHeight="1" thickBot="1">
      <c r="A1074" s="59" t="s">
        <v>1929</v>
      </c>
      <c r="B1074" s="47" t="s">
        <v>1930</v>
      </c>
      <c r="C1074" s="47" t="s">
        <v>1931</v>
      </c>
      <c r="D1074" s="13" t="s">
        <v>1932</v>
      </c>
      <c r="E1074" s="47" t="s">
        <v>1933</v>
      </c>
      <c r="F1074" s="47" t="s">
        <v>1934</v>
      </c>
      <c r="G1074" s="47" t="s">
        <v>1934</v>
      </c>
      <c r="H1074" s="64" t="s">
        <v>151</v>
      </c>
      <c r="I1074" s="50" t="s">
        <v>3436</v>
      </c>
    </row>
    <row r="1075" spans="1:9" ht="14.25" customHeight="1" thickBot="1">
      <c r="A1075" s="48"/>
      <c r="B1075" s="48"/>
      <c r="C1075" s="48"/>
      <c r="D1075" s="13" t="s">
        <v>1935</v>
      </c>
      <c r="E1075" s="48"/>
      <c r="F1075" s="48"/>
      <c r="G1075" s="48"/>
      <c r="H1075" s="65"/>
      <c r="I1075" s="48"/>
    </row>
    <row r="1076" spans="1:9" ht="14.25" customHeight="1" thickBot="1">
      <c r="A1076" s="48"/>
      <c r="B1076" s="48"/>
      <c r="C1076" s="48"/>
      <c r="D1076" s="13" t="s">
        <v>1936</v>
      </c>
      <c r="E1076" s="48"/>
      <c r="F1076" s="48"/>
      <c r="G1076" s="48"/>
      <c r="H1076" s="65"/>
      <c r="I1076" s="48"/>
    </row>
    <row r="1077" spans="1:9" ht="14.25" customHeight="1" thickBot="1">
      <c r="A1077" s="48"/>
      <c r="B1077" s="48"/>
      <c r="C1077" s="48"/>
      <c r="D1077" s="13" t="s">
        <v>1937</v>
      </c>
      <c r="E1077" s="48"/>
      <c r="F1077" s="48"/>
      <c r="G1077" s="48"/>
      <c r="H1077" s="65"/>
      <c r="I1077" s="48"/>
    </row>
    <row r="1078" spans="1:9" ht="14.25" customHeight="1" thickBot="1">
      <c r="A1078" s="49"/>
      <c r="B1078" s="49"/>
      <c r="C1078" s="49"/>
      <c r="D1078" s="13" t="s">
        <v>1938</v>
      </c>
      <c r="E1078" s="49"/>
      <c r="F1078" s="49"/>
      <c r="G1078" s="49"/>
      <c r="H1078" s="66"/>
      <c r="I1078" s="49"/>
    </row>
    <row r="1079" spans="1:9" ht="14.25" customHeight="1" thickBot="1">
      <c r="A1079" s="59" t="s">
        <v>1939</v>
      </c>
      <c r="B1079" s="47" t="s">
        <v>1940</v>
      </c>
      <c r="C1079" s="47" t="s">
        <v>1941</v>
      </c>
      <c r="D1079" s="13" t="s">
        <v>1942</v>
      </c>
      <c r="E1079" s="47" t="s">
        <v>1943</v>
      </c>
      <c r="F1079" s="47" t="s">
        <v>1944</v>
      </c>
      <c r="G1079" s="47" t="s">
        <v>1944</v>
      </c>
      <c r="H1079" s="60" t="s">
        <v>151</v>
      </c>
      <c r="I1079" s="50" t="s">
        <v>3436</v>
      </c>
    </row>
    <row r="1080" spans="1:9" ht="14.25" customHeight="1" thickBot="1">
      <c r="A1080" s="48"/>
      <c r="B1080" s="48"/>
      <c r="C1080" s="48"/>
      <c r="D1080" s="13" t="s">
        <v>1945</v>
      </c>
      <c r="E1080" s="48"/>
      <c r="F1080" s="48"/>
      <c r="G1080" s="48"/>
      <c r="H1080" s="61"/>
      <c r="I1080" s="48"/>
    </row>
    <row r="1081" spans="1:9" ht="14.25" customHeight="1" thickBot="1">
      <c r="A1081" s="48"/>
      <c r="B1081" s="48"/>
      <c r="C1081" s="48"/>
      <c r="D1081" s="13" t="s">
        <v>1946</v>
      </c>
      <c r="E1081" s="48"/>
      <c r="F1081" s="48"/>
      <c r="G1081" s="48"/>
      <c r="H1081" s="61"/>
      <c r="I1081" s="48"/>
    </row>
    <row r="1082" spans="1:9" ht="14.25" customHeight="1" thickBot="1">
      <c r="A1082" s="48"/>
      <c r="B1082" s="48"/>
      <c r="C1082" s="48"/>
      <c r="D1082" s="13" t="s">
        <v>1947</v>
      </c>
      <c r="E1082" s="48"/>
      <c r="F1082" s="48"/>
      <c r="G1082" s="48"/>
      <c r="H1082" s="61"/>
      <c r="I1082" s="48"/>
    </row>
    <row r="1083" spans="1:9" ht="14.25" customHeight="1" thickBot="1">
      <c r="A1083" s="49"/>
      <c r="B1083" s="49"/>
      <c r="C1083" s="49"/>
      <c r="D1083" s="13" t="s">
        <v>1948</v>
      </c>
      <c r="E1083" s="49"/>
      <c r="F1083" s="49"/>
      <c r="G1083" s="49"/>
      <c r="H1083" s="62"/>
      <c r="I1083" s="49"/>
    </row>
    <row r="1084" spans="1:9" ht="14.25" customHeight="1" thickBot="1">
      <c r="A1084" s="59" t="s">
        <v>1949</v>
      </c>
      <c r="B1084" s="47" t="s">
        <v>1950</v>
      </c>
      <c r="C1084" s="47" t="s">
        <v>1951</v>
      </c>
      <c r="D1084" s="13" t="s">
        <v>1952</v>
      </c>
      <c r="E1084" s="47" t="s">
        <v>1953</v>
      </c>
      <c r="F1084" s="47" t="s">
        <v>1954</v>
      </c>
      <c r="G1084" s="47" t="s">
        <v>1954</v>
      </c>
      <c r="H1084" s="64" t="s">
        <v>151</v>
      </c>
      <c r="I1084" s="50" t="s">
        <v>3436</v>
      </c>
    </row>
    <row r="1085" spans="1:9" ht="14.25" customHeight="1" thickBot="1">
      <c r="A1085" s="48"/>
      <c r="B1085" s="48"/>
      <c r="C1085" s="48"/>
      <c r="D1085" s="13" t="s">
        <v>1955</v>
      </c>
      <c r="E1085" s="48"/>
      <c r="F1085" s="48"/>
      <c r="G1085" s="48"/>
      <c r="H1085" s="65"/>
      <c r="I1085" s="48"/>
    </row>
    <row r="1086" spans="1:9" ht="14.25" customHeight="1" thickBot="1">
      <c r="A1086" s="48"/>
      <c r="B1086" s="48"/>
      <c r="C1086" s="48"/>
      <c r="D1086" s="13" t="s">
        <v>1956</v>
      </c>
      <c r="E1086" s="48"/>
      <c r="F1086" s="48"/>
      <c r="G1086" s="48"/>
      <c r="H1086" s="65"/>
      <c r="I1086" s="48"/>
    </row>
    <row r="1087" spans="1:9" ht="14.25" customHeight="1" thickBot="1">
      <c r="A1087" s="48"/>
      <c r="B1087" s="48"/>
      <c r="C1087" s="48"/>
      <c r="D1087" s="13" t="s">
        <v>1957</v>
      </c>
      <c r="E1087" s="48"/>
      <c r="F1087" s="48"/>
      <c r="G1087" s="48"/>
      <c r="H1087" s="65"/>
      <c r="I1087" s="48"/>
    </row>
    <row r="1088" spans="1:9" ht="14.25" customHeight="1" thickBot="1">
      <c r="A1088" s="49"/>
      <c r="B1088" s="49"/>
      <c r="C1088" s="49"/>
      <c r="D1088" s="13" t="s">
        <v>1958</v>
      </c>
      <c r="E1088" s="49"/>
      <c r="F1088" s="49"/>
      <c r="G1088" s="49"/>
      <c r="H1088" s="66"/>
      <c r="I1088" s="49"/>
    </row>
    <row r="1089" spans="1:9" ht="14.25" customHeight="1" thickBot="1">
      <c r="A1089" s="59" t="s">
        <v>1959</v>
      </c>
      <c r="B1089" s="47" t="s">
        <v>1960</v>
      </c>
      <c r="C1089" s="47" t="s">
        <v>1961</v>
      </c>
      <c r="D1089" s="13" t="s">
        <v>1962</v>
      </c>
      <c r="E1089" s="47" t="s">
        <v>1963</v>
      </c>
      <c r="F1089" s="47" t="s">
        <v>1964</v>
      </c>
      <c r="G1089" s="47" t="s">
        <v>1964</v>
      </c>
      <c r="H1089" s="64" t="s">
        <v>151</v>
      </c>
      <c r="I1089" s="51" t="s">
        <v>3436</v>
      </c>
    </row>
    <row r="1090" spans="1:9" ht="14.25" customHeight="1" thickBot="1">
      <c r="A1090" s="48"/>
      <c r="B1090" s="48"/>
      <c r="C1090" s="48"/>
      <c r="D1090" s="13" t="s">
        <v>1965</v>
      </c>
      <c r="E1090" s="48"/>
      <c r="F1090" s="48"/>
      <c r="G1090" s="48"/>
      <c r="H1090" s="65"/>
      <c r="I1090" s="52"/>
    </row>
    <row r="1091" spans="1:9" ht="14.25" customHeight="1" thickBot="1">
      <c r="A1091" s="48"/>
      <c r="B1091" s="48"/>
      <c r="C1091" s="48"/>
      <c r="D1091" s="13" t="s">
        <v>1966</v>
      </c>
      <c r="E1091" s="48"/>
      <c r="F1091" s="48"/>
      <c r="G1091" s="48"/>
      <c r="H1091" s="65"/>
      <c r="I1091" s="52"/>
    </row>
    <row r="1092" spans="1:9" ht="14.25" customHeight="1" thickBot="1">
      <c r="A1092" s="48"/>
      <c r="B1092" s="48"/>
      <c r="C1092" s="48"/>
      <c r="D1092" s="13" t="s">
        <v>1967</v>
      </c>
      <c r="E1092" s="48"/>
      <c r="F1092" s="48"/>
      <c r="G1092" s="48"/>
      <c r="H1092" s="65"/>
      <c r="I1092" s="52"/>
    </row>
    <row r="1093" spans="1:9" ht="14.25" customHeight="1" thickBot="1">
      <c r="A1093" s="49"/>
      <c r="B1093" s="49"/>
      <c r="C1093" s="49"/>
      <c r="D1093" s="13" t="s">
        <v>1968</v>
      </c>
      <c r="E1093" s="49"/>
      <c r="F1093" s="49"/>
      <c r="G1093" s="49"/>
      <c r="H1093" s="66"/>
      <c r="I1093" s="53"/>
    </row>
    <row r="1094" spans="1:9" ht="14.25" customHeight="1" thickBot="1">
      <c r="A1094" s="59" t="s">
        <v>1969</v>
      </c>
      <c r="B1094" s="47" t="s">
        <v>1970</v>
      </c>
      <c r="C1094" s="47" t="s">
        <v>1971</v>
      </c>
      <c r="D1094" s="13" t="s">
        <v>1972</v>
      </c>
      <c r="E1094" s="47" t="s">
        <v>1973</v>
      </c>
      <c r="F1094" s="47" t="s">
        <v>1974</v>
      </c>
      <c r="G1094" s="47" t="s">
        <v>1974</v>
      </c>
      <c r="H1094" s="64" t="s">
        <v>151</v>
      </c>
      <c r="I1094" s="50" t="s">
        <v>3436</v>
      </c>
    </row>
    <row r="1095" spans="1:9" ht="14.25" customHeight="1" thickBot="1">
      <c r="A1095" s="48"/>
      <c r="B1095" s="48"/>
      <c r="C1095" s="48"/>
      <c r="D1095" s="13" t="s">
        <v>1975</v>
      </c>
      <c r="E1095" s="48"/>
      <c r="F1095" s="48"/>
      <c r="G1095" s="48"/>
      <c r="H1095" s="65"/>
      <c r="I1095" s="48"/>
    </row>
    <row r="1096" spans="1:9" ht="14.25" customHeight="1" thickBot="1">
      <c r="A1096" s="48"/>
      <c r="B1096" s="48"/>
      <c r="C1096" s="48"/>
      <c r="D1096" s="13" t="s">
        <v>1976</v>
      </c>
      <c r="E1096" s="48"/>
      <c r="F1096" s="48"/>
      <c r="G1096" s="48"/>
      <c r="H1096" s="65"/>
      <c r="I1096" s="48"/>
    </row>
    <row r="1097" spans="1:9" ht="14.25" customHeight="1" thickBot="1">
      <c r="A1097" s="48"/>
      <c r="B1097" s="48"/>
      <c r="C1097" s="48"/>
      <c r="D1097" s="13" t="s">
        <v>1977</v>
      </c>
      <c r="E1097" s="48"/>
      <c r="F1097" s="48"/>
      <c r="G1097" s="48"/>
      <c r="H1097" s="65"/>
      <c r="I1097" s="48"/>
    </row>
    <row r="1098" spans="1:9" ht="14.25" customHeight="1" thickBot="1">
      <c r="A1098" s="49"/>
      <c r="B1098" s="49"/>
      <c r="C1098" s="49"/>
      <c r="D1098" s="13" t="s">
        <v>1978</v>
      </c>
      <c r="E1098" s="49"/>
      <c r="F1098" s="49"/>
      <c r="G1098" s="49"/>
      <c r="H1098" s="66"/>
      <c r="I1098" s="49"/>
    </row>
    <row r="1099" spans="1:9" ht="14.25" customHeight="1" thickBot="1">
      <c r="A1099" s="59" t="s">
        <v>1979</v>
      </c>
      <c r="B1099" s="47" t="s">
        <v>1980</v>
      </c>
      <c r="C1099" s="47" t="s">
        <v>1981</v>
      </c>
      <c r="D1099" s="13" t="s">
        <v>1982</v>
      </c>
      <c r="E1099" s="47" t="s">
        <v>1983</v>
      </c>
      <c r="F1099" s="47" t="s">
        <v>1984</v>
      </c>
      <c r="G1099" s="47" t="s">
        <v>1984</v>
      </c>
      <c r="H1099" s="64" t="s">
        <v>151</v>
      </c>
      <c r="I1099" s="50" t="s">
        <v>3436</v>
      </c>
    </row>
    <row r="1100" spans="1:9" ht="14.25" customHeight="1" thickBot="1">
      <c r="A1100" s="48"/>
      <c r="B1100" s="48"/>
      <c r="C1100" s="48"/>
      <c r="D1100" s="13" t="s">
        <v>1985</v>
      </c>
      <c r="E1100" s="48"/>
      <c r="F1100" s="48"/>
      <c r="G1100" s="48"/>
      <c r="H1100" s="65"/>
      <c r="I1100" s="48"/>
    </row>
    <row r="1101" spans="1:9" ht="14.25" customHeight="1" thickBot="1">
      <c r="A1101" s="48"/>
      <c r="B1101" s="48"/>
      <c r="C1101" s="48"/>
      <c r="D1101" s="13" t="s">
        <v>1986</v>
      </c>
      <c r="E1101" s="48"/>
      <c r="F1101" s="48"/>
      <c r="G1101" s="48"/>
      <c r="H1101" s="65"/>
      <c r="I1101" s="48"/>
    </row>
    <row r="1102" spans="1:9" ht="14.25" customHeight="1" thickBot="1">
      <c r="A1102" s="48"/>
      <c r="B1102" s="48"/>
      <c r="C1102" s="48"/>
      <c r="D1102" s="13" t="s">
        <v>1987</v>
      </c>
      <c r="E1102" s="48"/>
      <c r="F1102" s="48"/>
      <c r="G1102" s="48"/>
      <c r="H1102" s="65"/>
      <c r="I1102" s="48"/>
    </row>
    <row r="1103" spans="1:9" ht="14.25" customHeight="1" thickBot="1">
      <c r="A1103" s="49"/>
      <c r="B1103" s="49"/>
      <c r="C1103" s="49"/>
      <c r="D1103" s="13" t="s">
        <v>1988</v>
      </c>
      <c r="E1103" s="49"/>
      <c r="F1103" s="49"/>
      <c r="G1103" s="49"/>
      <c r="H1103" s="66"/>
      <c r="I1103" s="49"/>
    </row>
    <row r="1104" spans="1:9" ht="14.25" customHeight="1" thickBot="1">
      <c r="A1104" s="59" t="s">
        <v>1989</v>
      </c>
      <c r="B1104" s="47" t="s">
        <v>1990</v>
      </c>
      <c r="C1104" s="47" t="s">
        <v>1991</v>
      </c>
      <c r="D1104" s="13" t="s">
        <v>1992</v>
      </c>
      <c r="E1104" s="47" t="s">
        <v>1993</v>
      </c>
      <c r="F1104" s="47" t="s">
        <v>1994</v>
      </c>
      <c r="G1104" s="47" t="s">
        <v>1994</v>
      </c>
      <c r="H1104" s="64" t="s">
        <v>151</v>
      </c>
      <c r="I1104" s="50" t="s">
        <v>3436</v>
      </c>
    </row>
    <row r="1105" spans="1:9" ht="14.25" customHeight="1" thickBot="1">
      <c r="A1105" s="48"/>
      <c r="B1105" s="48"/>
      <c r="C1105" s="48"/>
      <c r="D1105" s="13" t="s">
        <v>1995</v>
      </c>
      <c r="E1105" s="48"/>
      <c r="F1105" s="48"/>
      <c r="G1105" s="48"/>
      <c r="H1105" s="65"/>
      <c r="I1105" s="48"/>
    </row>
    <row r="1106" spans="1:9" ht="14.25" customHeight="1" thickBot="1">
      <c r="A1106" s="48"/>
      <c r="B1106" s="48"/>
      <c r="C1106" s="48"/>
      <c r="D1106" s="13" t="s">
        <v>1996</v>
      </c>
      <c r="E1106" s="48"/>
      <c r="F1106" s="48"/>
      <c r="G1106" s="48"/>
      <c r="H1106" s="65"/>
      <c r="I1106" s="48"/>
    </row>
    <row r="1107" spans="1:9" ht="14.25" customHeight="1" thickBot="1">
      <c r="A1107" s="48"/>
      <c r="B1107" s="48"/>
      <c r="C1107" s="48"/>
      <c r="D1107" s="13" t="s">
        <v>1997</v>
      </c>
      <c r="E1107" s="48"/>
      <c r="F1107" s="48"/>
      <c r="G1107" s="48"/>
      <c r="H1107" s="65"/>
      <c r="I1107" s="48"/>
    </row>
    <row r="1108" spans="1:9" ht="14.25" customHeight="1" thickBot="1">
      <c r="A1108" s="49"/>
      <c r="B1108" s="49"/>
      <c r="C1108" s="49"/>
      <c r="D1108" s="13" t="s">
        <v>1998</v>
      </c>
      <c r="E1108" s="49"/>
      <c r="F1108" s="49"/>
      <c r="G1108" s="49"/>
      <c r="H1108" s="66"/>
      <c r="I1108" s="49"/>
    </row>
    <row r="1109" spans="1:9" ht="14.25" customHeight="1" thickBot="1">
      <c r="A1109" s="59" t="s">
        <v>1999</v>
      </c>
      <c r="B1109" s="47" t="s">
        <v>2000</v>
      </c>
      <c r="C1109" s="47" t="s">
        <v>2001</v>
      </c>
      <c r="D1109" s="13" t="s">
        <v>2002</v>
      </c>
      <c r="E1109" s="47" t="s">
        <v>2003</v>
      </c>
      <c r="F1109" s="47" t="s">
        <v>2004</v>
      </c>
      <c r="G1109" s="47" t="s">
        <v>2004</v>
      </c>
      <c r="H1109" s="64" t="s">
        <v>151</v>
      </c>
      <c r="I1109" s="50" t="s">
        <v>3436</v>
      </c>
    </row>
    <row r="1110" spans="1:9" ht="14.25" customHeight="1" thickBot="1">
      <c r="A1110" s="48"/>
      <c r="B1110" s="48"/>
      <c r="C1110" s="48"/>
      <c r="D1110" s="13" t="s">
        <v>2005</v>
      </c>
      <c r="E1110" s="48"/>
      <c r="F1110" s="48"/>
      <c r="G1110" s="48"/>
      <c r="H1110" s="65"/>
      <c r="I1110" s="48"/>
    </row>
    <row r="1111" spans="1:9" ht="14.25" customHeight="1" thickBot="1">
      <c r="A1111" s="48"/>
      <c r="B1111" s="48"/>
      <c r="C1111" s="48"/>
      <c r="D1111" s="13" t="s">
        <v>2006</v>
      </c>
      <c r="E1111" s="48"/>
      <c r="F1111" s="48"/>
      <c r="G1111" s="48"/>
      <c r="H1111" s="65"/>
      <c r="I1111" s="48"/>
    </row>
    <row r="1112" spans="1:9" ht="14.25" customHeight="1" thickBot="1">
      <c r="A1112" s="48"/>
      <c r="B1112" s="48"/>
      <c r="C1112" s="48"/>
      <c r="D1112" s="13" t="s">
        <v>2007</v>
      </c>
      <c r="E1112" s="48"/>
      <c r="F1112" s="48"/>
      <c r="G1112" s="48"/>
      <c r="H1112" s="65"/>
      <c r="I1112" s="48"/>
    </row>
    <row r="1113" spans="1:9" ht="14.25" customHeight="1" thickBot="1">
      <c r="A1113" s="49"/>
      <c r="B1113" s="49"/>
      <c r="C1113" s="49"/>
      <c r="D1113" s="13" t="s">
        <v>2008</v>
      </c>
      <c r="E1113" s="49"/>
      <c r="F1113" s="49"/>
      <c r="G1113" s="49"/>
      <c r="H1113" s="66"/>
      <c r="I1113" s="49"/>
    </row>
    <row r="1114" spans="1:9" ht="14.25" customHeight="1" thickBot="1">
      <c r="A1114" s="59" t="s">
        <v>2009</v>
      </c>
      <c r="B1114" s="47" t="s">
        <v>2010</v>
      </c>
      <c r="C1114" s="47" t="s">
        <v>2011</v>
      </c>
      <c r="D1114" s="13" t="s">
        <v>2012</v>
      </c>
      <c r="E1114" s="47" t="s">
        <v>2013</v>
      </c>
      <c r="F1114" s="47" t="s">
        <v>2014</v>
      </c>
      <c r="G1114" s="47" t="s">
        <v>2014</v>
      </c>
      <c r="H1114" s="64" t="s">
        <v>151</v>
      </c>
      <c r="I1114" s="50" t="s">
        <v>3436</v>
      </c>
    </row>
    <row r="1115" spans="1:9" ht="14.25" customHeight="1" thickBot="1">
      <c r="A1115" s="48"/>
      <c r="B1115" s="48"/>
      <c r="C1115" s="48"/>
      <c r="D1115" s="13" t="s">
        <v>2015</v>
      </c>
      <c r="E1115" s="48"/>
      <c r="F1115" s="48"/>
      <c r="G1115" s="48"/>
      <c r="H1115" s="65"/>
      <c r="I1115" s="48"/>
    </row>
    <row r="1116" spans="1:9" ht="14.25" customHeight="1" thickBot="1">
      <c r="A1116" s="48"/>
      <c r="B1116" s="48"/>
      <c r="C1116" s="48"/>
      <c r="D1116" s="13" t="s">
        <v>2016</v>
      </c>
      <c r="E1116" s="48"/>
      <c r="F1116" s="48"/>
      <c r="G1116" s="48"/>
      <c r="H1116" s="65"/>
      <c r="I1116" s="48"/>
    </row>
    <row r="1117" spans="1:9" ht="14.25" customHeight="1" thickBot="1">
      <c r="A1117" s="48"/>
      <c r="B1117" s="48"/>
      <c r="C1117" s="48"/>
      <c r="D1117" s="13" t="s">
        <v>2017</v>
      </c>
      <c r="E1117" s="48"/>
      <c r="F1117" s="48"/>
      <c r="G1117" s="48"/>
      <c r="H1117" s="65"/>
      <c r="I1117" s="48"/>
    </row>
    <row r="1118" spans="1:9" ht="14.25" customHeight="1" thickBot="1">
      <c r="A1118" s="49"/>
      <c r="B1118" s="49"/>
      <c r="C1118" s="49"/>
      <c r="D1118" s="13" t="s">
        <v>2018</v>
      </c>
      <c r="E1118" s="49"/>
      <c r="F1118" s="49"/>
      <c r="G1118" s="49"/>
      <c r="H1118" s="66"/>
      <c r="I1118" s="49"/>
    </row>
    <row r="1119" spans="1:9" ht="14.25" customHeight="1" thickBot="1">
      <c r="A1119" s="59" t="s">
        <v>2019</v>
      </c>
      <c r="B1119" s="47" t="s">
        <v>2020</v>
      </c>
      <c r="C1119" s="47" t="s">
        <v>2021</v>
      </c>
      <c r="D1119" s="13" t="s">
        <v>2022</v>
      </c>
      <c r="E1119" s="13" t="s">
        <v>2023</v>
      </c>
      <c r="F1119" s="47" t="s">
        <v>2024</v>
      </c>
      <c r="G1119" s="47" t="s">
        <v>2024</v>
      </c>
      <c r="H1119" s="64" t="s">
        <v>151</v>
      </c>
      <c r="I1119" s="50" t="s">
        <v>3436</v>
      </c>
    </row>
    <row r="1120" spans="1:9" ht="14.25" customHeight="1" thickBot="1">
      <c r="A1120" s="48"/>
      <c r="B1120" s="48"/>
      <c r="C1120" s="48"/>
      <c r="D1120" s="13" t="s">
        <v>2025</v>
      </c>
      <c r="E1120" s="13" t="s">
        <v>2026</v>
      </c>
      <c r="F1120" s="48"/>
      <c r="G1120" s="48"/>
      <c r="H1120" s="65"/>
      <c r="I1120" s="48"/>
    </row>
    <row r="1121" spans="1:9" ht="14.25" customHeight="1" thickBot="1">
      <c r="A1121" s="48"/>
      <c r="B1121" s="48"/>
      <c r="C1121" s="48"/>
      <c r="D1121" s="13" t="s">
        <v>2027</v>
      </c>
      <c r="E1121" s="13"/>
      <c r="F1121" s="48"/>
      <c r="G1121" s="48"/>
      <c r="H1121" s="65"/>
      <c r="I1121" s="48"/>
    </row>
    <row r="1122" spans="1:9" ht="14.25" customHeight="1" thickBot="1">
      <c r="A1122" s="48"/>
      <c r="B1122" s="48"/>
      <c r="C1122" s="48"/>
      <c r="D1122" s="13" t="s">
        <v>2028</v>
      </c>
      <c r="E1122" s="13"/>
      <c r="F1122" s="48"/>
      <c r="G1122" s="48"/>
      <c r="H1122" s="65"/>
      <c r="I1122" s="48"/>
    </row>
    <row r="1123" spans="1:9" ht="14.25" customHeight="1" thickBot="1">
      <c r="A1123" s="49"/>
      <c r="B1123" s="49"/>
      <c r="C1123" s="49"/>
      <c r="D1123" s="13" t="s">
        <v>2029</v>
      </c>
      <c r="E1123" s="13"/>
      <c r="F1123" s="49"/>
      <c r="G1123" s="49"/>
      <c r="H1123" s="66"/>
      <c r="I1123" s="49"/>
    </row>
    <row r="1124" spans="1:9" ht="14.25" customHeight="1" thickBot="1">
      <c r="A1124" s="59" t="s">
        <v>2030</v>
      </c>
      <c r="B1124" s="47" t="s">
        <v>2031</v>
      </c>
      <c r="C1124" s="47" t="s">
        <v>2032</v>
      </c>
      <c r="D1124" s="13" t="s">
        <v>2033</v>
      </c>
      <c r="E1124" s="47" t="s">
        <v>2034</v>
      </c>
      <c r="F1124" s="47" t="s">
        <v>2035</v>
      </c>
      <c r="G1124" s="47" t="s">
        <v>2035</v>
      </c>
      <c r="H1124" s="64" t="s">
        <v>151</v>
      </c>
      <c r="I1124" s="50" t="s">
        <v>3436</v>
      </c>
    </row>
    <row r="1125" spans="1:9" ht="14.25" customHeight="1" thickBot="1">
      <c r="A1125" s="48"/>
      <c r="B1125" s="48"/>
      <c r="C1125" s="48"/>
      <c r="D1125" s="13" t="s">
        <v>2036</v>
      </c>
      <c r="E1125" s="48"/>
      <c r="F1125" s="48"/>
      <c r="G1125" s="48"/>
      <c r="H1125" s="65"/>
      <c r="I1125" s="48"/>
    </row>
    <row r="1126" spans="1:9" ht="14.25" customHeight="1" thickBot="1">
      <c r="A1126" s="48"/>
      <c r="B1126" s="48"/>
      <c r="C1126" s="48"/>
      <c r="D1126" s="13" t="s">
        <v>2037</v>
      </c>
      <c r="E1126" s="48"/>
      <c r="F1126" s="48"/>
      <c r="G1126" s="48"/>
      <c r="H1126" s="65"/>
      <c r="I1126" s="48"/>
    </row>
    <row r="1127" spans="1:9" ht="14.25" customHeight="1" thickBot="1">
      <c r="A1127" s="48"/>
      <c r="B1127" s="48"/>
      <c r="C1127" s="48"/>
      <c r="D1127" s="13" t="s">
        <v>2038</v>
      </c>
      <c r="E1127" s="48"/>
      <c r="F1127" s="48"/>
      <c r="G1127" s="48"/>
      <c r="H1127" s="65"/>
      <c r="I1127" s="48"/>
    </row>
    <row r="1128" spans="1:9" ht="14.25" customHeight="1" thickBot="1">
      <c r="A1128" s="49"/>
      <c r="B1128" s="49"/>
      <c r="C1128" s="49"/>
      <c r="D1128" s="13" t="s">
        <v>2039</v>
      </c>
      <c r="E1128" s="49"/>
      <c r="F1128" s="49"/>
      <c r="G1128" s="49"/>
      <c r="H1128" s="66"/>
      <c r="I1128" s="49"/>
    </row>
    <row r="1129" spans="1:9" ht="14.25" customHeight="1" thickBot="1">
      <c r="A1129" s="59" t="s">
        <v>2040</v>
      </c>
      <c r="B1129" s="47" t="s">
        <v>2041</v>
      </c>
      <c r="C1129" s="47" t="s">
        <v>2042</v>
      </c>
      <c r="D1129" s="13" t="s">
        <v>2043</v>
      </c>
      <c r="E1129" s="13" t="s">
        <v>2044</v>
      </c>
      <c r="F1129" s="47" t="s">
        <v>2045</v>
      </c>
      <c r="G1129" s="47" t="s">
        <v>2045</v>
      </c>
      <c r="H1129" s="64" t="s">
        <v>151</v>
      </c>
      <c r="I1129" s="50" t="s">
        <v>3436</v>
      </c>
    </row>
    <row r="1130" spans="1:9" ht="14.25" customHeight="1" thickBot="1">
      <c r="A1130" s="48"/>
      <c r="B1130" s="48"/>
      <c r="C1130" s="48"/>
      <c r="D1130" s="13" t="s">
        <v>2046</v>
      </c>
      <c r="E1130" s="13" t="s">
        <v>2047</v>
      </c>
      <c r="F1130" s="48"/>
      <c r="G1130" s="48"/>
      <c r="H1130" s="65"/>
      <c r="I1130" s="48"/>
    </row>
    <row r="1131" spans="1:9" ht="14.25" customHeight="1" thickBot="1">
      <c r="A1131" s="48"/>
      <c r="B1131" s="48"/>
      <c r="C1131" s="48"/>
      <c r="D1131" s="13" t="s">
        <v>2048</v>
      </c>
      <c r="E1131" s="13"/>
      <c r="F1131" s="48"/>
      <c r="G1131" s="48"/>
      <c r="H1131" s="65"/>
      <c r="I1131" s="48"/>
    </row>
    <row r="1132" spans="1:9" ht="14.25" customHeight="1" thickBot="1">
      <c r="A1132" s="48"/>
      <c r="B1132" s="48"/>
      <c r="C1132" s="48"/>
      <c r="D1132" s="13" t="s">
        <v>2049</v>
      </c>
      <c r="E1132" s="13"/>
      <c r="F1132" s="48"/>
      <c r="G1132" s="48"/>
      <c r="H1132" s="65"/>
      <c r="I1132" s="48"/>
    </row>
    <row r="1133" spans="1:9" ht="14.25" customHeight="1" thickBot="1">
      <c r="A1133" s="49"/>
      <c r="B1133" s="49"/>
      <c r="C1133" s="49"/>
      <c r="D1133" s="13" t="s">
        <v>2050</v>
      </c>
      <c r="E1133" s="13"/>
      <c r="F1133" s="49"/>
      <c r="G1133" s="49"/>
      <c r="H1133" s="66"/>
      <c r="I1133" s="49"/>
    </row>
    <row r="1134" spans="1:9" ht="14.25" customHeight="1" thickBot="1">
      <c r="A1134" s="59" t="s">
        <v>2051</v>
      </c>
      <c r="B1134" s="47" t="s">
        <v>2052</v>
      </c>
      <c r="C1134" s="47" t="s">
        <v>2053</v>
      </c>
      <c r="D1134" s="13" t="s">
        <v>2054</v>
      </c>
      <c r="E1134" s="47" t="s">
        <v>2055</v>
      </c>
      <c r="F1134" s="47" t="s">
        <v>2056</v>
      </c>
      <c r="G1134" s="47" t="s">
        <v>2056</v>
      </c>
      <c r="H1134" s="64" t="s">
        <v>151</v>
      </c>
      <c r="I1134" s="50" t="s">
        <v>3436</v>
      </c>
    </row>
    <row r="1135" spans="1:9" ht="14.25" customHeight="1" thickBot="1">
      <c r="A1135" s="48"/>
      <c r="B1135" s="48"/>
      <c r="C1135" s="48"/>
      <c r="D1135" s="13" t="s">
        <v>2057</v>
      </c>
      <c r="E1135" s="48"/>
      <c r="F1135" s="48"/>
      <c r="G1135" s="48"/>
      <c r="H1135" s="65"/>
      <c r="I1135" s="48"/>
    </row>
    <row r="1136" spans="1:9" ht="14.25" customHeight="1" thickBot="1">
      <c r="A1136" s="48"/>
      <c r="B1136" s="48"/>
      <c r="C1136" s="48"/>
      <c r="D1136" s="13" t="s">
        <v>2058</v>
      </c>
      <c r="E1136" s="48"/>
      <c r="F1136" s="48"/>
      <c r="G1136" s="48"/>
      <c r="H1136" s="65"/>
      <c r="I1136" s="48"/>
    </row>
    <row r="1137" spans="1:9" ht="14.25" customHeight="1" thickBot="1">
      <c r="A1137" s="48"/>
      <c r="B1137" s="48"/>
      <c r="C1137" s="48"/>
      <c r="D1137" s="13" t="s">
        <v>2059</v>
      </c>
      <c r="E1137" s="48"/>
      <c r="F1137" s="48"/>
      <c r="G1137" s="48"/>
      <c r="H1137" s="65"/>
      <c r="I1137" s="48"/>
    </row>
    <row r="1138" spans="1:9" ht="14.25" customHeight="1" thickBot="1">
      <c r="A1138" s="49"/>
      <c r="B1138" s="49"/>
      <c r="C1138" s="49"/>
      <c r="D1138" s="13" t="s">
        <v>2060</v>
      </c>
      <c r="E1138" s="49"/>
      <c r="F1138" s="49"/>
      <c r="G1138" s="49"/>
      <c r="H1138" s="66"/>
      <c r="I1138" s="49"/>
    </row>
    <row r="1139" spans="1:9" ht="14.25" customHeight="1" thickBot="1">
      <c r="A1139" s="59" t="s">
        <v>2061</v>
      </c>
      <c r="B1139" s="47" t="s">
        <v>2062</v>
      </c>
      <c r="C1139" s="47" t="s">
        <v>2063</v>
      </c>
      <c r="D1139" s="13" t="s">
        <v>2064</v>
      </c>
      <c r="E1139" s="47" t="s">
        <v>2065</v>
      </c>
      <c r="F1139" s="47" t="s">
        <v>2066</v>
      </c>
      <c r="G1139" s="47" t="s">
        <v>2066</v>
      </c>
      <c r="H1139" s="64" t="s">
        <v>151</v>
      </c>
      <c r="I1139" s="50" t="s">
        <v>3436</v>
      </c>
    </row>
    <row r="1140" spans="1:9" ht="14.25" customHeight="1" thickBot="1">
      <c r="A1140" s="48"/>
      <c r="B1140" s="48"/>
      <c r="C1140" s="48"/>
      <c r="D1140" s="13" t="s">
        <v>2067</v>
      </c>
      <c r="E1140" s="48"/>
      <c r="F1140" s="48"/>
      <c r="G1140" s="48"/>
      <c r="H1140" s="65"/>
      <c r="I1140" s="48"/>
    </row>
    <row r="1141" spans="1:9" ht="14.25" customHeight="1" thickBot="1">
      <c r="A1141" s="48"/>
      <c r="B1141" s="48"/>
      <c r="C1141" s="48"/>
      <c r="D1141" s="13" t="s">
        <v>2068</v>
      </c>
      <c r="E1141" s="48"/>
      <c r="F1141" s="48"/>
      <c r="G1141" s="48"/>
      <c r="H1141" s="65"/>
      <c r="I1141" s="48"/>
    </row>
    <row r="1142" spans="1:9" ht="14.25" customHeight="1" thickBot="1">
      <c r="A1142" s="48"/>
      <c r="B1142" s="48"/>
      <c r="C1142" s="48"/>
      <c r="D1142" s="13" t="s">
        <v>2069</v>
      </c>
      <c r="E1142" s="48"/>
      <c r="F1142" s="48"/>
      <c r="G1142" s="48"/>
      <c r="H1142" s="65"/>
      <c r="I1142" s="48"/>
    </row>
    <row r="1143" spans="1:9" ht="14.25" customHeight="1" thickBot="1">
      <c r="A1143" s="49"/>
      <c r="B1143" s="49"/>
      <c r="C1143" s="49"/>
      <c r="D1143" s="13" t="s">
        <v>2070</v>
      </c>
      <c r="E1143" s="49"/>
      <c r="F1143" s="49"/>
      <c r="G1143" s="49"/>
      <c r="H1143" s="66"/>
      <c r="I1143" s="49"/>
    </row>
    <row r="1144" spans="1:9" ht="14.25" customHeight="1" thickBot="1">
      <c r="A1144" s="59" t="s">
        <v>2071</v>
      </c>
      <c r="B1144" s="47" t="s">
        <v>2072</v>
      </c>
      <c r="C1144" s="47" t="s">
        <v>2073</v>
      </c>
      <c r="D1144" s="13" t="s">
        <v>2074</v>
      </c>
      <c r="E1144" s="13" t="s">
        <v>2075</v>
      </c>
      <c r="F1144" s="47" t="s">
        <v>2076</v>
      </c>
      <c r="G1144" s="47" t="s">
        <v>2076</v>
      </c>
      <c r="H1144" s="64" t="s">
        <v>151</v>
      </c>
      <c r="I1144" s="50" t="s">
        <v>3436</v>
      </c>
    </row>
    <row r="1145" spans="1:9" ht="14.25" customHeight="1" thickBot="1">
      <c r="A1145" s="48"/>
      <c r="B1145" s="48"/>
      <c r="C1145" s="48"/>
      <c r="D1145" s="13" t="s">
        <v>2077</v>
      </c>
      <c r="E1145" s="13" t="s">
        <v>2078</v>
      </c>
      <c r="F1145" s="48"/>
      <c r="G1145" s="48"/>
      <c r="H1145" s="65"/>
      <c r="I1145" s="48"/>
    </row>
    <row r="1146" spans="1:9" ht="14.25" customHeight="1" thickBot="1">
      <c r="A1146" s="48"/>
      <c r="B1146" s="48"/>
      <c r="C1146" s="48"/>
      <c r="D1146" s="13" t="s">
        <v>2079</v>
      </c>
      <c r="E1146" s="13"/>
      <c r="F1146" s="48"/>
      <c r="G1146" s="48"/>
      <c r="H1146" s="65"/>
      <c r="I1146" s="48"/>
    </row>
    <row r="1147" spans="1:9" ht="14.25" customHeight="1" thickBot="1">
      <c r="A1147" s="48"/>
      <c r="B1147" s="48"/>
      <c r="C1147" s="48"/>
      <c r="D1147" s="13" t="s">
        <v>2080</v>
      </c>
      <c r="E1147" s="13"/>
      <c r="F1147" s="48"/>
      <c r="G1147" s="48"/>
      <c r="H1147" s="65"/>
      <c r="I1147" s="48"/>
    </row>
    <row r="1148" spans="1:9" ht="14.25" customHeight="1" thickBot="1">
      <c r="A1148" s="49"/>
      <c r="B1148" s="49"/>
      <c r="C1148" s="49"/>
      <c r="D1148" s="13" t="s">
        <v>2081</v>
      </c>
      <c r="E1148" s="13"/>
      <c r="F1148" s="49"/>
      <c r="G1148" s="49"/>
      <c r="H1148" s="66"/>
      <c r="I1148" s="49"/>
    </row>
    <row r="1149" spans="1:9" ht="14.25" customHeight="1" thickBot="1">
      <c r="A1149" s="15"/>
    </row>
    <row r="1150" spans="1:9" ht="24.75" customHeight="1">
      <c r="A1150" s="9" t="s">
        <v>14</v>
      </c>
      <c r="B1150" s="10" t="s">
        <v>2082</v>
      </c>
    </row>
    <row r="1151" spans="1:9" ht="24.75" customHeight="1">
      <c r="A1151" s="11" t="s">
        <v>132</v>
      </c>
      <c r="B1151" s="4" t="s">
        <v>7</v>
      </c>
    </row>
    <row r="1152" spans="1:9" ht="24.75" customHeight="1">
      <c r="A1152" s="11" t="s">
        <v>133</v>
      </c>
      <c r="B1152" s="12">
        <v>45868</v>
      </c>
    </row>
    <row r="1153" spans="1:9" ht="24.75" customHeight="1">
      <c r="A1153" s="11" t="s">
        <v>4</v>
      </c>
      <c r="B1153" s="13" t="s">
        <v>5</v>
      </c>
    </row>
    <row r="1154" spans="1:9" ht="24.75" customHeight="1">
      <c r="A1154" s="11" t="s">
        <v>16</v>
      </c>
      <c r="B1154" s="14">
        <v>15</v>
      </c>
    </row>
    <row r="1155" spans="1:9" ht="24.75" customHeight="1">
      <c r="A1155" s="11" t="s">
        <v>17</v>
      </c>
      <c r="B1155" s="13" t="s">
        <v>22</v>
      </c>
    </row>
    <row r="1156" spans="1:9" ht="14.25" customHeight="1">
      <c r="A1156" s="15"/>
    </row>
    <row r="1157" spans="1:9" ht="14.25" customHeight="1">
      <c r="A1157" s="16" t="s">
        <v>134</v>
      </c>
    </row>
    <row r="1158" spans="1:9" ht="14.25" customHeight="1">
      <c r="A1158" s="8"/>
    </row>
    <row r="1159" spans="1:9" ht="27" customHeight="1" thickBot="1">
      <c r="A1159" s="9" t="s">
        <v>135</v>
      </c>
      <c r="B1159" s="10" t="s">
        <v>136</v>
      </c>
      <c r="C1159" s="10" t="s">
        <v>137</v>
      </c>
      <c r="D1159" s="10" t="s">
        <v>138</v>
      </c>
      <c r="E1159" s="10" t="s">
        <v>633</v>
      </c>
      <c r="F1159" s="10" t="s">
        <v>140</v>
      </c>
      <c r="G1159" s="10" t="s">
        <v>141</v>
      </c>
      <c r="H1159" s="10" t="s">
        <v>142</v>
      </c>
      <c r="I1159" s="10" t="s">
        <v>143</v>
      </c>
    </row>
    <row r="1160" spans="1:9" ht="14.25" customHeight="1" thickBot="1">
      <c r="A1160" s="59" t="s">
        <v>2083</v>
      </c>
      <c r="B1160" s="47" t="s">
        <v>2084</v>
      </c>
      <c r="C1160" s="47" t="s">
        <v>1871</v>
      </c>
      <c r="D1160" s="13" t="s">
        <v>2085</v>
      </c>
      <c r="E1160" s="13" t="s">
        <v>2086</v>
      </c>
      <c r="F1160" s="47" t="s">
        <v>2087</v>
      </c>
      <c r="G1160" s="47" t="s">
        <v>2087</v>
      </c>
      <c r="H1160" s="64" t="s">
        <v>151</v>
      </c>
      <c r="I1160" s="50" t="s">
        <v>3436</v>
      </c>
    </row>
    <row r="1161" spans="1:9" ht="14.25" customHeight="1" thickBot="1">
      <c r="A1161" s="48"/>
      <c r="B1161" s="48"/>
      <c r="C1161" s="48"/>
      <c r="D1161" s="13" t="s">
        <v>2088</v>
      </c>
      <c r="E1161" s="13" t="s">
        <v>2089</v>
      </c>
      <c r="F1161" s="48"/>
      <c r="G1161" s="48"/>
      <c r="H1161" s="65"/>
      <c r="I1161" s="48"/>
    </row>
    <row r="1162" spans="1:9" ht="14.25" customHeight="1" thickBot="1">
      <c r="A1162" s="48"/>
      <c r="B1162" s="48"/>
      <c r="C1162" s="48"/>
      <c r="D1162" s="13" t="s">
        <v>2090</v>
      </c>
      <c r="E1162" s="13"/>
      <c r="F1162" s="48"/>
      <c r="G1162" s="48"/>
      <c r="H1162" s="65"/>
      <c r="I1162" s="48"/>
    </row>
    <row r="1163" spans="1:9" ht="14.25" customHeight="1" thickBot="1">
      <c r="A1163" s="48"/>
      <c r="B1163" s="48"/>
      <c r="C1163" s="48"/>
      <c r="D1163" s="13" t="s">
        <v>2091</v>
      </c>
      <c r="E1163" s="13"/>
      <c r="F1163" s="48"/>
      <c r="G1163" s="48"/>
      <c r="H1163" s="65"/>
      <c r="I1163" s="48"/>
    </row>
    <row r="1164" spans="1:9" ht="14.25" customHeight="1" thickBot="1">
      <c r="A1164" s="49"/>
      <c r="B1164" s="49"/>
      <c r="C1164" s="49"/>
      <c r="D1164" s="13" t="s">
        <v>2092</v>
      </c>
      <c r="E1164" s="13"/>
      <c r="F1164" s="49"/>
      <c r="G1164" s="49"/>
      <c r="H1164" s="66"/>
      <c r="I1164" s="49"/>
    </row>
    <row r="1165" spans="1:9" ht="14.25" customHeight="1" thickBot="1">
      <c r="A1165" s="59" t="s">
        <v>2093</v>
      </c>
      <c r="B1165" s="47" t="s">
        <v>2094</v>
      </c>
      <c r="C1165" s="47" t="s">
        <v>1871</v>
      </c>
      <c r="D1165" s="13" t="s">
        <v>2095</v>
      </c>
      <c r="E1165" s="13" t="s">
        <v>2096</v>
      </c>
      <c r="F1165" s="47" t="s">
        <v>2097</v>
      </c>
      <c r="G1165" s="47" t="s">
        <v>2097</v>
      </c>
      <c r="H1165" s="64" t="s">
        <v>151</v>
      </c>
      <c r="I1165" s="50" t="s">
        <v>3436</v>
      </c>
    </row>
    <row r="1166" spans="1:9" ht="14.25" customHeight="1" thickBot="1">
      <c r="A1166" s="48"/>
      <c r="B1166" s="48"/>
      <c r="C1166" s="48"/>
      <c r="D1166" s="13" t="s">
        <v>2098</v>
      </c>
      <c r="E1166" s="13" t="s">
        <v>2099</v>
      </c>
      <c r="F1166" s="48"/>
      <c r="G1166" s="48"/>
      <c r="H1166" s="65"/>
      <c r="I1166" s="48"/>
    </row>
    <row r="1167" spans="1:9" ht="14.25" customHeight="1" thickBot="1">
      <c r="A1167" s="48"/>
      <c r="B1167" s="48"/>
      <c r="C1167" s="48"/>
      <c r="D1167" s="13" t="s">
        <v>2100</v>
      </c>
      <c r="E1167" s="13"/>
      <c r="F1167" s="48"/>
      <c r="G1167" s="48"/>
      <c r="H1167" s="65"/>
      <c r="I1167" s="48"/>
    </row>
    <row r="1168" spans="1:9" ht="14.25" customHeight="1" thickBot="1">
      <c r="A1168" s="48"/>
      <c r="B1168" s="48"/>
      <c r="C1168" s="48"/>
      <c r="D1168" s="13" t="s">
        <v>2101</v>
      </c>
      <c r="E1168" s="13"/>
      <c r="F1168" s="48"/>
      <c r="G1168" s="48"/>
      <c r="H1168" s="65"/>
      <c r="I1168" s="48"/>
    </row>
    <row r="1169" spans="1:9" ht="14.25" customHeight="1" thickBot="1">
      <c r="A1169" s="49"/>
      <c r="B1169" s="49"/>
      <c r="C1169" s="49"/>
      <c r="D1169" s="13" t="s">
        <v>2102</v>
      </c>
      <c r="E1169" s="13"/>
      <c r="F1169" s="49"/>
      <c r="G1169" s="49"/>
      <c r="H1169" s="66"/>
      <c r="I1169" s="49"/>
    </row>
    <row r="1170" spans="1:9" ht="14.25" customHeight="1" thickBot="1">
      <c r="A1170" s="59" t="s">
        <v>2103</v>
      </c>
      <c r="B1170" s="47" t="s">
        <v>2104</v>
      </c>
      <c r="C1170" s="47" t="s">
        <v>2105</v>
      </c>
      <c r="D1170" s="13" t="s">
        <v>2106</v>
      </c>
      <c r="E1170" s="47" t="s">
        <v>2107</v>
      </c>
      <c r="F1170" s="47" t="s">
        <v>2108</v>
      </c>
      <c r="G1170" s="47" t="s">
        <v>2108</v>
      </c>
      <c r="H1170" s="64" t="s">
        <v>151</v>
      </c>
      <c r="I1170" s="50" t="s">
        <v>3436</v>
      </c>
    </row>
    <row r="1171" spans="1:9" ht="14.25" customHeight="1" thickBot="1">
      <c r="A1171" s="48"/>
      <c r="B1171" s="48"/>
      <c r="C1171" s="48"/>
      <c r="D1171" s="13" t="s">
        <v>2109</v>
      </c>
      <c r="E1171" s="48"/>
      <c r="F1171" s="48"/>
      <c r="G1171" s="48"/>
      <c r="H1171" s="65"/>
      <c r="I1171" s="48"/>
    </row>
    <row r="1172" spans="1:9" ht="14.25" customHeight="1" thickBot="1">
      <c r="A1172" s="48"/>
      <c r="B1172" s="48"/>
      <c r="C1172" s="48"/>
      <c r="D1172" s="13" t="s">
        <v>2110</v>
      </c>
      <c r="E1172" s="48"/>
      <c r="F1172" s="48"/>
      <c r="G1172" s="48"/>
      <c r="H1172" s="65"/>
      <c r="I1172" s="48"/>
    </row>
    <row r="1173" spans="1:9" ht="14.25" customHeight="1" thickBot="1">
      <c r="A1173" s="48"/>
      <c r="B1173" s="48"/>
      <c r="C1173" s="48"/>
      <c r="D1173" s="13" t="s">
        <v>2111</v>
      </c>
      <c r="E1173" s="48"/>
      <c r="F1173" s="48"/>
      <c r="G1173" s="48"/>
      <c r="H1173" s="65"/>
      <c r="I1173" s="48"/>
    </row>
    <row r="1174" spans="1:9" ht="14.25" customHeight="1" thickBot="1">
      <c r="A1174" s="49"/>
      <c r="B1174" s="49"/>
      <c r="C1174" s="49"/>
      <c r="D1174" s="13" t="s">
        <v>2112</v>
      </c>
      <c r="E1174" s="49"/>
      <c r="F1174" s="49"/>
      <c r="G1174" s="49"/>
      <c r="H1174" s="66"/>
      <c r="I1174" s="49"/>
    </row>
    <row r="1175" spans="1:9" ht="14.25" customHeight="1" thickBot="1">
      <c r="A1175" s="59" t="s">
        <v>2113</v>
      </c>
      <c r="B1175" s="47" t="s">
        <v>2114</v>
      </c>
      <c r="C1175" s="47" t="s">
        <v>2105</v>
      </c>
      <c r="D1175" s="13" t="s">
        <v>2115</v>
      </c>
      <c r="E1175" s="47" t="s">
        <v>2116</v>
      </c>
      <c r="F1175" s="47" t="s">
        <v>2117</v>
      </c>
      <c r="G1175" s="47" t="s">
        <v>2117</v>
      </c>
      <c r="H1175" s="64" t="s">
        <v>151</v>
      </c>
      <c r="I1175" s="50" t="s">
        <v>3436</v>
      </c>
    </row>
    <row r="1176" spans="1:9" ht="14.25" customHeight="1" thickBot="1">
      <c r="A1176" s="48"/>
      <c r="B1176" s="48"/>
      <c r="C1176" s="48"/>
      <c r="D1176" s="13" t="s">
        <v>2118</v>
      </c>
      <c r="E1176" s="48"/>
      <c r="F1176" s="48"/>
      <c r="G1176" s="48"/>
      <c r="H1176" s="65"/>
      <c r="I1176" s="48"/>
    </row>
    <row r="1177" spans="1:9" ht="14.25" customHeight="1" thickBot="1">
      <c r="A1177" s="48"/>
      <c r="B1177" s="48"/>
      <c r="C1177" s="48"/>
      <c r="D1177" s="13" t="s">
        <v>2119</v>
      </c>
      <c r="E1177" s="48"/>
      <c r="F1177" s="48"/>
      <c r="G1177" s="48"/>
      <c r="H1177" s="65"/>
      <c r="I1177" s="48"/>
    </row>
    <row r="1178" spans="1:9" ht="14.25" customHeight="1" thickBot="1">
      <c r="A1178" s="48"/>
      <c r="B1178" s="48"/>
      <c r="C1178" s="48"/>
      <c r="D1178" s="13" t="s">
        <v>2120</v>
      </c>
      <c r="E1178" s="48"/>
      <c r="F1178" s="48"/>
      <c r="G1178" s="48"/>
      <c r="H1178" s="65"/>
      <c r="I1178" s="48"/>
    </row>
    <row r="1179" spans="1:9" ht="14.25" customHeight="1" thickBot="1">
      <c r="A1179" s="49"/>
      <c r="B1179" s="49"/>
      <c r="C1179" s="49"/>
      <c r="D1179" s="13" t="s">
        <v>2121</v>
      </c>
      <c r="E1179" s="49"/>
      <c r="F1179" s="49"/>
      <c r="G1179" s="49"/>
      <c r="H1179" s="66"/>
      <c r="I1179" s="49"/>
    </row>
    <row r="1180" spans="1:9" ht="14.25" customHeight="1" thickBot="1">
      <c r="A1180" s="59" t="s">
        <v>2122</v>
      </c>
      <c r="B1180" s="47" t="s">
        <v>2123</v>
      </c>
      <c r="C1180" s="47" t="s">
        <v>2124</v>
      </c>
      <c r="D1180" s="13" t="s">
        <v>2125</v>
      </c>
      <c r="E1180" s="13" t="s">
        <v>2126</v>
      </c>
      <c r="F1180" s="47" t="s">
        <v>2127</v>
      </c>
      <c r="G1180" s="47" t="s">
        <v>2127</v>
      </c>
      <c r="H1180" s="64" t="s">
        <v>151</v>
      </c>
      <c r="I1180" s="50" t="s">
        <v>3436</v>
      </c>
    </row>
    <row r="1181" spans="1:9" ht="14.25" customHeight="1" thickBot="1">
      <c r="A1181" s="48"/>
      <c r="B1181" s="48"/>
      <c r="C1181" s="48"/>
      <c r="D1181" s="13" t="s">
        <v>2128</v>
      </c>
      <c r="E1181" s="13" t="s">
        <v>2129</v>
      </c>
      <c r="F1181" s="48"/>
      <c r="G1181" s="48"/>
      <c r="H1181" s="65"/>
      <c r="I1181" s="48"/>
    </row>
    <row r="1182" spans="1:9" ht="14.25" customHeight="1" thickBot="1">
      <c r="A1182" s="48"/>
      <c r="B1182" s="48"/>
      <c r="C1182" s="48"/>
      <c r="D1182" s="13" t="s">
        <v>2130</v>
      </c>
      <c r="E1182" s="13"/>
      <c r="F1182" s="48"/>
      <c r="G1182" s="48"/>
      <c r="H1182" s="65"/>
      <c r="I1182" s="48"/>
    </row>
    <row r="1183" spans="1:9" ht="14.25" customHeight="1" thickBot="1">
      <c r="A1183" s="48"/>
      <c r="B1183" s="48"/>
      <c r="C1183" s="48"/>
      <c r="D1183" s="13" t="s">
        <v>2131</v>
      </c>
      <c r="E1183" s="13"/>
      <c r="F1183" s="48"/>
      <c r="G1183" s="48"/>
      <c r="H1183" s="65"/>
      <c r="I1183" s="48"/>
    </row>
    <row r="1184" spans="1:9" ht="14.25" customHeight="1" thickBot="1">
      <c r="A1184" s="49"/>
      <c r="B1184" s="49"/>
      <c r="C1184" s="49"/>
      <c r="D1184" s="13" t="s">
        <v>2132</v>
      </c>
      <c r="E1184" s="13"/>
      <c r="F1184" s="49"/>
      <c r="G1184" s="49"/>
      <c r="H1184" s="66"/>
      <c r="I1184" s="49"/>
    </row>
    <row r="1185" spans="1:9" ht="14.25" customHeight="1" thickBot="1">
      <c r="A1185" s="59" t="s">
        <v>2133</v>
      </c>
      <c r="B1185" s="47" t="s">
        <v>2134</v>
      </c>
      <c r="C1185" s="47" t="s">
        <v>1871</v>
      </c>
      <c r="D1185" s="13" t="s">
        <v>2135</v>
      </c>
      <c r="E1185" s="47" t="s">
        <v>2136</v>
      </c>
      <c r="F1185" s="47" t="s">
        <v>2137</v>
      </c>
      <c r="G1185" s="47" t="s">
        <v>2137</v>
      </c>
      <c r="H1185" s="64" t="s">
        <v>151</v>
      </c>
      <c r="I1185" s="50" t="s">
        <v>3436</v>
      </c>
    </row>
    <row r="1186" spans="1:9" ht="14.25" customHeight="1" thickBot="1">
      <c r="A1186" s="48"/>
      <c r="B1186" s="48"/>
      <c r="C1186" s="48"/>
      <c r="D1186" s="13" t="s">
        <v>2138</v>
      </c>
      <c r="E1186" s="48"/>
      <c r="F1186" s="48"/>
      <c r="G1186" s="48"/>
      <c r="H1186" s="65"/>
      <c r="I1186" s="48"/>
    </row>
    <row r="1187" spans="1:9" ht="14.25" customHeight="1" thickBot="1">
      <c r="A1187" s="48"/>
      <c r="B1187" s="48"/>
      <c r="C1187" s="48"/>
      <c r="D1187" s="13" t="s">
        <v>2139</v>
      </c>
      <c r="E1187" s="48"/>
      <c r="F1187" s="48"/>
      <c r="G1187" s="48"/>
      <c r="H1187" s="65"/>
      <c r="I1187" s="48"/>
    </row>
    <row r="1188" spans="1:9" ht="14.25" customHeight="1" thickBot="1">
      <c r="A1188" s="48"/>
      <c r="B1188" s="48"/>
      <c r="C1188" s="48"/>
      <c r="D1188" s="13" t="s">
        <v>2140</v>
      </c>
      <c r="E1188" s="48"/>
      <c r="F1188" s="48"/>
      <c r="G1188" s="48"/>
      <c r="H1188" s="65"/>
      <c r="I1188" s="48"/>
    </row>
    <row r="1189" spans="1:9" ht="14.25" customHeight="1" thickBot="1">
      <c r="A1189" s="49"/>
      <c r="B1189" s="49"/>
      <c r="C1189" s="49"/>
      <c r="D1189" s="13" t="s">
        <v>2141</v>
      </c>
      <c r="E1189" s="49"/>
      <c r="F1189" s="49"/>
      <c r="G1189" s="49"/>
      <c r="H1189" s="66"/>
      <c r="I1189" s="49"/>
    </row>
    <row r="1190" spans="1:9" ht="14.25" customHeight="1" thickBot="1">
      <c r="A1190" s="59" t="s">
        <v>2142</v>
      </c>
      <c r="B1190" s="47" t="s">
        <v>2143</v>
      </c>
      <c r="C1190" s="47" t="s">
        <v>2105</v>
      </c>
      <c r="D1190" s="13" t="s">
        <v>2144</v>
      </c>
      <c r="E1190" s="47" t="s">
        <v>2145</v>
      </c>
      <c r="F1190" s="47" t="s">
        <v>2146</v>
      </c>
      <c r="G1190" s="47" t="s">
        <v>2146</v>
      </c>
      <c r="H1190" s="64" t="s">
        <v>151</v>
      </c>
      <c r="I1190" s="50" t="s">
        <v>3436</v>
      </c>
    </row>
    <row r="1191" spans="1:9" ht="14.25" customHeight="1" thickBot="1">
      <c r="A1191" s="48"/>
      <c r="B1191" s="48"/>
      <c r="C1191" s="48"/>
      <c r="D1191" s="13" t="s">
        <v>2147</v>
      </c>
      <c r="E1191" s="48"/>
      <c r="F1191" s="48"/>
      <c r="G1191" s="48"/>
      <c r="H1191" s="65"/>
      <c r="I1191" s="48"/>
    </row>
    <row r="1192" spans="1:9" ht="14.25" customHeight="1" thickBot="1">
      <c r="A1192" s="48"/>
      <c r="B1192" s="48"/>
      <c r="C1192" s="48"/>
      <c r="D1192" s="13" t="s">
        <v>2148</v>
      </c>
      <c r="E1192" s="48"/>
      <c r="F1192" s="48"/>
      <c r="G1192" s="48"/>
      <c r="H1192" s="65"/>
      <c r="I1192" s="48"/>
    </row>
    <row r="1193" spans="1:9" ht="14.25" customHeight="1" thickBot="1">
      <c r="A1193" s="48"/>
      <c r="B1193" s="48"/>
      <c r="C1193" s="48"/>
      <c r="D1193" s="13" t="s">
        <v>2149</v>
      </c>
      <c r="E1193" s="48"/>
      <c r="F1193" s="48"/>
      <c r="G1193" s="48"/>
      <c r="H1193" s="65"/>
      <c r="I1193" s="48"/>
    </row>
    <row r="1194" spans="1:9" ht="14.25" customHeight="1" thickBot="1">
      <c r="A1194" s="49"/>
      <c r="B1194" s="49"/>
      <c r="C1194" s="49"/>
      <c r="D1194" s="13" t="s">
        <v>2150</v>
      </c>
      <c r="E1194" s="49"/>
      <c r="F1194" s="49"/>
      <c r="G1194" s="49"/>
      <c r="H1194" s="66"/>
      <c r="I1194" s="49"/>
    </row>
    <row r="1195" spans="1:9" ht="14.25" customHeight="1" thickBot="1">
      <c r="A1195" s="59" t="s">
        <v>2151</v>
      </c>
      <c r="B1195" s="47" t="s">
        <v>2152</v>
      </c>
      <c r="C1195" s="47" t="s">
        <v>2105</v>
      </c>
      <c r="D1195" s="13" t="s">
        <v>2153</v>
      </c>
      <c r="E1195" s="47" t="s">
        <v>2154</v>
      </c>
      <c r="F1195" s="47" t="s">
        <v>2155</v>
      </c>
      <c r="G1195" s="47" t="s">
        <v>2155</v>
      </c>
      <c r="H1195" s="60" t="s">
        <v>151</v>
      </c>
      <c r="I1195" s="50" t="s">
        <v>3436</v>
      </c>
    </row>
    <row r="1196" spans="1:9" ht="14.25" customHeight="1" thickBot="1">
      <c r="A1196" s="48"/>
      <c r="B1196" s="48"/>
      <c r="C1196" s="48"/>
      <c r="D1196" s="13" t="s">
        <v>2156</v>
      </c>
      <c r="E1196" s="48"/>
      <c r="F1196" s="48"/>
      <c r="G1196" s="48"/>
      <c r="H1196" s="61"/>
      <c r="I1196" s="48"/>
    </row>
    <row r="1197" spans="1:9" ht="14.25" customHeight="1" thickBot="1">
      <c r="A1197" s="48"/>
      <c r="B1197" s="48"/>
      <c r="C1197" s="48"/>
      <c r="D1197" s="13" t="s">
        <v>2157</v>
      </c>
      <c r="E1197" s="48"/>
      <c r="F1197" s="48"/>
      <c r="G1197" s="48"/>
      <c r="H1197" s="61"/>
      <c r="I1197" s="48"/>
    </row>
    <row r="1198" spans="1:9" ht="14.25" customHeight="1" thickBot="1">
      <c r="A1198" s="48"/>
      <c r="B1198" s="48"/>
      <c r="C1198" s="48"/>
      <c r="D1198" s="13" t="s">
        <v>2158</v>
      </c>
      <c r="E1198" s="48"/>
      <c r="F1198" s="48"/>
      <c r="G1198" s="48"/>
      <c r="H1198" s="61"/>
      <c r="I1198" s="48"/>
    </row>
    <row r="1199" spans="1:9" ht="14.25" customHeight="1" thickBot="1">
      <c r="A1199" s="49"/>
      <c r="B1199" s="49"/>
      <c r="C1199" s="49"/>
      <c r="D1199" s="13" t="s">
        <v>2159</v>
      </c>
      <c r="E1199" s="49"/>
      <c r="F1199" s="49"/>
      <c r="G1199" s="49"/>
      <c r="H1199" s="62"/>
      <c r="I1199" s="49"/>
    </row>
    <row r="1200" spans="1:9" ht="14.25" customHeight="1" thickBot="1">
      <c r="A1200" s="59" t="s">
        <v>2160</v>
      </c>
      <c r="B1200" s="47" t="s">
        <v>2161</v>
      </c>
      <c r="C1200" s="47" t="s">
        <v>2105</v>
      </c>
      <c r="D1200" s="13" t="s">
        <v>2162</v>
      </c>
      <c r="E1200" s="47" t="s">
        <v>2163</v>
      </c>
      <c r="F1200" s="47" t="s">
        <v>2164</v>
      </c>
      <c r="G1200" s="47" t="s">
        <v>2164</v>
      </c>
      <c r="H1200" s="60" t="s">
        <v>151</v>
      </c>
      <c r="I1200" s="50" t="s">
        <v>3436</v>
      </c>
    </row>
    <row r="1201" spans="1:9" ht="14.25" customHeight="1" thickBot="1">
      <c r="A1201" s="48"/>
      <c r="B1201" s="48"/>
      <c r="C1201" s="48"/>
      <c r="D1201" s="13" t="s">
        <v>2165</v>
      </c>
      <c r="E1201" s="48"/>
      <c r="F1201" s="48"/>
      <c r="G1201" s="48"/>
      <c r="H1201" s="61"/>
      <c r="I1201" s="48"/>
    </row>
    <row r="1202" spans="1:9" ht="14.25" customHeight="1" thickBot="1">
      <c r="A1202" s="48"/>
      <c r="B1202" s="48"/>
      <c r="C1202" s="48"/>
      <c r="D1202" s="13" t="s">
        <v>2166</v>
      </c>
      <c r="E1202" s="48"/>
      <c r="F1202" s="48"/>
      <c r="G1202" s="48"/>
      <c r="H1202" s="61"/>
      <c r="I1202" s="48"/>
    </row>
    <row r="1203" spans="1:9" ht="14.25" customHeight="1" thickBot="1">
      <c r="A1203" s="48"/>
      <c r="B1203" s="48"/>
      <c r="C1203" s="48"/>
      <c r="D1203" s="13" t="s">
        <v>2167</v>
      </c>
      <c r="E1203" s="48"/>
      <c r="F1203" s="48"/>
      <c r="G1203" s="48"/>
      <c r="H1203" s="61"/>
      <c r="I1203" s="48"/>
    </row>
    <row r="1204" spans="1:9" ht="14.25" customHeight="1" thickBot="1">
      <c r="A1204" s="49"/>
      <c r="B1204" s="49"/>
      <c r="C1204" s="49"/>
      <c r="D1204" s="13" t="s">
        <v>2168</v>
      </c>
      <c r="E1204" s="49"/>
      <c r="F1204" s="49"/>
      <c r="G1204" s="49"/>
      <c r="H1204" s="62"/>
      <c r="I1204" s="49"/>
    </row>
    <row r="1205" spans="1:9" ht="14.25" customHeight="1" thickBot="1">
      <c r="A1205" s="59" t="s">
        <v>2169</v>
      </c>
      <c r="B1205" s="47" t="s">
        <v>2170</v>
      </c>
      <c r="C1205" s="47" t="s">
        <v>2105</v>
      </c>
      <c r="D1205" s="13" t="s">
        <v>2144</v>
      </c>
      <c r="E1205" s="47" t="s">
        <v>2171</v>
      </c>
      <c r="F1205" s="47" t="s">
        <v>2172</v>
      </c>
      <c r="G1205" s="47" t="s">
        <v>2172</v>
      </c>
      <c r="H1205" s="60" t="s">
        <v>151</v>
      </c>
      <c r="I1205" s="50" t="s">
        <v>3436</v>
      </c>
    </row>
    <row r="1206" spans="1:9" ht="14.25" customHeight="1" thickBot="1">
      <c r="A1206" s="48"/>
      <c r="B1206" s="48"/>
      <c r="C1206" s="48"/>
      <c r="D1206" s="13" t="s">
        <v>2173</v>
      </c>
      <c r="E1206" s="48"/>
      <c r="F1206" s="48"/>
      <c r="G1206" s="48"/>
      <c r="H1206" s="61"/>
      <c r="I1206" s="48"/>
    </row>
    <row r="1207" spans="1:9" ht="14.25" customHeight="1" thickBot="1">
      <c r="A1207" s="48"/>
      <c r="B1207" s="48"/>
      <c r="C1207" s="48"/>
      <c r="D1207" s="13" t="s">
        <v>2174</v>
      </c>
      <c r="E1207" s="48"/>
      <c r="F1207" s="48"/>
      <c r="G1207" s="48"/>
      <c r="H1207" s="61"/>
      <c r="I1207" s="48"/>
    </row>
    <row r="1208" spans="1:9" ht="14.25" customHeight="1" thickBot="1">
      <c r="A1208" s="48"/>
      <c r="B1208" s="48"/>
      <c r="C1208" s="48"/>
      <c r="D1208" s="13" t="s">
        <v>2175</v>
      </c>
      <c r="E1208" s="48"/>
      <c r="F1208" s="48"/>
      <c r="G1208" s="48"/>
      <c r="H1208" s="61"/>
      <c r="I1208" s="48"/>
    </row>
    <row r="1209" spans="1:9" ht="14.25" customHeight="1" thickBot="1">
      <c r="A1209" s="49"/>
      <c r="B1209" s="49"/>
      <c r="C1209" s="49"/>
      <c r="D1209" s="13" t="s">
        <v>2176</v>
      </c>
      <c r="E1209" s="49"/>
      <c r="F1209" s="49"/>
      <c r="G1209" s="49"/>
      <c r="H1209" s="62"/>
      <c r="I1209" s="49"/>
    </row>
    <row r="1210" spans="1:9" ht="14.25" customHeight="1" thickBot="1">
      <c r="A1210" s="59" t="s">
        <v>2177</v>
      </c>
      <c r="B1210" s="47" t="s">
        <v>2178</v>
      </c>
      <c r="C1210" s="47" t="s">
        <v>2179</v>
      </c>
      <c r="D1210" s="13" t="s">
        <v>2180</v>
      </c>
      <c r="E1210" s="47" t="s">
        <v>2181</v>
      </c>
      <c r="F1210" s="47" t="s">
        <v>2182</v>
      </c>
      <c r="G1210" s="47" t="s">
        <v>2182</v>
      </c>
      <c r="H1210" s="60" t="s">
        <v>151</v>
      </c>
      <c r="I1210" s="50" t="s">
        <v>3436</v>
      </c>
    </row>
    <row r="1211" spans="1:9" ht="14.25" customHeight="1" thickBot="1">
      <c r="A1211" s="48"/>
      <c r="B1211" s="48"/>
      <c r="C1211" s="48"/>
      <c r="D1211" s="13" t="s">
        <v>2183</v>
      </c>
      <c r="E1211" s="48"/>
      <c r="F1211" s="48"/>
      <c r="G1211" s="48"/>
      <c r="H1211" s="61"/>
      <c r="I1211" s="48"/>
    </row>
    <row r="1212" spans="1:9" ht="14.25" customHeight="1" thickBot="1">
      <c r="A1212" s="48"/>
      <c r="B1212" s="48"/>
      <c r="C1212" s="48"/>
      <c r="D1212" s="13" t="s">
        <v>2184</v>
      </c>
      <c r="E1212" s="48"/>
      <c r="F1212" s="48"/>
      <c r="G1212" s="48"/>
      <c r="H1212" s="61"/>
      <c r="I1212" s="48"/>
    </row>
    <row r="1213" spans="1:9" ht="14.25" customHeight="1" thickBot="1">
      <c r="A1213" s="48"/>
      <c r="B1213" s="48"/>
      <c r="C1213" s="48"/>
      <c r="D1213" s="13" t="s">
        <v>2185</v>
      </c>
      <c r="E1213" s="48"/>
      <c r="F1213" s="48"/>
      <c r="G1213" s="48"/>
      <c r="H1213" s="61"/>
      <c r="I1213" s="48"/>
    </row>
    <row r="1214" spans="1:9" ht="14.25" customHeight="1" thickBot="1">
      <c r="A1214" s="49"/>
      <c r="B1214" s="49"/>
      <c r="C1214" s="49"/>
      <c r="D1214" s="13" t="s">
        <v>2186</v>
      </c>
      <c r="E1214" s="49"/>
      <c r="F1214" s="49"/>
      <c r="G1214" s="49"/>
      <c r="H1214" s="62"/>
      <c r="I1214" s="49"/>
    </row>
    <row r="1215" spans="1:9" ht="14.25" customHeight="1" thickBot="1">
      <c r="A1215" s="59" t="s">
        <v>2187</v>
      </c>
      <c r="B1215" s="47" t="s">
        <v>2188</v>
      </c>
      <c r="C1215" s="47" t="s">
        <v>2189</v>
      </c>
      <c r="D1215" s="13" t="s">
        <v>2190</v>
      </c>
      <c r="E1215" s="47" t="s">
        <v>2191</v>
      </c>
      <c r="F1215" s="47" t="s">
        <v>2192</v>
      </c>
      <c r="G1215" s="47" t="s">
        <v>2192</v>
      </c>
      <c r="H1215" s="60" t="s">
        <v>151</v>
      </c>
      <c r="I1215" s="50" t="s">
        <v>3436</v>
      </c>
    </row>
    <row r="1216" spans="1:9" ht="14.25" customHeight="1" thickBot="1">
      <c r="A1216" s="48"/>
      <c r="B1216" s="48"/>
      <c r="C1216" s="48"/>
      <c r="D1216" s="13" t="s">
        <v>2193</v>
      </c>
      <c r="E1216" s="48"/>
      <c r="F1216" s="48"/>
      <c r="G1216" s="48"/>
      <c r="H1216" s="61"/>
      <c r="I1216" s="48"/>
    </row>
    <row r="1217" spans="1:9" ht="14.25" customHeight="1" thickBot="1">
      <c r="A1217" s="48"/>
      <c r="B1217" s="48"/>
      <c r="C1217" s="48"/>
      <c r="D1217" s="13" t="s">
        <v>2194</v>
      </c>
      <c r="E1217" s="48"/>
      <c r="F1217" s="48"/>
      <c r="G1217" s="48"/>
      <c r="H1217" s="61"/>
      <c r="I1217" s="48"/>
    </row>
    <row r="1218" spans="1:9" ht="14.25" customHeight="1" thickBot="1">
      <c r="A1218" s="48"/>
      <c r="B1218" s="48"/>
      <c r="C1218" s="48"/>
      <c r="D1218" s="13" t="s">
        <v>2195</v>
      </c>
      <c r="E1218" s="48"/>
      <c r="F1218" s="48"/>
      <c r="G1218" s="48"/>
      <c r="H1218" s="61"/>
      <c r="I1218" s="48"/>
    </row>
    <row r="1219" spans="1:9" ht="14.25" customHeight="1" thickBot="1">
      <c r="A1219" s="49"/>
      <c r="B1219" s="49"/>
      <c r="C1219" s="49"/>
      <c r="D1219" s="13" t="s">
        <v>2196</v>
      </c>
      <c r="E1219" s="49"/>
      <c r="F1219" s="49"/>
      <c r="G1219" s="49"/>
      <c r="H1219" s="62"/>
      <c r="I1219" s="49"/>
    </row>
    <row r="1220" spans="1:9" ht="14.25" customHeight="1" thickBot="1">
      <c r="A1220" s="59" t="s">
        <v>2197</v>
      </c>
      <c r="B1220" s="47" t="s">
        <v>2198</v>
      </c>
      <c r="C1220" s="47" t="s">
        <v>1871</v>
      </c>
      <c r="D1220" s="13" t="s">
        <v>2199</v>
      </c>
      <c r="E1220" s="47" t="s">
        <v>2200</v>
      </c>
      <c r="F1220" s="47" t="s">
        <v>2201</v>
      </c>
      <c r="G1220" s="47" t="s">
        <v>2201</v>
      </c>
      <c r="H1220" s="60" t="s">
        <v>151</v>
      </c>
      <c r="I1220" s="50" t="s">
        <v>3436</v>
      </c>
    </row>
    <row r="1221" spans="1:9" ht="14.25" customHeight="1" thickBot="1">
      <c r="A1221" s="48"/>
      <c r="B1221" s="48"/>
      <c r="C1221" s="48"/>
      <c r="D1221" s="13" t="s">
        <v>2202</v>
      </c>
      <c r="E1221" s="48"/>
      <c r="F1221" s="48"/>
      <c r="G1221" s="48"/>
      <c r="H1221" s="61"/>
      <c r="I1221" s="48"/>
    </row>
    <row r="1222" spans="1:9" ht="14.25" customHeight="1" thickBot="1">
      <c r="A1222" s="48"/>
      <c r="B1222" s="48"/>
      <c r="C1222" s="48"/>
      <c r="D1222" s="13" t="s">
        <v>2203</v>
      </c>
      <c r="E1222" s="48"/>
      <c r="F1222" s="48"/>
      <c r="G1222" s="48"/>
      <c r="H1222" s="61"/>
      <c r="I1222" s="48"/>
    </row>
    <row r="1223" spans="1:9" ht="14.25" customHeight="1" thickBot="1">
      <c r="A1223" s="48"/>
      <c r="B1223" s="48"/>
      <c r="C1223" s="48"/>
      <c r="D1223" s="13" t="s">
        <v>2204</v>
      </c>
      <c r="E1223" s="48"/>
      <c r="F1223" s="48"/>
      <c r="G1223" s="48"/>
      <c r="H1223" s="61"/>
      <c r="I1223" s="48"/>
    </row>
    <row r="1224" spans="1:9" ht="14.25" customHeight="1" thickBot="1">
      <c r="A1224" s="49"/>
      <c r="B1224" s="49"/>
      <c r="C1224" s="49"/>
      <c r="D1224" s="13" t="s">
        <v>2205</v>
      </c>
      <c r="E1224" s="49"/>
      <c r="F1224" s="49"/>
      <c r="G1224" s="49"/>
      <c r="H1224" s="62"/>
      <c r="I1224" s="49"/>
    </row>
    <row r="1225" spans="1:9" ht="14.25" customHeight="1" thickBot="1">
      <c r="A1225" s="59" t="s">
        <v>2206</v>
      </c>
      <c r="B1225" s="47" t="s">
        <v>2207</v>
      </c>
      <c r="C1225" s="47" t="s">
        <v>2105</v>
      </c>
      <c r="D1225" s="13" t="s">
        <v>2162</v>
      </c>
      <c r="E1225" s="13" t="s">
        <v>2208</v>
      </c>
      <c r="F1225" s="47" t="s">
        <v>2209</v>
      </c>
      <c r="G1225" s="47" t="s">
        <v>2209</v>
      </c>
      <c r="H1225" s="60" t="s">
        <v>151</v>
      </c>
      <c r="I1225" s="50" t="s">
        <v>3436</v>
      </c>
    </row>
    <row r="1226" spans="1:9" ht="14.25" customHeight="1" thickBot="1">
      <c r="A1226" s="48"/>
      <c r="B1226" s="48"/>
      <c r="C1226" s="48"/>
      <c r="D1226" s="13" t="s">
        <v>2210</v>
      </c>
      <c r="E1226" s="13" t="s">
        <v>2211</v>
      </c>
      <c r="F1226" s="48"/>
      <c r="G1226" s="48"/>
      <c r="H1226" s="61"/>
      <c r="I1226" s="48"/>
    </row>
    <row r="1227" spans="1:9" ht="14.25" customHeight="1" thickBot="1">
      <c r="A1227" s="48"/>
      <c r="B1227" s="48"/>
      <c r="C1227" s="48"/>
      <c r="D1227" s="13" t="s">
        <v>2212</v>
      </c>
      <c r="E1227" s="13"/>
      <c r="F1227" s="48"/>
      <c r="G1227" s="48"/>
      <c r="H1227" s="61"/>
      <c r="I1227" s="48"/>
    </row>
    <row r="1228" spans="1:9" ht="14.25" customHeight="1" thickBot="1">
      <c r="A1228" s="48"/>
      <c r="B1228" s="48"/>
      <c r="C1228" s="48"/>
      <c r="D1228" s="13" t="s">
        <v>2213</v>
      </c>
      <c r="E1228" s="13"/>
      <c r="F1228" s="48"/>
      <c r="G1228" s="48"/>
      <c r="H1228" s="61"/>
      <c r="I1228" s="48"/>
    </row>
    <row r="1229" spans="1:9" ht="14.25" customHeight="1" thickBot="1">
      <c r="A1229" s="49"/>
      <c r="B1229" s="49"/>
      <c r="C1229" s="49"/>
      <c r="D1229" s="13" t="s">
        <v>2214</v>
      </c>
      <c r="E1229" s="13"/>
      <c r="F1229" s="49"/>
      <c r="G1229" s="49"/>
      <c r="H1229" s="62"/>
      <c r="I1229" s="49"/>
    </row>
    <row r="1230" spans="1:9" ht="14.25" customHeight="1" thickBot="1">
      <c r="A1230" s="59" t="s">
        <v>2215</v>
      </c>
      <c r="B1230" s="47" t="s">
        <v>2216</v>
      </c>
      <c r="C1230" s="47" t="s">
        <v>2217</v>
      </c>
      <c r="D1230" s="13" t="s">
        <v>2218</v>
      </c>
      <c r="E1230" s="47" t="s">
        <v>2219</v>
      </c>
      <c r="F1230" s="47" t="s">
        <v>2220</v>
      </c>
      <c r="G1230" s="47" t="s">
        <v>2220</v>
      </c>
      <c r="H1230" s="60" t="s">
        <v>151</v>
      </c>
      <c r="I1230" s="50" t="s">
        <v>3436</v>
      </c>
    </row>
    <row r="1231" spans="1:9" ht="14.25" customHeight="1" thickBot="1">
      <c r="A1231" s="48"/>
      <c r="B1231" s="48"/>
      <c r="C1231" s="48"/>
      <c r="D1231" s="13" t="s">
        <v>2221</v>
      </c>
      <c r="E1231" s="48"/>
      <c r="F1231" s="48"/>
      <c r="G1231" s="48"/>
      <c r="H1231" s="61"/>
      <c r="I1231" s="48"/>
    </row>
    <row r="1232" spans="1:9" ht="14.25" customHeight="1" thickBot="1">
      <c r="A1232" s="48"/>
      <c r="B1232" s="48"/>
      <c r="C1232" s="48"/>
      <c r="D1232" s="13" t="s">
        <v>2222</v>
      </c>
      <c r="E1232" s="48"/>
      <c r="F1232" s="48"/>
      <c r="G1232" s="48"/>
      <c r="H1232" s="61"/>
      <c r="I1232" s="48"/>
    </row>
    <row r="1233" spans="1:9" ht="14.25" customHeight="1" thickBot="1">
      <c r="A1233" s="48"/>
      <c r="B1233" s="48"/>
      <c r="C1233" s="48"/>
      <c r="D1233" s="13" t="s">
        <v>2223</v>
      </c>
      <c r="E1233" s="48"/>
      <c r="F1233" s="48"/>
      <c r="G1233" s="48"/>
      <c r="H1233" s="61"/>
      <c r="I1233" s="48"/>
    </row>
    <row r="1234" spans="1:9" ht="14.25" customHeight="1" thickBot="1">
      <c r="A1234" s="49"/>
      <c r="B1234" s="49"/>
      <c r="C1234" s="49"/>
      <c r="D1234" s="13" t="s">
        <v>2224</v>
      </c>
      <c r="E1234" s="49"/>
      <c r="F1234" s="49"/>
      <c r="G1234" s="49"/>
      <c r="H1234" s="62"/>
      <c r="I1234" s="49"/>
    </row>
    <row r="1235" spans="1:9" ht="14.25" customHeight="1" thickBot="1">
      <c r="A1235" s="15"/>
    </row>
    <row r="1236" spans="1:9" ht="24.75" customHeight="1">
      <c r="A1236" s="9" t="s">
        <v>14</v>
      </c>
      <c r="B1236" s="10" t="s">
        <v>2225</v>
      </c>
    </row>
    <row r="1237" spans="1:9" ht="24.75" customHeight="1">
      <c r="A1237" s="11" t="s">
        <v>132</v>
      </c>
      <c r="B1237" s="4" t="s">
        <v>7</v>
      </c>
    </row>
    <row r="1238" spans="1:9" ht="24.75" customHeight="1">
      <c r="A1238" s="11" t="s">
        <v>133</v>
      </c>
      <c r="B1238" s="12">
        <v>45868</v>
      </c>
    </row>
    <row r="1239" spans="1:9" ht="24.75" customHeight="1">
      <c r="A1239" s="11" t="s">
        <v>4</v>
      </c>
      <c r="B1239" s="13" t="s">
        <v>5</v>
      </c>
    </row>
    <row r="1240" spans="1:9" ht="24.75" customHeight="1">
      <c r="A1240" s="11" t="s">
        <v>16</v>
      </c>
      <c r="B1240" s="14">
        <v>15</v>
      </c>
    </row>
    <row r="1241" spans="1:9" ht="24.75" customHeight="1">
      <c r="A1241" s="11" t="s">
        <v>17</v>
      </c>
      <c r="B1241" s="13" t="s">
        <v>33</v>
      </c>
    </row>
    <row r="1242" spans="1:9" ht="14.25" customHeight="1">
      <c r="A1242" s="15"/>
    </row>
    <row r="1243" spans="1:9" ht="14.25" customHeight="1">
      <c r="A1243" s="16" t="s">
        <v>134</v>
      </c>
    </row>
    <row r="1244" spans="1:9" ht="14.25" customHeight="1">
      <c r="A1244" s="8"/>
    </row>
    <row r="1245" spans="1:9" ht="27" customHeight="1" thickBot="1">
      <c r="A1245" s="9" t="s">
        <v>135</v>
      </c>
      <c r="B1245" s="10" t="s">
        <v>136</v>
      </c>
      <c r="C1245" s="10" t="s">
        <v>137</v>
      </c>
      <c r="D1245" s="10" t="s">
        <v>138</v>
      </c>
      <c r="E1245" s="10" t="s">
        <v>2226</v>
      </c>
      <c r="F1245" s="10" t="s">
        <v>140</v>
      </c>
      <c r="G1245" s="10" t="s">
        <v>141</v>
      </c>
      <c r="H1245" s="10" t="s">
        <v>142</v>
      </c>
      <c r="I1245" s="10" t="s">
        <v>143</v>
      </c>
    </row>
    <row r="1246" spans="1:9" ht="14.25" customHeight="1" thickBot="1">
      <c r="A1246" s="59" t="s">
        <v>2227</v>
      </c>
      <c r="B1246" s="47" t="s">
        <v>2228</v>
      </c>
      <c r="C1246" s="47" t="s">
        <v>2229</v>
      </c>
      <c r="D1246" s="13" t="s">
        <v>2230</v>
      </c>
      <c r="E1246" s="54" t="s">
        <v>154</v>
      </c>
      <c r="F1246" s="47" t="s">
        <v>2231</v>
      </c>
      <c r="G1246" s="47" t="s">
        <v>2231</v>
      </c>
      <c r="H1246" s="60" t="s">
        <v>151</v>
      </c>
      <c r="I1246" s="51" t="s">
        <v>3476</v>
      </c>
    </row>
    <row r="1247" spans="1:9" ht="14.25" customHeight="1" thickBot="1">
      <c r="A1247" s="48"/>
      <c r="B1247" s="48"/>
      <c r="C1247" s="48"/>
      <c r="D1247" s="13" t="s">
        <v>2232</v>
      </c>
      <c r="E1247" s="48"/>
      <c r="F1247" s="48"/>
      <c r="G1247" s="48"/>
      <c r="H1247" s="61"/>
      <c r="I1247" s="52"/>
    </row>
    <row r="1248" spans="1:9" ht="14.25" customHeight="1" thickBot="1">
      <c r="A1248" s="48"/>
      <c r="B1248" s="48"/>
      <c r="C1248" s="48"/>
      <c r="D1248" s="13" t="s">
        <v>2233</v>
      </c>
      <c r="E1248" s="48"/>
      <c r="F1248" s="48"/>
      <c r="G1248" s="48"/>
      <c r="H1248" s="61"/>
      <c r="I1248" s="52"/>
    </row>
    <row r="1249" spans="1:9" ht="14.25" customHeight="1" thickBot="1">
      <c r="A1249" s="48"/>
      <c r="B1249" s="48"/>
      <c r="C1249" s="48"/>
      <c r="D1249" s="13" t="s">
        <v>2234</v>
      </c>
      <c r="E1249" s="48"/>
      <c r="F1249" s="48"/>
      <c r="G1249" s="48"/>
      <c r="H1249" s="61"/>
      <c r="I1249" s="52"/>
    </row>
    <row r="1250" spans="1:9" ht="14.25" customHeight="1" thickBot="1">
      <c r="A1250" s="49"/>
      <c r="B1250" s="49"/>
      <c r="C1250" s="49"/>
      <c r="D1250" s="13" t="s">
        <v>2235</v>
      </c>
      <c r="E1250" s="49"/>
      <c r="F1250" s="49"/>
      <c r="G1250" s="49"/>
      <c r="H1250" s="62"/>
      <c r="I1250" s="53"/>
    </row>
    <row r="1251" spans="1:9" ht="14.25" customHeight="1" thickBot="1">
      <c r="A1251" s="59" t="s">
        <v>2236</v>
      </c>
      <c r="B1251" s="47" t="s">
        <v>2237</v>
      </c>
      <c r="C1251" s="47" t="s">
        <v>2229</v>
      </c>
      <c r="D1251" s="13" t="s">
        <v>2230</v>
      </c>
      <c r="E1251" s="47" t="s">
        <v>2238</v>
      </c>
      <c r="F1251" s="51" t="s">
        <v>2239</v>
      </c>
      <c r="G1251" s="51" t="s">
        <v>2239</v>
      </c>
      <c r="H1251" s="60" t="s">
        <v>151</v>
      </c>
      <c r="I1251" s="51" t="s">
        <v>3476</v>
      </c>
    </row>
    <row r="1252" spans="1:9" ht="14.25" customHeight="1" thickBot="1">
      <c r="A1252" s="48"/>
      <c r="B1252" s="48"/>
      <c r="C1252" s="48"/>
      <c r="D1252" s="13" t="s">
        <v>2240</v>
      </c>
      <c r="E1252" s="48"/>
      <c r="F1252" s="52"/>
      <c r="G1252" s="52"/>
      <c r="H1252" s="61"/>
      <c r="I1252" s="52"/>
    </row>
    <row r="1253" spans="1:9" ht="14.25" customHeight="1" thickBot="1">
      <c r="A1253" s="48"/>
      <c r="B1253" s="48"/>
      <c r="C1253" s="48"/>
      <c r="D1253" s="13" t="s">
        <v>2241</v>
      </c>
      <c r="E1253" s="48"/>
      <c r="F1253" s="52"/>
      <c r="G1253" s="52"/>
      <c r="H1253" s="61"/>
      <c r="I1253" s="52"/>
    </row>
    <row r="1254" spans="1:9" ht="14.25" customHeight="1" thickBot="1">
      <c r="A1254" s="48"/>
      <c r="B1254" s="48"/>
      <c r="C1254" s="48"/>
      <c r="D1254" s="13" t="s">
        <v>2242</v>
      </c>
      <c r="E1254" s="48"/>
      <c r="F1254" s="52"/>
      <c r="G1254" s="52"/>
      <c r="H1254" s="61"/>
      <c r="I1254" s="52"/>
    </row>
    <row r="1255" spans="1:9" ht="14.25" customHeight="1" thickBot="1">
      <c r="A1255" s="49"/>
      <c r="B1255" s="49"/>
      <c r="C1255" s="49"/>
      <c r="D1255" s="13" t="s">
        <v>2243</v>
      </c>
      <c r="E1255" s="49"/>
      <c r="F1255" s="53"/>
      <c r="G1255" s="53"/>
      <c r="H1255" s="62"/>
      <c r="I1255" s="53"/>
    </row>
    <row r="1256" spans="1:9" ht="14.25" customHeight="1" thickBot="1">
      <c r="A1256" s="59" t="s">
        <v>2244</v>
      </c>
      <c r="B1256" s="47" t="s">
        <v>2245</v>
      </c>
      <c r="C1256" s="47" t="s">
        <v>2229</v>
      </c>
      <c r="D1256" s="13" t="s">
        <v>2246</v>
      </c>
      <c r="E1256" s="47" t="s">
        <v>2247</v>
      </c>
      <c r="F1256" s="47" t="s">
        <v>2248</v>
      </c>
      <c r="G1256" s="47" t="s">
        <v>2248</v>
      </c>
      <c r="H1256" s="60" t="s">
        <v>151</v>
      </c>
      <c r="I1256" s="51" t="s">
        <v>3476</v>
      </c>
    </row>
    <row r="1257" spans="1:9" ht="14.25" customHeight="1" thickBot="1">
      <c r="A1257" s="48"/>
      <c r="B1257" s="48"/>
      <c r="C1257" s="48"/>
      <c r="D1257" s="13" t="s">
        <v>2249</v>
      </c>
      <c r="E1257" s="48"/>
      <c r="F1257" s="48"/>
      <c r="G1257" s="48"/>
      <c r="H1257" s="61"/>
      <c r="I1257" s="52"/>
    </row>
    <row r="1258" spans="1:9" ht="14.25" customHeight="1" thickBot="1">
      <c r="A1258" s="48"/>
      <c r="B1258" s="48"/>
      <c r="C1258" s="48"/>
      <c r="D1258" s="13" t="s">
        <v>2250</v>
      </c>
      <c r="E1258" s="48"/>
      <c r="F1258" s="48"/>
      <c r="G1258" s="48"/>
      <c r="H1258" s="61"/>
      <c r="I1258" s="52"/>
    </row>
    <row r="1259" spans="1:9" ht="14.25" customHeight="1" thickBot="1">
      <c r="A1259" s="48"/>
      <c r="B1259" s="48"/>
      <c r="C1259" s="48"/>
      <c r="D1259" s="13" t="s">
        <v>2251</v>
      </c>
      <c r="E1259" s="48"/>
      <c r="F1259" s="48"/>
      <c r="G1259" s="48"/>
      <c r="H1259" s="61"/>
      <c r="I1259" s="52"/>
    </row>
    <row r="1260" spans="1:9" ht="14.25" customHeight="1" thickBot="1">
      <c r="A1260" s="49"/>
      <c r="B1260" s="49"/>
      <c r="C1260" s="49"/>
      <c r="D1260" s="13" t="s">
        <v>2252</v>
      </c>
      <c r="E1260" s="49"/>
      <c r="F1260" s="49"/>
      <c r="G1260" s="49"/>
      <c r="H1260" s="62"/>
      <c r="I1260" s="53"/>
    </row>
    <row r="1261" spans="1:9" ht="14.25" customHeight="1" thickBot="1">
      <c r="A1261" s="59" t="s">
        <v>2253</v>
      </c>
      <c r="B1261" s="47" t="s">
        <v>2254</v>
      </c>
      <c r="C1261" s="47" t="s">
        <v>2229</v>
      </c>
      <c r="D1261" s="13" t="s">
        <v>2255</v>
      </c>
      <c r="E1261" s="47" t="s">
        <v>2256</v>
      </c>
      <c r="F1261" s="47" t="s">
        <v>2257</v>
      </c>
      <c r="G1261" s="47" t="s">
        <v>2257</v>
      </c>
      <c r="H1261" s="60" t="s">
        <v>151</v>
      </c>
      <c r="I1261" s="51" t="s">
        <v>3476</v>
      </c>
    </row>
    <row r="1262" spans="1:9" ht="14.25" customHeight="1" thickBot="1">
      <c r="A1262" s="48"/>
      <c r="B1262" s="48"/>
      <c r="C1262" s="48"/>
      <c r="D1262" s="13" t="s">
        <v>2258</v>
      </c>
      <c r="E1262" s="48"/>
      <c r="F1262" s="48"/>
      <c r="G1262" s="48"/>
      <c r="H1262" s="61"/>
      <c r="I1262" s="52"/>
    </row>
    <row r="1263" spans="1:9" ht="14.25" customHeight="1" thickBot="1">
      <c r="A1263" s="48"/>
      <c r="B1263" s="48"/>
      <c r="C1263" s="48"/>
      <c r="D1263" s="13" t="s">
        <v>2259</v>
      </c>
      <c r="E1263" s="48"/>
      <c r="F1263" s="48"/>
      <c r="G1263" s="48"/>
      <c r="H1263" s="61"/>
      <c r="I1263" s="52"/>
    </row>
    <row r="1264" spans="1:9" ht="14.25" customHeight="1" thickBot="1">
      <c r="A1264" s="48"/>
      <c r="B1264" s="48"/>
      <c r="C1264" s="48"/>
      <c r="D1264" s="13" t="s">
        <v>2251</v>
      </c>
      <c r="E1264" s="48"/>
      <c r="F1264" s="48"/>
      <c r="G1264" s="48"/>
      <c r="H1264" s="61"/>
      <c r="I1264" s="52"/>
    </row>
    <row r="1265" spans="1:9" ht="14.25" customHeight="1" thickBot="1">
      <c r="A1265" s="49"/>
      <c r="B1265" s="49"/>
      <c r="C1265" s="49"/>
      <c r="D1265" s="13" t="s">
        <v>2260</v>
      </c>
      <c r="E1265" s="49"/>
      <c r="F1265" s="49"/>
      <c r="G1265" s="49"/>
      <c r="H1265" s="62"/>
      <c r="I1265" s="53"/>
    </row>
    <row r="1266" spans="1:9" ht="14.25" customHeight="1" thickBot="1">
      <c r="A1266" s="59" t="s">
        <v>2261</v>
      </c>
      <c r="B1266" s="47" t="s">
        <v>2262</v>
      </c>
      <c r="C1266" s="47" t="s">
        <v>2229</v>
      </c>
      <c r="D1266" s="13" t="s">
        <v>2263</v>
      </c>
      <c r="E1266" s="47" t="s">
        <v>2264</v>
      </c>
      <c r="F1266" s="47" t="s">
        <v>2265</v>
      </c>
      <c r="G1266" s="47" t="s">
        <v>2265</v>
      </c>
      <c r="H1266" s="60" t="s">
        <v>151</v>
      </c>
      <c r="I1266" s="51" t="s">
        <v>3476</v>
      </c>
    </row>
    <row r="1267" spans="1:9" ht="14.25" customHeight="1" thickBot="1">
      <c r="A1267" s="48"/>
      <c r="B1267" s="48"/>
      <c r="C1267" s="48"/>
      <c r="D1267" s="13" t="s">
        <v>2266</v>
      </c>
      <c r="E1267" s="48"/>
      <c r="F1267" s="48"/>
      <c r="G1267" s="48"/>
      <c r="H1267" s="61"/>
      <c r="I1267" s="52"/>
    </row>
    <row r="1268" spans="1:9" ht="14.25" customHeight="1" thickBot="1">
      <c r="A1268" s="48"/>
      <c r="B1268" s="48"/>
      <c r="C1268" s="48"/>
      <c r="D1268" s="13" t="s">
        <v>2241</v>
      </c>
      <c r="E1268" s="48"/>
      <c r="F1268" s="48"/>
      <c r="G1268" s="48"/>
      <c r="H1268" s="61"/>
      <c r="I1268" s="52"/>
    </row>
    <row r="1269" spans="1:9" ht="14.25" customHeight="1" thickBot="1">
      <c r="A1269" s="48"/>
      <c r="B1269" s="48"/>
      <c r="C1269" s="48"/>
      <c r="D1269" s="13" t="s">
        <v>2267</v>
      </c>
      <c r="E1269" s="48"/>
      <c r="F1269" s="48"/>
      <c r="G1269" s="48"/>
      <c r="H1269" s="61"/>
      <c r="I1269" s="52"/>
    </row>
    <row r="1270" spans="1:9" ht="14.25" customHeight="1" thickBot="1">
      <c r="A1270" s="49"/>
      <c r="B1270" s="49"/>
      <c r="C1270" s="49"/>
      <c r="D1270" s="13" t="s">
        <v>2268</v>
      </c>
      <c r="E1270" s="49"/>
      <c r="F1270" s="49"/>
      <c r="G1270" s="49"/>
      <c r="H1270" s="62"/>
      <c r="I1270" s="53"/>
    </row>
    <row r="1271" spans="1:9" ht="14.25" customHeight="1" thickBot="1">
      <c r="A1271" s="59" t="s">
        <v>2269</v>
      </c>
      <c r="B1271" s="47" t="s">
        <v>2270</v>
      </c>
      <c r="C1271" s="47" t="s">
        <v>2229</v>
      </c>
      <c r="D1271" s="13" t="s">
        <v>2271</v>
      </c>
      <c r="E1271" s="47" t="s">
        <v>2272</v>
      </c>
      <c r="F1271" s="47" t="s">
        <v>2273</v>
      </c>
      <c r="G1271" s="47" t="s">
        <v>2273</v>
      </c>
      <c r="H1271" s="60" t="s">
        <v>151</v>
      </c>
      <c r="I1271" s="51" t="s">
        <v>3476</v>
      </c>
    </row>
    <row r="1272" spans="1:9" ht="14.25" customHeight="1" thickBot="1">
      <c r="A1272" s="48"/>
      <c r="B1272" s="48"/>
      <c r="C1272" s="48"/>
      <c r="D1272" s="13" t="s">
        <v>2274</v>
      </c>
      <c r="E1272" s="48"/>
      <c r="F1272" s="48"/>
      <c r="G1272" s="48"/>
      <c r="H1272" s="61"/>
      <c r="I1272" s="52"/>
    </row>
    <row r="1273" spans="1:9" ht="14.25" customHeight="1" thickBot="1">
      <c r="A1273" s="48"/>
      <c r="B1273" s="48"/>
      <c r="C1273" s="48"/>
      <c r="D1273" s="13" t="s">
        <v>2233</v>
      </c>
      <c r="E1273" s="48"/>
      <c r="F1273" s="48"/>
      <c r="G1273" s="48"/>
      <c r="H1273" s="61"/>
      <c r="I1273" s="52"/>
    </row>
    <row r="1274" spans="1:9" ht="14.25" customHeight="1" thickBot="1">
      <c r="A1274" s="48"/>
      <c r="B1274" s="48"/>
      <c r="C1274" s="48"/>
      <c r="D1274" s="13" t="s">
        <v>2275</v>
      </c>
      <c r="E1274" s="48"/>
      <c r="F1274" s="48"/>
      <c r="G1274" s="48"/>
      <c r="H1274" s="61"/>
      <c r="I1274" s="52"/>
    </row>
    <row r="1275" spans="1:9" ht="14.25" customHeight="1" thickBot="1">
      <c r="A1275" s="49"/>
      <c r="B1275" s="49"/>
      <c r="C1275" s="49"/>
      <c r="D1275" s="13" t="s">
        <v>2276</v>
      </c>
      <c r="E1275" s="49"/>
      <c r="F1275" s="49"/>
      <c r="G1275" s="49"/>
      <c r="H1275" s="62"/>
      <c r="I1275" s="53"/>
    </row>
    <row r="1276" spans="1:9" ht="14.25" customHeight="1" thickBot="1">
      <c r="A1276" s="59" t="s">
        <v>2277</v>
      </c>
      <c r="B1276" s="47" t="s">
        <v>2278</v>
      </c>
      <c r="C1276" s="47" t="s">
        <v>2229</v>
      </c>
      <c r="D1276" s="13" t="s">
        <v>2279</v>
      </c>
      <c r="E1276" s="47" t="s">
        <v>2280</v>
      </c>
      <c r="F1276" s="47" t="s">
        <v>2281</v>
      </c>
      <c r="G1276" s="47" t="s">
        <v>2281</v>
      </c>
      <c r="H1276" s="60" t="s">
        <v>151</v>
      </c>
      <c r="I1276" s="51" t="s">
        <v>3476</v>
      </c>
    </row>
    <row r="1277" spans="1:9" ht="14.25" customHeight="1" thickBot="1">
      <c r="A1277" s="48"/>
      <c r="B1277" s="48"/>
      <c r="C1277" s="48"/>
      <c r="D1277" s="13" t="s">
        <v>2282</v>
      </c>
      <c r="E1277" s="48"/>
      <c r="F1277" s="48"/>
      <c r="G1277" s="48"/>
      <c r="H1277" s="61"/>
      <c r="I1277" s="52"/>
    </row>
    <row r="1278" spans="1:9" ht="14.25" customHeight="1" thickBot="1">
      <c r="A1278" s="48"/>
      <c r="B1278" s="48"/>
      <c r="C1278" s="48"/>
      <c r="D1278" s="13" t="s">
        <v>2283</v>
      </c>
      <c r="E1278" s="48"/>
      <c r="F1278" s="48"/>
      <c r="G1278" s="48"/>
      <c r="H1278" s="61"/>
      <c r="I1278" s="52"/>
    </row>
    <row r="1279" spans="1:9" ht="14.25" customHeight="1" thickBot="1">
      <c r="A1279" s="48"/>
      <c r="B1279" s="48"/>
      <c r="C1279" s="48"/>
      <c r="D1279" s="13" t="s">
        <v>2284</v>
      </c>
      <c r="E1279" s="48"/>
      <c r="F1279" s="48"/>
      <c r="G1279" s="48"/>
      <c r="H1279" s="61"/>
      <c r="I1279" s="52"/>
    </row>
    <row r="1280" spans="1:9" ht="14.25" customHeight="1" thickBot="1">
      <c r="A1280" s="49"/>
      <c r="B1280" s="49"/>
      <c r="C1280" s="49"/>
      <c r="D1280" s="13" t="s">
        <v>2285</v>
      </c>
      <c r="E1280" s="49"/>
      <c r="F1280" s="49"/>
      <c r="G1280" s="49"/>
      <c r="H1280" s="62"/>
      <c r="I1280" s="53"/>
    </row>
    <row r="1281" spans="1:9" ht="14.25" customHeight="1" thickBot="1">
      <c r="A1281" s="59" t="s">
        <v>2286</v>
      </c>
      <c r="B1281" s="47" t="s">
        <v>2287</v>
      </c>
      <c r="C1281" s="47" t="s">
        <v>2229</v>
      </c>
      <c r="D1281" s="13" t="s">
        <v>2288</v>
      </c>
      <c r="E1281" s="47" t="s">
        <v>2289</v>
      </c>
      <c r="F1281" s="47" t="s">
        <v>2290</v>
      </c>
      <c r="G1281" s="47" t="s">
        <v>2290</v>
      </c>
      <c r="H1281" s="60" t="s">
        <v>151</v>
      </c>
      <c r="I1281" s="51" t="s">
        <v>3476</v>
      </c>
    </row>
    <row r="1282" spans="1:9" ht="14.25" customHeight="1" thickBot="1">
      <c r="A1282" s="48"/>
      <c r="B1282" s="48"/>
      <c r="C1282" s="48"/>
      <c r="D1282" s="13" t="s">
        <v>2291</v>
      </c>
      <c r="E1282" s="48"/>
      <c r="F1282" s="48"/>
      <c r="G1282" s="48"/>
      <c r="H1282" s="61"/>
      <c r="I1282" s="52"/>
    </row>
    <row r="1283" spans="1:9" ht="14.25" customHeight="1" thickBot="1">
      <c r="A1283" s="48"/>
      <c r="B1283" s="48"/>
      <c r="C1283" s="48"/>
      <c r="D1283" s="13" t="s">
        <v>2233</v>
      </c>
      <c r="E1283" s="48"/>
      <c r="F1283" s="48"/>
      <c r="G1283" s="48"/>
      <c r="H1283" s="61"/>
      <c r="I1283" s="52"/>
    </row>
    <row r="1284" spans="1:9" ht="14.25" customHeight="1" thickBot="1">
      <c r="A1284" s="48"/>
      <c r="B1284" s="48"/>
      <c r="C1284" s="48"/>
      <c r="D1284" s="13" t="s">
        <v>2292</v>
      </c>
      <c r="E1284" s="48"/>
      <c r="F1284" s="48"/>
      <c r="G1284" s="48"/>
      <c r="H1284" s="61"/>
      <c r="I1284" s="52"/>
    </row>
    <row r="1285" spans="1:9" ht="14.25" customHeight="1" thickBot="1">
      <c r="A1285" s="49"/>
      <c r="B1285" s="49"/>
      <c r="C1285" s="49"/>
      <c r="D1285" s="13" t="s">
        <v>2293</v>
      </c>
      <c r="E1285" s="49"/>
      <c r="F1285" s="49"/>
      <c r="G1285" s="49"/>
      <c r="H1285" s="62"/>
      <c r="I1285" s="53"/>
    </row>
    <row r="1286" spans="1:9" ht="14.25" customHeight="1" thickBot="1">
      <c r="A1286" s="59" t="s">
        <v>2294</v>
      </c>
      <c r="B1286" s="47" t="s">
        <v>2295</v>
      </c>
      <c r="C1286" s="47" t="s">
        <v>2229</v>
      </c>
      <c r="D1286" s="13" t="s">
        <v>2296</v>
      </c>
      <c r="E1286" s="47" t="s">
        <v>2297</v>
      </c>
      <c r="F1286" s="47" t="s">
        <v>2298</v>
      </c>
      <c r="G1286" s="47" t="s">
        <v>2298</v>
      </c>
      <c r="H1286" s="60" t="s">
        <v>151</v>
      </c>
      <c r="I1286" s="51" t="s">
        <v>3476</v>
      </c>
    </row>
    <row r="1287" spans="1:9" ht="14.25" customHeight="1" thickBot="1">
      <c r="A1287" s="48"/>
      <c r="B1287" s="48"/>
      <c r="C1287" s="48"/>
      <c r="D1287" s="13" t="s">
        <v>2299</v>
      </c>
      <c r="E1287" s="48"/>
      <c r="F1287" s="48"/>
      <c r="G1287" s="48"/>
      <c r="H1287" s="61"/>
      <c r="I1287" s="52"/>
    </row>
    <row r="1288" spans="1:9" ht="14.25" customHeight="1" thickBot="1">
      <c r="A1288" s="48"/>
      <c r="B1288" s="48"/>
      <c r="C1288" s="48"/>
      <c r="D1288" s="13" t="s">
        <v>2300</v>
      </c>
      <c r="E1288" s="48"/>
      <c r="F1288" s="48"/>
      <c r="G1288" s="48"/>
      <c r="H1288" s="61"/>
      <c r="I1288" s="52"/>
    </row>
    <row r="1289" spans="1:9" ht="14.25" customHeight="1" thickBot="1">
      <c r="A1289" s="48"/>
      <c r="B1289" s="48"/>
      <c r="C1289" s="48"/>
      <c r="D1289" s="13" t="s">
        <v>2251</v>
      </c>
      <c r="E1289" s="48"/>
      <c r="F1289" s="48"/>
      <c r="G1289" s="48"/>
      <c r="H1289" s="61"/>
      <c r="I1289" s="52"/>
    </row>
    <row r="1290" spans="1:9" ht="14.25" customHeight="1" thickBot="1">
      <c r="A1290" s="49"/>
      <c r="B1290" s="49"/>
      <c r="C1290" s="49"/>
      <c r="D1290" s="13" t="s">
        <v>2301</v>
      </c>
      <c r="E1290" s="49"/>
      <c r="F1290" s="49"/>
      <c r="G1290" s="49"/>
      <c r="H1290" s="62"/>
      <c r="I1290" s="53"/>
    </row>
    <row r="1291" spans="1:9" ht="14.25" customHeight="1" thickBot="1">
      <c r="A1291" s="59" t="s">
        <v>2302</v>
      </c>
      <c r="B1291" s="47" t="s">
        <v>2303</v>
      </c>
      <c r="C1291" s="47" t="s">
        <v>2229</v>
      </c>
      <c r="D1291" s="13" t="s">
        <v>2304</v>
      </c>
      <c r="E1291" s="47" t="s">
        <v>2305</v>
      </c>
      <c r="F1291" s="47" t="s">
        <v>2306</v>
      </c>
      <c r="G1291" s="47" t="s">
        <v>2306</v>
      </c>
      <c r="H1291" s="60" t="s">
        <v>151</v>
      </c>
      <c r="I1291" s="51" t="s">
        <v>3476</v>
      </c>
    </row>
    <row r="1292" spans="1:9" ht="14.25" customHeight="1" thickBot="1">
      <c r="A1292" s="48"/>
      <c r="B1292" s="48"/>
      <c r="C1292" s="48"/>
      <c r="D1292" s="13" t="s">
        <v>2307</v>
      </c>
      <c r="E1292" s="48"/>
      <c r="F1292" s="48"/>
      <c r="G1292" s="48"/>
      <c r="H1292" s="61"/>
      <c r="I1292" s="52"/>
    </row>
    <row r="1293" spans="1:9" ht="14.25" customHeight="1" thickBot="1">
      <c r="A1293" s="48"/>
      <c r="B1293" s="48"/>
      <c r="C1293" s="48"/>
      <c r="D1293" s="13" t="s">
        <v>2233</v>
      </c>
      <c r="E1293" s="48"/>
      <c r="F1293" s="48"/>
      <c r="G1293" s="48"/>
      <c r="H1293" s="61"/>
      <c r="I1293" s="52"/>
    </row>
    <row r="1294" spans="1:9" ht="14.25" customHeight="1" thickBot="1">
      <c r="A1294" s="48"/>
      <c r="B1294" s="48"/>
      <c r="C1294" s="48"/>
      <c r="D1294" s="13" t="s">
        <v>2308</v>
      </c>
      <c r="E1294" s="48"/>
      <c r="F1294" s="48"/>
      <c r="G1294" s="48"/>
      <c r="H1294" s="61"/>
      <c r="I1294" s="52"/>
    </row>
    <row r="1295" spans="1:9" ht="14.25" customHeight="1" thickBot="1">
      <c r="A1295" s="49"/>
      <c r="B1295" s="49"/>
      <c r="C1295" s="49"/>
      <c r="D1295" s="13" t="s">
        <v>2309</v>
      </c>
      <c r="E1295" s="49"/>
      <c r="F1295" s="49"/>
      <c r="G1295" s="49"/>
      <c r="H1295" s="62"/>
      <c r="I1295" s="53"/>
    </row>
    <row r="1296" spans="1:9" ht="14.25" customHeight="1" thickBot="1">
      <c r="A1296" s="59" t="s">
        <v>2310</v>
      </c>
      <c r="B1296" s="47" t="s">
        <v>2311</v>
      </c>
      <c r="C1296" s="47" t="s">
        <v>2229</v>
      </c>
      <c r="D1296" s="13" t="s">
        <v>2312</v>
      </c>
      <c r="E1296" s="47" t="s">
        <v>2313</v>
      </c>
      <c r="F1296" s="47" t="s">
        <v>2314</v>
      </c>
      <c r="G1296" s="47" t="s">
        <v>2314</v>
      </c>
      <c r="H1296" s="60" t="s">
        <v>151</v>
      </c>
      <c r="I1296" s="51" t="s">
        <v>3476</v>
      </c>
    </row>
    <row r="1297" spans="1:9" ht="14.25" customHeight="1" thickBot="1">
      <c r="A1297" s="48"/>
      <c r="B1297" s="48"/>
      <c r="C1297" s="48"/>
      <c r="D1297" s="13" t="s">
        <v>2315</v>
      </c>
      <c r="E1297" s="48"/>
      <c r="F1297" s="48"/>
      <c r="G1297" s="48"/>
      <c r="H1297" s="61"/>
      <c r="I1297" s="52"/>
    </row>
    <row r="1298" spans="1:9" ht="14.25" customHeight="1" thickBot="1">
      <c r="A1298" s="48"/>
      <c r="B1298" s="48"/>
      <c r="C1298" s="48"/>
      <c r="D1298" s="13" t="s">
        <v>2233</v>
      </c>
      <c r="E1298" s="48"/>
      <c r="F1298" s="48"/>
      <c r="G1298" s="48"/>
      <c r="H1298" s="61"/>
      <c r="I1298" s="52"/>
    </row>
    <row r="1299" spans="1:9" ht="14.25" customHeight="1" thickBot="1">
      <c r="A1299" s="48"/>
      <c r="B1299" s="48"/>
      <c r="C1299" s="48"/>
      <c r="D1299" s="13" t="s">
        <v>2316</v>
      </c>
      <c r="E1299" s="48"/>
      <c r="F1299" s="48"/>
      <c r="G1299" s="48"/>
      <c r="H1299" s="61"/>
      <c r="I1299" s="52"/>
    </row>
    <row r="1300" spans="1:9" ht="14.25" customHeight="1" thickBot="1">
      <c r="A1300" s="49"/>
      <c r="B1300" s="49"/>
      <c r="C1300" s="49"/>
      <c r="D1300" s="13" t="s">
        <v>2317</v>
      </c>
      <c r="E1300" s="49"/>
      <c r="F1300" s="49"/>
      <c r="G1300" s="49"/>
      <c r="H1300" s="62"/>
      <c r="I1300" s="53"/>
    </row>
    <row r="1301" spans="1:9" ht="14.25" customHeight="1" thickBot="1">
      <c r="A1301" s="59" t="s">
        <v>2318</v>
      </c>
      <c r="B1301" s="47" t="s">
        <v>2319</v>
      </c>
      <c r="C1301" s="47" t="s">
        <v>2229</v>
      </c>
      <c r="D1301" s="13" t="s">
        <v>2320</v>
      </c>
      <c r="E1301" s="47" t="s">
        <v>2321</v>
      </c>
      <c r="F1301" s="47" t="s">
        <v>2322</v>
      </c>
      <c r="G1301" s="47" t="s">
        <v>2322</v>
      </c>
      <c r="H1301" s="64" t="s">
        <v>151</v>
      </c>
      <c r="I1301" s="47" t="s">
        <v>3476</v>
      </c>
    </row>
    <row r="1302" spans="1:9" ht="14.25" customHeight="1" thickBot="1">
      <c r="A1302" s="48"/>
      <c r="B1302" s="48"/>
      <c r="C1302" s="48"/>
      <c r="D1302" s="13" t="s">
        <v>2323</v>
      </c>
      <c r="E1302" s="48"/>
      <c r="F1302" s="48"/>
      <c r="G1302" s="48"/>
      <c r="H1302" s="65"/>
      <c r="I1302" s="48"/>
    </row>
    <row r="1303" spans="1:9" ht="14.25" customHeight="1" thickBot="1">
      <c r="A1303" s="48"/>
      <c r="B1303" s="48"/>
      <c r="C1303" s="48"/>
      <c r="D1303" s="13" t="s">
        <v>2233</v>
      </c>
      <c r="E1303" s="48"/>
      <c r="F1303" s="48"/>
      <c r="G1303" s="48"/>
      <c r="H1303" s="65"/>
      <c r="I1303" s="48"/>
    </row>
    <row r="1304" spans="1:9" ht="14.25" customHeight="1" thickBot="1">
      <c r="A1304" s="49"/>
      <c r="B1304" s="49"/>
      <c r="C1304" s="49"/>
      <c r="D1304" s="13" t="s">
        <v>2324</v>
      </c>
      <c r="E1304" s="49"/>
      <c r="F1304" s="49"/>
      <c r="G1304" s="49"/>
      <c r="H1304" s="66"/>
      <c r="I1304" s="49"/>
    </row>
    <row r="1305" spans="1:9" ht="14.25" customHeight="1" thickBot="1">
      <c r="A1305" s="59" t="s">
        <v>2325</v>
      </c>
      <c r="B1305" s="47" t="s">
        <v>2326</v>
      </c>
      <c r="C1305" s="47" t="s">
        <v>2229</v>
      </c>
      <c r="D1305" s="13" t="s">
        <v>2327</v>
      </c>
      <c r="E1305" s="47" t="s">
        <v>2328</v>
      </c>
      <c r="F1305" s="47" t="s">
        <v>2329</v>
      </c>
      <c r="G1305" s="47" t="s">
        <v>2329</v>
      </c>
      <c r="H1305" s="60" t="s">
        <v>151</v>
      </c>
      <c r="I1305" s="51" t="s">
        <v>3476</v>
      </c>
    </row>
    <row r="1306" spans="1:9" ht="14.25" customHeight="1" thickBot="1">
      <c r="A1306" s="48"/>
      <c r="B1306" s="48"/>
      <c r="C1306" s="48"/>
      <c r="D1306" s="13" t="s">
        <v>2330</v>
      </c>
      <c r="E1306" s="48"/>
      <c r="F1306" s="48"/>
      <c r="G1306" s="48"/>
      <c r="H1306" s="61"/>
      <c r="I1306" s="52"/>
    </row>
    <row r="1307" spans="1:9" ht="14.25" customHeight="1" thickBot="1">
      <c r="A1307" s="48"/>
      <c r="B1307" s="48"/>
      <c r="C1307" s="48"/>
      <c r="D1307" s="13" t="s">
        <v>2331</v>
      </c>
      <c r="E1307" s="48"/>
      <c r="F1307" s="48"/>
      <c r="G1307" s="48"/>
      <c r="H1307" s="61"/>
      <c r="I1307" s="52"/>
    </row>
    <row r="1308" spans="1:9" ht="14.25" customHeight="1" thickBot="1">
      <c r="A1308" s="48"/>
      <c r="B1308" s="48"/>
      <c r="C1308" s="48"/>
      <c r="D1308" s="13" t="s">
        <v>2332</v>
      </c>
      <c r="E1308" s="48"/>
      <c r="F1308" s="48"/>
      <c r="G1308" s="48"/>
      <c r="H1308" s="61"/>
      <c r="I1308" s="52"/>
    </row>
    <row r="1309" spans="1:9" ht="14.25" customHeight="1" thickBot="1">
      <c r="A1309" s="49"/>
      <c r="B1309" s="49"/>
      <c r="C1309" s="49"/>
      <c r="D1309" s="13" t="s">
        <v>2333</v>
      </c>
      <c r="E1309" s="49"/>
      <c r="F1309" s="49"/>
      <c r="G1309" s="49"/>
      <c r="H1309" s="62"/>
      <c r="I1309" s="53"/>
    </row>
    <row r="1310" spans="1:9" ht="14.25" customHeight="1" thickBot="1">
      <c r="A1310" s="59" t="s">
        <v>2334</v>
      </c>
      <c r="B1310" s="47" t="s">
        <v>2335</v>
      </c>
      <c r="C1310" s="47" t="s">
        <v>1871</v>
      </c>
      <c r="D1310" s="13" t="s">
        <v>2336</v>
      </c>
      <c r="E1310" s="47" t="s">
        <v>2337</v>
      </c>
      <c r="F1310" s="47" t="s">
        <v>2338</v>
      </c>
      <c r="G1310" s="47" t="s">
        <v>2338</v>
      </c>
      <c r="H1310" s="60" t="s">
        <v>151</v>
      </c>
      <c r="I1310" s="51" t="s">
        <v>3476</v>
      </c>
    </row>
    <row r="1311" spans="1:9" ht="14.25" customHeight="1" thickBot="1">
      <c r="A1311" s="48"/>
      <c r="B1311" s="48"/>
      <c r="C1311" s="48"/>
      <c r="D1311" s="13" t="s">
        <v>2339</v>
      </c>
      <c r="E1311" s="48"/>
      <c r="F1311" s="48"/>
      <c r="G1311" s="48"/>
      <c r="H1311" s="61"/>
      <c r="I1311" s="52"/>
    </row>
    <row r="1312" spans="1:9" ht="14.25" customHeight="1" thickBot="1">
      <c r="A1312" s="48"/>
      <c r="B1312" s="48"/>
      <c r="C1312" s="48"/>
      <c r="D1312" s="13" t="s">
        <v>2340</v>
      </c>
      <c r="E1312" s="48"/>
      <c r="F1312" s="48"/>
      <c r="G1312" s="48"/>
      <c r="H1312" s="61"/>
      <c r="I1312" s="52"/>
    </row>
    <row r="1313" spans="1:9" ht="14.25" customHeight="1" thickBot="1">
      <c r="A1313" s="48"/>
      <c r="B1313" s="48"/>
      <c r="C1313" s="48"/>
      <c r="D1313" s="13" t="s">
        <v>2341</v>
      </c>
      <c r="E1313" s="48"/>
      <c r="F1313" s="48"/>
      <c r="G1313" s="48"/>
      <c r="H1313" s="61"/>
      <c r="I1313" s="52"/>
    </row>
    <row r="1314" spans="1:9" ht="14.25" customHeight="1" thickBot="1">
      <c r="A1314" s="49"/>
      <c r="B1314" s="49"/>
      <c r="C1314" s="49"/>
      <c r="D1314" s="13" t="s">
        <v>2342</v>
      </c>
      <c r="E1314" s="49"/>
      <c r="F1314" s="49"/>
      <c r="G1314" s="49"/>
      <c r="H1314" s="62"/>
      <c r="I1314" s="53"/>
    </row>
    <row r="1315" spans="1:9" ht="14.25" customHeight="1" thickBot="1">
      <c r="A1315" s="59" t="s">
        <v>2343</v>
      </c>
      <c r="B1315" s="47" t="s">
        <v>2344</v>
      </c>
      <c r="C1315" s="47" t="s">
        <v>2229</v>
      </c>
      <c r="D1315" s="13" t="s">
        <v>2345</v>
      </c>
      <c r="E1315" s="47" t="s">
        <v>2346</v>
      </c>
      <c r="F1315" s="47" t="s">
        <v>2347</v>
      </c>
      <c r="G1315" s="47" t="s">
        <v>2347</v>
      </c>
      <c r="H1315" s="64" t="s">
        <v>151</v>
      </c>
      <c r="I1315" s="47" t="s">
        <v>3476</v>
      </c>
    </row>
    <row r="1316" spans="1:9" ht="14.25" customHeight="1" thickBot="1">
      <c r="A1316" s="48"/>
      <c r="B1316" s="48"/>
      <c r="C1316" s="48"/>
      <c r="D1316" s="13" t="s">
        <v>2348</v>
      </c>
      <c r="E1316" s="48"/>
      <c r="F1316" s="48"/>
      <c r="G1316" s="48"/>
      <c r="H1316" s="65"/>
      <c r="I1316" s="48"/>
    </row>
    <row r="1317" spans="1:9" ht="14.25" customHeight="1" thickBot="1">
      <c r="A1317" s="48"/>
      <c r="B1317" s="48"/>
      <c r="C1317" s="48"/>
      <c r="D1317" s="13" t="s">
        <v>2349</v>
      </c>
      <c r="E1317" s="48"/>
      <c r="F1317" s="48"/>
      <c r="G1317" s="48"/>
      <c r="H1317" s="65"/>
      <c r="I1317" s="48"/>
    </row>
    <row r="1318" spans="1:9" ht="14.25" customHeight="1" thickBot="1">
      <c r="A1318" s="49"/>
      <c r="B1318" s="49"/>
      <c r="C1318" s="49"/>
      <c r="D1318" s="13" t="s">
        <v>2350</v>
      </c>
      <c r="E1318" s="49"/>
      <c r="F1318" s="49"/>
      <c r="G1318" s="49"/>
      <c r="H1318" s="66"/>
      <c r="I1318" s="49"/>
    </row>
    <row r="1319" spans="1:9" ht="14.25" customHeight="1" thickBot="1">
      <c r="A1319" s="15"/>
    </row>
    <row r="1320" spans="1:9" ht="24.75" customHeight="1">
      <c r="A1320" s="9" t="s">
        <v>14</v>
      </c>
      <c r="B1320" s="10" t="s">
        <v>2351</v>
      </c>
    </row>
    <row r="1321" spans="1:9" ht="24.75" customHeight="1">
      <c r="A1321" s="11" t="s">
        <v>132</v>
      </c>
      <c r="B1321" s="4" t="s">
        <v>7</v>
      </c>
    </row>
    <row r="1322" spans="1:9" ht="24.75" customHeight="1">
      <c r="A1322" s="11" t="s">
        <v>133</v>
      </c>
      <c r="B1322" s="12">
        <v>45868</v>
      </c>
    </row>
    <row r="1323" spans="1:9" ht="24.75" customHeight="1">
      <c r="A1323" s="11" t="s">
        <v>4</v>
      </c>
      <c r="B1323" s="13" t="s">
        <v>5</v>
      </c>
    </row>
    <row r="1324" spans="1:9" ht="24.75" customHeight="1">
      <c r="A1324" s="11" t="s">
        <v>16</v>
      </c>
      <c r="B1324" s="14">
        <v>15</v>
      </c>
    </row>
    <row r="1325" spans="1:9" ht="24.75" customHeight="1">
      <c r="A1325" s="11" t="s">
        <v>17</v>
      </c>
      <c r="B1325" s="13" t="s">
        <v>38</v>
      </c>
    </row>
    <row r="1326" spans="1:9" ht="14.25" customHeight="1">
      <c r="A1326" s="15"/>
    </row>
    <row r="1327" spans="1:9" ht="14.25" customHeight="1">
      <c r="A1327" s="16" t="s">
        <v>134</v>
      </c>
    </row>
    <row r="1328" spans="1:9" ht="14.25" customHeight="1">
      <c r="A1328" s="8"/>
    </row>
    <row r="1329" spans="1:9" ht="31.5" customHeight="1">
      <c r="A1329" s="9" t="s">
        <v>135</v>
      </c>
      <c r="B1329" s="10" t="s">
        <v>136</v>
      </c>
      <c r="C1329" s="10" t="s">
        <v>137</v>
      </c>
      <c r="D1329" s="10" t="s">
        <v>138</v>
      </c>
      <c r="E1329" s="10" t="s">
        <v>633</v>
      </c>
      <c r="F1329" s="10" t="s">
        <v>140</v>
      </c>
      <c r="G1329" s="10" t="s">
        <v>141</v>
      </c>
      <c r="H1329" s="10" t="s">
        <v>142</v>
      </c>
      <c r="I1329" s="10" t="s">
        <v>143</v>
      </c>
    </row>
    <row r="1330" spans="1:9" ht="14.25" customHeight="1">
      <c r="A1330" s="59" t="s">
        <v>2352</v>
      </c>
      <c r="B1330" s="47" t="s">
        <v>2353</v>
      </c>
      <c r="C1330" s="47" t="s">
        <v>2354</v>
      </c>
      <c r="D1330" s="13" t="s">
        <v>2355</v>
      </c>
      <c r="E1330" s="47" t="s">
        <v>2356</v>
      </c>
      <c r="F1330" s="47" t="s">
        <v>2357</v>
      </c>
      <c r="G1330" s="47" t="s">
        <v>3437</v>
      </c>
      <c r="H1330" s="68" t="s">
        <v>251</v>
      </c>
      <c r="I1330" s="47" t="s">
        <v>3631</v>
      </c>
    </row>
    <row r="1331" spans="1:9" ht="14.25" customHeight="1">
      <c r="A1331" s="48"/>
      <c r="B1331" s="48"/>
      <c r="C1331" s="48"/>
      <c r="D1331" s="13" t="s">
        <v>2358</v>
      </c>
      <c r="E1331" s="48"/>
      <c r="F1331" s="48"/>
      <c r="G1331" s="48"/>
      <c r="H1331" s="57"/>
      <c r="I1331" s="48"/>
    </row>
    <row r="1332" spans="1:9" ht="14.25" customHeight="1">
      <c r="A1332" s="48"/>
      <c r="B1332" s="48"/>
      <c r="C1332" s="48"/>
      <c r="D1332" s="13" t="s">
        <v>2359</v>
      </c>
      <c r="E1332" s="48"/>
      <c r="F1332" s="48"/>
      <c r="G1332" s="48"/>
      <c r="H1332" s="57"/>
      <c r="I1332" s="48"/>
    </row>
    <row r="1333" spans="1:9" ht="14.25" customHeight="1">
      <c r="A1333" s="48"/>
      <c r="B1333" s="48"/>
      <c r="C1333" s="48"/>
      <c r="D1333" s="13" t="s">
        <v>2360</v>
      </c>
      <c r="E1333" s="48"/>
      <c r="F1333" s="48"/>
      <c r="G1333" s="48"/>
      <c r="H1333" s="57"/>
      <c r="I1333" s="48"/>
    </row>
    <row r="1334" spans="1:9" ht="14.25" customHeight="1" thickBot="1">
      <c r="A1334" s="49"/>
      <c r="B1334" s="49"/>
      <c r="C1334" s="49"/>
      <c r="D1334" s="13" t="s">
        <v>2361</v>
      </c>
      <c r="E1334" s="49"/>
      <c r="F1334" s="49"/>
      <c r="G1334" s="49"/>
      <c r="H1334" s="58"/>
      <c r="I1334" s="49"/>
    </row>
    <row r="1335" spans="1:9" ht="14.25" customHeight="1" thickBot="1">
      <c r="A1335" s="59" t="s">
        <v>2362</v>
      </c>
      <c r="B1335" s="47" t="s">
        <v>2363</v>
      </c>
      <c r="C1335" s="47" t="s">
        <v>169</v>
      </c>
      <c r="D1335" s="13" t="s">
        <v>2364</v>
      </c>
      <c r="E1335" s="54" t="s">
        <v>2365</v>
      </c>
      <c r="F1335" s="47" t="s">
        <v>2366</v>
      </c>
      <c r="G1335" s="47" t="s">
        <v>2366</v>
      </c>
      <c r="H1335" s="64" t="s">
        <v>151</v>
      </c>
      <c r="I1335" s="47" t="s">
        <v>3342</v>
      </c>
    </row>
    <row r="1336" spans="1:9" ht="14.25" customHeight="1" thickBot="1">
      <c r="A1336" s="48"/>
      <c r="B1336" s="48"/>
      <c r="C1336" s="48"/>
      <c r="D1336" s="13" t="s">
        <v>1783</v>
      </c>
      <c r="E1336" s="48"/>
      <c r="F1336" s="48"/>
      <c r="G1336" s="48"/>
      <c r="H1336" s="65"/>
      <c r="I1336" s="48"/>
    </row>
    <row r="1337" spans="1:9" ht="14.25" customHeight="1" thickBot="1">
      <c r="A1337" s="48"/>
      <c r="B1337" s="48"/>
      <c r="C1337" s="48"/>
      <c r="D1337" s="13" t="s">
        <v>2367</v>
      </c>
      <c r="E1337" s="48"/>
      <c r="F1337" s="48"/>
      <c r="G1337" s="48"/>
      <c r="H1337" s="65"/>
      <c r="I1337" s="48"/>
    </row>
    <row r="1338" spans="1:9" ht="14.25" customHeight="1" thickBot="1">
      <c r="A1338" s="48"/>
      <c r="B1338" s="48"/>
      <c r="C1338" s="48"/>
      <c r="D1338" s="13" t="s">
        <v>2368</v>
      </c>
      <c r="E1338" s="48"/>
      <c r="F1338" s="48"/>
      <c r="G1338" s="48"/>
      <c r="H1338" s="65"/>
      <c r="I1338" s="48"/>
    </row>
    <row r="1339" spans="1:9" ht="14.25" customHeight="1" thickBot="1">
      <c r="A1339" s="49"/>
      <c r="B1339" s="49"/>
      <c r="C1339" s="49"/>
      <c r="D1339" s="13" t="s">
        <v>2369</v>
      </c>
      <c r="E1339" s="49"/>
      <c r="F1339" s="49"/>
      <c r="G1339" s="49"/>
      <c r="H1339" s="66"/>
      <c r="I1339" s="49"/>
    </row>
    <row r="1340" spans="1:9" ht="14.25" customHeight="1" thickBot="1">
      <c r="A1340" s="59" t="s">
        <v>2370</v>
      </c>
      <c r="B1340" s="47" t="s">
        <v>3438</v>
      </c>
      <c r="C1340" s="47" t="s">
        <v>2371</v>
      </c>
      <c r="D1340" s="13" t="s">
        <v>2372</v>
      </c>
      <c r="E1340" s="47" t="s">
        <v>2373</v>
      </c>
      <c r="F1340" s="47" t="s">
        <v>2374</v>
      </c>
      <c r="G1340" s="47" t="s">
        <v>3439</v>
      </c>
      <c r="H1340" s="68" t="s">
        <v>251</v>
      </c>
      <c r="I1340" s="47" t="s">
        <v>3632</v>
      </c>
    </row>
    <row r="1341" spans="1:9" ht="14.25" customHeight="1" thickBot="1">
      <c r="A1341" s="48"/>
      <c r="B1341" s="48"/>
      <c r="C1341" s="48"/>
      <c r="D1341" s="13" t="s">
        <v>2375</v>
      </c>
      <c r="E1341" s="48"/>
      <c r="F1341" s="48"/>
      <c r="G1341" s="48"/>
      <c r="H1341" s="57"/>
      <c r="I1341" s="48"/>
    </row>
    <row r="1342" spans="1:9" ht="14.25" customHeight="1" thickBot="1">
      <c r="A1342" s="48"/>
      <c r="B1342" s="48"/>
      <c r="C1342" s="48"/>
      <c r="D1342" s="13" t="s">
        <v>2376</v>
      </c>
      <c r="E1342" s="48"/>
      <c r="F1342" s="48"/>
      <c r="G1342" s="48"/>
      <c r="H1342" s="57"/>
      <c r="I1342" s="48"/>
    </row>
    <row r="1343" spans="1:9" ht="14.25" customHeight="1" thickBot="1">
      <c r="A1343" s="48"/>
      <c r="B1343" s="48"/>
      <c r="C1343" s="48"/>
      <c r="D1343" s="13" t="s">
        <v>2377</v>
      </c>
      <c r="E1343" s="48"/>
      <c r="F1343" s="48"/>
      <c r="G1343" s="48"/>
      <c r="H1343" s="57"/>
      <c r="I1343" s="48"/>
    </row>
    <row r="1344" spans="1:9" ht="14.25" customHeight="1" thickBot="1">
      <c r="A1344" s="49"/>
      <c r="B1344" s="49"/>
      <c r="C1344" s="49"/>
      <c r="D1344" s="13" t="s">
        <v>2378</v>
      </c>
      <c r="E1344" s="49"/>
      <c r="F1344" s="49"/>
      <c r="G1344" s="49"/>
      <c r="H1344" s="58"/>
      <c r="I1344" s="49"/>
    </row>
    <row r="1345" spans="1:9" ht="14.25" customHeight="1" thickBot="1">
      <c r="A1345" s="59" t="s">
        <v>2379</v>
      </c>
      <c r="B1345" s="47" t="s">
        <v>3440</v>
      </c>
      <c r="C1345" s="47" t="s">
        <v>2380</v>
      </c>
      <c r="D1345" s="13" t="s">
        <v>2381</v>
      </c>
      <c r="E1345" s="47" t="s">
        <v>2382</v>
      </c>
      <c r="F1345" s="47" t="s">
        <v>2383</v>
      </c>
      <c r="G1345" s="47" t="s">
        <v>2383</v>
      </c>
      <c r="H1345" s="64" t="s">
        <v>151</v>
      </c>
      <c r="I1345" s="47" t="s">
        <v>3342</v>
      </c>
    </row>
    <row r="1346" spans="1:9" ht="14.25" customHeight="1" thickBot="1">
      <c r="A1346" s="48"/>
      <c r="B1346" s="48"/>
      <c r="C1346" s="48"/>
      <c r="D1346" s="13" t="s">
        <v>2384</v>
      </c>
      <c r="E1346" s="48"/>
      <c r="F1346" s="48"/>
      <c r="G1346" s="48"/>
      <c r="H1346" s="65"/>
      <c r="I1346" s="48"/>
    </row>
    <row r="1347" spans="1:9" ht="14.25" customHeight="1" thickBot="1">
      <c r="A1347" s="48"/>
      <c r="B1347" s="48"/>
      <c r="C1347" s="48"/>
      <c r="D1347" s="13" t="s">
        <v>784</v>
      </c>
      <c r="E1347" s="48"/>
      <c r="F1347" s="48"/>
      <c r="G1347" s="48"/>
      <c r="H1347" s="65"/>
      <c r="I1347" s="48"/>
    </row>
    <row r="1348" spans="1:9" ht="14.25" customHeight="1" thickBot="1">
      <c r="A1348" s="48"/>
      <c r="B1348" s="48"/>
      <c r="C1348" s="48"/>
      <c r="D1348" s="13" t="s">
        <v>2385</v>
      </c>
      <c r="E1348" s="48"/>
      <c r="F1348" s="48"/>
      <c r="G1348" s="48"/>
      <c r="H1348" s="65"/>
      <c r="I1348" s="48"/>
    </row>
    <row r="1349" spans="1:9" ht="14.25" customHeight="1" thickBot="1">
      <c r="A1349" s="49"/>
      <c r="B1349" s="49"/>
      <c r="C1349" s="49"/>
      <c r="D1349" s="13" t="s">
        <v>2386</v>
      </c>
      <c r="E1349" s="49"/>
      <c r="F1349" s="49"/>
      <c r="G1349" s="49"/>
      <c r="H1349" s="66"/>
      <c r="I1349" s="49"/>
    </row>
    <row r="1350" spans="1:9" ht="14.25" customHeight="1" thickBot="1">
      <c r="A1350" s="59" t="s">
        <v>2387</v>
      </c>
      <c r="B1350" s="47" t="s">
        <v>3441</v>
      </c>
      <c r="C1350" s="47" t="s">
        <v>2388</v>
      </c>
      <c r="D1350" s="13" t="s">
        <v>2389</v>
      </c>
      <c r="E1350" s="47" t="s">
        <v>2390</v>
      </c>
      <c r="F1350" s="47" t="s">
        <v>2391</v>
      </c>
      <c r="G1350" s="47" t="s">
        <v>2391</v>
      </c>
      <c r="H1350" s="64" t="s">
        <v>151</v>
      </c>
      <c r="I1350" s="47" t="s">
        <v>3342</v>
      </c>
    </row>
    <row r="1351" spans="1:9" ht="14.25" customHeight="1" thickBot="1">
      <c r="A1351" s="48"/>
      <c r="B1351" s="48"/>
      <c r="C1351" s="48"/>
      <c r="D1351" s="13" t="s">
        <v>2392</v>
      </c>
      <c r="E1351" s="48"/>
      <c r="F1351" s="48"/>
      <c r="G1351" s="48"/>
      <c r="H1351" s="65"/>
      <c r="I1351" s="48"/>
    </row>
    <row r="1352" spans="1:9" ht="14.25" customHeight="1" thickBot="1">
      <c r="A1352" s="48"/>
      <c r="B1352" s="48"/>
      <c r="C1352" s="48"/>
      <c r="D1352" s="13" t="s">
        <v>2393</v>
      </c>
      <c r="E1352" s="48"/>
      <c r="F1352" s="48"/>
      <c r="G1352" s="48"/>
      <c r="H1352" s="65"/>
      <c r="I1352" s="48"/>
    </row>
    <row r="1353" spans="1:9" ht="14.25" customHeight="1" thickBot="1">
      <c r="A1353" s="48"/>
      <c r="B1353" s="48"/>
      <c r="C1353" s="48"/>
      <c r="D1353" s="13" t="s">
        <v>775</v>
      </c>
      <c r="E1353" s="48"/>
      <c r="F1353" s="48"/>
      <c r="G1353" s="48"/>
      <c r="H1353" s="65"/>
      <c r="I1353" s="48"/>
    </row>
    <row r="1354" spans="1:9" ht="14.25" customHeight="1" thickBot="1">
      <c r="A1354" s="49"/>
      <c r="B1354" s="49"/>
      <c r="C1354" s="49"/>
      <c r="D1354" s="13" t="s">
        <v>2394</v>
      </c>
      <c r="E1354" s="49"/>
      <c r="F1354" s="49"/>
      <c r="G1354" s="49"/>
      <c r="H1354" s="66"/>
      <c r="I1354" s="49"/>
    </row>
    <row r="1355" spans="1:9" ht="14.25" customHeight="1" thickBot="1">
      <c r="A1355" s="59" t="s">
        <v>2395</v>
      </c>
      <c r="B1355" s="47" t="s">
        <v>2396</v>
      </c>
      <c r="C1355" s="47" t="s">
        <v>2397</v>
      </c>
      <c r="D1355" s="13" t="s">
        <v>2398</v>
      </c>
      <c r="E1355" s="47" t="s">
        <v>2399</v>
      </c>
      <c r="F1355" s="47" t="s">
        <v>2400</v>
      </c>
      <c r="G1355" s="47" t="s">
        <v>3442</v>
      </c>
      <c r="H1355" s="68" t="s">
        <v>251</v>
      </c>
      <c r="I1355" s="47" t="s">
        <v>3633</v>
      </c>
    </row>
    <row r="1356" spans="1:9" ht="14.25" customHeight="1" thickBot="1">
      <c r="A1356" s="48"/>
      <c r="B1356" s="48"/>
      <c r="C1356" s="48"/>
      <c r="D1356" s="13" t="s">
        <v>2401</v>
      </c>
      <c r="E1356" s="48"/>
      <c r="F1356" s="48"/>
      <c r="G1356" s="48"/>
      <c r="H1356" s="57"/>
      <c r="I1356" s="48"/>
    </row>
    <row r="1357" spans="1:9" ht="14.25" customHeight="1" thickBot="1">
      <c r="A1357" s="48"/>
      <c r="B1357" s="48"/>
      <c r="C1357" s="48"/>
      <c r="D1357" s="13" t="s">
        <v>2402</v>
      </c>
      <c r="E1357" s="48"/>
      <c r="F1357" s="48"/>
      <c r="G1357" s="48"/>
      <c r="H1357" s="57"/>
      <c r="I1357" s="48"/>
    </row>
    <row r="1358" spans="1:9" ht="14.25" customHeight="1" thickBot="1">
      <c r="A1358" s="48"/>
      <c r="B1358" s="48"/>
      <c r="C1358" s="48"/>
      <c r="D1358" s="13" t="s">
        <v>2403</v>
      </c>
      <c r="E1358" s="48"/>
      <c r="F1358" s="48"/>
      <c r="G1358" s="48"/>
      <c r="H1358" s="57"/>
      <c r="I1358" s="48"/>
    </row>
    <row r="1359" spans="1:9" ht="14.25" customHeight="1" thickBot="1">
      <c r="A1359" s="49"/>
      <c r="B1359" s="49"/>
      <c r="C1359" s="49"/>
      <c r="D1359" s="13" t="s">
        <v>2404</v>
      </c>
      <c r="E1359" s="49"/>
      <c r="F1359" s="49"/>
      <c r="G1359" s="49"/>
      <c r="H1359" s="58"/>
      <c r="I1359" s="49"/>
    </row>
    <row r="1360" spans="1:9" ht="14.25" customHeight="1" thickBot="1">
      <c r="A1360" s="59" t="s">
        <v>2405</v>
      </c>
      <c r="B1360" s="47" t="s">
        <v>3443</v>
      </c>
      <c r="C1360" s="47" t="s">
        <v>2388</v>
      </c>
      <c r="D1360" s="13" t="s">
        <v>2406</v>
      </c>
      <c r="E1360" s="47" t="s">
        <v>2407</v>
      </c>
      <c r="F1360" s="47" t="s">
        <v>2408</v>
      </c>
      <c r="G1360" s="47" t="s">
        <v>3444</v>
      </c>
      <c r="H1360" s="68" t="s">
        <v>251</v>
      </c>
      <c r="I1360" s="47" t="s">
        <v>3634</v>
      </c>
    </row>
    <row r="1361" spans="1:9" ht="14.25" customHeight="1" thickBot="1">
      <c r="A1361" s="48"/>
      <c r="B1361" s="48"/>
      <c r="C1361" s="48"/>
      <c r="D1361" s="13" t="s">
        <v>2409</v>
      </c>
      <c r="E1361" s="48"/>
      <c r="F1361" s="48"/>
      <c r="G1361" s="48"/>
      <c r="H1361" s="57"/>
      <c r="I1361" s="48"/>
    </row>
    <row r="1362" spans="1:9" ht="14.25" customHeight="1" thickBot="1">
      <c r="A1362" s="48"/>
      <c r="B1362" s="48"/>
      <c r="C1362" s="48"/>
      <c r="D1362" s="13" t="s">
        <v>684</v>
      </c>
      <c r="E1362" s="48"/>
      <c r="F1362" s="48"/>
      <c r="G1362" s="48"/>
      <c r="H1362" s="57"/>
      <c r="I1362" s="48"/>
    </row>
    <row r="1363" spans="1:9" ht="14.25" customHeight="1" thickBot="1">
      <c r="A1363" s="48"/>
      <c r="B1363" s="48"/>
      <c r="C1363" s="48"/>
      <c r="D1363" s="13" t="s">
        <v>2410</v>
      </c>
      <c r="E1363" s="48"/>
      <c r="F1363" s="48"/>
      <c r="G1363" s="48"/>
      <c r="H1363" s="57"/>
      <c r="I1363" s="48"/>
    </row>
    <row r="1364" spans="1:9" ht="14.25" customHeight="1" thickBot="1">
      <c r="A1364" s="49"/>
      <c r="B1364" s="49"/>
      <c r="C1364" s="49"/>
      <c r="D1364" s="13" t="s">
        <v>2411</v>
      </c>
      <c r="E1364" s="49"/>
      <c r="F1364" s="49"/>
      <c r="G1364" s="49"/>
      <c r="H1364" s="58"/>
      <c r="I1364" s="49"/>
    </row>
    <row r="1365" spans="1:9" ht="14.25" customHeight="1" thickBot="1">
      <c r="A1365" s="59" t="s">
        <v>2412</v>
      </c>
      <c r="B1365" s="47" t="s">
        <v>2413</v>
      </c>
      <c r="C1365" s="47" t="s">
        <v>2414</v>
      </c>
      <c r="D1365" s="13" t="s">
        <v>2415</v>
      </c>
      <c r="E1365" s="47" t="s">
        <v>2416</v>
      </c>
      <c r="F1365" s="47" t="s">
        <v>2417</v>
      </c>
      <c r="G1365" s="47" t="s">
        <v>2417</v>
      </c>
      <c r="H1365" s="64" t="s">
        <v>151</v>
      </c>
      <c r="I1365" s="47" t="s">
        <v>3342</v>
      </c>
    </row>
    <row r="1366" spans="1:9" ht="14.25" customHeight="1" thickBot="1">
      <c r="A1366" s="48"/>
      <c r="B1366" s="48"/>
      <c r="C1366" s="48"/>
      <c r="D1366" s="13" t="s">
        <v>2418</v>
      </c>
      <c r="E1366" s="48"/>
      <c r="F1366" s="48"/>
      <c r="G1366" s="48"/>
      <c r="H1366" s="65"/>
      <c r="I1366" s="48"/>
    </row>
    <row r="1367" spans="1:9" ht="14.25" customHeight="1" thickBot="1">
      <c r="A1367" s="48"/>
      <c r="B1367" s="48"/>
      <c r="C1367" s="48"/>
      <c r="D1367" s="13" t="s">
        <v>684</v>
      </c>
      <c r="E1367" s="48"/>
      <c r="F1367" s="48"/>
      <c r="G1367" s="48"/>
      <c r="H1367" s="65"/>
      <c r="I1367" s="48"/>
    </row>
    <row r="1368" spans="1:9" ht="14.25" customHeight="1" thickBot="1">
      <c r="A1368" s="48"/>
      <c r="B1368" s="48"/>
      <c r="C1368" s="48"/>
      <c r="D1368" s="13" t="s">
        <v>2419</v>
      </c>
      <c r="E1368" s="48"/>
      <c r="F1368" s="48"/>
      <c r="G1368" s="48"/>
      <c r="H1368" s="65"/>
      <c r="I1368" s="48"/>
    </row>
    <row r="1369" spans="1:9" ht="14.25" customHeight="1" thickBot="1">
      <c r="A1369" s="49"/>
      <c r="B1369" s="49"/>
      <c r="C1369" s="49"/>
      <c r="D1369" s="13" t="s">
        <v>2420</v>
      </c>
      <c r="E1369" s="49"/>
      <c r="F1369" s="49"/>
      <c r="G1369" s="49"/>
      <c r="H1369" s="66"/>
      <c r="I1369" s="49"/>
    </row>
    <row r="1370" spans="1:9" ht="14.25" customHeight="1" thickBot="1">
      <c r="A1370" s="59" t="s">
        <v>2421</v>
      </c>
      <c r="B1370" s="47" t="s">
        <v>2422</v>
      </c>
      <c r="C1370" s="47" t="s">
        <v>2423</v>
      </c>
      <c r="D1370" s="13" t="s">
        <v>2424</v>
      </c>
      <c r="E1370" s="47" t="s">
        <v>2425</v>
      </c>
      <c r="F1370" s="47" t="s">
        <v>2426</v>
      </c>
      <c r="G1370" s="47" t="s">
        <v>3445</v>
      </c>
      <c r="H1370" s="68" t="s">
        <v>251</v>
      </c>
      <c r="I1370" s="47" t="s">
        <v>3635</v>
      </c>
    </row>
    <row r="1371" spans="1:9" ht="14.25" customHeight="1" thickBot="1">
      <c r="A1371" s="48"/>
      <c r="B1371" s="48"/>
      <c r="C1371" s="48"/>
      <c r="D1371" s="13" t="s">
        <v>2427</v>
      </c>
      <c r="E1371" s="48"/>
      <c r="F1371" s="48"/>
      <c r="G1371" s="48"/>
      <c r="H1371" s="57"/>
      <c r="I1371" s="48"/>
    </row>
    <row r="1372" spans="1:9" ht="14.25" customHeight="1" thickBot="1">
      <c r="A1372" s="48"/>
      <c r="B1372" s="48"/>
      <c r="C1372" s="48"/>
      <c r="D1372" s="13" t="s">
        <v>2428</v>
      </c>
      <c r="E1372" s="48"/>
      <c r="F1372" s="48"/>
      <c r="G1372" s="48"/>
      <c r="H1372" s="57"/>
      <c r="I1372" s="48"/>
    </row>
    <row r="1373" spans="1:9" ht="14.25" customHeight="1" thickBot="1">
      <c r="A1373" s="48"/>
      <c r="B1373" s="48"/>
      <c r="C1373" s="48"/>
      <c r="D1373" s="13" t="s">
        <v>2429</v>
      </c>
      <c r="E1373" s="48"/>
      <c r="F1373" s="48"/>
      <c r="G1373" s="48"/>
      <c r="H1373" s="57"/>
      <c r="I1373" s="48"/>
    </row>
    <row r="1374" spans="1:9" ht="14.25" customHeight="1" thickBot="1">
      <c r="A1374" s="49"/>
      <c r="B1374" s="49"/>
      <c r="C1374" s="49"/>
      <c r="D1374" s="13" t="s">
        <v>2430</v>
      </c>
      <c r="E1374" s="49"/>
      <c r="F1374" s="49"/>
      <c r="G1374" s="49"/>
      <c r="H1374" s="58"/>
      <c r="I1374" s="49"/>
    </row>
    <row r="1375" spans="1:9" ht="14.25" customHeight="1" thickBot="1">
      <c r="A1375" s="59" t="s">
        <v>2431</v>
      </c>
      <c r="B1375" s="47" t="s">
        <v>2432</v>
      </c>
      <c r="C1375" s="47" t="s">
        <v>2433</v>
      </c>
      <c r="D1375" s="13" t="s">
        <v>2434</v>
      </c>
      <c r="E1375" s="47" t="s">
        <v>2435</v>
      </c>
      <c r="F1375" s="47" t="s">
        <v>2436</v>
      </c>
      <c r="G1375" s="47" t="s">
        <v>2436</v>
      </c>
      <c r="H1375" s="64" t="s">
        <v>151</v>
      </c>
      <c r="I1375" s="47" t="s">
        <v>3342</v>
      </c>
    </row>
    <row r="1376" spans="1:9" ht="14.25" customHeight="1" thickBot="1">
      <c r="A1376" s="48"/>
      <c r="B1376" s="48"/>
      <c r="C1376" s="48"/>
      <c r="D1376" s="13" t="s">
        <v>2437</v>
      </c>
      <c r="E1376" s="48"/>
      <c r="F1376" s="48"/>
      <c r="G1376" s="48"/>
      <c r="H1376" s="65"/>
      <c r="I1376" s="48"/>
    </row>
    <row r="1377" spans="1:9" ht="14.25" customHeight="1" thickBot="1">
      <c r="A1377" s="48"/>
      <c r="B1377" s="48"/>
      <c r="C1377" s="48"/>
      <c r="D1377" s="13" t="s">
        <v>2438</v>
      </c>
      <c r="E1377" s="48"/>
      <c r="F1377" s="48"/>
      <c r="G1377" s="48"/>
      <c r="H1377" s="65"/>
      <c r="I1377" s="48"/>
    </row>
    <row r="1378" spans="1:9" ht="14.25" customHeight="1" thickBot="1">
      <c r="A1378" s="48"/>
      <c r="B1378" s="48"/>
      <c r="C1378" s="48"/>
      <c r="D1378" s="13" t="s">
        <v>2439</v>
      </c>
      <c r="E1378" s="48"/>
      <c r="F1378" s="48"/>
      <c r="G1378" s="48"/>
      <c r="H1378" s="65"/>
      <c r="I1378" s="48"/>
    </row>
    <row r="1379" spans="1:9" ht="14.25" customHeight="1" thickBot="1">
      <c r="A1379" s="49"/>
      <c r="B1379" s="49"/>
      <c r="C1379" s="49"/>
      <c r="D1379" s="13" t="s">
        <v>2440</v>
      </c>
      <c r="E1379" s="49"/>
      <c r="F1379" s="49"/>
      <c r="G1379" s="49"/>
      <c r="H1379" s="66"/>
      <c r="I1379" s="49"/>
    </row>
    <row r="1380" spans="1:9" ht="14.25" customHeight="1" thickBot="1">
      <c r="A1380" s="59" t="s">
        <v>2441</v>
      </c>
      <c r="B1380" s="47" t="s">
        <v>2442</v>
      </c>
      <c r="C1380" s="47" t="s">
        <v>2443</v>
      </c>
      <c r="D1380" s="13" t="s">
        <v>2444</v>
      </c>
      <c r="E1380" s="47" t="s">
        <v>2445</v>
      </c>
      <c r="F1380" s="47" t="s">
        <v>2446</v>
      </c>
      <c r="G1380" s="47" t="s">
        <v>2446</v>
      </c>
      <c r="H1380" s="64" t="s">
        <v>151</v>
      </c>
      <c r="I1380" s="47" t="s">
        <v>3447</v>
      </c>
    </row>
    <row r="1381" spans="1:9" ht="14.25" customHeight="1" thickBot="1">
      <c r="A1381" s="48"/>
      <c r="B1381" s="48"/>
      <c r="C1381" s="48"/>
      <c r="D1381" s="13" t="s">
        <v>2447</v>
      </c>
      <c r="E1381" s="48"/>
      <c r="F1381" s="48"/>
      <c r="G1381" s="48"/>
      <c r="H1381" s="65"/>
      <c r="I1381" s="48"/>
    </row>
    <row r="1382" spans="1:9" ht="14.25" customHeight="1" thickBot="1">
      <c r="A1382" s="48"/>
      <c r="B1382" s="48"/>
      <c r="C1382" s="48"/>
      <c r="D1382" s="13" t="s">
        <v>2448</v>
      </c>
      <c r="E1382" s="48"/>
      <c r="F1382" s="48"/>
      <c r="G1382" s="48"/>
      <c r="H1382" s="65"/>
      <c r="I1382" s="48"/>
    </row>
    <row r="1383" spans="1:9" ht="14.25" customHeight="1" thickBot="1">
      <c r="A1383" s="48"/>
      <c r="B1383" s="48"/>
      <c r="C1383" s="48"/>
      <c r="D1383" s="13" t="s">
        <v>2449</v>
      </c>
      <c r="E1383" s="48"/>
      <c r="F1383" s="48"/>
      <c r="G1383" s="48"/>
      <c r="H1383" s="65"/>
      <c r="I1383" s="48"/>
    </row>
    <row r="1384" spans="1:9" ht="14.25" customHeight="1" thickBot="1">
      <c r="A1384" s="49"/>
      <c r="B1384" s="49"/>
      <c r="C1384" s="49"/>
      <c r="D1384" s="13" t="s">
        <v>2450</v>
      </c>
      <c r="E1384" s="49"/>
      <c r="F1384" s="49"/>
      <c r="G1384" s="49"/>
      <c r="H1384" s="66"/>
      <c r="I1384" s="49"/>
    </row>
    <row r="1385" spans="1:9" ht="14.25" customHeight="1" thickBot="1">
      <c r="A1385" s="59" t="s">
        <v>2451</v>
      </c>
      <c r="B1385" s="47" t="s">
        <v>2452</v>
      </c>
      <c r="C1385" s="47" t="s">
        <v>2453</v>
      </c>
      <c r="D1385" s="13" t="s">
        <v>2454</v>
      </c>
      <c r="E1385" s="47" t="s">
        <v>2455</v>
      </c>
      <c r="F1385" s="47" t="s">
        <v>2456</v>
      </c>
      <c r="G1385" s="47" t="s">
        <v>3446</v>
      </c>
      <c r="H1385" s="68" t="s">
        <v>251</v>
      </c>
      <c r="I1385" s="47" t="s">
        <v>3636</v>
      </c>
    </row>
    <row r="1386" spans="1:9" ht="14.25" customHeight="1" thickBot="1">
      <c r="A1386" s="48"/>
      <c r="B1386" s="48"/>
      <c r="C1386" s="48"/>
      <c r="D1386" s="13" t="s">
        <v>2457</v>
      </c>
      <c r="E1386" s="48"/>
      <c r="F1386" s="48"/>
      <c r="G1386" s="48"/>
      <c r="H1386" s="57"/>
      <c r="I1386" s="48"/>
    </row>
    <row r="1387" spans="1:9" ht="14.25" customHeight="1" thickBot="1">
      <c r="A1387" s="48"/>
      <c r="B1387" s="48"/>
      <c r="C1387" s="48"/>
      <c r="D1387" s="13" t="s">
        <v>2458</v>
      </c>
      <c r="E1387" s="48"/>
      <c r="F1387" s="48"/>
      <c r="G1387" s="48"/>
      <c r="H1387" s="57"/>
      <c r="I1387" s="48"/>
    </row>
    <row r="1388" spans="1:9" ht="14.25" customHeight="1" thickBot="1">
      <c r="A1388" s="48"/>
      <c r="B1388" s="48"/>
      <c r="C1388" s="48"/>
      <c r="D1388" s="13" t="s">
        <v>2459</v>
      </c>
      <c r="E1388" s="48"/>
      <c r="F1388" s="48"/>
      <c r="G1388" s="48"/>
      <c r="H1388" s="57"/>
      <c r="I1388" s="48"/>
    </row>
    <row r="1389" spans="1:9" ht="14.25" customHeight="1" thickBot="1">
      <c r="A1389" s="49"/>
      <c r="B1389" s="49"/>
      <c r="C1389" s="49"/>
      <c r="D1389" s="13" t="s">
        <v>2460</v>
      </c>
      <c r="E1389" s="49"/>
      <c r="F1389" s="49"/>
      <c r="G1389" s="49"/>
      <c r="H1389" s="58"/>
      <c r="I1389" s="49"/>
    </row>
    <row r="1390" spans="1:9" ht="14.25" customHeight="1" thickBot="1">
      <c r="A1390" s="59" t="s">
        <v>2461</v>
      </c>
      <c r="B1390" s="47" t="s">
        <v>2462</v>
      </c>
      <c r="C1390" s="47" t="s">
        <v>2463</v>
      </c>
      <c r="D1390" s="13" t="s">
        <v>2464</v>
      </c>
      <c r="E1390" s="13" t="s">
        <v>2465</v>
      </c>
      <c r="F1390" s="47" t="s">
        <v>2466</v>
      </c>
      <c r="G1390" s="47" t="s">
        <v>2466</v>
      </c>
      <c r="H1390" s="64" t="s">
        <v>151</v>
      </c>
      <c r="I1390" s="47" t="s">
        <v>3447</v>
      </c>
    </row>
    <row r="1391" spans="1:9" ht="14.25" customHeight="1" thickBot="1">
      <c r="A1391" s="48"/>
      <c r="B1391" s="48"/>
      <c r="C1391" s="48"/>
      <c r="D1391" s="13" t="s">
        <v>837</v>
      </c>
      <c r="E1391" s="13" t="s">
        <v>2467</v>
      </c>
      <c r="F1391" s="48"/>
      <c r="G1391" s="48"/>
      <c r="H1391" s="65"/>
      <c r="I1391" s="48"/>
    </row>
    <row r="1392" spans="1:9" ht="14.25" customHeight="1" thickBot="1">
      <c r="A1392" s="48"/>
      <c r="B1392" s="48"/>
      <c r="C1392" s="48"/>
      <c r="D1392" s="13" t="s">
        <v>2468</v>
      </c>
      <c r="E1392" s="13"/>
      <c r="F1392" s="48"/>
      <c r="G1392" s="48"/>
      <c r="H1392" s="65"/>
      <c r="I1392" s="48"/>
    </row>
    <row r="1393" spans="1:9" ht="14.25" customHeight="1" thickBot="1">
      <c r="A1393" s="48"/>
      <c r="B1393" s="48"/>
      <c r="C1393" s="48"/>
      <c r="D1393" s="13" t="s">
        <v>2469</v>
      </c>
      <c r="E1393" s="13"/>
      <c r="F1393" s="48"/>
      <c r="G1393" s="48"/>
      <c r="H1393" s="65"/>
      <c r="I1393" s="48"/>
    </row>
    <row r="1394" spans="1:9" ht="14.25" customHeight="1" thickBot="1">
      <c r="A1394" s="49"/>
      <c r="B1394" s="49"/>
      <c r="C1394" s="49"/>
      <c r="D1394" s="13" t="s">
        <v>2470</v>
      </c>
      <c r="E1394" s="13"/>
      <c r="F1394" s="49"/>
      <c r="G1394" s="49"/>
      <c r="H1394" s="66"/>
      <c r="I1394" s="49"/>
    </row>
    <row r="1395" spans="1:9" ht="14.25" customHeight="1" thickBot="1">
      <c r="A1395" s="59" t="s">
        <v>2471</v>
      </c>
      <c r="B1395" s="47" t="s">
        <v>2472</v>
      </c>
      <c r="C1395" s="47" t="s">
        <v>2473</v>
      </c>
      <c r="D1395" s="13" t="s">
        <v>2474</v>
      </c>
      <c r="E1395" s="47" t="s">
        <v>2475</v>
      </c>
      <c r="F1395" s="47" t="s">
        <v>2476</v>
      </c>
      <c r="G1395" s="47" t="s">
        <v>2476</v>
      </c>
      <c r="H1395" s="64" t="s">
        <v>151</v>
      </c>
      <c r="I1395" s="47" t="s">
        <v>3447</v>
      </c>
    </row>
    <row r="1396" spans="1:9" ht="14.25" customHeight="1" thickBot="1">
      <c r="A1396" s="48"/>
      <c r="B1396" s="48"/>
      <c r="C1396" s="48"/>
      <c r="D1396" s="13" t="s">
        <v>2477</v>
      </c>
      <c r="E1396" s="48"/>
      <c r="F1396" s="48"/>
      <c r="G1396" s="48"/>
      <c r="H1396" s="65"/>
      <c r="I1396" s="48"/>
    </row>
    <row r="1397" spans="1:9" ht="14.25" customHeight="1" thickBot="1">
      <c r="A1397" s="48"/>
      <c r="B1397" s="48"/>
      <c r="C1397" s="48"/>
      <c r="D1397" s="13" t="s">
        <v>2478</v>
      </c>
      <c r="E1397" s="48"/>
      <c r="F1397" s="48"/>
      <c r="G1397" s="48"/>
      <c r="H1397" s="65"/>
      <c r="I1397" s="48"/>
    </row>
    <row r="1398" spans="1:9" ht="14.25" customHeight="1" thickBot="1">
      <c r="A1398" s="48"/>
      <c r="B1398" s="48"/>
      <c r="C1398" s="48"/>
      <c r="D1398" s="13" t="s">
        <v>2479</v>
      </c>
      <c r="E1398" s="48"/>
      <c r="F1398" s="48"/>
      <c r="G1398" s="48"/>
      <c r="H1398" s="65"/>
      <c r="I1398" s="48"/>
    </row>
    <row r="1399" spans="1:9" ht="14.25" customHeight="1" thickBot="1">
      <c r="A1399" s="49"/>
      <c r="B1399" s="49"/>
      <c r="C1399" s="49"/>
      <c r="D1399" s="13" t="s">
        <v>2480</v>
      </c>
      <c r="E1399" s="49"/>
      <c r="F1399" s="49"/>
      <c r="G1399" s="49"/>
      <c r="H1399" s="66"/>
      <c r="I1399" s="49"/>
    </row>
    <row r="1400" spans="1:9" ht="14.25" customHeight="1" thickBot="1">
      <c r="A1400" s="59" t="s">
        <v>2481</v>
      </c>
      <c r="B1400" s="47" t="s">
        <v>2482</v>
      </c>
      <c r="C1400" s="47" t="s">
        <v>2483</v>
      </c>
      <c r="D1400" s="13" t="s">
        <v>2484</v>
      </c>
      <c r="E1400" s="47" t="s">
        <v>2485</v>
      </c>
      <c r="F1400" s="47" t="s">
        <v>2486</v>
      </c>
      <c r="G1400" s="47" t="s">
        <v>2486</v>
      </c>
      <c r="H1400" s="64" t="s">
        <v>151</v>
      </c>
      <c r="I1400" s="47" t="s">
        <v>3447</v>
      </c>
    </row>
    <row r="1401" spans="1:9" ht="14.25" customHeight="1" thickBot="1">
      <c r="A1401" s="48"/>
      <c r="B1401" s="48"/>
      <c r="C1401" s="48"/>
      <c r="D1401" s="13" t="s">
        <v>2487</v>
      </c>
      <c r="E1401" s="48"/>
      <c r="F1401" s="48"/>
      <c r="G1401" s="48"/>
      <c r="H1401" s="65"/>
      <c r="I1401" s="48"/>
    </row>
    <row r="1402" spans="1:9" ht="14.25" customHeight="1" thickBot="1">
      <c r="A1402" s="48"/>
      <c r="B1402" s="48"/>
      <c r="C1402" s="48"/>
      <c r="D1402" s="13" t="s">
        <v>2488</v>
      </c>
      <c r="E1402" s="48"/>
      <c r="F1402" s="48"/>
      <c r="G1402" s="48"/>
      <c r="H1402" s="65"/>
      <c r="I1402" s="48"/>
    </row>
    <row r="1403" spans="1:9" ht="14.25" customHeight="1" thickBot="1">
      <c r="A1403" s="48"/>
      <c r="B1403" s="48"/>
      <c r="C1403" s="48"/>
      <c r="D1403" s="13" t="s">
        <v>2489</v>
      </c>
      <c r="E1403" s="48"/>
      <c r="F1403" s="48"/>
      <c r="G1403" s="48"/>
      <c r="H1403" s="65"/>
      <c r="I1403" s="48"/>
    </row>
    <row r="1404" spans="1:9" ht="14.25" customHeight="1" thickBot="1">
      <c r="A1404" s="49"/>
      <c r="B1404" s="49"/>
      <c r="C1404" s="49"/>
      <c r="D1404" s="13" t="s">
        <v>2490</v>
      </c>
      <c r="E1404" s="49"/>
      <c r="F1404" s="49"/>
      <c r="G1404" s="49"/>
      <c r="H1404" s="66"/>
      <c r="I1404" s="49"/>
    </row>
    <row r="1405" spans="1:9" ht="14.25" customHeight="1" thickBot="1">
      <c r="A1405" s="15"/>
    </row>
    <row r="1406" spans="1:9" ht="14.25" customHeight="1">
      <c r="A1406" s="9" t="s">
        <v>14</v>
      </c>
      <c r="B1406" s="10" t="s">
        <v>2491</v>
      </c>
    </row>
    <row r="1407" spans="1:9" ht="14.25" customHeight="1">
      <c r="A1407" s="22" t="s">
        <v>132</v>
      </c>
      <c r="B1407" s="4" t="s">
        <v>7</v>
      </c>
    </row>
    <row r="1408" spans="1:9" ht="14.25" customHeight="1">
      <c r="A1408" s="22" t="s">
        <v>133</v>
      </c>
      <c r="B1408" s="12">
        <v>45868</v>
      </c>
    </row>
    <row r="1409" spans="1:9" ht="14.25" customHeight="1">
      <c r="A1409" s="22" t="s">
        <v>4</v>
      </c>
      <c r="B1409" s="13" t="s">
        <v>5</v>
      </c>
    </row>
    <row r="1410" spans="1:9" ht="14.25" customHeight="1">
      <c r="A1410" s="22" t="s">
        <v>16</v>
      </c>
      <c r="B1410" s="14">
        <v>5</v>
      </c>
    </row>
    <row r="1411" spans="1:9" ht="14.25" customHeight="1">
      <c r="A1411" s="22" t="s">
        <v>17</v>
      </c>
      <c r="B1411" s="13" t="s">
        <v>38</v>
      </c>
    </row>
    <row r="1412" spans="1:9" ht="14.25" customHeight="1">
      <c r="A1412" s="15"/>
    </row>
    <row r="1413" spans="1:9" ht="14.25" customHeight="1">
      <c r="A1413" s="16" t="s">
        <v>134</v>
      </c>
    </row>
    <row r="1414" spans="1:9" ht="14.25" customHeight="1">
      <c r="A1414" s="8"/>
    </row>
    <row r="1415" spans="1:9" ht="41.25" customHeight="1">
      <c r="A1415" s="9" t="s">
        <v>135</v>
      </c>
      <c r="B1415" s="10" t="s">
        <v>136</v>
      </c>
      <c r="C1415" s="10" t="s">
        <v>137</v>
      </c>
      <c r="D1415" s="10" t="s">
        <v>138</v>
      </c>
      <c r="E1415" s="10" t="s">
        <v>633</v>
      </c>
      <c r="F1415" s="10" t="s">
        <v>140</v>
      </c>
      <c r="G1415" s="10" t="s">
        <v>141</v>
      </c>
      <c r="H1415" s="10" t="s">
        <v>142</v>
      </c>
      <c r="I1415" s="10" t="s">
        <v>143</v>
      </c>
    </row>
    <row r="1416" spans="1:9" ht="14.25" customHeight="1">
      <c r="A1416" s="59" t="s">
        <v>2492</v>
      </c>
      <c r="B1416" s="47" t="s">
        <v>2493</v>
      </c>
      <c r="C1416" s="47" t="s">
        <v>2494</v>
      </c>
      <c r="D1416" s="13" t="s">
        <v>666</v>
      </c>
      <c r="E1416" s="4" t="s">
        <v>2495</v>
      </c>
      <c r="F1416" s="47" t="s">
        <v>2496</v>
      </c>
      <c r="G1416" s="47" t="s">
        <v>3448</v>
      </c>
      <c r="H1416" s="68" t="s">
        <v>251</v>
      </c>
      <c r="I1416" s="47" t="s">
        <v>3637</v>
      </c>
    </row>
    <row r="1417" spans="1:9" ht="14.25" customHeight="1">
      <c r="A1417" s="48"/>
      <c r="B1417" s="48"/>
      <c r="C1417" s="48"/>
      <c r="D1417" s="13" t="s">
        <v>2497</v>
      </c>
      <c r="E1417" s="13" t="s">
        <v>2498</v>
      </c>
      <c r="F1417" s="48"/>
      <c r="G1417" s="48"/>
      <c r="H1417" s="57"/>
      <c r="I1417" s="48"/>
    </row>
    <row r="1418" spans="1:9" ht="14.25" customHeight="1">
      <c r="A1418" s="48"/>
      <c r="B1418" s="48"/>
      <c r="C1418" s="48"/>
      <c r="D1418" s="13" t="s">
        <v>2499</v>
      </c>
      <c r="E1418" s="13" t="s">
        <v>2500</v>
      </c>
      <c r="F1418" s="48"/>
      <c r="G1418" s="48"/>
      <c r="H1418" s="57"/>
      <c r="I1418" s="48"/>
    </row>
    <row r="1419" spans="1:9" ht="14.25" customHeight="1">
      <c r="A1419" s="48"/>
      <c r="B1419" s="48"/>
      <c r="C1419" s="48"/>
      <c r="D1419" s="13" t="s">
        <v>2501</v>
      </c>
      <c r="E1419" s="13"/>
      <c r="F1419" s="48"/>
      <c r="G1419" s="48"/>
      <c r="H1419" s="57"/>
      <c r="I1419" s="48"/>
    </row>
    <row r="1420" spans="1:9" ht="14.25" customHeight="1" thickBot="1">
      <c r="A1420" s="49"/>
      <c r="B1420" s="49"/>
      <c r="C1420" s="49"/>
      <c r="D1420" s="13" t="s">
        <v>2502</v>
      </c>
      <c r="E1420" s="13"/>
      <c r="F1420" s="49"/>
      <c r="G1420" s="49"/>
      <c r="H1420" s="58"/>
      <c r="I1420" s="49"/>
    </row>
    <row r="1421" spans="1:9" ht="14.25" customHeight="1" thickBot="1">
      <c r="A1421" s="59" t="s">
        <v>2503</v>
      </c>
      <c r="B1421" s="47" t="s">
        <v>2504</v>
      </c>
      <c r="C1421" s="47" t="s">
        <v>2494</v>
      </c>
      <c r="D1421" s="13" t="s">
        <v>779</v>
      </c>
      <c r="E1421" s="13" t="s">
        <v>2505</v>
      </c>
      <c r="F1421" s="47" t="s">
        <v>2506</v>
      </c>
      <c r="G1421" s="47" t="s">
        <v>3450</v>
      </c>
      <c r="H1421" s="64" t="s">
        <v>151</v>
      </c>
      <c r="I1421" s="47" t="s">
        <v>3449</v>
      </c>
    </row>
    <row r="1422" spans="1:9" ht="14.25" customHeight="1" thickBot="1">
      <c r="A1422" s="48"/>
      <c r="B1422" s="48"/>
      <c r="C1422" s="48"/>
      <c r="D1422" s="13" t="s">
        <v>2507</v>
      </c>
      <c r="E1422" s="13" t="s">
        <v>2508</v>
      </c>
      <c r="F1422" s="48"/>
      <c r="G1422" s="48"/>
      <c r="H1422" s="65"/>
      <c r="I1422" s="48"/>
    </row>
    <row r="1423" spans="1:9" ht="14.25" customHeight="1" thickBot="1">
      <c r="A1423" s="48"/>
      <c r="B1423" s="48"/>
      <c r="C1423" s="48"/>
      <c r="D1423" s="13" t="s">
        <v>2509</v>
      </c>
      <c r="E1423" s="13"/>
      <c r="F1423" s="48"/>
      <c r="G1423" s="48"/>
      <c r="H1423" s="65"/>
      <c r="I1423" s="48"/>
    </row>
    <row r="1424" spans="1:9" ht="14.25" customHeight="1" thickBot="1">
      <c r="A1424" s="48"/>
      <c r="B1424" s="48"/>
      <c r="C1424" s="48"/>
      <c r="D1424" s="13" t="s">
        <v>2510</v>
      </c>
      <c r="E1424" s="13"/>
      <c r="F1424" s="48"/>
      <c r="G1424" s="48"/>
      <c r="H1424" s="65"/>
      <c r="I1424" s="48"/>
    </row>
    <row r="1425" spans="1:9" ht="14.25" customHeight="1" thickBot="1">
      <c r="A1425" s="49"/>
      <c r="B1425" s="49"/>
      <c r="C1425" s="49"/>
      <c r="D1425" s="13" t="s">
        <v>2511</v>
      </c>
      <c r="E1425" s="13"/>
      <c r="F1425" s="49"/>
      <c r="G1425" s="49"/>
      <c r="H1425" s="66"/>
      <c r="I1425" s="49"/>
    </row>
    <row r="1426" spans="1:9" ht="14.25" customHeight="1" thickBot="1">
      <c r="A1426" s="59" t="s">
        <v>2512</v>
      </c>
      <c r="B1426" s="47" t="s">
        <v>2513</v>
      </c>
      <c r="C1426" s="47" t="s">
        <v>2494</v>
      </c>
      <c r="D1426" s="13" t="s">
        <v>2514</v>
      </c>
      <c r="E1426" s="13" t="s">
        <v>2515</v>
      </c>
      <c r="F1426" s="47" t="s">
        <v>2516</v>
      </c>
      <c r="G1426" s="47" t="s">
        <v>3451</v>
      </c>
      <c r="H1426" s="68" t="s">
        <v>251</v>
      </c>
      <c r="I1426" s="47" t="s">
        <v>3638</v>
      </c>
    </row>
    <row r="1427" spans="1:9" ht="14.25" customHeight="1" thickBot="1">
      <c r="A1427" s="48"/>
      <c r="B1427" s="48"/>
      <c r="C1427" s="48"/>
      <c r="D1427" s="13" t="s">
        <v>743</v>
      </c>
      <c r="E1427" s="13" t="s">
        <v>2517</v>
      </c>
      <c r="F1427" s="48"/>
      <c r="G1427" s="48"/>
      <c r="H1427" s="57"/>
      <c r="I1427" s="48"/>
    </row>
    <row r="1428" spans="1:9" ht="14.25" customHeight="1" thickBot="1">
      <c r="A1428" s="48"/>
      <c r="B1428" s="48"/>
      <c r="C1428" s="48"/>
      <c r="D1428" s="13" t="s">
        <v>2518</v>
      </c>
      <c r="E1428" s="13"/>
      <c r="F1428" s="48"/>
      <c r="G1428" s="48"/>
      <c r="H1428" s="57"/>
      <c r="I1428" s="48"/>
    </row>
    <row r="1429" spans="1:9" ht="14.25" customHeight="1" thickBot="1">
      <c r="A1429" s="48"/>
      <c r="B1429" s="48"/>
      <c r="C1429" s="48"/>
      <c r="D1429" s="13" t="s">
        <v>2519</v>
      </c>
      <c r="E1429" s="13"/>
      <c r="F1429" s="48"/>
      <c r="G1429" s="48"/>
      <c r="H1429" s="57"/>
      <c r="I1429" s="48"/>
    </row>
    <row r="1430" spans="1:9" ht="14.25" customHeight="1" thickBot="1">
      <c r="A1430" s="49"/>
      <c r="B1430" s="49"/>
      <c r="C1430" s="49"/>
      <c r="D1430" s="13" t="s">
        <v>2520</v>
      </c>
      <c r="E1430" s="13"/>
      <c r="F1430" s="49"/>
      <c r="G1430" s="49"/>
      <c r="H1430" s="58"/>
      <c r="I1430" s="49"/>
    </row>
    <row r="1431" spans="1:9" ht="14.25" customHeight="1" thickBot="1">
      <c r="A1431" s="59" t="s">
        <v>2521</v>
      </c>
      <c r="B1431" s="47" t="s">
        <v>2522</v>
      </c>
      <c r="C1431" s="47" t="s">
        <v>2494</v>
      </c>
      <c r="D1431" s="13" t="s">
        <v>2523</v>
      </c>
      <c r="E1431" s="13" t="s">
        <v>2524</v>
      </c>
      <c r="F1431" s="47" t="s">
        <v>2525</v>
      </c>
      <c r="G1431" s="47" t="s">
        <v>3452</v>
      </c>
      <c r="H1431" s="68" t="s">
        <v>251</v>
      </c>
      <c r="I1431" s="47" t="s">
        <v>3639</v>
      </c>
    </row>
    <row r="1432" spans="1:9" ht="14.25" customHeight="1" thickBot="1">
      <c r="A1432" s="48"/>
      <c r="B1432" s="48"/>
      <c r="C1432" s="48"/>
      <c r="D1432" s="13" t="s">
        <v>2526</v>
      </c>
      <c r="E1432" s="13" t="s">
        <v>2527</v>
      </c>
      <c r="F1432" s="48"/>
      <c r="G1432" s="48"/>
      <c r="H1432" s="57"/>
      <c r="I1432" s="48"/>
    </row>
    <row r="1433" spans="1:9" ht="14.25" customHeight="1" thickBot="1">
      <c r="A1433" s="48"/>
      <c r="B1433" s="48"/>
      <c r="C1433" s="48"/>
      <c r="D1433" s="13" t="s">
        <v>2528</v>
      </c>
      <c r="E1433" s="13"/>
      <c r="F1433" s="48"/>
      <c r="G1433" s="48"/>
      <c r="H1433" s="57"/>
      <c r="I1433" s="48"/>
    </row>
    <row r="1434" spans="1:9" ht="14.25" customHeight="1" thickBot="1">
      <c r="A1434" s="48"/>
      <c r="B1434" s="48"/>
      <c r="C1434" s="48"/>
      <c r="D1434" s="13" t="s">
        <v>2529</v>
      </c>
      <c r="E1434" s="13"/>
      <c r="F1434" s="48"/>
      <c r="G1434" s="48"/>
      <c r="H1434" s="57"/>
      <c r="I1434" s="48"/>
    </row>
    <row r="1435" spans="1:9" ht="14.25" customHeight="1" thickBot="1">
      <c r="A1435" s="49"/>
      <c r="B1435" s="49"/>
      <c r="C1435" s="49"/>
      <c r="D1435" s="13" t="s">
        <v>2530</v>
      </c>
      <c r="E1435" s="13"/>
      <c r="F1435" s="49"/>
      <c r="G1435" s="49"/>
      <c r="H1435" s="58"/>
      <c r="I1435" s="49"/>
    </row>
    <row r="1436" spans="1:9" ht="14.25" customHeight="1" thickBot="1">
      <c r="A1436" s="59" t="s">
        <v>2531</v>
      </c>
      <c r="B1436" s="47" t="s">
        <v>2532</v>
      </c>
      <c r="C1436" s="47" t="s">
        <v>2494</v>
      </c>
      <c r="D1436" s="13" t="s">
        <v>2533</v>
      </c>
      <c r="E1436" s="13" t="s">
        <v>2534</v>
      </c>
      <c r="F1436" s="47" t="s">
        <v>2535</v>
      </c>
      <c r="G1436" s="47" t="s">
        <v>2535</v>
      </c>
      <c r="H1436" s="64" t="s">
        <v>151</v>
      </c>
      <c r="I1436" s="47" t="s">
        <v>3455</v>
      </c>
    </row>
    <row r="1437" spans="1:9" ht="14.25" customHeight="1" thickBot="1">
      <c r="A1437" s="48"/>
      <c r="B1437" s="48"/>
      <c r="C1437" s="48"/>
      <c r="D1437" s="13" t="s">
        <v>837</v>
      </c>
      <c r="E1437" s="13" t="s">
        <v>2536</v>
      </c>
      <c r="F1437" s="48"/>
      <c r="G1437" s="48"/>
      <c r="H1437" s="65"/>
      <c r="I1437" s="48"/>
    </row>
    <row r="1438" spans="1:9" ht="14.25" customHeight="1" thickBot="1">
      <c r="A1438" s="48"/>
      <c r="B1438" s="48"/>
      <c r="C1438" s="48"/>
      <c r="D1438" s="13" t="s">
        <v>2537</v>
      </c>
      <c r="E1438" s="13"/>
      <c r="F1438" s="48"/>
      <c r="G1438" s="48"/>
      <c r="H1438" s="65"/>
      <c r="I1438" s="48"/>
    </row>
    <row r="1439" spans="1:9" ht="14.25" customHeight="1" thickBot="1">
      <c r="A1439" s="48"/>
      <c r="B1439" s="48"/>
      <c r="C1439" s="48"/>
      <c r="D1439" s="13" t="s">
        <v>2538</v>
      </c>
      <c r="E1439" s="13"/>
      <c r="F1439" s="48"/>
      <c r="G1439" s="48"/>
      <c r="H1439" s="65"/>
      <c r="I1439" s="48"/>
    </row>
    <row r="1440" spans="1:9" ht="14.25" customHeight="1" thickBot="1">
      <c r="A1440" s="49"/>
      <c r="B1440" s="49"/>
      <c r="C1440" s="49"/>
      <c r="D1440" s="13" t="s">
        <v>2539</v>
      </c>
      <c r="E1440" s="13"/>
      <c r="F1440" s="49"/>
      <c r="G1440" s="49"/>
      <c r="H1440" s="66"/>
      <c r="I1440" s="49"/>
    </row>
    <row r="1441" spans="1:9" ht="14.25" customHeight="1">
      <c r="A1441" s="15"/>
    </row>
    <row r="1442" spans="1:9" ht="14.25" customHeight="1">
      <c r="A1442" s="15"/>
    </row>
    <row r="1443" spans="1:9" ht="24.75" customHeight="1">
      <c r="A1443" s="9" t="s">
        <v>14</v>
      </c>
      <c r="B1443" s="10" t="s">
        <v>2540</v>
      </c>
    </row>
    <row r="1444" spans="1:9" ht="24.75" customHeight="1">
      <c r="A1444" s="11" t="s">
        <v>132</v>
      </c>
      <c r="B1444" s="4" t="s">
        <v>7</v>
      </c>
    </row>
    <row r="1445" spans="1:9" ht="24.75" customHeight="1">
      <c r="A1445" s="11" t="s">
        <v>133</v>
      </c>
      <c r="B1445" s="12">
        <v>45868</v>
      </c>
    </row>
    <row r="1446" spans="1:9" ht="24.75" customHeight="1">
      <c r="A1446" s="11" t="s">
        <v>4</v>
      </c>
      <c r="B1446" s="13" t="s">
        <v>5</v>
      </c>
    </row>
    <row r="1447" spans="1:9" ht="24.75" customHeight="1">
      <c r="A1447" s="11" t="s">
        <v>16</v>
      </c>
      <c r="B1447" s="14">
        <v>5</v>
      </c>
    </row>
    <row r="1448" spans="1:9" ht="24.75" customHeight="1">
      <c r="A1448" s="11" t="s">
        <v>17</v>
      </c>
      <c r="B1448" s="13" t="s">
        <v>22</v>
      </c>
    </row>
    <row r="1449" spans="1:9" ht="14.25" customHeight="1">
      <c r="A1449" s="15"/>
    </row>
    <row r="1450" spans="1:9" ht="14.25" customHeight="1">
      <c r="A1450" s="16" t="s">
        <v>134</v>
      </c>
    </row>
    <row r="1451" spans="1:9" ht="14.25" customHeight="1">
      <c r="A1451" s="8"/>
    </row>
    <row r="1452" spans="1:9" ht="38.25" customHeight="1" thickBot="1">
      <c r="A1452" s="9" t="s">
        <v>135</v>
      </c>
      <c r="B1452" s="10" t="s">
        <v>136</v>
      </c>
      <c r="C1452" s="10" t="s">
        <v>137</v>
      </c>
      <c r="D1452" s="10" t="s">
        <v>138</v>
      </c>
      <c r="E1452" s="10" t="s">
        <v>633</v>
      </c>
      <c r="F1452" s="10" t="s">
        <v>140</v>
      </c>
      <c r="G1452" s="10" t="s">
        <v>141</v>
      </c>
      <c r="H1452" s="10" t="s">
        <v>142</v>
      </c>
      <c r="I1452" s="10" t="s">
        <v>143</v>
      </c>
    </row>
    <row r="1453" spans="1:9" ht="14.25" customHeight="1" thickBot="1">
      <c r="A1453" s="59" t="s">
        <v>2541</v>
      </c>
      <c r="B1453" s="47" t="s">
        <v>2542</v>
      </c>
      <c r="C1453" s="47" t="s">
        <v>2543</v>
      </c>
      <c r="D1453" s="13" t="s">
        <v>2544</v>
      </c>
      <c r="E1453" s="54" t="s">
        <v>2545</v>
      </c>
      <c r="F1453" s="47" t="s">
        <v>2546</v>
      </c>
      <c r="G1453" s="47" t="s">
        <v>3453</v>
      </c>
      <c r="H1453" s="68" t="s">
        <v>251</v>
      </c>
      <c r="I1453" s="47" t="s">
        <v>3640</v>
      </c>
    </row>
    <row r="1454" spans="1:9" ht="14.25" customHeight="1" thickBot="1">
      <c r="A1454" s="48"/>
      <c r="B1454" s="48"/>
      <c r="C1454" s="48"/>
      <c r="D1454" s="13" t="s">
        <v>2547</v>
      </c>
      <c r="E1454" s="48"/>
      <c r="F1454" s="48"/>
      <c r="G1454" s="48"/>
      <c r="H1454" s="57"/>
      <c r="I1454" s="48"/>
    </row>
    <row r="1455" spans="1:9" ht="14.25" customHeight="1" thickBot="1">
      <c r="A1455" s="48"/>
      <c r="B1455" s="48"/>
      <c r="C1455" s="48"/>
      <c r="D1455" s="13" t="s">
        <v>1024</v>
      </c>
      <c r="E1455" s="48"/>
      <c r="F1455" s="48"/>
      <c r="G1455" s="48"/>
      <c r="H1455" s="57"/>
      <c r="I1455" s="48"/>
    </row>
    <row r="1456" spans="1:9" ht="14.25" customHeight="1" thickBot="1">
      <c r="A1456" s="48"/>
      <c r="B1456" s="48"/>
      <c r="C1456" s="48"/>
      <c r="D1456" s="13" t="s">
        <v>2548</v>
      </c>
      <c r="E1456" s="48"/>
      <c r="F1456" s="48"/>
      <c r="G1456" s="48"/>
      <c r="H1456" s="57"/>
      <c r="I1456" s="48"/>
    </row>
    <row r="1457" spans="1:9" ht="14.25" customHeight="1" thickBot="1">
      <c r="A1457" s="49"/>
      <c r="B1457" s="49"/>
      <c r="C1457" s="49"/>
      <c r="D1457" s="13" t="s">
        <v>2549</v>
      </c>
      <c r="E1457" s="49"/>
      <c r="F1457" s="49"/>
      <c r="G1457" s="49"/>
      <c r="H1457" s="58"/>
      <c r="I1457" s="49"/>
    </row>
    <row r="1458" spans="1:9" ht="14.25" customHeight="1" thickBot="1">
      <c r="A1458" s="59" t="s">
        <v>2550</v>
      </c>
      <c r="B1458" s="47" t="s">
        <v>2551</v>
      </c>
      <c r="C1458" s="47" t="s">
        <v>2543</v>
      </c>
      <c r="D1458" s="13" t="s">
        <v>2552</v>
      </c>
      <c r="E1458" s="54" t="s">
        <v>2545</v>
      </c>
      <c r="F1458" s="47" t="s">
        <v>2553</v>
      </c>
      <c r="G1458" s="47" t="s">
        <v>3453</v>
      </c>
      <c r="H1458" s="68" t="s">
        <v>251</v>
      </c>
      <c r="I1458" s="47" t="s">
        <v>3641</v>
      </c>
    </row>
    <row r="1459" spans="1:9" ht="14.25" customHeight="1" thickBot="1">
      <c r="A1459" s="48"/>
      <c r="B1459" s="48"/>
      <c r="C1459" s="48"/>
      <c r="D1459" s="13" t="s">
        <v>2554</v>
      </c>
      <c r="E1459" s="48"/>
      <c r="F1459" s="48"/>
      <c r="G1459" s="48"/>
      <c r="H1459" s="57"/>
      <c r="I1459" s="48"/>
    </row>
    <row r="1460" spans="1:9" ht="14.25" customHeight="1" thickBot="1">
      <c r="A1460" s="48"/>
      <c r="B1460" s="48"/>
      <c r="C1460" s="48"/>
      <c r="D1460" s="13" t="s">
        <v>2555</v>
      </c>
      <c r="E1460" s="48"/>
      <c r="F1460" s="48"/>
      <c r="G1460" s="48"/>
      <c r="H1460" s="57"/>
      <c r="I1460" s="48"/>
    </row>
    <row r="1461" spans="1:9" ht="14.25" customHeight="1" thickBot="1">
      <c r="A1461" s="48"/>
      <c r="B1461" s="48"/>
      <c r="C1461" s="48"/>
      <c r="D1461" s="13" t="s">
        <v>2556</v>
      </c>
      <c r="E1461" s="48"/>
      <c r="F1461" s="48"/>
      <c r="G1461" s="48"/>
      <c r="H1461" s="57"/>
      <c r="I1461" s="48"/>
    </row>
    <row r="1462" spans="1:9" ht="14.25" customHeight="1" thickBot="1">
      <c r="A1462" s="49"/>
      <c r="B1462" s="49"/>
      <c r="C1462" s="49"/>
      <c r="D1462" s="13" t="s">
        <v>2557</v>
      </c>
      <c r="E1462" s="49"/>
      <c r="F1462" s="49"/>
      <c r="G1462" s="49"/>
      <c r="H1462" s="58"/>
      <c r="I1462" s="49"/>
    </row>
    <row r="1463" spans="1:9" ht="14.25" customHeight="1" thickBot="1">
      <c r="A1463" s="59" t="s">
        <v>2558</v>
      </c>
      <c r="B1463" s="47" t="s">
        <v>2559</v>
      </c>
      <c r="C1463" s="47" t="s">
        <v>2560</v>
      </c>
      <c r="D1463" s="13" t="s">
        <v>2561</v>
      </c>
      <c r="E1463" s="54" t="s">
        <v>2545</v>
      </c>
      <c r="F1463" s="47" t="s">
        <v>2562</v>
      </c>
      <c r="G1463" s="47" t="s">
        <v>2562</v>
      </c>
      <c r="H1463" s="64" t="s">
        <v>151</v>
      </c>
      <c r="I1463" s="47" t="s">
        <v>3454</v>
      </c>
    </row>
    <row r="1464" spans="1:9" ht="14.25" customHeight="1" thickBot="1">
      <c r="A1464" s="48"/>
      <c r="B1464" s="48"/>
      <c r="C1464" s="48"/>
      <c r="D1464" s="13" t="s">
        <v>2563</v>
      </c>
      <c r="E1464" s="48"/>
      <c r="F1464" s="48"/>
      <c r="G1464" s="48"/>
      <c r="H1464" s="65"/>
      <c r="I1464" s="48"/>
    </row>
    <row r="1465" spans="1:9" ht="14.25" customHeight="1" thickBot="1">
      <c r="A1465" s="48"/>
      <c r="B1465" s="48"/>
      <c r="C1465" s="48"/>
      <c r="D1465" s="13" t="s">
        <v>2564</v>
      </c>
      <c r="E1465" s="48"/>
      <c r="F1465" s="48"/>
      <c r="G1465" s="48"/>
      <c r="H1465" s="65"/>
      <c r="I1465" s="48"/>
    </row>
    <row r="1466" spans="1:9" ht="14.25" customHeight="1" thickBot="1">
      <c r="A1466" s="48"/>
      <c r="B1466" s="48"/>
      <c r="C1466" s="48"/>
      <c r="D1466" s="13" t="s">
        <v>2565</v>
      </c>
      <c r="E1466" s="48"/>
      <c r="F1466" s="48"/>
      <c r="G1466" s="48"/>
      <c r="H1466" s="65"/>
      <c r="I1466" s="48"/>
    </row>
    <row r="1467" spans="1:9" ht="14.25" customHeight="1" thickBot="1">
      <c r="A1467" s="49"/>
      <c r="B1467" s="49"/>
      <c r="C1467" s="49"/>
      <c r="D1467" s="13" t="s">
        <v>2566</v>
      </c>
      <c r="E1467" s="49"/>
      <c r="F1467" s="49"/>
      <c r="G1467" s="49"/>
      <c r="H1467" s="66"/>
      <c r="I1467" s="49"/>
    </row>
    <row r="1468" spans="1:9" ht="14.25" customHeight="1" thickBot="1">
      <c r="A1468" s="59" t="s">
        <v>2567</v>
      </c>
      <c r="B1468" s="47" t="s">
        <v>2568</v>
      </c>
      <c r="C1468" s="47" t="s">
        <v>2569</v>
      </c>
      <c r="D1468" s="13" t="s">
        <v>2570</v>
      </c>
      <c r="E1468" s="4" t="s">
        <v>2571</v>
      </c>
      <c r="F1468" s="47" t="s">
        <v>2572</v>
      </c>
      <c r="G1468" s="47" t="s">
        <v>3456</v>
      </c>
      <c r="H1468" s="68" t="s">
        <v>251</v>
      </c>
      <c r="I1468" s="47" t="s">
        <v>3642</v>
      </c>
    </row>
    <row r="1469" spans="1:9" ht="14.25" customHeight="1" thickBot="1">
      <c r="A1469" s="48"/>
      <c r="B1469" s="48"/>
      <c r="C1469" s="48"/>
      <c r="D1469" s="13" t="s">
        <v>2573</v>
      </c>
      <c r="E1469" s="4" t="s">
        <v>2574</v>
      </c>
      <c r="F1469" s="48"/>
      <c r="G1469" s="48"/>
      <c r="H1469" s="57"/>
      <c r="I1469" s="48"/>
    </row>
    <row r="1470" spans="1:9" ht="14.25" customHeight="1" thickBot="1">
      <c r="A1470" s="48"/>
      <c r="B1470" s="48"/>
      <c r="C1470" s="48"/>
      <c r="D1470" s="13" t="s">
        <v>2575</v>
      </c>
      <c r="E1470" s="13"/>
      <c r="F1470" s="48"/>
      <c r="G1470" s="48"/>
      <c r="H1470" s="57"/>
      <c r="I1470" s="48"/>
    </row>
    <row r="1471" spans="1:9" ht="14.25" customHeight="1" thickBot="1">
      <c r="A1471" s="48"/>
      <c r="B1471" s="48"/>
      <c r="C1471" s="48"/>
      <c r="D1471" s="13" t="s">
        <v>2576</v>
      </c>
      <c r="E1471" s="13"/>
      <c r="F1471" s="48"/>
      <c r="G1471" s="48"/>
      <c r="H1471" s="57"/>
      <c r="I1471" s="48"/>
    </row>
    <row r="1472" spans="1:9" ht="14.25" customHeight="1" thickBot="1">
      <c r="A1472" s="49"/>
      <c r="B1472" s="49"/>
      <c r="C1472" s="49"/>
      <c r="D1472" s="13" t="s">
        <v>2577</v>
      </c>
      <c r="E1472" s="13"/>
      <c r="F1472" s="49"/>
      <c r="G1472" s="49"/>
      <c r="H1472" s="57"/>
      <c r="I1472" s="48"/>
    </row>
    <row r="1473" spans="1:9" ht="14.25" customHeight="1" thickBot="1">
      <c r="A1473" s="59" t="s">
        <v>2578</v>
      </c>
      <c r="B1473" s="47" t="s">
        <v>2579</v>
      </c>
      <c r="C1473" s="47" t="s">
        <v>2580</v>
      </c>
      <c r="D1473" s="13" t="s">
        <v>2581</v>
      </c>
      <c r="E1473" s="47" t="s">
        <v>2582</v>
      </c>
      <c r="F1473" s="47" t="s">
        <v>2583</v>
      </c>
      <c r="G1473" s="50" t="s">
        <v>3457</v>
      </c>
      <c r="H1473" s="56" t="s">
        <v>251</v>
      </c>
      <c r="I1473" s="51" t="s">
        <v>3643</v>
      </c>
    </row>
    <row r="1474" spans="1:9" ht="14.25" customHeight="1" thickBot="1">
      <c r="A1474" s="48"/>
      <c r="B1474" s="48"/>
      <c r="C1474" s="48"/>
      <c r="D1474" s="13" t="s">
        <v>2584</v>
      </c>
      <c r="E1474" s="48"/>
      <c r="F1474" s="48"/>
      <c r="G1474" s="48"/>
      <c r="H1474" s="57"/>
      <c r="I1474" s="48"/>
    </row>
    <row r="1475" spans="1:9" ht="14.25" customHeight="1" thickBot="1">
      <c r="A1475" s="48"/>
      <c r="B1475" s="48"/>
      <c r="C1475" s="48"/>
      <c r="D1475" s="13" t="s">
        <v>2585</v>
      </c>
      <c r="E1475" s="48"/>
      <c r="F1475" s="48"/>
      <c r="G1475" s="48"/>
      <c r="H1475" s="57"/>
      <c r="I1475" s="48"/>
    </row>
    <row r="1476" spans="1:9" ht="14.25" customHeight="1" thickBot="1">
      <c r="A1476" s="48"/>
      <c r="B1476" s="48"/>
      <c r="C1476" s="48"/>
      <c r="D1476" s="13" t="s">
        <v>2586</v>
      </c>
      <c r="E1476" s="48"/>
      <c r="F1476" s="48"/>
      <c r="G1476" s="48"/>
      <c r="H1476" s="57"/>
      <c r="I1476" s="48"/>
    </row>
    <row r="1477" spans="1:9" ht="14.25" customHeight="1" thickBot="1">
      <c r="A1477" s="49"/>
      <c r="B1477" s="49"/>
      <c r="C1477" s="49"/>
      <c r="D1477" s="13" t="s">
        <v>2587</v>
      </c>
      <c r="E1477" s="49"/>
      <c r="F1477" s="49"/>
      <c r="G1477" s="49"/>
      <c r="H1477" s="58"/>
      <c r="I1477" s="49"/>
    </row>
    <row r="1478" spans="1:9" ht="14.25" customHeight="1" thickBot="1">
      <c r="A1478" s="15"/>
    </row>
    <row r="1479" spans="1:9" ht="24.75" customHeight="1" thickBot="1">
      <c r="A1479" s="9" t="s">
        <v>14</v>
      </c>
      <c r="B1479" s="10" t="s">
        <v>2588</v>
      </c>
    </row>
    <row r="1480" spans="1:9" ht="24.75" customHeight="1" thickBot="1">
      <c r="A1480" s="11" t="s">
        <v>132</v>
      </c>
      <c r="B1480" s="4" t="s">
        <v>7</v>
      </c>
    </row>
    <row r="1481" spans="1:9" ht="24.75" customHeight="1" thickBot="1">
      <c r="A1481" s="11" t="s">
        <v>133</v>
      </c>
      <c r="B1481" s="12">
        <v>45868</v>
      </c>
    </row>
    <row r="1482" spans="1:9" ht="24.75" customHeight="1">
      <c r="A1482" s="11" t="s">
        <v>4</v>
      </c>
      <c r="B1482" s="13" t="s">
        <v>5</v>
      </c>
    </row>
    <row r="1483" spans="1:9" ht="24.75" customHeight="1">
      <c r="A1483" s="11" t="s">
        <v>16</v>
      </c>
      <c r="B1483" s="14">
        <v>5</v>
      </c>
    </row>
    <row r="1484" spans="1:9" ht="24.75" customHeight="1">
      <c r="A1484" s="11" t="s">
        <v>17</v>
      </c>
      <c r="B1484" s="13" t="s">
        <v>33</v>
      </c>
    </row>
    <row r="1485" spans="1:9" ht="14.25" customHeight="1">
      <c r="A1485" s="15"/>
    </row>
    <row r="1486" spans="1:9" ht="14.25" customHeight="1">
      <c r="A1486" s="16" t="s">
        <v>134</v>
      </c>
    </row>
    <row r="1487" spans="1:9" ht="14.25" customHeight="1">
      <c r="A1487" s="8"/>
    </row>
    <row r="1488" spans="1:9" ht="37.5" customHeight="1" thickBot="1">
      <c r="A1488" s="9" t="s">
        <v>135</v>
      </c>
      <c r="B1488" s="10" t="s">
        <v>136</v>
      </c>
      <c r="C1488" s="10" t="s">
        <v>137</v>
      </c>
      <c r="D1488" s="10" t="s">
        <v>138</v>
      </c>
      <c r="E1488" s="10" t="s">
        <v>633</v>
      </c>
      <c r="F1488" s="10" t="s">
        <v>140</v>
      </c>
      <c r="G1488" s="10" t="s">
        <v>141</v>
      </c>
      <c r="H1488" s="10" t="s">
        <v>142</v>
      </c>
      <c r="I1488" s="10" t="s">
        <v>143</v>
      </c>
    </row>
    <row r="1489" spans="1:9" ht="14.25" customHeight="1" thickBot="1">
      <c r="A1489" s="59" t="s">
        <v>2589</v>
      </c>
      <c r="B1489" s="47" t="s">
        <v>2590</v>
      </c>
      <c r="C1489" s="47" t="s">
        <v>2591</v>
      </c>
      <c r="D1489" s="13" t="s">
        <v>1603</v>
      </c>
      <c r="E1489" s="13" t="s">
        <v>760</v>
      </c>
      <c r="F1489" s="47" t="s">
        <v>2592</v>
      </c>
      <c r="G1489" s="50" t="s">
        <v>3458</v>
      </c>
      <c r="H1489" s="63" t="s">
        <v>251</v>
      </c>
      <c r="I1489" s="51" t="s">
        <v>3644</v>
      </c>
    </row>
    <row r="1490" spans="1:9" ht="14.25" customHeight="1" thickBot="1">
      <c r="A1490" s="48"/>
      <c r="B1490" s="48"/>
      <c r="C1490" s="48"/>
      <c r="D1490" s="13" t="s">
        <v>2593</v>
      </c>
      <c r="E1490" s="4" t="s">
        <v>2594</v>
      </c>
      <c r="F1490" s="48"/>
      <c r="G1490" s="48"/>
      <c r="H1490" s="57"/>
      <c r="I1490" s="48"/>
    </row>
    <row r="1491" spans="1:9" ht="14.25" customHeight="1" thickBot="1">
      <c r="A1491" s="48"/>
      <c r="B1491" s="48"/>
      <c r="C1491" s="48"/>
      <c r="D1491" s="13" t="s">
        <v>2595</v>
      </c>
      <c r="E1491" s="13" t="s">
        <v>2596</v>
      </c>
      <c r="F1491" s="48"/>
      <c r="G1491" s="48"/>
      <c r="H1491" s="57"/>
      <c r="I1491" s="48"/>
    </row>
    <row r="1492" spans="1:9" ht="14.25" customHeight="1" thickBot="1">
      <c r="A1492" s="48"/>
      <c r="B1492" s="48"/>
      <c r="C1492" s="48"/>
      <c r="D1492" s="13" t="s">
        <v>1610</v>
      </c>
      <c r="E1492" s="13"/>
      <c r="F1492" s="48"/>
      <c r="G1492" s="48"/>
      <c r="H1492" s="57"/>
      <c r="I1492" s="48"/>
    </row>
    <row r="1493" spans="1:9" ht="14.25" customHeight="1" thickBot="1">
      <c r="A1493" s="49"/>
      <c r="B1493" s="49"/>
      <c r="C1493" s="49"/>
      <c r="D1493" s="13" t="s">
        <v>2597</v>
      </c>
      <c r="E1493" s="13"/>
      <c r="F1493" s="49"/>
      <c r="G1493" s="49"/>
      <c r="H1493" s="58"/>
      <c r="I1493" s="49"/>
    </row>
    <row r="1494" spans="1:9" ht="14.25" customHeight="1" thickBot="1">
      <c r="A1494" s="59" t="s">
        <v>2598</v>
      </c>
      <c r="B1494" s="47" t="s">
        <v>2599</v>
      </c>
      <c r="C1494" s="47" t="s">
        <v>2591</v>
      </c>
      <c r="D1494" s="13" t="s">
        <v>1603</v>
      </c>
      <c r="E1494" s="13" t="s">
        <v>816</v>
      </c>
      <c r="F1494" s="47" t="s">
        <v>2600</v>
      </c>
      <c r="G1494" s="50" t="s">
        <v>3459</v>
      </c>
      <c r="H1494" s="63" t="s">
        <v>251</v>
      </c>
      <c r="I1494" s="51" t="s">
        <v>3645</v>
      </c>
    </row>
    <row r="1495" spans="1:9" ht="14.25" customHeight="1" thickBot="1">
      <c r="A1495" s="48"/>
      <c r="B1495" s="48"/>
      <c r="C1495" s="48"/>
      <c r="D1495" s="13" t="s">
        <v>2601</v>
      </c>
      <c r="E1495" s="4" t="s">
        <v>2602</v>
      </c>
      <c r="F1495" s="48"/>
      <c r="G1495" s="48"/>
      <c r="H1495" s="57"/>
      <c r="I1495" s="48"/>
    </row>
    <row r="1496" spans="1:9" ht="14.25" customHeight="1" thickBot="1">
      <c r="A1496" s="48"/>
      <c r="B1496" s="48"/>
      <c r="C1496" s="48"/>
      <c r="D1496" s="13" t="s">
        <v>2603</v>
      </c>
      <c r="E1496" s="13" t="s">
        <v>2604</v>
      </c>
      <c r="F1496" s="48"/>
      <c r="G1496" s="48"/>
      <c r="H1496" s="57"/>
      <c r="I1496" s="48"/>
    </row>
    <row r="1497" spans="1:9" ht="14.25" customHeight="1" thickBot="1">
      <c r="A1497" s="48"/>
      <c r="B1497" s="48"/>
      <c r="C1497" s="48"/>
      <c r="D1497" s="13" t="s">
        <v>1610</v>
      </c>
      <c r="E1497" s="13"/>
      <c r="F1497" s="48"/>
      <c r="G1497" s="48"/>
      <c r="H1497" s="57"/>
      <c r="I1497" s="48"/>
    </row>
    <row r="1498" spans="1:9" ht="14.25" customHeight="1" thickBot="1">
      <c r="A1498" s="49"/>
      <c r="B1498" s="49"/>
      <c r="C1498" s="49"/>
      <c r="D1498" s="13" t="s">
        <v>2605</v>
      </c>
      <c r="E1498" s="13"/>
      <c r="F1498" s="49"/>
      <c r="G1498" s="49"/>
      <c r="H1498" s="58"/>
      <c r="I1498" s="49"/>
    </row>
    <row r="1499" spans="1:9" ht="14.25" customHeight="1" thickBot="1">
      <c r="A1499" s="59" t="s">
        <v>2606</v>
      </c>
      <c r="B1499" s="47" t="s">
        <v>2607</v>
      </c>
      <c r="C1499" s="47" t="s">
        <v>2591</v>
      </c>
      <c r="D1499" s="13" t="s">
        <v>2608</v>
      </c>
      <c r="E1499" s="47" t="s">
        <v>2609</v>
      </c>
      <c r="F1499" s="47" t="s">
        <v>2610</v>
      </c>
      <c r="G1499" s="50" t="s">
        <v>3460</v>
      </c>
      <c r="H1499" s="63" t="s">
        <v>251</v>
      </c>
      <c r="I1499" s="51" t="s">
        <v>3646</v>
      </c>
    </row>
    <row r="1500" spans="1:9" ht="14.25" customHeight="1" thickBot="1">
      <c r="A1500" s="48"/>
      <c r="B1500" s="48"/>
      <c r="C1500" s="48"/>
      <c r="D1500" s="13" t="s">
        <v>2611</v>
      </c>
      <c r="E1500" s="48"/>
      <c r="F1500" s="48"/>
      <c r="G1500" s="48"/>
      <c r="H1500" s="57"/>
      <c r="I1500" s="48"/>
    </row>
    <row r="1501" spans="1:9" ht="14.25" customHeight="1" thickBot="1">
      <c r="A1501" s="48"/>
      <c r="B1501" s="48"/>
      <c r="C1501" s="48"/>
      <c r="D1501" s="13" t="s">
        <v>2612</v>
      </c>
      <c r="E1501" s="48"/>
      <c r="F1501" s="48"/>
      <c r="G1501" s="48"/>
      <c r="H1501" s="57"/>
      <c r="I1501" s="48"/>
    </row>
    <row r="1502" spans="1:9" ht="14.25" customHeight="1" thickBot="1">
      <c r="A1502" s="48"/>
      <c r="B1502" s="48"/>
      <c r="C1502" s="48"/>
      <c r="D1502" s="13" t="s">
        <v>2613</v>
      </c>
      <c r="E1502" s="48"/>
      <c r="F1502" s="48"/>
      <c r="G1502" s="48"/>
      <c r="H1502" s="57"/>
      <c r="I1502" s="48"/>
    </row>
    <row r="1503" spans="1:9" ht="14.25" customHeight="1" thickBot="1">
      <c r="A1503" s="49"/>
      <c r="B1503" s="49"/>
      <c r="C1503" s="49"/>
      <c r="D1503" s="13" t="s">
        <v>2614</v>
      </c>
      <c r="E1503" s="49"/>
      <c r="F1503" s="49"/>
      <c r="G1503" s="49"/>
      <c r="H1503" s="58"/>
      <c r="I1503" s="49"/>
    </row>
    <row r="1504" spans="1:9" ht="14.25" customHeight="1" thickBot="1">
      <c r="A1504" s="59" t="s">
        <v>2615</v>
      </c>
      <c r="B1504" s="47" t="s">
        <v>2616</v>
      </c>
      <c r="C1504" s="47" t="s">
        <v>2591</v>
      </c>
      <c r="D1504" s="13" t="s">
        <v>2617</v>
      </c>
      <c r="E1504" s="47" t="s">
        <v>2618</v>
      </c>
      <c r="F1504" s="47" t="s">
        <v>2619</v>
      </c>
      <c r="G1504" s="50" t="s">
        <v>3461</v>
      </c>
      <c r="H1504" s="63" t="s">
        <v>251</v>
      </c>
      <c r="I1504" s="51" t="s">
        <v>3647</v>
      </c>
    </row>
    <row r="1505" spans="1:9" ht="14.25" customHeight="1" thickBot="1">
      <c r="A1505" s="48"/>
      <c r="B1505" s="48"/>
      <c r="C1505" s="48"/>
      <c r="D1505" s="13" t="s">
        <v>2620</v>
      </c>
      <c r="E1505" s="48"/>
      <c r="F1505" s="48"/>
      <c r="G1505" s="48"/>
      <c r="H1505" s="57"/>
      <c r="I1505" s="48"/>
    </row>
    <row r="1506" spans="1:9" ht="14.25" customHeight="1" thickBot="1">
      <c r="A1506" s="48"/>
      <c r="B1506" s="48"/>
      <c r="C1506" s="48"/>
      <c r="D1506" s="13" t="s">
        <v>684</v>
      </c>
      <c r="E1506" s="48"/>
      <c r="F1506" s="48"/>
      <c r="G1506" s="48"/>
      <c r="H1506" s="57"/>
      <c r="I1506" s="48"/>
    </row>
    <row r="1507" spans="1:9" ht="14.25" customHeight="1" thickBot="1">
      <c r="A1507" s="48"/>
      <c r="B1507" s="48"/>
      <c r="C1507" s="48"/>
      <c r="D1507" s="13" t="s">
        <v>2621</v>
      </c>
      <c r="E1507" s="48"/>
      <c r="F1507" s="48"/>
      <c r="G1507" s="48"/>
      <c r="H1507" s="57"/>
      <c r="I1507" s="48"/>
    </row>
    <row r="1508" spans="1:9" ht="14.25" customHeight="1" thickBot="1">
      <c r="A1508" s="49"/>
      <c r="B1508" s="49"/>
      <c r="C1508" s="49"/>
      <c r="D1508" s="13" t="s">
        <v>2622</v>
      </c>
      <c r="E1508" s="49"/>
      <c r="F1508" s="49"/>
      <c r="G1508" s="49"/>
      <c r="H1508" s="58"/>
      <c r="I1508" s="49"/>
    </row>
    <row r="1509" spans="1:9" ht="14.25" customHeight="1" thickBot="1">
      <c r="A1509" s="59" t="s">
        <v>2623</v>
      </c>
      <c r="B1509" s="47" t="s">
        <v>2624</v>
      </c>
      <c r="C1509" s="47" t="s">
        <v>2625</v>
      </c>
      <c r="D1509" s="13" t="s">
        <v>2626</v>
      </c>
      <c r="E1509" s="13" t="s">
        <v>2627</v>
      </c>
      <c r="F1509" s="47" t="s">
        <v>2628</v>
      </c>
      <c r="G1509" s="47" t="s">
        <v>2628</v>
      </c>
      <c r="H1509" s="67" t="s">
        <v>151</v>
      </c>
      <c r="I1509" s="51" t="s">
        <v>3454</v>
      </c>
    </row>
    <row r="1510" spans="1:9" ht="14.25" customHeight="1" thickBot="1">
      <c r="A1510" s="48"/>
      <c r="B1510" s="48"/>
      <c r="C1510" s="48"/>
      <c r="D1510" s="13" t="s">
        <v>1547</v>
      </c>
      <c r="E1510" s="4" t="s">
        <v>1607</v>
      </c>
      <c r="F1510" s="48"/>
      <c r="G1510" s="48"/>
      <c r="H1510" s="65"/>
      <c r="I1510" s="48"/>
    </row>
    <row r="1511" spans="1:9" ht="14.25" customHeight="1" thickBot="1">
      <c r="A1511" s="48"/>
      <c r="B1511" s="48"/>
      <c r="C1511" s="48"/>
      <c r="D1511" s="13" t="s">
        <v>2629</v>
      </c>
      <c r="E1511" s="13" t="s">
        <v>2630</v>
      </c>
      <c r="F1511" s="48"/>
      <c r="G1511" s="48"/>
      <c r="H1511" s="65"/>
      <c r="I1511" s="48"/>
    </row>
    <row r="1512" spans="1:9" ht="14.25" customHeight="1" thickBot="1">
      <c r="A1512" s="48"/>
      <c r="B1512" s="48"/>
      <c r="C1512" s="48"/>
      <c r="D1512" s="13" t="s">
        <v>2631</v>
      </c>
      <c r="E1512" s="13"/>
      <c r="F1512" s="48"/>
      <c r="G1512" s="48"/>
      <c r="H1512" s="65"/>
      <c r="I1512" s="48"/>
    </row>
    <row r="1513" spans="1:9" ht="14.25" customHeight="1" thickBot="1">
      <c r="A1513" s="49"/>
      <c r="B1513" s="49"/>
      <c r="C1513" s="49"/>
      <c r="D1513" s="13" t="s">
        <v>2632</v>
      </c>
      <c r="E1513" s="13"/>
      <c r="F1513" s="49"/>
      <c r="G1513" s="49"/>
      <c r="H1513" s="66"/>
      <c r="I1513" s="49"/>
    </row>
    <row r="1514" spans="1:9" ht="14.25" customHeight="1">
      <c r="A1514" s="15"/>
    </row>
    <row r="1515" spans="1:9" ht="14.25" customHeight="1">
      <c r="A1515" s="15"/>
    </row>
    <row r="1516" spans="1:9" ht="24.75" customHeight="1">
      <c r="A1516" s="9" t="s">
        <v>14</v>
      </c>
      <c r="B1516" s="10" t="s">
        <v>2633</v>
      </c>
    </row>
    <row r="1517" spans="1:9" ht="24.75" customHeight="1">
      <c r="A1517" s="11" t="s">
        <v>132</v>
      </c>
      <c r="B1517" s="4" t="s">
        <v>7</v>
      </c>
    </row>
    <row r="1518" spans="1:9" ht="24.75" customHeight="1">
      <c r="A1518" s="11" t="s">
        <v>133</v>
      </c>
      <c r="B1518" s="12">
        <v>45868</v>
      </c>
    </row>
    <row r="1519" spans="1:9" ht="24.75" customHeight="1">
      <c r="A1519" s="11" t="s">
        <v>4</v>
      </c>
      <c r="B1519" s="13" t="s">
        <v>5</v>
      </c>
    </row>
    <row r="1520" spans="1:9" ht="24.75" customHeight="1">
      <c r="A1520" s="11" t="s">
        <v>16</v>
      </c>
      <c r="B1520" s="14">
        <v>5</v>
      </c>
    </row>
    <row r="1521" spans="1:9" ht="24.75" customHeight="1">
      <c r="A1521" s="11" t="s">
        <v>17</v>
      </c>
      <c r="B1521" s="13" t="s">
        <v>22</v>
      </c>
    </row>
    <row r="1522" spans="1:9" ht="14.25" customHeight="1">
      <c r="A1522" s="15"/>
    </row>
    <row r="1523" spans="1:9" ht="14.25" customHeight="1">
      <c r="A1523" s="16" t="s">
        <v>134</v>
      </c>
    </row>
    <row r="1524" spans="1:9" ht="14.25" customHeight="1">
      <c r="A1524" s="8"/>
    </row>
    <row r="1525" spans="1:9" ht="42.75" customHeight="1">
      <c r="A1525" s="9" t="s">
        <v>135</v>
      </c>
      <c r="B1525" s="10" t="s">
        <v>136</v>
      </c>
      <c r="C1525" s="10" t="s">
        <v>137</v>
      </c>
      <c r="D1525" s="10" t="s">
        <v>138</v>
      </c>
      <c r="E1525" s="10" t="s">
        <v>633</v>
      </c>
      <c r="F1525" s="10" t="s">
        <v>140</v>
      </c>
      <c r="G1525" s="10" t="s">
        <v>141</v>
      </c>
      <c r="H1525" s="10" t="s">
        <v>142</v>
      </c>
      <c r="I1525" s="10" t="s">
        <v>143</v>
      </c>
    </row>
    <row r="1526" spans="1:9" ht="14.25" customHeight="1">
      <c r="A1526" s="59" t="s">
        <v>2634</v>
      </c>
      <c r="B1526" s="47" t="s">
        <v>2635</v>
      </c>
      <c r="C1526" s="47" t="s">
        <v>1087</v>
      </c>
      <c r="D1526" s="13" t="s">
        <v>1088</v>
      </c>
      <c r="E1526" s="47" t="s">
        <v>2636</v>
      </c>
      <c r="F1526" s="47" t="s">
        <v>2637</v>
      </c>
      <c r="G1526" s="50" t="s">
        <v>3462</v>
      </c>
      <c r="H1526" s="63" t="s">
        <v>251</v>
      </c>
      <c r="I1526" s="50" t="s">
        <v>3648</v>
      </c>
    </row>
    <row r="1527" spans="1:9" ht="14.25" customHeight="1">
      <c r="A1527" s="48"/>
      <c r="B1527" s="48"/>
      <c r="C1527" s="48"/>
      <c r="D1527" s="13" t="s">
        <v>2638</v>
      </c>
      <c r="E1527" s="48"/>
      <c r="F1527" s="48"/>
      <c r="G1527" s="48"/>
      <c r="H1527" s="57"/>
      <c r="I1527" s="48"/>
    </row>
    <row r="1528" spans="1:9" ht="14.25" customHeight="1">
      <c r="A1528" s="48"/>
      <c r="B1528" s="48"/>
      <c r="C1528" s="48"/>
      <c r="D1528" s="13" t="s">
        <v>2639</v>
      </c>
      <c r="E1528" s="48"/>
      <c r="F1528" s="48"/>
      <c r="G1528" s="48"/>
      <c r="H1528" s="57"/>
      <c r="I1528" s="48"/>
    </row>
    <row r="1529" spans="1:9" ht="14.25" customHeight="1">
      <c r="A1529" s="48"/>
      <c r="B1529" s="48"/>
      <c r="C1529" s="48"/>
      <c r="D1529" s="13" t="s">
        <v>2640</v>
      </c>
      <c r="E1529" s="48"/>
      <c r="F1529" s="48"/>
      <c r="G1529" s="48"/>
      <c r="H1529" s="57"/>
      <c r="I1529" s="48"/>
    </row>
    <row r="1530" spans="1:9" ht="14.25" customHeight="1" thickBot="1">
      <c r="A1530" s="49"/>
      <c r="B1530" s="49"/>
      <c r="C1530" s="49"/>
      <c r="D1530" s="13" t="s">
        <v>2641</v>
      </c>
      <c r="E1530" s="49"/>
      <c r="F1530" s="49"/>
      <c r="G1530" s="49"/>
      <c r="H1530" s="58"/>
      <c r="I1530" s="49"/>
    </row>
    <row r="1531" spans="1:9" ht="14.25" customHeight="1" thickBot="1">
      <c r="A1531" s="59" t="s">
        <v>2642</v>
      </c>
      <c r="B1531" s="47" t="s">
        <v>2643</v>
      </c>
      <c r="C1531" s="47" t="s">
        <v>1087</v>
      </c>
      <c r="D1531" s="13" t="s">
        <v>2644</v>
      </c>
      <c r="E1531" s="47" t="s">
        <v>2645</v>
      </c>
      <c r="F1531" s="47" t="s">
        <v>2646</v>
      </c>
      <c r="G1531" s="50" t="s">
        <v>3464</v>
      </c>
      <c r="H1531" s="63" t="s">
        <v>251</v>
      </c>
      <c r="I1531" s="50" t="s">
        <v>3649</v>
      </c>
    </row>
    <row r="1532" spans="1:9" ht="14.25" customHeight="1" thickBot="1">
      <c r="A1532" s="48"/>
      <c r="B1532" s="48"/>
      <c r="C1532" s="48"/>
      <c r="D1532" s="13" t="s">
        <v>2647</v>
      </c>
      <c r="E1532" s="48"/>
      <c r="F1532" s="48"/>
      <c r="G1532" s="48"/>
      <c r="H1532" s="57"/>
      <c r="I1532" s="48"/>
    </row>
    <row r="1533" spans="1:9" ht="14.25" customHeight="1" thickBot="1">
      <c r="A1533" s="48"/>
      <c r="B1533" s="48"/>
      <c r="C1533" s="48"/>
      <c r="D1533" s="13" t="s">
        <v>2648</v>
      </c>
      <c r="E1533" s="48"/>
      <c r="F1533" s="48"/>
      <c r="G1533" s="48"/>
      <c r="H1533" s="57"/>
      <c r="I1533" s="48"/>
    </row>
    <row r="1534" spans="1:9" ht="14.25" customHeight="1" thickBot="1">
      <c r="A1534" s="48"/>
      <c r="B1534" s="48"/>
      <c r="C1534" s="48"/>
      <c r="D1534" s="13" t="s">
        <v>2649</v>
      </c>
      <c r="E1534" s="48"/>
      <c r="F1534" s="48"/>
      <c r="G1534" s="48"/>
      <c r="H1534" s="57"/>
      <c r="I1534" s="48"/>
    </row>
    <row r="1535" spans="1:9" ht="14.25" customHeight="1" thickBot="1">
      <c r="A1535" s="49"/>
      <c r="B1535" s="49"/>
      <c r="C1535" s="49"/>
      <c r="D1535" s="13" t="s">
        <v>2650</v>
      </c>
      <c r="E1535" s="49"/>
      <c r="F1535" s="49"/>
      <c r="G1535" s="49"/>
      <c r="H1535" s="58"/>
      <c r="I1535" s="49"/>
    </row>
    <row r="1536" spans="1:9" ht="14.25" customHeight="1" thickBot="1">
      <c r="A1536" s="59" t="s">
        <v>2651</v>
      </c>
      <c r="B1536" s="47" t="s">
        <v>2652</v>
      </c>
      <c r="C1536" s="47" t="s">
        <v>1087</v>
      </c>
      <c r="D1536" s="13" t="s">
        <v>2653</v>
      </c>
      <c r="E1536" s="47" t="s">
        <v>2654</v>
      </c>
      <c r="F1536" s="47" t="s">
        <v>2655</v>
      </c>
      <c r="G1536" s="47" t="s">
        <v>2655</v>
      </c>
      <c r="H1536" s="67" t="s">
        <v>151</v>
      </c>
      <c r="I1536" s="50" t="s">
        <v>3463</v>
      </c>
    </row>
    <row r="1537" spans="1:9" ht="14.25" customHeight="1" thickBot="1">
      <c r="A1537" s="48"/>
      <c r="B1537" s="48"/>
      <c r="C1537" s="48"/>
      <c r="D1537" s="13" t="s">
        <v>1547</v>
      </c>
      <c r="E1537" s="48"/>
      <c r="F1537" s="48"/>
      <c r="G1537" s="48"/>
      <c r="H1537" s="65"/>
      <c r="I1537" s="48"/>
    </row>
    <row r="1538" spans="1:9" ht="14.25" customHeight="1" thickBot="1">
      <c r="A1538" s="48"/>
      <c r="B1538" s="48"/>
      <c r="C1538" s="48"/>
      <c r="D1538" s="13" t="s">
        <v>2656</v>
      </c>
      <c r="E1538" s="48"/>
      <c r="F1538" s="48"/>
      <c r="G1538" s="48"/>
      <c r="H1538" s="65"/>
      <c r="I1538" s="48"/>
    </row>
    <row r="1539" spans="1:9" ht="14.25" customHeight="1" thickBot="1">
      <c r="A1539" s="48"/>
      <c r="B1539" s="48"/>
      <c r="C1539" s="48"/>
      <c r="D1539" s="13" t="s">
        <v>2657</v>
      </c>
      <c r="E1539" s="48"/>
      <c r="F1539" s="48"/>
      <c r="G1539" s="48"/>
      <c r="H1539" s="65"/>
      <c r="I1539" s="48"/>
    </row>
    <row r="1540" spans="1:9" ht="14.25" customHeight="1" thickBot="1">
      <c r="A1540" s="49"/>
      <c r="B1540" s="49"/>
      <c r="C1540" s="49"/>
      <c r="D1540" s="13" t="s">
        <v>2658</v>
      </c>
      <c r="E1540" s="49"/>
      <c r="F1540" s="49"/>
      <c r="G1540" s="49"/>
      <c r="H1540" s="66"/>
      <c r="I1540" s="49"/>
    </row>
    <row r="1541" spans="1:9" ht="14.25" customHeight="1" thickBot="1">
      <c r="A1541" s="59" t="s">
        <v>2659</v>
      </c>
      <c r="B1541" s="47" t="s">
        <v>2660</v>
      </c>
      <c r="C1541" s="47" t="s">
        <v>1087</v>
      </c>
      <c r="D1541" s="13" t="s">
        <v>2661</v>
      </c>
      <c r="E1541" s="47" t="s">
        <v>2662</v>
      </c>
      <c r="F1541" s="47" t="s">
        <v>2663</v>
      </c>
      <c r="G1541" s="47" t="s">
        <v>2663</v>
      </c>
      <c r="H1541" s="67" t="s">
        <v>151</v>
      </c>
      <c r="I1541" s="50" t="s">
        <v>3463</v>
      </c>
    </row>
    <row r="1542" spans="1:9" ht="14.25" customHeight="1" thickBot="1">
      <c r="A1542" s="48"/>
      <c r="B1542" s="48"/>
      <c r="C1542" s="48"/>
      <c r="D1542" s="13" t="s">
        <v>1106</v>
      </c>
      <c r="E1542" s="48"/>
      <c r="F1542" s="48"/>
      <c r="G1542" s="48"/>
      <c r="H1542" s="65"/>
      <c r="I1542" s="48"/>
    </row>
    <row r="1543" spans="1:9" ht="14.25" customHeight="1" thickBot="1">
      <c r="A1543" s="48"/>
      <c r="B1543" s="48"/>
      <c r="C1543" s="48"/>
      <c r="D1543" s="13" t="s">
        <v>2664</v>
      </c>
      <c r="E1543" s="48"/>
      <c r="F1543" s="48"/>
      <c r="G1543" s="48"/>
      <c r="H1543" s="65"/>
      <c r="I1543" s="48"/>
    </row>
    <row r="1544" spans="1:9" ht="14.25" customHeight="1" thickBot="1">
      <c r="A1544" s="48"/>
      <c r="B1544" s="48"/>
      <c r="C1544" s="48"/>
      <c r="D1544" s="13" t="s">
        <v>2665</v>
      </c>
      <c r="E1544" s="48"/>
      <c r="F1544" s="48"/>
      <c r="G1544" s="48"/>
      <c r="H1544" s="65"/>
      <c r="I1544" s="48"/>
    </row>
    <row r="1545" spans="1:9" ht="14.25" customHeight="1" thickBot="1">
      <c r="A1545" s="49"/>
      <c r="B1545" s="49"/>
      <c r="C1545" s="49"/>
      <c r="D1545" s="13" t="s">
        <v>2666</v>
      </c>
      <c r="E1545" s="49"/>
      <c r="F1545" s="49"/>
      <c r="G1545" s="49"/>
      <c r="H1545" s="66"/>
      <c r="I1545" s="49"/>
    </row>
    <row r="1546" spans="1:9" ht="14.25" customHeight="1" thickBot="1">
      <c r="A1546" s="59" t="s">
        <v>2667</v>
      </c>
      <c r="B1546" s="47" t="s">
        <v>2668</v>
      </c>
      <c r="C1546" s="47" t="s">
        <v>1087</v>
      </c>
      <c r="D1546" s="13" t="s">
        <v>2669</v>
      </c>
      <c r="E1546" s="47" t="s">
        <v>2670</v>
      </c>
      <c r="F1546" s="47" t="s">
        <v>2671</v>
      </c>
      <c r="G1546" s="47" t="s">
        <v>2671</v>
      </c>
      <c r="H1546" s="64" t="s">
        <v>151</v>
      </c>
      <c r="I1546" s="47" t="s">
        <v>3463</v>
      </c>
    </row>
    <row r="1547" spans="1:9" ht="14.25" customHeight="1" thickBot="1">
      <c r="A1547" s="48"/>
      <c r="B1547" s="48"/>
      <c r="C1547" s="48"/>
      <c r="D1547" s="13" t="s">
        <v>2672</v>
      </c>
      <c r="E1547" s="48"/>
      <c r="F1547" s="48"/>
      <c r="G1547" s="48"/>
      <c r="H1547" s="65"/>
      <c r="I1547" s="48"/>
    </row>
    <row r="1548" spans="1:9" ht="14.25" customHeight="1" thickBot="1">
      <c r="A1548" s="48"/>
      <c r="B1548" s="48"/>
      <c r="C1548" s="48"/>
      <c r="D1548" s="13" t="s">
        <v>2673</v>
      </c>
      <c r="E1548" s="48"/>
      <c r="F1548" s="48"/>
      <c r="G1548" s="48"/>
      <c r="H1548" s="65"/>
      <c r="I1548" s="48"/>
    </row>
    <row r="1549" spans="1:9" ht="14.25" customHeight="1" thickBot="1">
      <c r="A1549" s="48"/>
      <c r="B1549" s="48"/>
      <c r="C1549" s="48"/>
      <c r="D1549" s="13" t="s">
        <v>2674</v>
      </c>
      <c r="E1549" s="48"/>
      <c r="F1549" s="48"/>
      <c r="G1549" s="48"/>
      <c r="H1549" s="65"/>
      <c r="I1549" s="48"/>
    </row>
    <row r="1550" spans="1:9" ht="14.25" customHeight="1" thickBot="1">
      <c r="A1550" s="48"/>
      <c r="B1550" s="48"/>
      <c r="C1550" s="48"/>
      <c r="D1550" s="13" t="s">
        <v>2675</v>
      </c>
      <c r="E1550" s="48"/>
      <c r="F1550" s="48"/>
      <c r="G1550" s="48"/>
      <c r="H1550" s="65"/>
      <c r="I1550" s="48"/>
    </row>
    <row r="1551" spans="1:9" ht="14.25" customHeight="1" thickBot="1">
      <c r="A1551" s="49"/>
      <c r="B1551" s="49"/>
      <c r="C1551" s="49"/>
      <c r="D1551" s="13" t="s">
        <v>2676</v>
      </c>
      <c r="E1551" s="49"/>
      <c r="F1551" s="49"/>
      <c r="G1551" s="49"/>
      <c r="H1551" s="66"/>
      <c r="I1551" s="49"/>
    </row>
    <row r="1552" spans="1:9" ht="14.25" customHeight="1" thickBot="1">
      <c r="A1552" s="15"/>
    </row>
    <row r="1553" spans="1:9" ht="24.75" customHeight="1">
      <c r="A1553" s="9" t="s">
        <v>14</v>
      </c>
      <c r="B1553" s="10" t="s">
        <v>2677</v>
      </c>
    </row>
    <row r="1554" spans="1:9" ht="24.75" customHeight="1">
      <c r="A1554" s="11" t="s">
        <v>132</v>
      </c>
      <c r="B1554" s="4" t="s">
        <v>7</v>
      </c>
    </row>
    <row r="1555" spans="1:9" ht="24.75" customHeight="1">
      <c r="A1555" s="11" t="s">
        <v>133</v>
      </c>
      <c r="B1555" s="12">
        <v>45868</v>
      </c>
    </row>
    <row r="1556" spans="1:9" ht="24.75" customHeight="1">
      <c r="A1556" s="11" t="s">
        <v>4</v>
      </c>
      <c r="B1556" s="13" t="s">
        <v>5</v>
      </c>
    </row>
    <row r="1557" spans="1:9" ht="24.75" customHeight="1">
      <c r="A1557" s="11" t="s">
        <v>16</v>
      </c>
      <c r="B1557" s="14">
        <v>5</v>
      </c>
    </row>
    <row r="1558" spans="1:9" ht="24.75" customHeight="1">
      <c r="A1558" s="11" t="s">
        <v>17</v>
      </c>
      <c r="B1558" s="13" t="s">
        <v>33</v>
      </c>
    </row>
    <row r="1559" spans="1:9" ht="14.25" customHeight="1">
      <c r="A1559" s="15"/>
    </row>
    <row r="1560" spans="1:9" ht="14.25" customHeight="1">
      <c r="A1560" s="16" t="s">
        <v>134</v>
      </c>
    </row>
    <row r="1561" spans="1:9" ht="14.25" customHeight="1">
      <c r="A1561" s="8"/>
    </row>
    <row r="1562" spans="1:9" ht="37.5" customHeight="1" thickBot="1">
      <c r="A1562" s="9" t="s">
        <v>135</v>
      </c>
      <c r="B1562" s="10" t="s">
        <v>136</v>
      </c>
      <c r="C1562" s="10" t="s">
        <v>137</v>
      </c>
      <c r="D1562" s="10" t="s">
        <v>138</v>
      </c>
      <c r="E1562" s="10" t="s">
        <v>633</v>
      </c>
      <c r="F1562" s="10" t="s">
        <v>140</v>
      </c>
      <c r="G1562" s="10" t="s">
        <v>141</v>
      </c>
      <c r="H1562" s="10" t="s">
        <v>142</v>
      </c>
      <c r="I1562" s="10" t="s">
        <v>143</v>
      </c>
    </row>
    <row r="1563" spans="1:9" ht="14.25" customHeight="1" thickBot="1">
      <c r="A1563" s="59" t="s">
        <v>2678</v>
      </c>
      <c r="B1563" s="47" t="s">
        <v>2679</v>
      </c>
      <c r="C1563" s="47" t="s">
        <v>1415</v>
      </c>
      <c r="D1563" s="13" t="s">
        <v>1313</v>
      </c>
      <c r="E1563" s="47" t="s">
        <v>2680</v>
      </c>
      <c r="F1563" s="47" t="s">
        <v>2681</v>
      </c>
      <c r="G1563" s="47" t="s">
        <v>2681</v>
      </c>
      <c r="H1563" s="67" t="s">
        <v>151</v>
      </c>
      <c r="I1563" s="50" t="s">
        <v>3363</v>
      </c>
    </row>
    <row r="1564" spans="1:9" ht="14.25" customHeight="1" thickBot="1">
      <c r="A1564" s="48"/>
      <c r="B1564" s="48"/>
      <c r="C1564" s="48"/>
      <c r="D1564" s="13" t="s">
        <v>2682</v>
      </c>
      <c r="E1564" s="48"/>
      <c r="F1564" s="48"/>
      <c r="G1564" s="48"/>
      <c r="H1564" s="65"/>
      <c r="I1564" s="48"/>
    </row>
    <row r="1565" spans="1:9" ht="14.25" customHeight="1" thickBot="1">
      <c r="A1565" s="48"/>
      <c r="B1565" s="48"/>
      <c r="C1565" s="48"/>
      <c r="D1565" s="13" t="s">
        <v>2683</v>
      </c>
      <c r="E1565" s="48"/>
      <c r="F1565" s="48"/>
      <c r="G1565" s="48"/>
      <c r="H1565" s="65"/>
      <c r="I1565" s="48"/>
    </row>
    <row r="1566" spans="1:9" ht="14.25" customHeight="1" thickBot="1">
      <c r="A1566" s="48"/>
      <c r="B1566" s="48"/>
      <c r="C1566" s="48"/>
      <c r="D1566" s="13" t="s">
        <v>2684</v>
      </c>
      <c r="E1566" s="48"/>
      <c r="F1566" s="48"/>
      <c r="G1566" s="48"/>
      <c r="H1566" s="65"/>
      <c r="I1566" s="48"/>
    </row>
    <row r="1567" spans="1:9" ht="14.25" customHeight="1" thickBot="1">
      <c r="A1567" s="49"/>
      <c r="B1567" s="49"/>
      <c r="C1567" s="49"/>
      <c r="D1567" s="13" t="s">
        <v>2685</v>
      </c>
      <c r="E1567" s="49"/>
      <c r="F1567" s="49"/>
      <c r="G1567" s="49"/>
      <c r="H1567" s="66"/>
      <c r="I1567" s="49"/>
    </row>
    <row r="1568" spans="1:9" ht="14.25" customHeight="1" thickBot="1">
      <c r="A1568" s="59" t="s">
        <v>2686</v>
      </c>
      <c r="B1568" s="47" t="s">
        <v>2687</v>
      </c>
      <c r="C1568" s="47" t="s">
        <v>1415</v>
      </c>
      <c r="D1568" s="13" t="s">
        <v>2688</v>
      </c>
      <c r="E1568" s="13" t="s">
        <v>2689</v>
      </c>
      <c r="F1568" s="47" t="s">
        <v>2690</v>
      </c>
      <c r="G1568" s="47" t="s">
        <v>2690</v>
      </c>
      <c r="H1568" s="67" t="s">
        <v>151</v>
      </c>
      <c r="I1568" s="50" t="s">
        <v>3363</v>
      </c>
    </row>
    <row r="1569" spans="1:9" ht="14.25" customHeight="1" thickBot="1">
      <c r="A1569" s="48"/>
      <c r="B1569" s="48"/>
      <c r="C1569" s="48"/>
      <c r="D1569" s="13" t="s">
        <v>2691</v>
      </c>
      <c r="E1569" s="13" t="s">
        <v>2692</v>
      </c>
      <c r="F1569" s="48"/>
      <c r="G1569" s="48"/>
      <c r="H1569" s="65"/>
      <c r="I1569" s="48"/>
    </row>
    <row r="1570" spans="1:9" ht="14.25" customHeight="1" thickBot="1">
      <c r="A1570" s="48"/>
      <c r="B1570" s="48"/>
      <c r="C1570" s="48"/>
      <c r="D1570" s="13" t="s">
        <v>2693</v>
      </c>
      <c r="E1570" s="13"/>
      <c r="F1570" s="48"/>
      <c r="G1570" s="48"/>
      <c r="H1570" s="65"/>
      <c r="I1570" s="48"/>
    </row>
    <row r="1571" spans="1:9" ht="14.25" customHeight="1" thickBot="1">
      <c r="A1571" s="48"/>
      <c r="B1571" s="48"/>
      <c r="C1571" s="48"/>
      <c r="D1571" s="13" t="s">
        <v>2694</v>
      </c>
      <c r="E1571" s="13"/>
      <c r="F1571" s="48"/>
      <c r="G1571" s="48"/>
      <c r="H1571" s="65"/>
      <c r="I1571" s="48"/>
    </row>
    <row r="1572" spans="1:9" ht="14.25" customHeight="1" thickBot="1">
      <c r="A1572" s="49"/>
      <c r="B1572" s="49"/>
      <c r="C1572" s="49"/>
      <c r="D1572" s="13" t="s">
        <v>2695</v>
      </c>
      <c r="E1572" s="13"/>
      <c r="F1572" s="49"/>
      <c r="G1572" s="49"/>
      <c r="H1572" s="66"/>
      <c r="I1572" s="49"/>
    </row>
    <row r="1573" spans="1:9" ht="14.25" customHeight="1" thickBot="1">
      <c r="A1573" s="59" t="s">
        <v>2696</v>
      </c>
      <c r="B1573" s="47" t="s">
        <v>2697</v>
      </c>
      <c r="C1573" s="47" t="s">
        <v>1415</v>
      </c>
      <c r="D1573" s="13" t="s">
        <v>2698</v>
      </c>
      <c r="E1573" s="47" t="s">
        <v>2699</v>
      </c>
      <c r="F1573" s="47" t="s">
        <v>2700</v>
      </c>
      <c r="G1573" s="47" t="s">
        <v>2700</v>
      </c>
      <c r="H1573" s="67" t="s">
        <v>151</v>
      </c>
      <c r="I1573" s="50" t="s">
        <v>3363</v>
      </c>
    </row>
    <row r="1574" spans="1:9" ht="14.25" customHeight="1" thickBot="1">
      <c r="A1574" s="48"/>
      <c r="B1574" s="48"/>
      <c r="C1574" s="48"/>
      <c r="D1574" s="13" t="s">
        <v>2701</v>
      </c>
      <c r="E1574" s="48"/>
      <c r="F1574" s="48"/>
      <c r="G1574" s="48"/>
      <c r="H1574" s="65"/>
      <c r="I1574" s="48"/>
    </row>
    <row r="1575" spans="1:9" ht="14.25" customHeight="1" thickBot="1">
      <c r="A1575" s="48"/>
      <c r="B1575" s="48"/>
      <c r="C1575" s="48"/>
      <c r="D1575" s="13" t="s">
        <v>2702</v>
      </c>
      <c r="E1575" s="48"/>
      <c r="F1575" s="48"/>
      <c r="G1575" s="48"/>
      <c r="H1575" s="65"/>
      <c r="I1575" s="48"/>
    </row>
    <row r="1576" spans="1:9" ht="14.25" customHeight="1" thickBot="1">
      <c r="A1576" s="48"/>
      <c r="B1576" s="48"/>
      <c r="C1576" s="48"/>
      <c r="D1576" s="13" t="s">
        <v>2703</v>
      </c>
      <c r="E1576" s="48"/>
      <c r="F1576" s="48"/>
      <c r="G1576" s="48"/>
      <c r="H1576" s="65"/>
      <c r="I1576" s="48"/>
    </row>
    <row r="1577" spans="1:9" ht="14.25" customHeight="1" thickBot="1">
      <c r="A1577" s="49"/>
      <c r="B1577" s="49"/>
      <c r="C1577" s="49"/>
      <c r="D1577" s="13" t="s">
        <v>2704</v>
      </c>
      <c r="E1577" s="49"/>
      <c r="F1577" s="49"/>
      <c r="G1577" s="49"/>
      <c r="H1577" s="66"/>
      <c r="I1577" s="49"/>
    </row>
    <row r="1578" spans="1:9" ht="14.25" customHeight="1" thickBot="1">
      <c r="A1578" s="59" t="s">
        <v>2705</v>
      </c>
      <c r="B1578" s="47" t="s">
        <v>2706</v>
      </c>
      <c r="C1578" s="47" t="s">
        <v>2707</v>
      </c>
      <c r="D1578" s="13" t="s">
        <v>2708</v>
      </c>
      <c r="E1578" s="54" t="s">
        <v>2709</v>
      </c>
      <c r="F1578" s="47" t="s">
        <v>2710</v>
      </c>
      <c r="G1578" s="47" t="s">
        <v>2710</v>
      </c>
      <c r="H1578" s="67" t="s">
        <v>151</v>
      </c>
      <c r="I1578" s="50" t="s">
        <v>3363</v>
      </c>
    </row>
    <row r="1579" spans="1:9" ht="14.25" customHeight="1" thickBot="1">
      <c r="A1579" s="48"/>
      <c r="B1579" s="48"/>
      <c r="C1579" s="48"/>
      <c r="D1579" s="13" t="s">
        <v>2711</v>
      </c>
      <c r="E1579" s="48"/>
      <c r="F1579" s="48"/>
      <c r="G1579" s="48"/>
      <c r="H1579" s="65"/>
      <c r="I1579" s="48"/>
    </row>
    <row r="1580" spans="1:9" ht="14.25" customHeight="1" thickBot="1">
      <c r="A1580" s="48"/>
      <c r="B1580" s="48"/>
      <c r="C1580" s="48"/>
      <c r="D1580" s="13" t="s">
        <v>2712</v>
      </c>
      <c r="E1580" s="48"/>
      <c r="F1580" s="48"/>
      <c r="G1580" s="48"/>
      <c r="H1580" s="65"/>
      <c r="I1580" s="48"/>
    </row>
    <row r="1581" spans="1:9" ht="14.25" customHeight="1" thickBot="1">
      <c r="A1581" s="48"/>
      <c r="B1581" s="48"/>
      <c r="C1581" s="48"/>
      <c r="D1581" s="13" t="s">
        <v>2713</v>
      </c>
      <c r="E1581" s="48"/>
      <c r="F1581" s="48"/>
      <c r="G1581" s="48"/>
      <c r="H1581" s="65"/>
      <c r="I1581" s="48"/>
    </row>
    <row r="1582" spans="1:9" ht="14.25" customHeight="1" thickBot="1">
      <c r="A1582" s="49"/>
      <c r="B1582" s="49"/>
      <c r="C1582" s="49"/>
      <c r="D1582" s="13" t="s">
        <v>2714</v>
      </c>
      <c r="E1582" s="49"/>
      <c r="F1582" s="49"/>
      <c r="G1582" s="49"/>
      <c r="H1582" s="66"/>
      <c r="I1582" s="49"/>
    </row>
    <row r="1583" spans="1:9" ht="14.25" customHeight="1" thickBot="1">
      <c r="A1583" s="59" t="s">
        <v>2715</v>
      </c>
      <c r="B1583" s="47" t="s">
        <v>2716</v>
      </c>
      <c r="C1583" s="47" t="s">
        <v>1415</v>
      </c>
      <c r="D1583" s="13" t="s">
        <v>2717</v>
      </c>
      <c r="E1583" s="47" t="s">
        <v>2718</v>
      </c>
      <c r="F1583" s="47" t="s">
        <v>2719</v>
      </c>
      <c r="G1583" s="47" t="s">
        <v>2719</v>
      </c>
      <c r="H1583" s="67" t="s">
        <v>151</v>
      </c>
      <c r="I1583" s="50" t="s">
        <v>3363</v>
      </c>
    </row>
    <row r="1584" spans="1:9" ht="14.25" customHeight="1" thickBot="1">
      <c r="A1584" s="48"/>
      <c r="B1584" s="48"/>
      <c r="C1584" s="48"/>
      <c r="D1584" s="13" t="s">
        <v>2720</v>
      </c>
      <c r="E1584" s="48"/>
      <c r="F1584" s="48"/>
      <c r="G1584" s="48"/>
      <c r="H1584" s="65"/>
      <c r="I1584" s="48"/>
    </row>
    <row r="1585" spans="1:9" ht="14.25" customHeight="1" thickBot="1">
      <c r="A1585" s="48"/>
      <c r="B1585" s="48"/>
      <c r="C1585" s="48"/>
      <c r="D1585" s="13" t="s">
        <v>2721</v>
      </c>
      <c r="E1585" s="48"/>
      <c r="F1585" s="48"/>
      <c r="G1585" s="48"/>
      <c r="H1585" s="65"/>
      <c r="I1585" s="48"/>
    </row>
    <row r="1586" spans="1:9" ht="14.25" customHeight="1" thickBot="1">
      <c r="A1586" s="48"/>
      <c r="B1586" s="48"/>
      <c r="C1586" s="48"/>
      <c r="D1586" s="13" t="s">
        <v>2722</v>
      </c>
      <c r="E1586" s="48"/>
      <c r="F1586" s="48"/>
      <c r="G1586" s="48"/>
      <c r="H1586" s="65"/>
      <c r="I1586" s="48"/>
    </row>
    <row r="1587" spans="1:9" ht="14.25" customHeight="1" thickBot="1">
      <c r="A1587" s="49"/>
      <c r="B1587" s="49"/>
      <c r="C1587" s="49"/>
      <c r="D1587" s="13" t="s">
        <v>2723</v>
      </c>
      <c r="E1587" s="49"/>
      <c r="F1587" s="49"/>
      <c r="G1587" s="49"/>
      <c r="H1587" s="66"/>
      <c r="I1587" s="49"/>
    </row>
    <row r="1588" spans="1:9" ht="14.25" customHeight="1">
      <c r="A1588" s="15"/>
    </row>
    <row r="1589" spans="1:9" ht="14.25" customHeight="1">
      <c r="A1589" s="15"/>
    </row>
    <row r="1590" spans="1:9" ht="24.75" customHeight="1">
      <c r="A1590" s="9" t="s">
        <v>14</v>
      </c>
      <c r="B1590" s="10" t="s">
        <v>2724</v>
      </c>
    </row>
    <row r="1591" spans="1:9" ht="24.75" customHeight="1">
      <c r="A1591" s="11" t="s">
        <v>132</v>
      </c>
      <c r="B1591" s="4" t="s">
        <v>7</v>
      </c>
    </row>
    <row r="1592" spans="1:9" ht="24.75" customHeight="1">
      <c r="A1592" s="11" t="s">
        <v>133</v>
      </c>
      <c r="B1592" s="12">
        <v>45868</v>
      </c>
    </row>
    <row r="1593" spans="1:9" ht="24.75" customHeight="1">
      <c r="A1593" s="11" t="s">
        <v>4</v>
      </c>
      <c r="B1593" s="13" t="s">
        <v>5</v>
      </c>
    </row>
    <row r="1594" spans="1:9" ht="24.75" customHeight="1">
      <c r="A1594" s="11" t="s">
        <v>16</v>
      </c>
      <c r="B1594" s="14">
        <v>10</v>
      </c>
    </row>
    <row r="1595" spans="1:9" ht="24.75" customHeight="1">
      <c r="A1595" s="11" t="s">
        <v>17</v>
      </c>
      <c r="B1595" s="13" t="s">
        <v>22</v>
      </c>
    </row>
    <row r="1596" spans="1:9" ht="14.25" customHeight="1">
      <c r="A1596" s="15"/>
    </row>
    <row r="1597" spans="1:9" ht="14.25" customHeight="1">
      <c r="A1597" s="16" t="s">
        <v>134</v>
      </c>
    </row>
    <row r="1598" spans="1:9" ht="14.25" customHeight="1">
      <c r="A1598" s="8"/>
    </row>
    <row r="1599" spans="1:9" ht="45" customHeight="1" thickBot="1">
      <c r="A1599" s="9" t="s">
        <v>135</v>
      </c>
      <c r="B1599" s="10" t="s">
        <v>136</v>
      </c>
      <c r="C1599" s="10" t="s">
        <v>137</v>
      </c>
      <c r="D1599" s="10" t="s">
        <v>138</v>
      </c>
      <c r="E1599" s="10" t="s">
        <v>633</v>
      </c>
      <c r="F1599" s="10" t="s">
        <v>140</v>
      </c>
      <c r="G1599" s="10" t="s">
        <v>141</v>
      </c>
      <c r="H1599" s="10" t="s">
        <v>142</v>
      </c>
      <c r="I1599" s="10" t="s">
        <v>143</v>
      </c>
    </row>
    <row r="1600" spans="1:9" ht="14.25" customHeight="1" thickBot="1">
      <c r="A1600" s="59" t="s">
        <v>2725</v>
      </c>
      <c r="B1600" s="47" t="s">
        <v>2726</v>
      </c>
      <c r="C1600" s="47" t="s">
        <v>169</v>
      </c>
      <c r="D1600" s="13" t="s">
        <v>2727</v>
      </c>
      <c r="E1600" s="47" t="s">
        <v>2728</v>
      </c>
      <c r="F1600" s="47" t="s">
        <v>2729</v>
      </c>
      <c r="G1600" s="47" t="s">
        <v>2729</v>
      </c>
      <c r="H1600" s="67" t="s">
        <v>151</v>
      </c>
      <c r="I1600" s="50" t="s">
        <v>3363</v>
      </c>
    </row>
    <row r="1601" spans="1:9" ht="14.25" customHeight="1" thickBot="1">
      <c r="A1601" s="48"/>
      <c r="B1601" s="48"/>
      <c r="C1601" s="48"/>
      <c r="D1601" s="13" t="s">
        <v>2730</v>
      </c>
      <c r="E1601" s="48"/>
      <c r="F1601" s="48"/>
      <c r="G1601" s="48"/>
      <c r="H1601" s="65"/>
      <c r="I1601" s="48"/>
    </row>
    <row r="1602" spans="1:9" ht="14.25" customHeight="1" thickBot="1">
      <c r="A1602" s="48"/>
      <c r="B1602" s="48"/>
      <c r="C1602" s="48"/>
      <c r="D1602" s="13" t="s">
        <v>2731</v>
      </c>
      <c r="E1602" s="48"/>
      <c r="F1602" s="48"/>
      <c r="G1602" s="48"/>
      <c r="H1602" s="65"/>
      <c r="I1602" s="48"/>
    </row>
    <row r="1603" spans="1:9" ht="14.25" customHeight="1" thickBot="1">
      <c r="A1603" s="48"/>
      <c r="B1603" s="48"/>
      <c r="C1603" s="48"/>
      <c r="D1603" s="13" t="s">
        <v>2732</v>
      </c>
      <c r="E1603" s="48"/>
      <c r="F1603" s="48"/>
      <c r="G1603" s="48"/>
      <c r="H1603" s="65"/>
      <c r="I1603" s="48"/>
    </row>
    <row r="1604" spans="1:9" ht="14.25" customHeight="1" thickBot="1">
      <c r="A1604" s="49"/>
      <c r="B1604" s="49"/>
      <c r="C1604" s="49"/>
      <c r="D1604" s="13" t="s">
        <v>2733</v>
      </c>
      <c r="E1604" s="49"/>
      <c r="F1604" s="49"/>
      <c r="G1604" s="49"/>
      <c r="H1604" s="66"/>
      <c r="I1604" s="49"/>
    </row>
    <row r="1605" spans="1:9" ht="14.25" customHeight="1" thickBot="1">
      <c r="A1605" s="59" t="s">
        <v>2734</v>
      </c>
      <c r="B1605" s="47" t="s">
        <v>2735</v>
      </c>
      <c r="C1605" s="47" t="s">
        <v>169</v>
      </c>
      <c r="D1605" s="13" t="s">
        <v>2736</v>
      </c>
      <c r="E1605" s="13" t="s">
        <v>2737</v>
      </c>
      <c r="F1605" s="47" t="s">
        <v>2738</v>
      </c>
      <c r="G1605" s="47" t="s">
        <v>2738</v>
      </c>
      <c r="H1605" s="67" t="s">
        <v>151</v>
      </c>
      <c r="I1605" s="50" t="s">
        <v>3363</v>
      </c>
    </row>
    <row r="1606" spans="1:9" ht="14.25" customHeight="1" thickBot="1">
      <c r="A1606" s="48"/>
      <c r="B1606" s="48"/>
      <c r="C1606" s="48"/>
      <c r="D1606" s="13" t="s">
        <v>2739</v>
      </c>
      <c r="E1606" s="13" t="s">
        <v>2740</v>
      </c>
      <c r="F1606" s="48"/>
      <c r="G1606" s="48"/>
      <c r="H1606" s="65"/>
      <c r="I1606" s="48"/>
    </row>
    <row r="1607" spans="1:9" ht="14.25" customHeight="1" thickBot="1">
      <c r="A1607" s="48"/>
      <c r="B1607" s="48"/>
      <c r="C1607" s="48"/>
      <c r="D1607" s="13" t="s">
        <v>2741</v>
      </c>
      <c r="E1607" s="13" t="s">
        <v>2742</v>
      </c>
      <c r="F1607" s="48"/>
      <c r="G1607" s="48"/>
      <c r="H1607" s="65"/>
      <c r="I1607" s="48"/>
    </row>
    <row r="1608" spans="1:9" ht="14.25" customHeight="1" thickBot="1">
      <c r="A1608" s="48"/>
      <c r="B1608" s="48"/>
      <c r="C1608" s="48"/>
      <c r="D1608" s="13" t="s">
        <v>2743</v>
      </c>
      <c r="E1608" s="13"/>
      <c r="F1608" s="48"/>
      <c r="G1608" s="48"/>
      <c r="H1608" s="65"/>
      <c r="I1608" s="48"/>
    </row>
    <row r="1609" spans="1:9" ht="14.25" customHeight="1" thickBot="1">
      <c r="A1609" s="49"/>
      <c r="B1609" s="49"/>
      <c r="C1609" s="49"/>
      <c r="D1609" s="13" t="s">
        <v>2744</v>
      </c>
      <c r="E1609" s="13"/>
      <c r="F1609" s="49"/>
      <c r="G1609" s="49"/>
      <c r="H1609" s="66"/>
      <c r="I1609" s="49"/>
    </row>
    <row r="1610" spans="1:9" ht="14.25" customHeight="1" thickBot="1">
      <c r="A1610" s="59" t="s">
        <v>2745</v>
      </c>
      <c r="B1610" s="47" t="s">
        <v>2746</v>
      </c>
      <c r="C1610" s="47" t="s">
        <v>169</v>
      </c>
      <c r="D1610" s="13" t="s">
        <v>2747</v>
      </c>
      <c r="E1610" s="47" t="s">
        <v>2748</v>
      </c>
      <c r="F1610" s="47" t="s">
        <v>2749</v>
      </c>
      <c r="G1610" s="47" t="s">
        <v>2749</v>
      </c>
      <c r="H1610" s="67" t="s">
        <v>151</v>
      </c>
      <c r="I1610" s="50" t="s">
        <v>3363</v>
      </c>
    </row>
    <row r="1611" spans="1:9" ht="14.25" customHeight="1" thickBot="1">
      <c r="A1611" s="48"/>
      <c r="B1611" s="48"/>
      <c r="C1611" s="48"/>
      <c r="D1611" s="13" t="s">
        <v>2750</v>
      </c>
      <c r="E1611" s="48"/>
      <c r="F1611" s="48"/>
      <c r="G1611" s="48"/>
      <c r="H1611" s="65"/>
      <c r="I1611" s="48"/>
    </row>
    <row r="1612" spans="1:9" ht="14.25" customHeight="1" thickBot="1">
      <c r="A1612" s="48"/>
      <c r="B1612" s="48"/>
      <c r="C1612" s="48"/>
      <c r="D1612" s="13" t="s">
        <v>2751</v>
      </c>
      <c r="E1612" s="48"/>
      <c r="F1612" s="48"/>
      <c r="G1612" s="48"/>
      <c r="H1612" s="65"/>
      <c r="I1612" s="48"/>
    </row>
    <row r="1613" spans="1:9" ht="14.25" customHeight="1" thickBot="1">
      <c r="A1613" s="48"/>
      <c r="B1613" s="48"/>
      <c r="C1613" s="48"/>
      <c r="D1613" s="13" t="s">
        <v>2752</v>
      </c>
      <c r="E1613" s="48"/>
      <c r="F1613" s="48"/>
      <c r="G1613" s="48"/>
      <c r="H1613" s="65"/>
      <c r="I1613" s="48"/>
    </row>
    <row r="1614" spans="1:9" ht="14.25" customHeight="1" thickBot="1">
      <c r="A1614" s="49"/>
      <c r="B1614" s="49"/>
      <c r="C1614" s="49"/>
      <c r="D1614" s="13" t="s">
        <v>2753</v>
      </c>
      <c r="E1614" s="49"/>
      <c r="F1614" s="49"/>
      <c r="G1614" s="49"/>
      <c r="H1614" s="66"/>
      <c r="I1614" s="49"/>
    </row>
    <row r="1615" spans="1:9" ht="14.25" customHeight="1" thickBot="1">
      <c r="A1615" s="59" t="s">
        <v>2754</v>
      </c>
      <c r="B1615" s="47" t="s">
        <v>2755</v>
      </c>
      <c r="C1615" s="47" t="s">
        <v>169</v>
      </c>
      <c r="D1615" s="13" t="s">
        <v>2756</v>
      </c>
      <c r="E1615" s="47" t="s">
        <v>2757</v>
      </c>
      <c r="F1615" s="47" t="s">
        <v>2758</v>
      </c>
      <c r="G1615" s="50" t="s">
        <v>3465</v>
      </c>
      <c r="H1615" s="67" t="s">
        <v>151</v>
      </c>
      <c r="I1615" s="50" t="s">
        <v>3368</v>
      </c>
    </row>
    <row r="1616" spans="1:9" ht="14.25" customHeight="1" thickBot="1">
      <c r="A1616" s="48"/>
      <c r="B1616" s="48"/>
      <c r="C1616" s="48"/>
      <c r="D1616" s="13" t="s">
        <v>2759</v>
      </c>
      <c r="E1616" s="48"/>
      <c r="F1616" s="48"/>
      <c r="G1616" s="48"/>
      <c r="H1616" s="65"/>
      <c r="I1616" s="48"/>
    </row>
    <row r="1617" spans="1:9" ht="14.25" customHeight="1" thickBot="1">
      <c r="A1617" s="48"/>
      <c r="B1617" s="48"/>
      <c r="C1617" s="48"/>
      <c r="D1617" s="13" t="s">
        <v>2760</v>
      </c>
      <c r="E1617" s="48"/>
      <c r="F1617" s="48"/>
      <c r="G1617" s="48"/>
      <c r="H1617" s="65"/>
      <c r="I1617" s="48"/>
    </row>
    <row r="1618" spans="1:9" ht="14.25" customHeight="1" thickBot="1">
      <c r="A1618" s="48"/>
      <c r="B1618" s="48"/>
      <c r="C1618" s="48"/>
      <c r="D1618" s="13" t="s">
        <v>2761</v>
      </c>
      <c r="E1618" s="48"/>
      <c r="F1618" s="48"/>
      <c r="G1618" s="48"/>
      <c r="H1618" s="65"/>
      <c r="I1618" s="48"/>
    </row>
    <row r="1619" spans="1:9" ht="14.25" customHeight="1" thickBot="1">
      <c r="A1619" s="49"/>
      <c r="B1619" s="49"/>
      <c r="C1619" s="49"/>
      <c r="D1619" s="13" t="s">
        <v>2762</v>
      </c>
      <c r="E1619" s="49"/>
      <c r="F1619" s="49"/>
      <c r="G1619" s="49"/>
      <c r="H1619" s="66"/>
      <c r="I1619" s="49"/>
    </row>
    <row r="1620" spans="1:9" ht="14.25" customHeight="1" thickBot="1">
      <c r="A1620" s="59" t="s">
        <v>2763</v>
      </c>
      <c r="B1620" s="47" t="s">
        <v>2764</v>
      </c>
      <c r="C1620" s="47" t="s">
        <v>169</v>
      </c>
      <c r="D1620" s="13" t="s">
        <v>2765</v>
      </c>
      <c r="E1620" s="47" t="s">
        <v>2766</v>
      </c>
      <c r="F1620" s="47" t="s">
        <v>2767</v>
      </c>
      <c r="G1620" s="47" t="s">
        <v>2767</v>
      </c>
      <c r="H1620" s="67" t="s">
        <v>151</v>
      </c>
      <c r="I1620" s="50" t="s">
        <v>3368</v>
      </c>
    </row>
    <row r="1621" spans="1:9" ht="14.25" customHeight="1" thickBot="1">
      <c r="A1621" s="48"/>
      <c r="B1621" s="48"/>
      <c r="C1621" s="48"/>
      <c r="D1621" s="13" t="s">
        <v>2768</v>
      </c>
      <c r="E1621" s="48"/>
      <c r="F1621" s="48"/>
      <c r="G1621" s="48"/>
      <c r="H1621" s="65"/>
      <c r="I1621" s="48"/>
    </row>
    <row r="1622" spans="1:9" ht="14.25" customHeight="1" thickBot="1">
      <c r="A1622" s="48"/>
      <c r="B1622" s="48"/>
      <c r="C1622" s="48"/>
      <c r="D1622" s="13" t="s">
        <v>2769</v>
      </c>
      <c r="E1622" s="48"/>
      <c r="F1622" s="48"/>
      <c r="G1622" s="48"/>
      <c r="H1622" s="65"/>
      <c r="I1622" s="48"/>
    </row>
    <row r="1623" spans="1:9" ht="14.25" customHeight="1" thickBot="1">
      <c r="A1623" s="48"/>
      <c r="B1623" s="48"/>
      <c r="C1623" s="48"/>
      <c r="D1623" s="13" t="s">
        <v>2770</v>
      </c>
      <c r="E1623" s="48"/>
      <c r="F1623" s="48"/>
      <c r="G1623" s="48"/>
      <c r="H1623" s="65"/>
      <c r="I1623" s="48"/>
    </row>
    <row r="1624" spans="1:9" ht="14.25" customHeight="1" thickBot="1">
      <c r="A1624" s="49"/>
      <c r="B1624" s="49"/>
      <c r="C1624" s="49"/>
      <c r="D1624" s="13" t="s">
        <v>2771</v>
      </c>
      <c r="E1624" s="49"/>
      <c r="F1624" s="49"/>
      <c r="G1624" s="49"/>
      <c r="H1624" s="66"/>
      <c r="I1624" s="49"/>
    </row>
    <row r="1625" spans="1:9" ht="14.25" customHeight="1" thickBot="1">
      <c r="A1625" s="59" t="s">
        <v>2772</v>
      </c>
      <c r="B1625" s="47" t="s">
        <v>2773</v>
      </c>
      <c r="C1625" s="47" t="s">
        <v>169</v>
      </c>
      <c r="D1625" s="13" t="s">
        <v>2774</v>
      </c>
      <c r="E1625" s="47" t="s">
        <v>2775</v>
      </c>
      <c r="F1625" s="47" t="s">
        <v>2776</v>
      </c>
      <c r="G1625" s="47" t="s">
        <v>2776</v>
      </c>
      <c r="H1625" s="67" t="s">
        <v>151</v>
      </c>
      <c r="I1625" s="55" t="s">
        <v>3368</v>
      </c>
    </row>
    <row r="1626" spans="1:9" ht="14.25" customHeight="1" thickBot="1">
      <c r="A1626" s="48"/>
      <c r="B1626" s="48"/>
      <c r="C1626" s="48"/>
      <c r="D1626" s="13" t="s">
        <v>2777</v>
      </c>
      <c r="E1626" s="48"/>
      <c r="F1626" s="48"/>
      <c r="G1626" s="48"/>
      <c r="H1626" s="65"/>
      <c r="I1626" s="69"/>
    </row>
    <row r="1627" spans="1:9" ht="14.25" customHeight="1" thickBot="1">
      <c r="A1627" s="48"/>
      <c r="B1627" s="48"/>
      <c r="C1627" s="48"/>
      <c r="D1627" s="13" t="s">
        <v>2778</v>
      </c>
      <c r="E1627" s="48"/>
      <c r="F1627" s="48"/>
      <c r="G1627" s="48"/>
      <c r="H1627" s="65"/>
      <c r="I1627" s="69"/>
    </row>
    <row r="1628" spans="1:9" ht="14.25" customHeight="1" thickBot="1">
      <c r="A1628" s="48"/>
      <c r="B1628" s="48"/>
      <c r="C1628" s="48"/>
      <c r="D1628" s="13" t="s">
        <v>2779</v>
      </c>
      <c r="E1628" s="48"/>
      <c r="F1628" s="48"/>
      <c r="G1628" s="48"/>
      <c r="H1628" s="65"/>
      <c r="I1628" s="69"/>
    </row>
    <row r="1629" spans="1:9" ht="14.25" customHeight="1" thickBot="1">
      <c r="A1629" s="49"/>
      <c r="B1629" s="49"/>
      <c r="C1629" s="49"/>
      <c r="D1629" s="13" t="s">
        <v>2780</v>
      </c>
      <c r="E1629" s="49"/>
      <c r="F1629" s="49"/>
      <c r="G1629" s="49"/>
      <c r="H1629" s="66"/>
      <c r="I1629" s="70"/>
    </row>
    <row r="1630" spans="1:9" ht="14.25" customHeight="1" thickBot="1">
      <c r="A1630" s="59" t="s">
        <v>2781</v>
      </c>
      <c r="B1630" s="47" t="s">
        <v>2782</v>
      </c>
      <c r="C1630" s="47" t="s">
        <v>169</v>
      </c>
      <c r="D1630" s="13" t="s">
        <v>2783</v>
      </c>
      <c r="E1630" s="47" t="s">
        <v>2784</v>
      </c>
      <c r="F1630" s="47" t="s">
        <v>2785</v>
      </c>
      <c r="G1630" s="47" t="s">
        <v>2785</v>
      </c>
      <c r="H1630" s="67" t="s">
        <v>151</v>
      </c>
      <c r="I1630" s="55" t="s">
        <v>3368</v>
      </c>
    </row>
    <row r="1631" spans="1:9" ht="14.25" customHeight="1" thickBot="1">
      <c r="A1631" s="48"/>
      <c r="B1631" s="48"/>
      <c r="C1631" s="48"/>
      <c r="D1631" s="13" t="s">
        <v>2786</v>
      </c>
      <c r="E1631" s="48"/>
      <c r="F1631" s="48"/>
      <c r="G1631" s="48"/>
      <c r="H1631" s="65"/>
      <c r="I1631" s="69"/>
    </row>
    <row r="1632" spans="1:9" ht="14.25" customHeight="1" thickBot="1">
      <c r="A1632" s="48"/>
      <c r="B1632" s="48"/>
      <c r="C1632" s="48"/>
      <c r="D1632" s="13" t="s">
        <v>2787</v>
      </c>
      <c r="E1632" s="48"/>
      <c r="F1632" s="48"/>
      <c r="G1632" s="48"/>
      <c r="H1632" s="65"/>
      <c r="I1632" s="69"/>
    </row>
    <row r="1633" spans="1:9" ht="14.25" customHeight="1" thickBot="1">
      <c r="A1633" s="48"/>
      <c r="B1633" s="48"/>
      <c r="C1633" s="48"/>
      <c r="D1633" s="13" t="s">
        <v>2788</v>
      </c>
      <c r="E1633" s="48"/>
      <c r="F1633" s="48"/>
      <c r="G1633" s="48"/>
      <c r="H1633" s="65"/>
      <c r="I1633" s="69"/>
    </row>
    <row r="1634" spans="1:9" ht="14.25" customHeight="1" thickBot="1">
      <c r="A1634" s="49"/>
      <c r="B1634" s="49"/>
      <c r="C1634" s="49"/>
      <c r="D1634" s="13" t="s">
        <v>2789</v>
      </c>
      <c r="E1634" s="49"/>
      <c r="F1634" s="49"/>
      <c r="G1634" s="49"/>
      <c r="H1634" s="66"/>
      <c r="I1634" s="70"/>
    </row>
    <row r="1635" spans="1:9" ht="14.25" customHeight="1" thickBot="1">
      <c r="A1635" s="59" t="s">
        <v>2790</v>
      </c>
      <c r="B1635" s="47" t="s">
        <v>2791</v>
      </c>
      <c r="C1635" s="47" t="s">
        <v>2792</v>
      </c>
      <c r="D1635" s="13" t="s">
        <v>2793</v>
      </c>
      <c r="E1635" s="47" t="s">
        <v>2794</v>
      </c>
      <c r="F1635" s="47" t="s">
        <v>2795</v>
      </c>
      <c r="G1635" s="47" t="s">
        <v>2795</v>
      </c>
      <c r="H1635" s="67" t="s">
        <v>151</v>
      </c>
      <c r="I1635" s="55" t="s">
        <v>3368</v>
      </c>
    </row>
    <row r="1636" spans="1:9" ht="14.25" customHeight="1" thickBot="1">
      <c r="A1636" s="48"/>
      <c r="B1636" s="48"/>
      <c r="C1636" s="48"/>
      <c r="D1636" s="13" t="s">
        <v>2796</v>
      </c>
      <c r="E1636" s="48"/>
      <c r="F1636" s="48"/>
      <c r="G1636" s="48"/>
      <c r="H1636" s="65"/>
      <c r="I1636" s="69"/>
    </row>
    <row r="1637" spans="1:9" ht="14.25" customHeight="1" thickBot="1">
      <c r="A1637" s="48"/>
      <c r="B1637" s="48"/>
      <c r="C1637" s="48"/>
      <c r="D1637" s="13" t="s">
        <v>2797</v>
      </c>
      <c r="E1637" s="48"/>
      <c r="F1637" s="48"/>
      <c r="G1637" s="48"/>
      <c r="H1637" s="65"/>
      <c r="I1637" s="69"/>
    </row>
    <row r="1638" spans="1:9" ht="14.25" customHeight="1" thickBot="1">
      <c r="A1638" s="48"/>
      <c r="B1638" s="48"/>
      <c r="C1638" s="48"/>
      <c r="D1638" s="13" t="s">
        <v>2798</v>
      </c>
      <c r="E1638" s="48"/>
      <c r="F1638" s="48"/>
      <c r="G1638" s="48"/>
      <c r="H1638" s="65"/>
      <c r="I1638" s="69"/>
    </row>
    <row r="1639" spans="1:9" ht="14.25" customHeight="1" thickBot="1">
      <c r="A1639" s="49"/>
      <c r="B1639" s="49"/>
      <c r="C1639" s="49"/>
      <c r="D1639" s="13" t="s">
        <v>2799</v>
      </c>
      <c r="E1639" s="49"/>
      <c r="F1639" s="49"/>
      <c r="G1639" s="49"/>
      <c r="H1639" s="66"/>
      <c r="I1639" s="70"/>
    </row>
    <row r="1640" spans="1:9" ht="14.25" customHeight="1" thickBot="1">
      <c r="A1640" s="59" t="s">
        <v>2800</v>
      </c>
      <c r="B1640" s="47" t="s">
        <v>2801</v>
      </c>
      <c r="C1640" s="47" t="s">
        <v>169</v>
      </c>
      <c r="D1640" s="13" t="s">
        <v>2802</v>
      </c>
      <c r="E1640" s="47" t="s">
        <v>2803</v>
      </c>
      <c r="F1640" s="47" t="s">
        <v>2804</v>
      </c>
      <c r="G1640" s="47" t="s">
        <v>2804</v>
      </c>
      <c r="H1640" s="67" t="s">
        <v>151</v>
      </c>
      <c r="I1640" s="55" t="s">
        <v>3368</v>
      </c>
    </row>
    <row r="1641" spans="1:9" ht="14.25" customHeight="1" thickBot="1">
      <c r="A1641" s="48"/>
      <c r="B1641" s="48"/>
      <c r="C1641" s="48"/>
      <c r="D1641" s="13" t="s">
        <v>2805</v>
      </c>
      <c r="E1641" s="48"/>
      <c r="F1641" s="48"/>
      <c r="G1641" s="48"/>
      <c r="H1641" s="65"/>
      <c r="I1641" s="69"/>
    </row>
    <row r="1642" spans="1:9" ht="14.25" customHeight="1" thickBot="1">
      <c r="A1642" s="48"/>
      <c r="B1642" s="48"/>
      <c r="C1642" s="48"/>
      <c r="D1642" s="13" t="s">
        <v>2806</v>
      </c>
      <c r="E1642" s="48"/>
      <c r="F1642" s="48"/>
      <c r="G1642" s="48"/>
      <c r="H1642" s="65"/>
      <c r="I1642" s="69"/>
    </row>
    <row r="1643" spans="1:9" ht="14.25" customHeight="1" thickBot="1">
      <c r="A1643" s="48"/>
      <c r="B1643" s="48"/>
      <c r="C1643" s="48"/>
      <c r="D1643" s="13" t="s">
        <v>2807</v>
      </c>
      <c r="E1643" s="48"/>
      <c r="F1643" s="48"/>
      <c r="G1643" s="48"/>
      <c r="H1643" s="65"/>
      <c r="I1643" s="69"/>
    </row>
    <row r="1644" spans="1:9" ht="14.25" customHeight="1" thickBot="1">
      <c r="A1644" s="49"/>
      <c r="B1644" s="49"/>
      <c r="C1644" s="49"/>
      <c r="D1644" s="13" t="s">
        <v>2808</v>
      </c>
      <c r="E1644" s="49"/>
      <c r="F1644" s="49"/>
      <c r="G1644" s="49"/>
      <c r="H1644" s="66"/>
      <c r="I1644" s="70"/>
    </row>
    <row r="1645" spans="1:9" ht="14.25" customHeight="1" thickBot="1">
      <c r="A1645" s="59" t="s">
        <v>2809</v>
      </c>
      <c r="B1645" s="47" t="s">
        <v>2810</v>
      </c>
      <c r="C1645" s="47" t="s">
        <v>169</v>
      </c>
      <c r="D1645" s="13" t="s">
        <v>2811</v>
      </c>
      <c r="E1645" s="13" t="s">
        <v>2812</v>
      </c>
      <c r="F1645" s="47" t="s">
        <v>2813</v>
      </c>
      <c r="G1645" s="47" t="s">
        <v>2813</v>
      </c>
      <c r="H1645" s="67" t="s">
        <v>151</v>
      </c>
      <c r="I1645" s="55" t="s">
        <v>3368</v>
      </c>
    </row>
    <row r="1646" spans="1:9" ht="14.25" customHeight="1" thickBot="1">
      <c r="A1646" s="48"/>
      <c r="B1646" s="48"/>
      <c r="C1646" s="48"/>
      <c r="D1646" s="13" t="s">
        <v>2814</v>
      </c>
      <c r="E1646" s="13" t="s">
        <v>2815</v>
      </c>
      <c r="F1646" s="48"/>
      <c r="G1646" s="48"/>
      <c r="H1646" s="65"/>
      <c r="I1646" s="69"/>
    </row>
    <row r="1647" spans="1:9" ht="14.25" customHeight="1" thickBot="1">
      <c r="A1647" s="48"/>
      <c r="B1647" s="48"/>
      <c r="C1647" s="48"/>
      <c r="D1647" s="13" t="s">
        <v>2816</v>
      </c>
      <c r="E1647" s="13"/>
      <c r="F1647" s="48"/>
      <c r="G1647" s="48"/>
      <c r="H1647" s="65"/>
      <c r="I1647" s="69"/>
    </row>
    <row r="1648" spans="1:9" ht="14.25" customHeight="1" thickBot="1">
      <c r="A1648" s="48"/>
      <c r="B1648" s="48"/>
      <c r="C1648" s="48"/>
      <c r="D1648" s="13" t="s">
        <v>2817</v>
      </c>
      <c r="E1648" s="13"/>
      <c r="F1648" s="48"/>
      <c r="G1648" s="48"/>
      <c r="H1648" s="65"/>
      <c r="I1648" s="69"/>
    </row>
    <row r="1649" spans="1:9" ht="14.25" customHeight="1" thickBot="1">
      <c r="A1649" s="49"/>
      <c r="B1649" s="49"/>
      <c r="C1649" s="49"/>
      <c r="D1649" s="13" t="s">
        <v>2818</v>
      </c>
      <c r="E1649" s="13"/>
      <c r="F1649" s="49"/>
      <c r="G1649" s="49"/>
      <c r="H1649" s="66"/>
      <c r="I1649" s="70"/>
    </row>
    <row r="1650" spans="1:9" ht="14.25" customHeight="1">
      <c r="A1650" s="15"/>
    </row>
    <row r="1651" spans="1:9" ht="14.25" customHeight="1">
      <c r="A1651" s="15"/>
    </row>
    <row r="1652" spans="1:9" ht="24.75" customHeight="1">
      <c r="A1652" s="9" t="s">
        <v>14</v>
      </c>
      <c r="B1652" s="10" t="s">
        <v>2819</v>
      </c>
    </row>
    <row r="1653" spans="1:9" ht="24.75" customHeight="1">
      <c r="A1653" s="11" t="s">
        <v>132</v>
      </c>
      <c r="B1653" s="4" t="s">
        <v>7</v>
      </c>
    </row>
    <row r="1654" spans="1:9" ht="24.75" customHeight="1">
      <c r="A1654" s="11" t="s">
        <v>133</v>
      </c>
      <c r="B1654" s="12">
        <v>45868</v>
      </c>
    </row>
    <row r="1655" spans="1:9" ht="24.75" customHeight="1">
      <c r="A1655" s="11" t="s">
        <v>4</v>
      </c>
      <c r="B1655" s="13" t="s">
        <v>5</v>
      </c>
    </row>
    <row r="1656" spans="1:9" ht="24.75" customHeight="1">
      <c r="A1656" s="11" t="s">
        <v>16</v>
      </c>
      <c r="B1656" s="14">
        <v>10</v>
      </c>
    </row>
    <row r="1657" spans="1:9" ht="24.75" customHeight="1">
      <c r="A1657" s="11" t="s">
        <v>17</v>
      </c>
      <c r="B1657" s="13" t="s">
        <v>33</v>
      </c>
    </row>
    <row r="1658" spans="1:9" ht="14.25" customHeight="1">
      <c r="A1658" s="15"/>
    </row>
    <row r="1659" spans="1:9" ht="14.25" customHeight="1">
      <c r="A1659" s="16" t="s">
        <v>134</v>
      </c>
    </row>
    <row r="1660" spans="1:9" ht="14.25" customHeight="1">
      <c r="A1660" s="8"/>
    </row>
    <row r="1661" spans="1:9" ht="33" customHeight="1" thickBot="1">
      <c r="A1661" s="9" t="s">
        <v>135</v>
      </c>
      <c r="B1661" s="10" t="s">
        <v>136</v>
      </c>
      <c r="C1661" s="10" t="s">
        <v>137</v>
      </c>
      <c r="D1661" s="10" t="s">
        <v>138</v>
      </c>
      <c r="E1661" s="10" t="s">
        <v>633</v>
      </c>
      <c r="F1661" s="10" t="s">
        <v>140</v>
      </c>
      <c r="G1661" s="10" t="s">
        <v>141</v>
      </c>
      <c r="H1661" s="10" t="s">
        <v>142</v>
      </c>
      <c r="I1661" s="10" t="s">
        <v>143</v>
      </c>
    </row>
    <row r="1662" spans="1:9" ht="14.25" customHeight="1" thickBot="1">
      <c r="A1662" s="59" t="s">
        <v>2820</v>
      </c>
      <c r="B1662" s="47" t="s">
        <v>2821</v>
      </c>
      <c r="C1662" s="47" t="s">
        <v>1312</v>
      </c>
      <c r="D1662" s="13" t="s">
        <v>2822</v>
      </c>
      <c r="E1662" s="47" t="s">
        <v>2823</v>
      </c>
      <c r="F1662" s="47" t="s">
        <v>2824</v>
      </c>
      <c r="G1662" s="47" t="s">
        <v>2824</v>
      </c>
      <c r="H1662" s="67" t="s">
        <v>151</v>
      </c>
      <c r="I1662" s="55" t="s">
        <v>3368</v>
      </c>
    </row>
    <row r="1663" spans="1:9" ht="14.25" customHeight="1" thickBot="1">
      <c r="A1663" s="48"/>
      <c r="B1663" s="48"/>
      <c r="C1663" s="48"/>
      <c r="D1663" s="13" t="s">
        <v>2825</v>
      </c>
      <c r="E1663" s="48"/>
      <c r="F1663" s="48"/>
      <c r="G1663" s="48"/>
      <c r="H1663" s="65"/>
      <c r="I1663" s="69"/>
    </row>
    <row r="1664" spans="1:9" ht="14.25" customHeight="1" thickBot="1">
      <c r="A1664" s="48"/>
      <c r="B1664" s="48"/>
      <c r="C1664" s="48"/>
      <c r="D1664" s="13" t="s">
        <v>2826</v>
      </c>
      <c r="E1664" s="48"/>
      <c r="F1664" s="48"/>
      <c r="G1664" s="48"/>
      <c r="H1664" s="65"/>
      <c r="I1664" s="69"/>
    </row>
    <row r="1665" spans="1:9" ht="14.25" customHeight="1" thickBot="1">
      <c r="A1665" s="48"/>
      <c r="B1665" s="48"/>
      <c r="C1665" s="48"/>
      <c r="D1665" s="13" t="s">
        <v>2827</v>
      </c>
      <c r="E1665" s="48"/>
      <c r="F1665" s="48"/>
      <c r="G1665" s="48"/>
      <c r="H1665" s="65"/>
      <c r="I1665" s="69"/>
    </row>
    <row r="1666" spans="1:9" ht="14.25" customHeight="1" thickBot="1">
      <c r="A1666" s="49"/>
      <c r="B1666" s="49"/>
      <c r="C1666" s="49"/>
      <c r="D1666" s="13" t="s">
        <v>2828</v>
      </c>
      <c r="E1666" s="49"/>
      <c r="F1666" s="49"/>
      <c r="G1666" s="49"/>
      <c r="H1666" s="66"/>
      <c r="I1666" s="70"/>
    </row>
    <row r="1667" spans="1:9" ht="14.25" customHeight="1" thickBot="1">
      <c r="A1667" s="59" t="s">
        <v>2829</v>
      </c>
      <c r="B1667" s="47" t="s">
        <v>2830</v>
      </c>
      <c r="C1667" s="47" t="s">
        <v>1312</v>
      </c>
      <c r="D1667" s="13" t="s">
        <v>2831</v>
      </c>
      <c r="E1667" s="47" t="s">
        <v>2832</v>
      </c>
      <c r="F1667" s="47" t="s">
        <v>2833</v>
      </c>
      <c r="G1667" s="47" t="s">
        <v>2833</v>
      </c>
      <c r="H1667" s="67" t="s">
        <v>151</v>
      </c>
      <c r="I1667" s="55" t="s">
        <v>3368</v>
      </c>
    </row>
    <row r="1668" spans="1:9" ht="14.25" customHeight="1" thickBot="1">
      <c r="A1668" s="48"/>
      <c r="B1668" s="48"/>
      <c r="C1668" s="48"/>
      <c r="D1668" s="13" t="s">
        <v>2834</v>
      </c>
      <c r="E1668" s="48"/>
      <c r="F1668" s="48"/>
      <c r="G1668" s="48"/>
      <c r="H1668" s="65"/>
      <c r="I1668" s="69"/>
    </row>
    <row r="1669" spans="1:9" ht="14.25" customHeight="1" thickBot="1">
      <c r="A1669" s="48"/>
      <c r="B1669" s="48"/>
      <c r="C1669" s="48"/>
      <c r="D1669" s="13" t="s">
        <v>2835</v>
      </c>
      <c r="E1669" s="48"/>
      <c r="F1669" s="48"/>
      <c r="G1669" s="48"/>
      <c r="H1669" s="65"/>
      <c r="I1669" s="69"/>
    </row>
    <row r="1670" spans="1:9" ht="14.25" customHeight="1" thickBot="1">
      <c r="A1670" s="48"/>
      <c r="B1670" s="48"/>
      <c r="C1670" s="48"/>
      <c r="D1670" s="13" t="s">
        <v>2836</v>
      </c>
      <c r="E1670" s="48"/>
      <c r="F1670" s="48"/>
      <c r="G1670" s="48"/>
      <c r="H1670" s="65"/>
      <c r="I1670" s="69"/>
    </row>
    <row r="1671" spans="1:9" ht="14.25" customHeight="1" thickBot="1">
      <c r="A1671" s="49"/>
      <c r="B1671" s="49"/>
      <c r="C1671" s="49"/>
      <c r="D1671" s="13" t="s">
        <v>2837</v>
      </c>
      <c r="E1671" s="49"/>
      <c r="F1671" s="49"/>
      <c r="G1671" s="49"/>
      <c r="H1671" s="66"/>
      <c r="I1671" s="70"/>
    </row>
    <row r="1672" spans="1:9" ht="14.25" customHeight="1" thickBot="1">
      <c r="A1672" s="59" t="s">
        <v>2838</v>
      </c>
      <c r="B1672" s="47" t="s">
        <v>2839</v>
      </c>
      <c r="C1672" s="47" t="s">
        <v>2840</v>
      </c>
      <c r="D1672" s="13" t="s">
        <v>2841</v>
      </c>
      <c r="E1672" s="47" t="s">
        <v>2842</v>
      </c>
      <c r="F1672" s="47" t="s">
        <v>2843</v>
      </c>
      <c r="G1672" s="47" t="s">
        <v>2843</v>
      </c>
      <c r="H1672" s="67" t="s">
        <v>151</v>
      </c>
      <c r="I1672" s="55" t="s">
        <v>3368</v>
      </c>
    </row>
    <row r="1673" spans="1:9" ht="14.25" customHeight="1" thickBot="1">
      <c r="A1673" s="48"/>
      <c r="B1673" s="48"/>
      <c r="C1673" s="48"/>
      <c r="D1673" s="13" t="s">
        <v>2844</v>
      </c>
      <c r="E1673" s="48"/>
      <c r="F1673" s="48"/>
      <c r="G1673" s="48"/>
      <c r="H1673" s="65"/>
      <c r="I1673" s="69"/>
    </row>
    <row r="1674" spans="1:9" ht="14.25" customHeight="1" thickBot="1">
      <c r="A1674" s="48"/>
      <c r="B1674" s="48"/>
      <c r="C1674" s="48"/>
      <c r="D1674" s="13" t="s">
        <v>2845</v>
      </c>
      <c r="E1674" s="48"/>
      <c r="F1674" s="48"/>
      <c r="G1674" s="48"/>
      <c r="H1674" s="65"/>
      <c r="I1674" s="69"/>
    </row>
    <row r="1675" spans="1:9" ht="14.25" customHeight="1" thickBot="1">
      <c r="A1675" s="48"/>
      <c r="B1675" s="48"/>
      <c r="C1675" s="48"/>
      <c r="D1675" s="13" t="s">
        <v>2846</v>
      </c>
      <c r="E1675" s="48"/>
      <c r="F1675" s="48"/>
      <c r="G1675" s="48"/>
      <c r="H1675" s="65"/>
      <c r="I1675" s="69"/>
    </row>
    <row r="1676" spans="1:9" ht="14.25" customHeight="1" thickBot="1">
      <c r="A1676" s="49"/>
      <c r="B1676" s="49"/>
      <c r="C1676" s="49"/>
      <c r="D1676" s="13" t="s">
        <v>2847</v>
      </c>
      <c r="E1676" s="49"/>
      <c r="F1676" s="49"/>
      <c r="G1676" s="49"/>
      <c r="H1676" s="66"/>
      <c r="I1676" s="70"/>
    </row>
    <row r="1677" spans="1:9" ht="14.25" customHeight="1" thickBot="1">
      <c r="A1677" s="59" t="s">
        <v>2848</v>
      </c>
      <c r="B1677" s="47" t="s">
        <v>2849</v>
      </c>
      <c r="C1677" s="47" t="s">
        <v>2850</v>
      </c>
      <c r="D1677" s="13" t="s">
        <v>2851</v>
      </c>
      <c r="E1677" s="54" t="s">
        <v>2852</v>
      </c>
      <c r="F1677" s="47" t="s">
        <v>2853</v>
      </c>
      <c r="G1677" s="47" t="s">
        <v>2853</v>
      </c>
      <c r="H1677" s="67" t="s">
        <v>151</v>
      </c>
      <c r="I1677" s="55" t="s">
        <v>3368</v>
      </c>
    </row>
    <row r="1678" spans="1:9" ht="14.25" customHeight="1" thickBot="1">
      <c r="A1678" s="48"/>
      <c r="B1678" s="48"/>
      <c r="C1678" s="48"/>
      <c r="D1678" s="13" t="s">
        <v>2854</v>
      </c>
      <c r="E1678" s="48"/>
      <c r="F1678" s="48"/>
      <c r="G1678" s="48"/>
      <c r="H1678" s="65"/>
      <c r="I1678" s="69"/>
    </row>
    <row r="1679" spans="1:9" ht="14.25" customHeight="1" thickBot="1">
      <c r="A1679" s="48"/>
      <c r="B1679" s="48"/>
      <c r="C1679" s="48"/>
      <c r="D1679" s="13" t="s">
        <v>2855</v>
      </c>
      <c r="E1679" s="48"/>
      <c r="F1679" s="48"/>
      <c r="G1679" s="48"/>
      <c r="H1679" s="65"/>
      <c r="I1679" s="69"/>
    </row>
    <row r="1680" spans="1:9" ht="14.25" customHeight="1" thickBot="1">
      <c r="A1680" s="48"/>
      <c r="B1680" s="48"/>
      <c r="C1680" s="48"/>
      <c r="D1680" s="13" t="s">
        <v>2856</v>
      </c>
      <c r="E1680" s="48"/>
      <c r="F1680" s="48"/>
      <c r="G1680" s="48"/>
      <c r="H1680" s="65"/>
      <c r="I1680" s="69"/>
    </row>
    <row r="1681" spans="1:9" ht="14.25" customHeight="1" thickBot="1">
      <c r="A1681" s="49"/>
      <c r="B1681" s="49"/>
      <c r="C1681" s="49"/>
      <c r="D1681" s="13" t="s">
        <v>2857</v>
      </c>
      <c r="E1681" s="49"/>
      <c r="F1681" s="49"/>
      <c r="G1681" s="49"/>
      <c r="H1681" s="66"/>
      <c r="I1681" s="70"/>
    </row>
    <row r="1682" spans="1:9" ht="14.25" customHeight="1" thickBot="1">
      <c r="A1682" s="59" t="s">
        <v>2858</v>
      </c>
      <c r="B1682" s="47" t="s">
        <v>2859</v>
      </c>
      <c r="C1682" s="47" t="s">
        <v>2860</v>
      </c>
      <c r="D1682" s="13" t="s">
        <v>2861</v>
      </c>
      <c r="E1682" s="54" t="s">
        <v>2862</v>
      </c>
      <c r="F1682" s="47" t="s">
        <v>2863</v>
      </c>
      <c r="G1682" s="47" t="s">
        <v>2863</v>
      </c>
      <c r="H1682" s="67" t="s">
        <v>151</v>
      </c>
      <c r="I1682" s="55" t="s">
        <v>3368</v>
      </c>
    </row>
    <row r="1683" spans="1:9" ht="14.25" customHeight="1" thickBot="1">
      <c r="A1683" s="48"/>
      <c r="B1683" s="48"/>
      <c r="C1683" s="48"/>
      <c r="D1683" s="13" t="s">
        <v>2864</v>
      </c>
      <c r="E1683" s="48"/>
      <c r="F1683" s="48"/>
      <c r="G1683" s="48"/>
      <c r="H1683" s="65"/>
      <c r="I1683" s="69"/>
    </row>
    <row r="1684" spans="1:9" ht="14.25" customHeight="1" thickBot="1">
      <c r="A1684" s="48"/>
      <c r="B1684" s="48"/>
      <c r="C1684" s="48"/>
      <c r="D1684" s="13" t="s">
        <v>2865</v>
      </c>
      <c r="E1684" s="48"/>
      <c r="F1684" s="48"/>
      <c r="G1684" s="48"/>
      <c r="H1684" s="65"/>
      <c r="I1684" s="69"/>
    </row>
    <row r="1685" spans="1:9" ht="14.25" customHeight="1" thickBot="1">
      <c r="A1685" s="48"/>
      <c r="B1685" s="48"/>
      <c r="C1685" s="48"/>
      <c r="D1685" s="13" t="s">
        <v>2866</v>
      </c>
      <c r="E1685" s="48"/>
      <c r="F1685" s="48"/>
      <c r="G1685" s="48"/>
      <c r="H1685" s="65"/>
      <c r="I1685" s="69"/>
    </row>
    <row r="1686" spans="1:9" ht="14.25" customHeight="1" thickBot="1">
      <c r="A1686" s="49"/>
      <c r="B1686" s="49"/>
      <c r="C1686" s="49"/>
      <c r="D1686" s="13" t="s">
        <v>2867</v>
      </c>
      <c r="E1686" s="49"/>
      <c r="F1686" s="49"/>
      <c r="G1686" s="49"/>
      <c r="H1686" s="66"/>
      <c r="I1686" s="70"/>
    </row>
    <row r="1687" spans="1:9" ht="14.25" customHeight="1" thickBot="1">
      <c r="A1687" s="59" t="s">
        <v>2868</v>
      </c>
      <c r="B1687" s="47" t="s">
        <v>2869</v>
      </c>
      <c r="C1687" s="47" t="s">
        <v>2870</v>
      </c>
      <c r="D1687" s="13" t="s">
        <v>2871</v>
      </c>
      <c r="E1687" s="47" t="s">
        <v>2872</v>
      </c>
      <c r="F1687" s="47" t="s">
        <v>2873</v>
      </c>
      <c r="G1687" s="47" t="s">
        <v>2873</v>
      </c>
      <c r="H1687" s="67" t="s">
        <v>151</v>
      </c>
      <c r="I1687" s="55" t="s">
        <v>3368</v>
      </c>
    </row>
    <row r="1688" spans="1:9" ht="14.25" customHeight="1" thickBot="1">
      <c r="A1688" s="48"/>
      <c r="B1688" s="48"/>
      <c r="C1688" s="48"/>
      <c r="D1688" s="13" t="s">
        <v>2874</v>
      </c>
      <c r="E1688" s="48"/>
      <c r="F1688" s="48"/>
      <c r="G1688" s="48"/>
      <c r="H1688" s="65"/>
      <c r="I1688" s="69"/>
    </row>
    <row r="1689" spans="1:9" ht="14.25" customHeight="1" thickBot="1">
      <c r="A1689" s="48"/>
      <c r="B1689" s="48"/>
      <c r="C1689" s="48"/>
      <c r="D1689" s="13" t="s">
        <v>2875</v>
      </c>
      <c r="E1689" s="48"/>
      <c r="F1689" s="48"/>
      <c r="G1689" s="48"/>
      <c r="H1689" s="65"/>
      <c r="I1689" s="69"/>
    </row>
    <row r="1690" spans="1:9" ht="14.25" customHeight="1" thickBot="1">
      <c r="A1690" s="48"/>
      <c r="B1690" s="48"/>
      <c r="C1690" s="48"/>
      <c r="D1690" s="13" t="s">
        <v>2876</v>
      </c>
      <c r="E1690" s="48"/>
      <c r="F1690" s="48"/>
      <c r="G1690" s="48"/>
      <c r="H1690" s="65"/>
      <c r="I1690" s="69"/>
    </row>
    <row r="1691" spans="1:9" ht="14.25" customHeight="1" thickBot="1">
      <c r="A1691" s="49"/>
      <c r="B1691" s="49"/>
      <c r="C1691" s="49"/>
      <c r="D1691" s="13" t="s">
        <v>2877</v>
      </c>
      <c r="E1691" s="49"/>
      <c r="F1691" s="49"/>
      <c r="G1691" s="49"/>
      <c r="H1691" s="66"/>
      <c r="I1691" s="70"/>
    </row>
    <row r="1692" spans="1:9" ht="14.25" customHeight="1" thickBot="1">
      <c r="A1692" s="59" t="s">
        <v>2878</v>
      </c>
      <c r="B1692" s="47" t="s">
        <v>2879</v>
      </c>
      <c r="C1692" s="47" t="s">
        <v>2880</v>
      </c>
      <c r="D1692" s="13" t="s">
        <v>2881</v>
      </c>
      <c r="E1692" s="47" t="s">
        <v>2882</v>
      </c>
      <c r="F1692" s="47" t="s">
        <v>2883</v>
      </c>
      <c r="G1692" s="47" t="s">
        <v>2883</v>
      </c>
      <c r="H1692" s="67" t="s">
        <v>151</v>
      </c>
      <c r="I1692" s="55" t="s">
        <v>3368</v>
      </c>
    </row>
    <row r="1693" spans="1:9" ht="14.25" customHeight="1" thickBot="1">
      <c r="A1693" s="48"/>
      <c r="B1693" s="48"/>
      <c r="C1693" s="48"/>
      <c r="D1693" s="13" t="s">
        <v>2884</v>
      </c>
      <c r="E1693" s="48"/>
      <c r="F1693" s="48"/>
      <c r="G1693" s="48"/>
      <c r="H1693" s="65"/>
      <c r="I1693" s="69"/>
    </row>
    <row r="1694" spans="1:9" ht="14.25" customHeight="1" thickBot="1">
      <c r="A1694" s="48"/>
      <c r="B1694" s="48"/>
      <c r="C1694" s="48"/>
      <c r="D1694" s="13" t="s">
        <v>2885</v>
      </c>
      <c r="E1694" s="48"/>
      <c r="F1694" s="48"/>
      <c r="G1694" s="48"/>
      <c r="H1694" s="65"/>
      <c r="I1694" s="69"/>
    </row>
    <row r="1695" spans="1:9" ht="14.25" customHeight="1" thickBot="1">
      <c r="A1695" s="48"/>
      <c r="B1695" s="48"/>
      <c r="C1695" s="48"/>
      <c r="D1695" s="13" t="s">
        <v>2886</v>
      </c>
      <c r="E1695" s="48"/>
      <c r="F1695" s="48"/>
      <c r="G1695" s="48"/>
      <c r="H1695" s="65"/>
      <c r="I1695" s="69"/>
    </row>
    <row r="1696" spans="1:9" ht="14.25" customHeight="1" thickBot="1">
      <c r="A1696" s="49"/>
      <c r="B1696" s="49"/>
      <c r="C1696" s="49"/>
      <c r="D1696" s="13" t="s">
        <v>2887</v>
      </c>
      <c r="E1696" s="49"/>
      <c r="F1696" s="49"/>
      <c r="G1696" s="49"/>
      <c r="H1696" s="66"/>
      <c r="I1696" s="70"/>
    </row>
    <row r="1697" spans="1:9" ht="14.25" customHeight="1" thickBot="1">
      <c r="A1697" s="59" t="s">
        <v>2888</v>
      </c>
      <c r="B1697" s="47" t="s">
        <v>2889</v>
      </c>
      <c r="C1697" s="47" t="s">
        <v>2890</v>
      </c>
      <c r="D1697" s="13" t="s">
        <v>2891</v>
      </c>
      <c r="E1697" s="47" t="s">
        <v>2892</v>
      </c>
      <c r="F1697" s="47" t="s">
        <v>2893</v>
      </c>
      <c r="G1697" s="47" t="s">
        <v>2893</v>
      </c>
      <c r="H1697" s="67" t="s">
        <v>151</v>
      </c>
      <c r="I1697" s="55" t="s">
        <v>3368</v>
      </c>
    </row>
    <row r="1698" spans="1:9" ht="14.25" customHeight="1" thickBot="1">
      <c r="A1698" s="48"/>
      <c r="B1698" s="48"/>
      <c r="C1698" s="48"/>
      <c r="D1698" s="13" t="s">
        <v>2894</v>
      </c>
      <c r="E1698" s="48"/>
      <c r="F1698" s="48"/>
      <c r="G1698" s="48"/>
      <c r="H1698" s="65"/>
      <c r="I1698" s="69"/>
    </row>
    <row r="1699" spans="1:9" ht="14.25" customHeight="1" thickBot="1">
      <c r="A1699" s="48"/>
      <c r="B1699" s="48"/>
      <c r="C1699" s="48"/>
      <c r="D1699" s="13" t="s">
        <v>2895</v>
      </c>
      <c r="E1699" s="48"/>
      <c r="F1699" s="48"/>
      <c r="G1699" s="48"/>
      <c r="H1699" s="65"/>
      <c r="I1699" s="69"/>
    </row>
    <row r="1700" spans="1:9" ht="14.25" customHeight="1" thickBot="1">
      <c r="A1700" s="48"/>
      <c r="B1700" s="48"/>
      <c r="C1700" s="48"/>
      <c r="D1700" s="13" t="s">
        <v>2896</v>
      </c>
      <c r="E1700" s="48"/>
      <c r="F1700" s="48"/>
      <c r="G1700" s="48"/>
      <c r="H1700" s="65"/>
      <c r="I1700" s="69"/>
    </row>
    <row r="1701" spans="1:9" ht="14.25" customHeight="1" thickBot="1">
      <c r="A1701" s="49"/>
      <c r="B1701" s="49"/>
      <c r="C1701" s="49"/>
      <c r="D1701" s="13" t="s">
        <v>2897</v>
      </c>
      <c r="E1701" s="49"/>
      <c r="F1701" s="49"/>
      <c r="G1701" s="49"/>
      <c r="H1701" s="66"/>
      <c r="I1701" s="70"/>
    </row>
    <row r="1702" spans="1:9" ht="14.25" customHeight="1" thickBot="1">
      <c r="A1702" s="59" t="s">
        <v>2898</v>
      </c>
      <c r="B1702" s="47" t="s">
        <v>2899</v>
      </c>
      <c r="C1702" s="47" t="s">
        <v>2900</v>
      </c>
      <c r="D1702" s="13" t="s">
        <v>2901</v>
      </c>
      <c r="E1702" s="47" t="s">
        <v>2902</v>
      </c>
      <c r="F1702" s="47" t="s">
        <v>2903</v>
      </c>
      <c r="G1702" s="47" t="s">
        <v>2903</v>
      </c>
      <c r="H1702" s="67" t="s">
        <v>151</v>
      </c>
      <c r="I1702" s="55" t="s">
        <v>3368</v>
      </c>
    </row>
    <row r="1703" spans="1:9" ht="14.25" customHeight="1" thickBot="1">
      <c r="A1703" s="48"/>
      <c r="B1703" s="48"/>
      <c r="C1703" s="48"/>
      <c r="D1703" s="13" t="s">
        <v>2904</v>
      </c>
      <c r="E1703" s="48"/>
      <c r="F1703" s="48"/>
      <c r="G1703" s="48"/>
      <c r="H1703" s="65"/>
      <c r="I1703" s="69"/>
    </row>
    <row r="1704" spans="1:9" ht="14.25" customHeight="1" thickBot="1">
      <c r="A1704" s="48"/>
      <c r="B1704" s="48"/>
      <c r="C1704" s="48"/>
      <c r="D1704" s="13" t="s">
        <v>2905</v>
      </c>
      <c r="E1704" s="48"/>
      <c r="F1704" s="48"/>
      <c r="G1704" s="48"/>
      <c r="H1704" s="65"/>
      <c r="I1704" s="69"/>
    </row>
    <row r="1705" spans="1:9" ht="14.25" customHeight="1" thickBot="1">
      <c r="A1705" s="48"/>
      <c r="B1705" s="48"/>
      <c r="C1705" s="48"/>
      <c r="D1705" s="13" t="s">
        <v>2906</v>
      </c>
      <c r="E1705" s="48"/>
      <c r="F1705" s="48"/>
      <c r="G1705" s="48"/>
      <c r="H1705" s="65"/>
      <c r="I1705" s="69"/>
    </row>
    <row r="1706" spans="1:9" ht="14.25" customHeight="1" thickBot="1">
      <c r="A1706" s="49"/>
      <c r="B1706" s="49"/>
      <c r="C1706" s="49"/>
      <c r="D1706" s="13" t="s">
        <v>2907</v>
      </c>
      <c r="E1706" s="49"/>
      <c r="F1706" s="49"/>
      <c r="G1706" s="49"/>
      <c r="H1706" s="66"/>
      <c r="I1706" s="70"/>
    </row>
    <row r="1707" spans="1:9" ht="14.25" customHeight="1" thickBot="1">
      <c r="A1707" s="59" t="s">
        <v>2908</v>
      </c>
      <c r="B1707" s="47" t="s">
        <v>2909</v>
      </c>
      <c r="C1707" s="47" t="s">
        <v>2910</v>
      </c>
      <c r="D1707" s="13" t="s">
        <v>2911</v>
      </c>
      <c r="E1707" s="47" t="s">
        <v>2912</v>
      </c>
      <c r="F1707" s="47" t="s">
        <v>2913</v>
      </c>
      <c r="G1707" s="47" t="s">
        <v>2913</v>
      </c>
      <c r="H1707" s="67" t="s">
        <v>151</v>
      </c>
      <c r="I1707" s="55" t="s">
        <v>3368</v>
      </c>
    </row>
    <row r="1708" spans="1:9" ht="14.25" customHeight="1" thickBot="1">
      <c r="A1708" s="48"/>
      <c r="B1708" s="48"/>
      <c r="C1708" s="48"/>
      <c r="D1708" s="13" t="s">
        <v>2914</v>
      </c>
      <c r="E1708" s="48"/>
      <c r="F1708" s="48"/>
      <c r="G1708" s="48"/>
      <c r="H1708" s="65"/>
      <c r="I1708" s="69"/>
    </row>
    <row r="1709" spans="1:9" ht="14.25" customHeight="1" thickBot="1">
      <c r="A1709" s="48"/>
      <c r="B1709" s="48"/>
      <c r="C1709" s="48"/>
      <c r="D1709" s="13" t="s">
        <v>2915</v>
      </c>
      <c r="E1709" s="48"/>
      <c r="F1709" s="48"/>
      <c r="G1709" s="48"/>
      <c r="H1709" s="65"/>
      <c r="I1709" s="69"/>
    </row>
    <row r="1710" spans="1:9" ht="14.25" customHeight="1" thickBot="1">
      <c r="A1710" s="48"/>
      <c r="B1710" s="48"/>
      <c r="C1710" s="48"/>
      <c r="D1710" s="13" t="s">
        <v>2916</v>
      </c>
      <c r="E1710" s="48"/>
      <c r="F1710" s="48"/>
      <c r="G1710" s="48"/>
      <c r="H1710" s="65"/>
      <c r="I1710" s="69"/>
    </row>
    <row r="1711" spans="1:9" ht="14.25" customHeight="1" thickBot="1">
      <c r="A1711" s="49"/>
      <c r="B1711" s="49"/>
      <c r="C1711" s="49"/>
      <c r="D1711" s="13" t="s">
        <v>2917</v>
      </c>
      <c r="E1711" s="49"/>
      <c r="F1711" s="49"/>
      <c r="G1711" s="49"/>
      <c r="H1711" s="66"/>
      <c r="I1711" s="70"/>
    </row>
    <row r="1712" spans="1:9" ht="14.25" customHeight="1">
      <c r="A1712" s="15"/>
    </row>
    <row r="1713" spans="1:9" ht="14.25" customHeight="1">
      <c r="A1713" s="15"/>
    </row>
    <row r="1714" spans="1:9" ht="24.75" customHeight="1">
      <c r="A1714" s="9" t="s">
        <v>14</v>
      </c>
      <c r="B1714" s="10" t="s">
        <v>2918</v>
      </c>
    </row>
    <row r="1715" spans="1:9" ht="24.75" customHeight="1">
      <c r="A1715" s="11" t="s">
        <v>132</v>
      </c>
      <c r="B1715" s="4" t="s">
        <v>7</v>
      </c>
    </row>
    <row r="1716" spans="1:9" ht="24.75" customHeight="1">
      <c r="A1716" s="11" t="s">
        <v>133</v>
      </c>
      <c r="B1716" s="12">
        <v>45868</v>
      </c>
    </row>
    <row r="1717" spans="1:9" ht="24.75" customHeight="1">
      <c r="A1717" s="11" t="s">
        <v>4</v>
      </c>
      <c r="B1717" s="13" t="s">
        <v>5</v>
      </c>
    </row>
    <row r="1718" spans="1:9" ht="24.75" customHeight="1">
      <c r="A1718" s="11" t="s">
        <v>16</v>
      </c>
      <c r="B1718" s="14">
        <v>10</v>
      </c>
    </row>
    <row r="1719" spans="1:9" ht="24.75" customHeight="1">
      <c r="A1719" s="11" t="s">
        <v>17</v>
      </c>
      <c r="B1719" s="13" t="s">
        <v>78</v>
      </c>
    </row>
    <row r="1720" spans="1:9" ht="14.25" customHeight="1">
      <c r="A1720" s="15"/>
    </row>
    <row r="1721" spans="1:9" ht="14.25" customHeight="1">
      <c r="A1721" s="16" t="s">
        <v>134</v>
      </c>
    </row>
    <row r="1722" spans="1:9" ht="14.25" customHeight="1">
      <c r="A1722" s="8"/>
    </row>
    <row r="1723" spans="1:9" ht="30.75" customHeight="1" thickBot="1">
      <c r="A1723" s="9" t="s">
        <v>135</v>
      </c>
      <c r="B1723" s="10" t="s">
        <v>136</v>
      </c>
      <c r="C1723" s="10" t="s">
        <v>137</v>
      </c>
      <c r="D1723" s="10" t="s">
        <v>138</v>
      </c>
      <c r="E1723" s="10" t="s">
        <v>633</v>
      </c>
      <c r="F1723" s="10" t="s">
        <v>140</v>
      </c>
      <c r="G1723" s="10" t="s">
        <v>141</v>
      </c>
      <c r="H1723" s="10" t="s">
        <v>142</v>
      </c>
      <c r="I1723" s="10" t="s">
        <v>143</v>
      </c>
    </row>
    <row r="1724" spans="1:9" ht="14.25" customHeight="1" thickBot="1">
      <c r="A1724" s="59" t="s">
        <v>2919</v>
      </c>
      <c r="B1724" s="47" t="s">
        <v>2920</v>
      </c>
      <c r="C1724" s="47" t="s">
        <v>2921</v>
      </c>
      <c r="D1724" s="13" t="s">
        <v>2922</v>
      </c>
      <c r="E1724" s="13" t="s">
        <v>2923</v>
      </c>
      <c r="F1724" s="47" t="s">
        <v>2924</v>
      </c>
      <c r="G1724" s="47" t="s">
        <v>2924</v>
      </c>
      <c r="H1724" s="67" t="s">
        <v>151</v>
      </c>
      <c r="I1724" s="55" t="s">
        <v>3469</v>
      </c>
    </row>
    <row r="1725" spans="1:9" ht="14.25" customHeight="1" thickBot="1">
      <c r="A1725" s="48"/>
      <c r="B1725" s="48"/>
      <c r="C1725" s="48"/>
      <c r="D1725" s="13" t="s">
        <v>2925</v>
      </c>
      <c r="E1725" s="4" t="s">
        <v>2926</v>
      </c>
      <c r="F1725" s="48"/>
      <c r="G1725" s="48"/>
      <c r="H1725" s="65"/>
      <c r="I1725" s="69"/>
    </row>
    <row r="1726" spans="1:9" ht="14.25" customHeight="1" thickBot="1">
      <c r="A1726" s="48"/>
      <c r="B1726" s="48"/>
      <c r="C1726" s="48"/>
      <c r="D1726" s="13" t="s">
        <v>2927</v>
      </c>
      <c r="E1726" s="13" t="s">
        <v>2928</v>
      </c>
      <c r="F1726" s="48"/>
      <c r="G1726" s="48"/>
      <c r="H1726" s="65"/>
      <c r="I1726" s="69"/>
    </row>
    <row r="1727" spans="1:9" ht="14.25" customHeight="1" thickBot="1">
      <c r="A1727" s="48"/>
      <c r="B1727" s="48"/>
      <c r="C1727" s="48"/>
      <c r="D1727" s="13" t="s">
        <v>2929</v>
      </c>
      <c r="E1727" s="13"/>
      <c r="F1727" s="48"/>
      <c r="G1727" s="48"/>
      <c r="H1727" s="65"/>
      <c r="I1727" s="69"/>
    </row>
    <row r="1728" spans="1:9" ht="14.25" customHeight="1" thickBot="1">
      <c r="A1728" s="49"/>
      <c r="B1728" s="49"/>
      <c r="C1728" s="49"/>
      <c r="D1728" s="13" t="s">
        <v>2930</v>
      </c>
      <c r="E1728" s="13"/>
      <c r="F1728" s="49"/>
      <c r="G1728" s="49"/>
      <c r="H1728" s="66"/>
      <c r="I1728" s="70"/>
    </row>
    <row r="1729" spans="1:9" ht="14.25" customHeight="1" thickBot="1">
      <c r="A1729" s="59" t="s">
        <v>2931</v>
      </c>
      <c r="B1729" s="47" t="s">
        <v>2932</v>
      </c>
      <c r="C1729" s="47" t="s">
        <v>2933</v>
      </c>
      <c r="D1729" s="13" t="s">
        <v>2934</v>
      </c>
      <c r="E1729" s="47" t="s">
        <v>2935</v>
      </c>
      <c r="F1729" s="47" t="s">
        <v>2936</v>
      </c>
      <c r="G1729" s="50" t="s">
        <v>3466</v>
      </c>
      <c r="H1729" s="67" t="s">
        <v>151</v>
      </c>
      <c r="I1729" s="55" t="s">
        <v>3469</v>
      </c>
    </row>
    <row r="1730" spans="1:9" ht="14.25" customHeight="1" thickBot="1">
      <c r="A1730" s="48"/>
      <c r="B1730" s="48"/>
      <c r="C1730" s="48"/>
      <c r="D1730" s="13" t="s">
        <v>2937</v>
      </c>
      <c r="E1730" s="48"/>
      <c r="F1730" s="48"/>
      <c r="G1730" s="48"/>
      <c r="H1730" s="65"/>
      <c r="I1730" s="69"/>
    </row>
    <row r="1731" spans="1:9" ht="14.25" customHeight="1" thickBot="1">
      <c r="A1731" s="48"/>
      <c r="B1731" s="48"/>
      <c r="C1731" s="48"/>
      <c r="D1731" s="13" t="s">
        <v>2938</v>
      </c>
      <c r="E1731" s="48"/>
      <c r="F1731" s="48"/>
      <c r="G1731" s="48"/>
      <c r="H1731" s="65"/>
      <c r="I1731" s="69"/>
    </row>
    <row r="1732" spans="1:9" ht="14.25" customHeight="1" thickBot="1">
      <c r="A1732" s="48"/>
      <c r="B1732" s="48"/>
      <c r="C1732" s="48"/>
      <c r="D1732" s="13" t="s">
        <v>2939</v>
      </c>
      <c r="E1732" s="48"/>
      <c r="F1732" s="48"/>
      <c r="G1732" s="48"/>
      <c r="H1732" s="65"/>
      <c r="I1732" s="69"/>
    </row>
    <row r="1733" spans="1:9" ht="14.25" customHeight="1" thickBot="1">
      <c r="A1733" s="49"/>
      <c r="B1733" s="49"/>
      <c r="C1733" s="49"/>
      <c r="D1733" s="13" t="s">
        <v>2940</v>
      </c>
      <c r="E1733" s="49"/>
      <c r="F1733" s="49"/>
      <c r="G1733" s="49"/>
      <c r="H1733" s="66"/>
      <c r="I1733" s="70"/>
    </row>
    <row r="1734" spans="1:9" ht="14.25" customHeight="1" thickBot="1">
      <c r="A1734" s="59" t="s">
        <v>2941</v>
      </c>
      <c r="B1734" s="47" t="s">
        <v>2942</v>
      </c>
      <c r="C1734" s="47" t="s">
        <v>2943</v>
      </c>
      <c r="D1734" s="13" t="s">
        <v>2944</v>
      </c>
      <c r="E1734" s="13" t="s">
        <v>2945</v>
      </c>
      <c r="F1734" s="47" t="s">
        <v>2946</v>
      </c>
      <c r="G1734" s="50" t="s">
        <v>3467</v>
      </c>
      <c r="H1734" s="63" t="s">
        <v>251</v>
      </c>
      <c r="I1734" s="55" t="s">
        <v>3650</v>
      </c>
    </row>
    <row r="1735" spans="1:9" ht="14.25" customHeight="1" thickBot="1">
      <c r="A1735" s="48"/>
      <c r="B1735" s="48"/>
      <c r="C1735" s="48"/>
      <c r="D1735" s="13" t="s">
        <v>2947</v>
      </c>
      <c r="E1735" s="13" t="s">
        <v>2948</v>
      </c>
      <c r="F1735" s="48"/>
      <c r="G1735" s="48"/>
      <c r="H1735" s="57"/>
      <c r="I1735" s="69"/>
    </row>
    <row r="1736" spans="1:9" ht="14.25" customHeight="1" thickBot="1">
      <c r="A1736" s="48"/>
      <c r="B1736" s="48"/>
      <c r="C1736" s="48"/>
      <c r="D1736" s="13" t="s">
        <v>2949</v>
      </c>
      <c r="E1736" s="13"/>
      <c r="F1736" s="48"/>
      <c r="G1736" s="48"/>
      <c r="H1736" s="57"/>
      <c r="I1736" s="69"/>
    </row>
    <row r="1737" spans="1:9" ht="14.25" customHeight="1" thickBot="1">
      <c r="A1737" s="48"/>
      <c r="B1737" s="48"/>
      <c r="C1737" s="48"/>
      <c r="D1737" s="13" t="s">
        <v>2950</v>
      </c>
      <c r="E1737" s="13"/>
      <c r="F1737" s="48"/>
      <c r="G1737" s="48"/>
      <c r="H1737" s="57"/>
      <c r="I1737" s="69"/>
    </row>
    <row r="1738" spans="1:9" ht="14.25" customHeight="1" thickBot="1">
      <c r="A1738" s="49"/>
      <c r="B1738" s="49"/>
      <c r="C1738" s="49"/>
      <c r="D1738" s="13" t="s">
        <v>2951</v>
      </c>
      <c r="E1738" s="13"/>
      <c r="F1738" s="49"/>
      <c r="G1738" s="49"/>
      <c r="H1738" s="58"/>
      <c r="I1738" s="70"/>
    </row>
    <row r="1739" spans="1:9" ht="14.25" customHeight="1" thickBot="1">
      <c r="A1739" s="59" t="s">
        <v>2952</v>
      </c>
      <c r="B1739" s="47" t="s">
        <v>2953</v>
      </c>
      <c r="C1739" s="47" t="s">
        <v>2954</v>
      </c>
      <c r="D1739" s="13" t="s">
        <v>2955</v>
      </c>
      <c r="E1739" s="47" t="s">
        <v>2956</v>
      </c>
      <c r="F1739" s="47" t="s">
        <v>2957</v>
      </c>
      <c r="G1739" s="47" t="s">
        <v>2957</v>
      </c>
      <c r="H1739" s="67" t="s">
        <v>151</v>
      </c>
      <c r="I1739" s="55" t="s">
        <v>3469</v>
      </c>
    </row>
    <row r="1740" spans="1:9" ht="14.25" customHeight="1" thickBot="1">
      <c r="A1740" s="48"/>
      <c r="B1740" s="48"/>
      <c r="C1740" s="48"/>
      <c r="D1740" s="13" t="s">
        <v>2958</v>
      </c>
      <c r="E1740" s="48"/>
      <c r="F1740" s="48"/>
      <c r="G1740" s="48"/>
      <c r="H1740" s="65"/>
      <c r="I1740" s="69"/>
    </row>
    <row r="1741" spans="1:9" ht="14.25" customHeight="1" thickBot="1">
      <c r="A1741" s="48"/>
      <c r="B1741" s="48"/>
      <c r="C1741" s="48"/>
      <c r="D1741" s="13" t="s">
        <v>2959</v>
      </c>
      <c r="E1741" s="48"/>
      <c r="F1741" s="48"/>
      <c r="G1741" s="48"/>
      <c r="H1741" s="65"/>
      <c r="I1741" s="69"/>
    </row>
    <row r="1742" spans="1:9" ht="14.25" customHeight="1" thickBot="1">
      <c r="A1742" s="48"/>
      <c r="B1742" s="48"/>
      <c r="C1742" s="48"/>
      <c r="D1742" s="13" t="s">
        <v>2960</v>
      </c>
      <c r="E1742" s="48"/>
      <c r="F1742" s="48"/>
      <c r="G1742" s="48"/>
      <c r="H1742" s="65"/>
      <c r="I1742" s="69"/>
    </row>
    <row r="1743" spans="1:9" ht="14.25" customHeight="1" thickBot="1">
      <c r="A1743" s="49"/>
      <c r="B1743" s="49"/>
      <c r="C1743" s="49"/>
      <c r="D1743" s="13" t="s">
        <v>2961</v>
      </c>
      <c r="E1743" s="49"/>
      <c r="F1743" s="49"/>
      <c r="G1743" s="49"/>
      <c r="H1743" s="66"/>
      <c r="I1743" s="70"/>
    </row>
    <row r="1744" spans="1:9" ht="14.25" customHeight="1" thickBot="1">
      <c r="A1744" s="59" t="s">
        <v>2962</v>
      </c>
      <c r="B1744" s="47" t="s">
        <v>2963</v>
      </c>
      <c r="C1744" s="47" t="s">
        <v>2964</v>
      </c>
      <c r="D1744" s="13" t="s">
        <v>2965</v>
      </c>
      <c r="E1744" s="47" t="s">
        <v>2966</v>
      </c>
      <c r="F1744" s="47" t="s">
        <v>2967</v>
      </c>
      <c r="G1744" s="50" t="s">
        <v>3468</v>
      </c>
      <c r="H1744" s="63" t="s">
        <v>251</v>
      </c>
      <c r="I1744" s="55" t="s">
        <v>3651</v>
      </c>
    </row>
    <row r="1745" spans="1:9" ht="14.25" customHeight="1" thickBot="1">
      <c r="A1745" s="48"/>
      <c r="B1745" s="48"/>
      <c r="C1745" s="48"/>
      <c r="D1745" s="13" t="s">
        <v>2968</v>
      </c>
      <c r="E1745" s="48"/>
      <c r="F1745" s="48"/>
      <c r="G1745" s="48"/>
      <c r="H1745" s="57"/>
      <c r="I1745" s="69"/>
    </row>
    <row r="1746" spans="1:9" ht="14.25" customHeight="1" thickBot="1">
      <c r="A1746" s="48"/>
      <c r="B1746" s="48"/>
      <c r="C1746" s="48"/>
      <c r="D1746" s="13" t="s">
        <v>2969</v>
      </c>
      <c r="E1746" s="48"/>
      <c r="F1746" s="48"/>
      <c r="G1746" s="48"/>
      <c r="H1746" s="57"/>
      <c r="I1746" s="69"/>
    </row>
    <row r="1747" spans="1:9" ht="14.25" customHeight="1" thickBot="1">
      <c r="A1747" s="48"/>
      <c r="B1747" s="48"/>
      <c r="C1747" s="48"/>
      <c r="D1747" s="13" t="s">
        <v>2970</v>
      </c>
      <c r="E1747" s="48"/>
      <c r="F1747" s="48"/>
      <c r="G1747" s="48"/>
      <c r="H1747" s="57"/>
      <c r="I1747" s="69"/>
    </row>
    <row r="1748" spans="1:9" ht="14.25" customHeight="1" thickBot="1">
      <c r="A1748" s="49"/>
      <c r="B1748" s="49"/>
      <c r="C1748" s="49"/>
      <c r="D1748" s="13" t="s">
        <v>2971</v>
      </c>
      <c r="E1748" s="49"/>
      <c r="F1748" s="49"/>
      <c r="G1748" s="49"/>
      <c r="H1748" s="58"/>
      <c r="I1748" s="70"/>
    </row>
    <row r="1749" spans="1:9" ht="14.25" customHeight="1" thickBot="1">
      <c r="A1749" s="59" t="s">
        <v>2972</v>
      </c>
      <c r="B1749" s="47" t="s">
        <v>2973</v>
      </c>
      <c r="C1749" s="47" t="s">
        <v>2974</v>
      </c>
      <c r="D1749" s="13" t="s">
        <v>2975</v>
      </c>
      <c r="E1749" s="13" t="s">
        <v>2976</v>
      </c>
      <c r="F1749" s="47" t="s">
        <v>2977</v>
      </c>
      <c r="G1749" s="47" t="s">
        <v>2977</v>
      </c>
      <c r="H1749" s="67" t="s">
        <v>151</v>
      </c>
      <c r="I1749" s="55" t="s">
        <v>3469</v>
      </c>
    </row>
    <row r="1750" spans="1:9" ht="14.25" customHeight="1" thickBot="1">
      <c r="A1750" s="48"/>
      <c r="B1750" s="48"/>
      <c r="C1750" s="48"/>
      <c r="D1750" s="13" t="s">
        <v>2978</v>
      </c>
      <c r="E1750" s="13" t="s">
        <v>2979</v>
      </c>
      <c r="F1750" s="48"/>
      <c r="G1750" s="48"/>
      <c r="H1750" s="65"/>
      <c r="I1750" s="69"/>
    </row>
    <row r="1751" spans="1:9" ht="14.25" customHeight="1" thickBot="1">
      <c r="A1751" s="48"/>
      <c r="B1751" s="48"/>
      <c r="C1751" s="48"/>
      <c r="D1751" s="13" t="s">
        <v>2980</v>
      </c>
      <c r="E1751" s="13"/>
      <c r="F1751" s="48"/>
      <c r="G1751" s="48"/>
      <c r="H1751" s="65"/>
      <c r="I1751" s="69"/>
    </row>
    <row r="1752" spans="1:9" ht="14.25" customHeight="1" thickBot="1">
      <c r="A1752" s="48"/>
      <c r="B1752" s="48"/>
      <c r="C1752" s="48"/>
      <c r="D1752" s="13" t="s">
        <v>2981</v>
      </c>
      <c r="E1752" s="13"/>
      <c r="F1752" s="48"/>
      <c r="G1752" s="48"/>
      <c r="H1752" s="65"/>
      <c r="I1752" s="69"/>
    </row>
    <row r="1753" spans="1:9" ht="14.25" customHeight="1" thickBot="1">
      <c r="A1753" s="49"/>
      <c r="B1753" s="49"/>
      <c r="C1753" s="49"/>
      <c r="D1753" s="13" t="s">
        <v>2982</v>
      </c>
      <c r="E1753" s="13"/>
      <c r="F1753" s="49"/>
      <c r="G1753" s="49"/>
      <c r="H1753" s="66"/>
      <c r="I1753" s="70"/>
    </row>
    <row r="1754" spans="1:9" ht="14.25" customHeight="1" thickBot="1">
      <c r="A1754" s="59" t="s">
        <v>2983</v>
      </c>
      <c r="B1754" s="47" t="s">
        <v>2984</v>
      </c>
      <c r="C1754" s="47" t="s">
        <v>2985</v>
      </c>
      <c r="D1754" s="13" t="s">
        <v>2986</v>
      </c>
      <c r="E1754" s="47" t="s">
        <v>2987</v>
      </c>
      <c r="F1754" s="47" t="s">
        <v>2988</v>
      </c>
      <c r="G1754" s="47" t="s">
        <v>2988</v>
      </c>
      <c r="H1754" s="67" t="s">
        <v>151</v>
      </c>
      <c r="I1754" s="55" t="s">
        <v>3469</v>
      </c>
    </row>
    <row r="1755" spans="1:9" ht="14.25" customHeight="1" thickBot="1">
      <c r="A1755" s="48"/>
      <c r="B1755" s="48"/>
      <c r="C1755" s="48"/>
      <c r="D1755" s="13" t="s">
        <v>2989</v>
      </c>
      <c r="E1755" s="48"/>
      <c r="F1755" s="48"/>
      <c r="G1755" s="48"/>
      <c r="H1755" s="65"/>
      <c r="I1755" s="69"/>
    </row>
    <row r="1756" spans="1:9" ht="14.25" customHeight="1" thickBot="1">
      <c r="A1756" s="48"/>
      <c r="B1756" s="48"/>
      <c r="C1756" s="48"/>
      <c r="D1756" s="13" t="s">
        <v>2990</v>
      </c>
      <c r="E1756" s="48"/>
      <c r="F1756" s="48"/>
      <c r="G1756" s="48"/>
      <c r="H1756" s="65"/>
      <c r="I1756" s="69"/>
    </row>
    <row r="1757" spans="1:9" ht="14.25" customHeight="1" thickBot="1">
      <c r="A1757" s="48"/>
      <c r="B1757" s="48"/>
      <c r="C1757" s="48"/>
      <c r="D1757" s="13" t="s">
        <v>2991</v>
      </c>
      <c r="E1757" s="48"/>
      <c r="F1757" s="48"/>
      <c r="G1757" s="48"/>
      <c r="H1757" s="65"/>
      <c r="I1757" s="69"/>
    </row>
    <row r="1758" spans="1:9" ht="14.25" customHeight="1" thickBot="1">
      <c r="A1758" s="49"/>
      <c r="B1758" s="49"/>
      <c r="C1758" s="49"/>
      <c r="D1758" s="13" t="s">
        <v>2992</v>
      </c>
      <c r="E1758" s="49"/>
      <c r="F1758" s="49"/>
      <c r="G1758" s="49"/>
      <c r="H1758" s="66"/>
      <c r="I1758" s="70"/>
    </row>
    <row r="1759" spans="1:9" ht="14.25" customHeight="1" thickBot="1">
      <c r="A1759" s="59" t="s">
        <v>2993</v>
      </c>
      <c r="B1759" s="47" t="s">
        <v>2994</v>
      </c>
      <c r="C1759" s="47" t="s">
        <v>2995</v>
      </c>
      <c r="D1759" s="13" t="s">
        <v>2996</v>
      </c>
      <c r="E1759" s="47" t="s">
        <v>2997</v>
      </c>
      <c r="F1759" s="47" t="s">
        <v>2998</v>
      </c>
      <c r="G1759" s="47" t="s">
        <v>2998</v>
      </c>
      <c r="H1759" s="67" t="s">
        <v>151</v>
      </c>
      <c r="I1759" s="55" t="s">
        <v>3469</v>
      </c>
    </row>
    <row r="1760" spans="1:9" ht="14.25" customHeight="1" thickBot="1">
      <c r="A1760" s="48"/>
      <c r="B1760" s="48"/>
      <c r="C1760" s="48"/>
      <c r="D1760" s="13" t="s">
        <v>837</v>
      </c>
      <c r="E1760" s="48"/>
      <c r="F1760" s="48"/>
      <c r="G1760" s="48"/>
      <c r="H1760" s="65"/>
      <c r="I1760" s="69"/>
    </row>
    <row r="1761" spans="1:9" ht="14.25" customHeight="1" thickBot="1">
      <c r="A1761" s="48"/>
      <c r="B1761" s="48"/>
      <c r="C1761" s="48"/>
      <c r="D1761" s="13" t="s">
        <v>2999</v>
      </c>
      <c r="E1761" s="48"/>
      <c r="F1761" s="48"/>
      <c r="G1761" s="48"/>
      <c r="H1761" s="65"/>
      <c r="I1761" s="69"/>
    </row>
    <row r="1762" spans="1:9" ht="14.25" customHeight="1" thickBot="1">
      <c r="A1762" s="48"/>
      <c r="B1762" s="48"/>
      <c r="C1762" s="48"/>
      <c r="D1762" s="13" t="s">
        <v>3000</v>
      </c>
      <c r="E1762" s="48"/>
      <c r="F1762" s="48"/>
      <c r="G1762" s="48"/>
      <c r="H1762" s="65"/>
      <c r="I1762" s="69"/>
    </row>
    <row r="1763" spans="1:9" ht="14.25" customHeight="1" thickBot="1">
      <c r="A1763" s="49"/>
      <c r="B1763" s="49"/>
      <c r="C1763" s="49"/>
      <c r="D1763" s="13" t="s">
        <v>3001</v>
      </c>
      <c r="E1763" s="49"/>
      <c r="F1763" s="49"/>
      <c r="G1763" s="49"/>
      <c r="H1763" s="66"/>
      <c r="I1763" s="70"/>
    </row>
    <row r="1764" spans="1:9" ht="14.25" customHeight="1" thickBot="1">
      <c r="A1764" s="59" t="s">
        <v>3002</v>
      </c>
      <c r="B1764" s="47" t="s">
        <v>3003</v>
      </c>
      <c r="C1764" s="47" t="s">
        <v>3004</v>
      </c>
      <c r="D1764" s="13" t="s">
        <v>3005</v>
      </c>
      <c r="E1764" s="13" t="s">
        <v>3006</v>
      </c>
      <c r="F1764" s="47" t="s">
        <v>3007</v>
      </c>
      <c r="G1764" s="47" t="s">
        <v>3007</v>
      </c>
      <c r="H1764" s="67" t="s">
        <v>151</v>
      </c>
      <c r="I1764" s="55" t="s">
        <v>3469</v>
      </c>
    </row>
    <row r="1765" spans="1:9" ht="14.25" customHeight="1" thickBot="1">
      <c r="A1765" s="48"/>
      <c r="B1765" s="48"/>
      <c r="C1765" s="48"/>
      <c r="D1765" s="13" t="s">
        <v>3008</v>
      </c>
      <c r="E1765" s="13" t="s">
        <v>3009</v>
      </c>
      <c r="F1765" s="48"/>
      <c r="G1765" s="48"/>
      <c r="H1765" s="65"/>
      <c r="I1765" s="69"/>
    </row>
    <row r="1766" spans="1:9" ht="14.25" customHeight="1" thickBot="1">
      <c r="A1766" s="48"/>
      <c r="B1766" s="48"/>
      <c r="C1766" s="48"/>
      <c r="D1766" s="13" t="s">
        <v>3010</v>
      </c>
      <c r="E1766" s="13"/>
      <c r="F1766" s="48"/>
      <c r="G1766" s="48"/>
      <c r="H1766" s="65"/>
      <c r="I1766" s="69"/>
    </row>
    <row r="1767" spans="1:9" ht="14.25" customHeight="1" thickBot="1">
      <c r="A1767" s="48"/>
      <c r="B1767" s="48"/>
      <c r="C1767" s="48"/>
      <c r="D1767" s="13" t="s">
        <v>3011</v>
      </c>
      <c r="E1767" s="13"/>
      <c r="F1767" s="48"/>
      <c r="G1767" s="48"/>
      <c r="H1767" s="65"/>
      <c r="I1767" s="69"/>
    </row>
    <row r="1768" spans="1:9" ht="14.25" customHeight="1" thickBot="1">
      <c r="A1768" s="49"/>
      <c r="B1768" s="49"/>
      <c r="C1768" s="49"/>
      <c r="D1768" s="13" t="s">
        <v>3012</v>
      </c>
      <c r="E1768" s="13"/>
      <c r="F1768" s="49"/>
      <c r="G1768" s="49"/>
      <c r="H1768" s="66"/>
      <c r="I1768" s="70"/>
    </row>
    <row r="1769" spans="1:9" ht="14.25" customHeight="1" thickBot="1">
      <c r="A1769" s="59" t="s">
        <v>3013</v>
      </c>
      <c r="B1769" s="47" t="s">
        <v>3014</v>
      </c>
      <c r="C1769" s="47" t="s">
        <v>3015</v>
      </c>
      <c r="D1769" s="13" t="s">
        <v>3016</v>
      </c>
      <c r="E1769" s="47" t="s">
        <v>3017</v>
      </c>
      <c r="F1769" s="47" t="s">
        <v>3018</v>
      </c>
      <c r="G1769" s="47" t="s">
        <v>3018</v>
      </c>
      <c r="H1769" s="67" t="s">
        <v>151</v>
      </c>
      <c r="I1769" s="55" t="s">
        <v>3469</v>
      </c>
    </row>
    <row r="1770" spans="1:9" ht="14.25" customHeight="1" thickBot="1">
      <c r="A1770" s="48"/>
      <c r="B1770" s="48"/>
      <c r="C1770" s="48"/>
      <c r="D1770" s="13" t="s">
        <v>3019</v>
      </c>
      <c r="E1770" s="48"/>
      <c r="F1770" s="48"/>
      <c r="G1770" s="48"/>
      <c r="H1770" s="65"/>
      <c r="I1770" s="69"/>
    </row>
    <row r="1771" spans="1:9" ht="14.25" customHeight="1" thickBot="1">
      <c r="A1771" s="48"/>
      <c r="B1771" s="48"/>
      <c r="C1771" s="48"/>
      <c r="D1771" s="13" t="s">
        <v>3020</v>
      </c>
      <c r="E1771" s="48"/>
      <c r="F1771" s="48"/>
      <c r="G1771" s="48"/>
      <c r="H1771" s="65"/>
      <c r="I1771" s="69"/>
    </row>
    <row r="1772" spans="1:9" ht="14.25" customHeight="1" thickBot="1">
      <c r="A1772" s="48"/>
      <c r="B1772" s="48"/>
      <c r="C1772" s="48"/>
      <c r="D1772" s="13" t="s">
        <v>3021</v>
      </c>
      <c r="E1772" s="48"/>
      <c r="F1772" s="48"/>
      <c r="G1772" s="48"/>
      <c r="H1772" s="65"/>
      <c r="I1772" s="69"/>
    </row>
    <row r="1773" spans="1:9" ht="14.25" customHeight="1" thickBot="1">
      <c r="A1773" s="49"/>
      <c r="B1773" s="49"/>
      <c r="C1773" s="49"/>
      <c r="D1773" s="13" t="s">
        <v>3022</v>
      </c>
      <c r="E1773" s="49"/>
      <c r="F1773" s="49"/>
      <c r="G1773" s="49"/>
      <c r="H1773" s="66"/>
      <c r="I1773" s="70"/>
    </row>
    <row r="1774" spans="1:9" ht="14.25" customHeight="1" thickBot="1">
      <c r="A1774" s="15"/>
    </row>
    <row r="1775" spans="1:9" ht="24.75" customHeight="1">
      <c r="A1775" s="9" t="s">
        <v>14</v>
      </c>
      <c r="B1775" s="10" t="s">
        <v>3023</v>
      </c>
    </row>
    <row r="1776" spans="1:9" ht="24.75" customHeight="1">
      <c r="A1776" s="11" t="s">
        <v>132</v>
      </c>
      <c r="B1776" s="4" t="s">
        <v>7</v>
      </c>
    </row>
    <row r="1777" spans="1:9" ht="24.75" customHeight="1">
      <c r="A1777" s="11" t="s">
        <v>133</v>
      </c>
      <c r="B1777" s="12">
        <v>45868</v>
      </c>
    </row>
    <row r="1778" spans="1:9" ht="24.75" customHeight="1">
      <c r="A1778" s="11" t="s">
        <v>4</v>
      </c>
      <c r="B1778" s="13" t="s">
        <v>5</v>
      </c>
    </row>
    <row r="1779" spans="1:9" ht="24.75" customHeight="1">
      <c r="A1779" s="11" t="s">
        <v>16</v>
      </c>
      <c r="B1779" s="14">
        <v>10</v>
      </c>
    </row>
    <row r="1780" spans="1:9" ht="24.75" customHeight="1">
      <c r="A1780" s="11" t="s">
        <v>17</v>
      </c>
      <c r="B1780" s="13" t="s">
        <v>78</v>
      </c>
    </row>
    <row r="1781" spans="1:9" ht="14.25" customHeight="1">
      <c r="A1781" s="15"/>
    </row>
    <row r="1782" spans="1:9" ht="14.25" customHeight="1">
      <c r="A1782" s="16" t="s">
        <v>134</v>
      </c>
    </row>
    <row r="1783" spans="1:9" ht="14.25" customHeight="1">
      <c r="A1783" s="8"/>
    </row>
    <row r="1784" spans="1:9" ht="35.25" customHeight="1" thickBot="1">
      <c r="A1784" s="9" t="s">
        <v>135</v>
      </c>
      <c r="B1784" s="10" t="s">
        <v>136</v>
      </c>
      <c r="C1784" s="10" t="s">
        <v>137</v>
      </c>
      <c r="D1784" s="10" t="s">
        <v>138</v>
      </c>
      <c r="E1784" s="10" t="s">
        <v>633</v>
      </c>
      <c r="F1784" s="10" t="s">
        <v>140</v>
      </c>
      <c r="G1784" s="10" t="s">
        <v>141</v>
      </c>
      <c r="H1784" s="10" t="s">
        <v>142</v>
      </c>
      <c r="I1784" s="10" t="s">
        <v>143</v>
      </c>
    </row>
    <row r="1785" spans="1:9" ht="14.25" customHeight="1" thickBot="1">
      <c r="A1785" s="59" t="s">
        <v>3024</v>
      </c>
      <c r="B1785" s="47" t="s">
        <v>3025</v>
      </c>
      <c r="C1785" s="47" t="s">
        <v>3026</v>
      </c>
      <c r="D1785" s="13" t="s">
        <v>3027</v>
      </c>
      <c r="E1785" s="13" t="s">
        <v>2923</v>
      </c>
      <c r="F1785" s="47" t="s">
        <v>3028</v>
      </c>
      <c r="G1785" s="47" t="s">
        <v>3028</v>
      </c>
      <c r="H1785" s="67" t="s">
        <v>151</v>
      </c>
      <c r="I1785" s="55" t="s">
        <v>3368</v>
      </c>
    </row>
    <row r="1786" spans="1:9" ht="14.25" customHeight="1" thickBot="1">
      <c r="A1786" s="48"/>
      <c r="B1786" s="48"/>
      <c r="C1786" s="48"/>
      <c r="D1786" s="13" t="s">
        <v>3029</v>
      </c>
      <c r="E1786" s="13" t="s">
        <v>3030</v>
      </c>
      <c r="F1786" s="48"/>
      <c r="G1786" s="48"/>
      <c r="H1786" s="65"/>
      <c r="I1786" s="69"/>
    </row>
    <row r="1787" spans="1:9" ht="14.25" customHeight="1" thickBot="1">
      <c r="A1787" s="48"/>
      <c r="B1787" s="48"/>
      <c r="C1787" s="48"/>
      <c r="D1787" s="13" t="s">
        <v>3031</v>
      </c>
      <c r="E1787" s="13"/>
      <c r="F1787" s="48"/>
      <c r="G1787" s="48"/>
      <c r="H1787" s="65"/>
      <c r="I1787" s="69"/>
    </row>
    <row r="1788" spans="1:9" ht="14.25" customHeight="1" thickBot="1">
      <c r="A1788" s="48"/>
      <c r="B1788" s="48"/>
      <c r="C1788" s="48"/>
      <c r="D1788" s="13" t="s">
        <v>3032</v>
      </c>
      <c r="E1788" s="13"/>
      <c r="F1788" s="48"/>
      <c r="G1788" s="48"/>
      <c r="H1788" s="65"/>
      <c r="I1788" s="69"/>
    </row>
    <row r="1789" spans="1:9" ht="14.25" customHeight="1" thickBot="1">
      <c r="A1789" s="49"/>
      <c r="B1789" s="49"/>
      <c r="C1789" s="49"/>
      <c r="D1789" s="13" t="s">
        <v>3033</v>
      </c>
      <c r="E1789" s="13"/>
      <c r="F1789" s="49"/>
      <c r="G1789" s="49"/>
      <c r="H1789" s="66"/>
      <c r="I1789" s="70"/>
    </row>
    <row r="1790" spans="1:9" ht="14.25" customHeight="1" thickBot="1">
      <c r="A1790" s="59" t="s">
        <v>3034</v>
      </c>
      <c r="B1790" s="47" t="s">
        <v>3035</v>
      </c>
      <c r="C1790" s="47" t="s">
        <v>3036</v>
      </c>
      <c r="D1790" s="13" t="s">
        <v>3037</v>
      </c>
      <c r="E1790" s="47" t="s">
        <v>2923</v>
      </c>
      <c r="F1790" s="47" t="s">
        <v>3038</v>
      </c>
      <c r="G1790" s="47" t="s">
        <v>3038</v>
      </c>
      <c r="H1790" s="67" t="s">
        <v>151</v>
      </c>
      <c r="I1790" s="55" t="s">
        <v>3368</v>
      </c>
    </row>
    <row r="1791" spans="1:9" ht="14.25" customHeight="1" thickBot="1">
      <c r="A1791" s="48"/>
      <c r="B1791" s="48"/>
      <c r="C1791" s="48"/>
      <c r="D1791" s="13" t="s">
        <v>3039</v>
      </c>
      <c r="E1791" s="48"/>
      <c r="F1791" s="48"/>
      <c r="G1791" s="48"/>
      <c r="H1791" s="65"/>
      <c r="I1791" s="69"/>
    </row>
    <row r="1792" spans="1:9" ht="14.25" customHeight="1" thickBot="1">
      <c r="A1792" s="48"/>
      <c r="B1792" s="48"/>
      <c r="C1792" s="48"/>
      <c r="D1792" s="13" t="s">
        <v>3040</v>
      </c>
      <c r="E1792" s="48"/>
      <c r="F1792" s="48"/>
      <c r="G1792" s="48"/>
      <c r="H1792" s="65"/>
      <c r="I1792" s="69"/>
    </row>
    <row r="1793" spans="1:9" ht="14.25" customHeight="1" thickBot="1">
      <c r="A1793" s="48"/>
      <c r="B1793" s="48"/>
      <c r="C1793" s="48"/>
      <c r="D1793" s="13" t="s">
        <v>3041</v>
      </c>
      <c r="E1793" s="48"/>
      <c r="F1793" s="48"/>
      <c r="G1793" s="48"/>
      <c r="H1793" s="65"/>
      <c r="I1793" s="69"/>
    </row>
    <row r="1794" spans="1:9" ht="14.25" customHeight="1" thickBot="1">
      <c r="A1794" s="49"/>
      <c r="B1794" s="49"/>
      <c r="C1794" s="49"/>
      <c r="D1794" s="13" t="s">
        <v>3042</v>
      </c>
      <c r="E1794" s="49"/>
      <c r="F1794" s="49"/>
      <c r="G1794" s="49"/>
      <c r="H1794" s="66"/>
      <c r="I1794" s="70"/>
    </row>
    <row r="1795" spans="1:9" ht="14.25" customHeight="1" thickBot="1">
      <c r="A1795" s="59" t="s">
        <v>3043</v>
      </c>
      <c r="B1795" s="47" t="s">
        <v>3044</v>
      </c>
      <c r="C1795" s="47" t="s">
        <v>3045</v>
      </c>
      <c r="D1795" s="13" t="s">
        <v>3046</v>
      </c>
      <c r="E1795" s="13" t="s">
        <v>3047</v>
      </c>
      <c r="F1795" s="47" t="s">
        <v>3048</v>
      </c>
      <c r="G1795" s="47" t="s">
        <v>3048</v>
      </c>
      <c r="H1795" s="67" t="s">
        <v>151</v>
      </c>
      <c r="I1795" s="55" t="s">
        <v>3368</v>
      </c>
    </row>
    <row r="1796" spans="1:9" ht="14.25" customHeight="1" thickBot="1">
      <c r="A1796" s="48"/>
      <c r="B1796" s="48"/>
      <c r="C1796" s="48"/>
      <c r="D1796" s="13" t="s">
        <v>3049</v>
      </c>
      <c r="E1796" s="13" t="s">
        <v>3050</v>
      </c>
      <c r="F1796" s="48"/>
      <c r="G1796" s="48"/>
      <c r="H1796" s="65"/>
      <c r="I1796" s="69"/>
    </row>
    <row r="1797" spans="1:9" ht="14.25" customHeight="1" thickBot="1">
      <c r="A1797" s="48"/>
      <c r="B1797" s="48"/>
      <c r="C1797" s="48"/>
      <c r="D1797" s="13" t="s">
        <v>3051</v>
      </c>
      <c r="E1797" s="13"/>
      <c r="F1797" s="48"/>
      <c r="G1797" s="48"/>
      <c r="H1797" s="65"/>
      <c r="I1797" s="69"/>
    </row>
    <row r="1798" spans="1:9" ht="14.25" customHeight="1" thickBot="1">
      <c r="A1798" s="48"/>
      <c r="B1798" s="48"/>
      <c r="C1798" s="48"/>
      <c r="D1798" s="13" t="s">
        <v>3052</v>
      </c>
      <c r="E1798" s="13"/>
      <c r="F1798" s="48"/>
      <c r="G1798" s="48"/>
      <c r="H1798" s="65"/>
      <c r="I1798" s="69"/>
    </row>
    <row r="1799" spans="1:9" ht="14.25" customHeight="1" thickBot="1">
      <c r="A1799" s="49"/>
      <c r="B1799" s="49"/>
      <c r="C1799" s="49"/>
      <c r="D1799" s="13" t="s">
        <v>3053</v>
      </c>
      <c r="E1799" s="13"/>
      <c r="F1799" s="49"/>
      <c r="G1799" s="49"/>
      <c r="H1799" s="66"/>
      <c r="I1799" s="70"/>
    </row>
    <row r="1800" spans="1:9" ht="14.25" customHeight="1" thickBot="1">
      <c r="A1800" s="59" t="s">
        <v>3054</v>
      </c>
      <c r="B1800" s="47" t="s">
        <v>3055</v>
      </c>
      <c r="C1800" s="47" t="s">
        <v>3056</v>
      </c>
      <c r="D1800" s="13" t="s">
        <v>3057</v>
      </c>
      <c r="E1800" s="13" t="s">
        <v>3058</v>
      </c>
      <c r="F1800" s="47" t="s">
        <v>3059</v>
      </c>
      <c r="G1800" s="47" t="s">
        <v>3059</v>
      </c>
      <c r="H1800" s="67" t="s">
        <v>151</v>
      </c>
      <c r="I1800" s="55" t="s">
        <v>3368</v>
      </c>
    </row>
    <row r="1801" spans="1:9" ht="14.25" customHeight="1" thickBot="1">
      <c r="A1801" s="48"/>
      <c r="B1801" s="48"/>
      <c r="C1801" s="48"/>
      <c r="D1801" s="13" t="s">
        <v>3060</v>
      </c>
      <c r="E1801" s="13" t="s">
        <v>3061</v>
      </c>
      <c r="F1801" s="48"/>
      <c r="G1801" s="48"/>
      <c r="H1801" s="65"/>
      <c r="I1801" s="69"/>
    </row>
    <row r="1802" spans="1:9" ht="14.25" customHeight="1" thickBot="1">
      <c r="A1802" s="48"/>
      <c r="B1802" s="48"/>
      <c r="C1802" s="48"/>
      <c r="D1802" s="13" t="s">
        <v>3062</v>
      </c>
      <c r="E1802" s="13"/>
      <c r="F1802" s="48"/>
      <c r="G1802" s="48"/>
      <c r="H1802" s="65"/>
      <c r="I1802" s="69"/>
    </row>
    <row r="1803" spans="1:9" ht="14.25" customHeight="1" thickBot="1">
      <c r="A1803" s="48"/>
      <c r="B1803" s="48"/>
      <c r="C1803" s="48"/>
      <c r="D1803" s="13" t="s">
        <v>1042</v>
      </c>
      <c r="E1803" s="13"/>
      <c r="F1803" s="48"/>
      <c r="G1803" s="48"/>
      <c r="H1803" s="65"/>
      <c r="I1803" s="69"/>
    </row>
    <row r="1804" spans="1:9" ht="14.25" customHeight="1" thickBot="1">
      <c r="A1804" s="49"/>
      <c r="B1804" s="49"/>
      <c r="C1804" s="49"/>
      <c r="D1804" s="13" t="s">
        <v>3063</v>
      </c>
      <c r="E1804" s="13"/>
      <c r="F1804" s="49"/>
      <c r="G1804" s="49"/>
      <c r="H1804" s="66"/>
      <c r="I1804" s="70"/>
    </row>
    <row r="1805" spans="1:9" ht="14.25" customHeight="1" thickBot="1">
      <c r="A1805" s="59" t="s">
        <v>3064</v>
      </c>
      <c r="B1805" s="47" t="s">
        <v>3065</v>
      </c>
      <c r="C1805" s="47" t="s">
        <v>3026</v>
      </c>
      <c r="D1805" s="13" t="s">
        <v>3057</v>
      </c>
      <c r="E1805" s="47" t="s">
        <v>3066</v>
      </c>
      <c r="F1805" s="47" t="s">
        <v>3067</v>
      </c>
      <c r="G1805" s="47" t="s">
        <v>3067</v>
      </c>
      <c r="H1805" s="67" t="s">
        <v>151</v>
      </c>
      <c r="I1805" s="55" t="s">
        <v>3368</v>
      </c>
    </row>
    <row r="1806" spans="1:9" ht="14.25" customHeight="1" thickBot="1">
      <c r="A1806" s="48"/>
      <c r="B1806" s="48"/>
      <c r="C1806" s="48"/>
      <c r="D1806" s="13" t="s">
        <v>3068</v>
      </c>
      <c r="E1806" s="48"/>
      <c r="F1806" s="48"/>
      <c r="G1806" s="48"/>
      <c r="H1806" s="65"/>
      <c r="I1806" s="69"/>
    </row>
    <row r="1807" spans="1:9" ht="14.25" customHeight="1" thickBot="1">
      <c r="A1807" s="48"/>
      <c r="B1807" s="48"/>
      <c r="C1807" s="48"/>
      <c r="D1807" s="13" t="s">
        <v>3069</v>
      </c>
      <c r="E1807" s="48"/>
      <c r="F1807" s="48"/>
      <c r="G1807" s="48"/>
      <c r="H1807" s="65"/>
      <c r="I1807" s="69"/>
    </row>
    <row r="1808" spans="1:9" ht="14.25" customHeight="1" thickBot="1">
      <c r="A1808" s="48"/>
      <c r="B1808" s="48"/>
      <c r="C1808" s="48"/>
      <c r="D1808" s="13" t="s">
        <v>3070</v>
      </c>
      <c r="E1808" s="48"/>
      <c r="F1808" s="48"/>
      <c r="G1808" s="48"/>
      <c r="H1808" s="65"/>
      <c r="I1808" s="69"/>
    </row>
    <row r="1809" spans="1:9" ht="14.25" customHeight="1" thickBot="1">
      <c r="A1809" s="49"/>
      <c r="B1809" s="49"/>
      <c r="C1809" s="49"/>
      <c r="D1809" s="13" t="s">
        <v>3071</v>
      </c>
      <c r="E1809" s="49"/>
      <c r="F1809" s="49"/>
      <c r="G1809" s="49"/>
      <c r="H1809" s="66"/>
      <c r="I1809" s="70"/>
    </row>
    <row r="1810" spans="1:9" ht="14.25" customHeight="1" thickBot="1">
      <c r="A1810" s="59" t="s">
        <v>3072</v>
      </c>
      <c r="B1810" s="47" t="s">
        <v>3073</v>
      </c>
      <c r="C1810" s="47" t="s">
        <v>3074</v>
      </c>
      <c r="D1810" s="13" t="s">
        <v>3075</v>
      </c>
      <c r="E1810" s="47" t="s">
        <v>3076</v>
      </c>
      <c r="F1810" s="47" t="s">
        <v>3077</v>
      </c>
      <c r="G1810" s="47" t="s">
        <v>3077</v>
      </c>
      <c r="H1810" s="60" t="s">
        <v>151</v>
      </c>
      <c r="I1810" s="55" t="s">
        <v>3368</v>
      </c>
    </row>
    <row r="1811" spans="1:9" ht="14.25" customHeight="1" thickBot="1">
      <c r="A1811" s="48"/>
      <c r="B1811" s="48"/>
      <c r="C1811" s="48"/>
      <c r="D1811" s="13" t="s">
        <v>3078</v>
      </c>
      <c r="E1811" s="48"/>
      <c r="F1811" s="48"/>
      <c r="G1811" s="48"/>
      <c r="H1811" s="61"/>
      <c r="I1811" s="69"/>
    </row>
    <row r="1812" spans="1:9" ht="14.25" customHeight="1" thickBot="1">
      <c r="A1812" s="48"/>
      <c r="B1812" s="48"/>
      <c r="C1812" s="48"/>
      <c r="D1812" s="13" t="s">
        <v>3079</v>
      </c>
      <c r="E1812" s="48"/>
      <c r="F1812" s="48"/>
      <c r="G1812" s="48"/>
      <c r="H1812" s="61"/>
      <c r="I1812" s="69"/>
    </row>
    <row r="1813" spans="1:9" ht="14.25" customHeight="1" thickBot="1">
      <c r="A1813" s="48"/>
      <c r="B1813" s="48"/>
      <c r="C1813" s="48"/>
      <c r="D1813" s="13" t="s">
        <v>3080</v>
      </c>
      <c r="E1813" s="48"/>
      <c r="F1813" s="48"/>
      <c r="G1813" s="48"/>
      <c r="H1813" s="61"/>
      <c r="I1813" s="69"/>
    </row>
    <row r="1814" spans="1:9" ht="14.25" customHeight="1" thickBot="1">
      <c r="A1814" s="49"/>
      <c r="B1814" s="49"/>
      <c r="C1814" s="49"/>
      <c r="D1814" s="13" t="s">
        <v>3081</v>
      </c>
      <c r="E1814" s="49"/>
      <c r="F1814" s="49"/>
      <c r="G1814" s="49"/>
      <c r="H1814" s="62"/>
      <c r="I1814" s="70"/>
    </row>
    <row r="1815" spans="1:9" ht="14.25" customHeight="1" thickBot="1">
      <c r="A1815" s="59" t="s">
        <v>3082</v>
      </c>
      <c r="B1815" s="47" t="s">
        <v>3083</v>
      </c>
      <c r="C1815" s="47" t="s">
        <v>3084</v>
      </c>
      <c r="D1815" s="13" t="s">
        <v>3085</v>
      </c>
      <c r="E1815" s="47" t="s">
        <v>3086</v>
      </c>
      <c r="F1815" s="47" t="s">
        <v>3087</v>
      </c>
      <c r="G1815" s="47" t="s">
        <v>3087</v>
      </c>
      <c r="H1815" s="67" t="s">
        <v>151</v>
      </c>
      <c r="I1815" s="55" t="s">
        <v>3368</v>
      </c>
    </row>
    <row r="1816" spans="1:9" ht="14.25" customHeight="1" thickBot="1">
      <c r="A1816" s="48"/>
      <c r="B1816" s="48"/>
      <c r="C1816" s="48"/>
      <c r="D1816" s="13" t="s">
        <v>3088</v>
      </c>
      <c r="E1816" s="48"/>
      <c r="F1816" s="48"/>
      <c r="G1816" s="48"/>
      <c r="H1816" s="65"/>
      <c r="I1816" s="69"/>
    </row>
    <row r="1817" spans="1:9" ht="14.25" customHeight="1" thickBot="1">
      <c r="A1817" s="48"/>
      <c r="B1817" s="48"/>
      <c r="C1817" s="48"/>
      <c r="D1817" s="13" t="s">
        <v>3089</v>
      </c>
      <c r="E1817" s="48"/>
      <c r="F1817" s="48"/>
      <c r="G1817" s="48"/>
      <c r="H1817" s="65"/>
      <c r="I1817" s="69"/>
    </row>
    <row r="1818" spans="1:9" ht="14.25" customHeight="1" thickBot="1">
      <c r="A1818" s="48"/>
      <c r="B1818" s="48"/>
      <c r="C1818" s="48"/>
      <c r="D1818" s="13" t="s">
        <v>3090</v>
      </c>
      <c r="E1818" s="48"/>
      <c r="F1818" s="48"/>
      <c r="G1818" s="48"/>
      <c r="H1818" s="65"/>
      <c r="I1818" s="69"/>
    </row>
    <row r="1819" spans="1:9" ht="14.25" customHeight="1" thickBot="1">
      <c r="A1819" s="49"/>
      <c r="B1819" s="49"/>
      <c r="C1819" s="49"/>
      <c r="D1819" s="13" t="s">
        <v>3091</v>
      </c>
      <c r="E1819" s="49"/>
      <c r="F1819" s="49"/>
      <c r="G1819" s="49"/>
      <c r="H1819" s="66"/>
      <c r="I1819" s="70"/>
    </row>
    <row r="1820" spans="1:9" ht="14.25" customHeight="1" thickBot="1">
      <c r="A1820" s="59" t="s">
        <v>3092</v>
      </c>
      <c r="B1820" s="47" t="s">
        <v>3093</v>
      </c>
      <c r="C1820" s="47" t="s">
        <v>3094</v>
      </c>
      <c r="D1820" s="13" t="s">
        <v>3095</v>
      </c>
      <c r="E1820" s="4" t="s">
        <v>3096</v>
      </c>
      <c r="F1820" s="47" t="s">
        <v>3097</v>
      </c>
      <c r="G1820" s="47" t="s">
        <v>3097</v>
      </c>
      <c r="H1820" s="67" t="s">
        <v>151</v>
      </c>
      <c r="I1820" s="55" t="s">
        <v>3368</v>
      </c>
    </row>
    <row r="1821" spans="1:9" ht="14.25" customHeight="1" thickBot="1">
      <c r="A1821" s="48"/>
      <c r="B1821" s="48"/>
      <c r="C1821" s="48"/>
      <c r="D1821" s="13" t="s">
        <v>3098</v>
      </c>
      <c r="E1821" s="13" t="s">
        <v>3099</v>
      </c>
      <c r="F1821" s="48"/>
      <c r="G1821" s="48"/>
      <c r="H1821" s="65"/>
      <c r="I1821" s="69"/>
    </row>
    <row r="1822" spans="1:9" ht="14.25" customHeight="1" thickBot="1">
      <c r="A1822" s="48"/>
      <c r="B1822" s="48"/>
      <c r="C1822" s="48"/>
      <c r="D1822" s="13" t="s">
        <v>3100</v>
      </c>
      <c r="E1822" s="13"/>
      <c r="F1822" s="48"/>
      <c r="G1822" s="48"/>
      <c r="H1822" s="65"/>
      <c r="I1822" s="69"/>
    </row>
    <row r="1823" spans="1:9" ht="14.25" customHeight="1" thickBot="1">
      <c r="A1823" s="48"/>
      <c r="B1823" s="48"/>
      <c r="C1823" s="48"/>
      <c r="D1823" s="13" t="s">
        <v>3101</v>
      </c>
      <c r="E1823" s="13"/>
      <c r="F1823" s="48"/>
      <c r="G1823" s="48"/>
      <c r="H1823" s="65"/>
      <c r="I1823" s="69"/>
    </row>
    <row r="1824" spans="1:9" ht="14.25" customHeight="1" thickBot="1">
      <c r="A1824" s="49"/>
      <c r="B1824" s="49"/>
      <c r="C1824" s="49"/>
      <c r="D1824" s="13" t="s">
        <v>3102</v>
      </c>
      <c r="E1824" s="13"/>
      <c r="F1824" s="49"/>
      <c r="G1824" s="49"/>
      <c r="H1824" s="66"/>
      <c r="I1824" s="70"/>
    </row>
    <row r="1825" spans="1:9" ht="14.25" customHeight="1" thickBot="1">
      <c r="A1825" s="59" t="s">
        <v>3103</v>
      </c>
      <c r="B1825" s="47" t="s">
        <v>3104</v>
      </c>
      <c r="C1825" s="47" t="s">
        <v>3105</v>
      </c>
      <c r="D1825" s="13" t="s">
        <v>3057</v>
      </c>
      <c r="E1825" s="47" t="s">
        <v>3106</v>
      </c>
      <c r="F1825" s="47" t="s">
        <v>3107</v>
      </c>
      <c r="G1825" s="47" t="s">
        <v>3107</v>
      </c>
      <c r="H1825" s="67" t="s">
        <v>151</v>
      </c>
      <c r="I1825" s="55" t="s">
        <v>3368</v>
      </c>
    </row>
    <row r="1826" spans="1:9" ht="14.25" customHeight="1" thickBot="1">
      <c r="A1826" s="48"/>
      <c r="B1826" s="48"/>
      <c r="C1826" s="48"/>
      <c r="D1826" s="13" t="s">
        <v>3108</v>
      </c>
      <c r="E1826" s="48"/>
      <c r="F1826" s="48"/>
      <c r="G1826" s="48"/>
      <c r="H1826" s="65"/>
      <c r="I1826" s="69"/>
    </row>
    <row r="1827" spans="1:9" ht="14.25" customHeight="1" thickBot="1">
      <c r="A1827" s="48"/>
      <c r="B1827" s="48"/>
      <c r="C1827" s="48"/>
      <c r="D1827" s="13" t="s">
        <v>3109</v>
      </c>
      <c r="E1827" s="48"/>
      <c r="F1827" s="48"/>
      <c r="G1827" s="48"/>
      <c r="H1827" s="65"/>
      <c r="I1827" s="69"/>
    </row>
    <row r="1828" spans="1:9" ht="14.25" customHeight="1" thickBot="1">
      <c r="A1828" s="48"/>
      <c r="B1828" s="48"/>
      <c r="C1828" s="48"/>
      <c r="D1828" s="13" t="s">
        <v>3110</v>
      </c>
      <c r="E1828" s="48"/>
      <c r="F1828" s="48"/>
      <c r="G1828" s="48"/>
      <c r="H1828" s="65"/>
      <c r="I1828" s="69"/>
    </row>
    <row r="1829" spans="1:9" ht="14.25" customHeight="1" thickBot="1">
      <c r="A1829" s="49"/>
      <c r="B1829" s="49"/>
      <c r="C1829" s="49"/>
      <c r="D1829" s="13" t="s">
        <v>3111</v>
      </c>
      <c r="E1829" s="49"/>
      <c r="F1829" s="49"/>
      <c r="G1829" s="49"/>
      <c r="H1829" s="66"/>
      <c r="I1829" s="70"/>
    </row>
    <row r="1830" spans="1:9" ht="14.25" customHeight="1" thickBot="1">
      <c r="A1830" s="59" t="s">
        <v>3112</v>
      </c>
      <c r="B1830" s="47" t="s">
        <v>3113</v>
      </c>
      <c r="C1830" s="47" t="s">
        <v>3114</v>
      </c>
      <c r="D1830" s="13" t="s">
        <v>3115</v>
      </c>
      <c r="E1830" s="47" t="s">
        <v>3116</v>
      </c>
      <c r="F1830" s="51" t="s">
        <v>3117</v>
      </c>
      <c r="G1830" s="51" t="s">
        <v>3117</v>
      </c>
      <c r="H1830" s="67" t="s">
        <v>151</v>
      </c>
      <c r="I1830" s="55" t="s">
        <v>3368</v>
      </c>
    </row>
    <row r="1831" spans="1:9" ht="14.25" customHeight="1" thickBot="1">
      <c r="A1831" s="48"/>
      <c r="B1831" s="48"/>
      <c r="C1831" s="48"/>
      <c r="D1831" s="13" t="s">
        <v>3118</v>
      </c>
      <c r="E1831" s="48"/>
      <c r="F1831" s="52"/>
      <c r="G1831" s="52"/>
      <c r="H1831" s="65"/>
      <c r="I1831" s="69"/>
    </row>
    <row r="1832" spans="1:9" ht="14.25" customHeight="1" thickBot="1">
      <c r="A1832" s="48"/>
      <c r="B1832" s="48"/>
      <c r="C1832" s="48"/>
      <c r="D1832" s="13" t="s">
        <v>3119</v>
      </c>
      <c r="E1832" s="48"/>
      <c r="F1832" s="52"/>
      <c r="G1832" s="52"/>
      <c r="H1832" s="65"/>
      <c r="I1832" s="69"/>
    </row>
    <row r="1833" spans="1:9" ht="14.25" customHeight="1" thickBot="1">
      <c r="A1833" s="48"/>
      <c r="B1833" s="48"/>
      <c r="C1833" s="48"/>
      <c r="D1833" s="13" t="s">
        <v>3120</v>
      </c>
      <c r="E1833" s="48"/>
      <c r="F1833" s="52"/>
      <c r="G1833" s="52"/>
      <c r="H1833" s="65"/>
      <c r="I1833" s="69"/>
    </row>
    <row r="1834" spans="1:9" ht="14.25" customHeight="1" thickBot="1">
      <c r="A1834" s="49"/>
      <c r="B1834" s="49"/>
      <c r="C1834" s="49"/>
      <c r="D1834" s="13" t="s">
        <v>3121</v>
      </c>
      <c r="E1834" s="49"/>
      <c r="F1834" s="53"/>
      <c r="G1834" s="53"/>
      <c r="H1834" s="66"/>
      <c r="I1834" s="70"/>
    </row>
    <row r="1835" spans="1:9" ht="14.25" customHeight="1">
      <c r="A1835" s="15"/>
    </row>
    <row r="1836" spans="1:9" ht="14.25" customHeight="1">
      <c r="A1836" s="15"/>
    </row>
    <row r="1837" spans="1:9" ht="24.75" customHeight="1">
      <c r="A1837" s="9" t="s">
        <v>14</v>
      </c>
      <c r="B1837" s="10" t="s">
        <v>3122</v>
      </c>
    </row>
    <row r="1838" spans="1:9" ht="24.75" customHeight="1">
      <c r="A1838" s="11" t="s">
        <v>132</v>
      </c>
      <c r="B1838" s="4" t="s">
        <v>7</v>
      </c>
    </row>
    <row r="1839" spans="1:9" ht="24.75" customHeight="1">
      <c r="A1839" s="11" t="s">
        <v>133</v>
      </c>
      <c r="B1839" s="12">
        <v>45868</v>
      </c>
    </row>
    <row r="1840" spans="1:9" ht="24.75" customHeight="1">
      <c r="A1840" s="11" t="s">
        <v>4</v>
      </c>
      <c r="B1840" s="13" t="s">
        <v>5</v>
      </c>
    </row>
    <row r="1841" spans="1:9" ht="24.75" customHeight="1">
      <c r="A1841" s="11" t="s">
        <v>16</v>
      </c>
      <c r="B1841" s="14">
        <v>10</v>
      </c>
    </row>
    <row r="1842" spans="1:9" ht="24.75" customHeight="1">
      <c r="A1842" s="11" t="s">
        <v>17</v>
      </c>
      <c r="B1842" s="13" t="s">
        <v>33</v>
      </c>
    </row>
    <row r="1843" spans="1:9" ht="14.25" customHeight="1">
      <c r="A1843" s="15"/>
    </row>
    <row r="1844" spans="1:9" ht="14.25" customHeight="1">
      <c r="A1844" s="16" t="s">
        <v>134</v>
      </c>
    </row>
    <row r="1845" spans="1:9" ht="14.25" customHeight="1">
      <c r="A1845" s="8"/>
    </row>
    <row r="1846" spans="1:9" ht="38.25" customHeight="1" thickBot="1">
      <c r="A1846" s="9" t="s">
        <v>135</v>
      </c>
      <c r="B1846" s="10" t="s">
        <v>136</v>
      </c>
      <c r="C1846" s="10" t="s">
        <v>137</v>
      </c>
      <c r="D1846" s="10" t="s">
        <v>138</v>
      </c>
      <c r="E1846" s="10" t="s">
        <v>633</v>
      </c>
      <c r="F1846" s="10" t="s">
        <v>140</v>
      </c>
      <c r="G1846" s="10" t="s">
        <v>141</v>
      </c>
      <c r="H1846" s="10" t="s">
        <v>142</v>
      </c>
      <c r="I1846" s="10" t="s">
        <v>143</v>
      </c>
    </row>
    <row r="1847" spans="1:9" ht="14.25" customHeight="1" thickBot="1">
      <c r="A1847" s="59" t="s">
        <v>3123</v>
      </c>
      <c r="B1847" s="47" t="s">
        <v>3124</v>
      </c>
      <c r="C1847" s="47" t="s">
        <v>3125</v>
      </c>
      <c r="D1847" s="13" t="s">
        <v>3126</v>
      </c>
      <c r="E1847" s="47" t="s">
        <v>3127</v>
      </c>
      <c r="F1847" s="47" t="s">
        <v>3128</v>
      </c>
      <c r="G1847" s="50" t="s">
        <v>3470</v>
      </c>
      <c r="H1847" s="71" t="s">
        <v>3381</v>
      </c>
      <c r="I1847" s="50" t="s">
        <v>3368</v>
      </c>
    </row>
    <row r="1848" spans="1:9" ht="14.25" customHeight="1" thickBot="1">
      <c r="A1848" s="48"/>
      <c r="B1848" s="48"/>
      <c r="C1848" s="48"/>
      <c r="D1848" s="13" t="s">
        <v>3129</v>
      </c>
      <c r="E1848" s="48"/>
      <c r="F1848" s="48"/>
      <c r="G1848" s="48"/>
      <c r="H1848" s="72"/>
      <c r="I1848" s="48"/>
    </row>
    <row r="1849" spans="1:9" ht="14.25" customHeight="1" thickBot="1">
      <c r="A1849" s="48"/>
      <c r="B1849" s="48"/>
      <c r="C1849" s="48"/>
      <c r="D1849" s="13" t="s">
        <v>3130</v>
      </c>
      <c r="E1849" s="48"/>
      <c r="F1849" s="48"/>
      <c r="G1849" s="48"/>
      <c r="H1849" s="72"/>
      <c r="I1849" s="48"/>
    </row>
    <row r="1850" spans="1:9" ht="14.25" customHeight="1" thickBot="1">
      <c r="A1850" s="48"/>
      <c r="B1850" s="48"/>
      <c r="C1850" s="48"/>
      <c r="D1850" s="13" t="s">
        <v>3131</v>
      </c>
      <c r="E1850" s="48"/>
      <c r="F1850" s="48"/>
      <c r="G1850" s="48"/>
      <c r="H1850" s="72"/>
      <c r="I1850" s="48"/>
    </row>
    <row r="1851" spans="1:9" ht="14.25" customHeight="1" thickBot="1">
      <c r="A1851" s="49"/>
      <c r="B1851" s="49"/>
      <c r="C1851" s="49"/>
      <c r="D1851" s="13" t="s">
        <v>3132</v>
      </c>
      <c r="E1851" s="49"/>
      <c r="F1851" s="49"/>
      <c r="G1851" s="49"/>
      <c r="H1851" s="73"/>
      <c r="I1851" s="49"/>
    </row>
    <row r="1852" spans="1:9" ht="14.25" customHeight="1" thickBot="1">
      <c r="A1852" s="59" t="s">
        <v>3133</v>
      </c>
      <c r="B1852" s="47" t="s">
        <v>3134</v>
      </c>
      <c r="C1852" s="47" t="s">
        <v>3135</v>
      </c>
      <c r="D1852" s="13" t="s">
        <v>3136</v>
      </c>
      <c r="E1852" s="47" t="s">
        <v>3137</v>
      </c>
      <c r="F1852" s="47" t="s">
        <v>3138</v>
      </c>
      <c r="G1852" s="50" t="s">
        <v>3470</v>
      </c>
      <c r="H1852" s="71" t="s">
        <v>3381</v>
      </c>
      <c r="I1852" s="50" t="s">
        <v>3368</v>
      </c>
    </row>
    <row r="1853" spans="1:9" ht="14.25" customHeight="1" thickBot="1">
      <c r="A1853" s="48"/>
      <c r="B1853" s="48"/>
      <c r="C1853" s="48"/>
      <c r="D1853" s="13" t="s">
        <v>3139</v>
      </c>
      <c r="E1853" s="48"/>
      <c r="F1853" s="48"/>
      <c r="G1853" s="48"/>
      <c r="H1853" s="72"/>
      <c r="I1853" s="48"/>
    </row>
    <row r="1854" spans="1:9" ht="14.25" customHeight="1" thickBot="1">
      <c r="A1854" s="48"/>
      <c r="B1854" s="48"/>
      <c r="C1854" s="48"/>
      <c r="D1854" s="13" t="s">
        <v>3140</v>
      </c>
      <c r="E1854" s="48"/>
      <c r="F1854" s="48"/>
      <c r="G1854" s="48"/>
      <c r="H1854" s="72"/>
      <c r="I1854" s="48"/>
    </row>
    <row r="1855" spans="1:9" ht="14.25" customHeight="1" thickBot="1">
      <c r="A1855" s="48"/>
      <c r="B1855" s="48"/>
      <c r="C1855" s="48"/>
      <c r="D1855" s="13" t="s">
        <v>3141</v>
      </c>
      <c r="E1855" s="48"/>
      <c r="F1855" s="48"/>
      <c r="G1855" s="48"/>
      <c r="H1855" s="72"/>
      <c r="I1855" s="48"/>
    </row>
    <row r="1856" spans="1:9" ht="14.25" customHeight="1" thickBot="1">
      <c r="A1856" s="49"/>
      <c r="B1856" s="49"/>
      <c r="C1856" s="49"/>
      <c r="D1856" s="13" t="s">
        <v>3142</v>
      </c>
      <c r="E1856" s="49"/>
      <c r="F1856" s="49"/>
      <c r="G1856" s="49"/>
      <c r="H1856" s="73"/>
      <c r="I1856" s="49"/>
    </row>
    <row r="1857" spans="1:9" ht="14.25" customHeight="1" thickBot="1">
      <c r="A1857" s="59" t="s">
        <v>3143</v>
      </c>
      <c r="B1857" s="47" t="s">
        <v>3144</v>
      </c>
      <c r="C1857" s="47" t="s">
        <v>3145</v>
      </c>
      <c r="D1857" s="13" t="s">
        <v>3146</v>
      </c>
      <c r="E1857" s="47" t="s">
        <v>3147</v>
      </c>
      <c r="F1857" s="47" t="s">
        <v>3148</v>
      </c>
      <c r="G1857" s="50" t="s">
        <v>3470</v>
      </c>
      <c r="H1857" s="71" t="s">
        <v>3381</v>
      </c>
      <c r="I1857" s="50" t="s">
        <v>3368</v>
      </c>
    </row>
    <row r="1858" spans="1:9" ht="14.25" customHeight="1" thickBot="1">
      <c r="A1858" s="48"/>
      <c r="B1858" s="48"/>
      <c r="C1858" s="48"/>
      <c r="D1858" s="13" t="s">
        <v>3149</v>
      </c>
      <c r="E1858" s="48"/>
      <c r="F1858" s="48"/>
      <c r="G1858" s="48"/>
      <c r="H1858" s="72"/>
      <c r="I1858" s="48"/>
    </row>
    <row r="1859" spans="1:9" ht="14.25" customHeight="1" thickBot="1">
      <c r="A1859" s="48"/>
      <c r="B1859" s="48"/>
      <c r="C1859" s="48"/>
      <c r="D1859" s="13" t="s">
        <v>3150</v>
      </c>
      <c r="E1859" s="48"/>
      <c r="F1859" s="48"/>
      <c r="G1859" s="48"/>
      <c r="H1859" s="72"/>
      <c r="I1859" s="48"/>
    </row>
    <row r="1860" spans="1:9" ht="14.25" customHeight="1" thickBot="1">
      <c r="A1860" s="48"/>
      <c r="B1860" s="48"/>
      <c r="C1860" s="48"/>
      <c r="D1860" s="13" t="s">
        <v>3151</v>
      </c>
      <c r="E1860" s="48"/>
      <c r="F1860" s="48"/>
      <c r="G1860" s="48"/>
      <c r="H1860" s="72"/>
      <c r="I1860" s="48"/>
    </row>
    <row r="1861" spans="1:9" ht="14.25" customHeight="1" thickBot="1">
      <c r="A1861" s="49"/>
      <c r="B1861" s="49"/>
      <c r="C1861" s="49"/>
      <c r="D1861" s="13" t="s">
        <v>3152</v>
      </c>
      <c r="E1861" s="49"/>
      <c r="F1861" s="49"/>
      <c r="G1861" s="49"/>
      <c r="H1861" s="73"/>
      <c r="I1861" s="49"/>
    </row>
    <row r="1862" spans="1:9" ht="14.25" customHeight="1" thickBot="1">
      <c r="A1862" s="59" t="s">
        <v>3153</v>
      </c>
      <c r="B1862" s="47" t="s">
        <v>3154</v>
      </c>
      <c r="C1862" s="47" t="s">
        <v>3155</v>
      </c>
      <c r="D1862" s="13" t="s">
        <v>3156</v>
      </c>
      <c r="E1862" s="47" t="s">
        <v>3157</v>
      </c>
      <c r="F1862" s="47" t="s">
        <v>3158</v>
      </c>
      <c r="G1862" s="50" t="s">
        <v>3470</v>
      </c>
      <c r="H1862" s="71" t="s">
        <v>3381</v>
      </c>
      <c r="I1862" s="55" t="s">
        <v>3368</v>
      </c>
    </row>
    <row r="1863" spans="1:9" ht="14.25" customHeight="1" thickBot="1">
      <c r="A1863" s="48"/>
      <c r="B1863" s="48"/>
      <c r="C1863" s="48"/>
      <c r="D1863" s="13" t="s">
        <v>3159</v>
      </c>
      <c r="E1863" s="48"/>
      <c r="F1863" s="48"/>
      <c r="G1863" s="48"/>
      <c r="H1863" s="72"/>
      <c r="I1863" s="69"/>
    </row>
    <row r="1864" spans="1:9" ht="14.25" customHeight="1" thickBot="1">
      <c r="A1864" s="48"/>
      <c r="B1864" s="48"/>
      <c r="C1864" s="48"/>
      <c r="D1864" s="13" t="s">
        <v>3160</v>
      </c>
      <c r="E1864" s="48"/>
      <c r="F1864" s="48"/>
      <c r="G1864" s="48"/>
      <c r="H1864" s="72"/>
      <c r="I1864" s="69"/>
    </row>
    <row r="1865" spans="1:9" ht="14.25" customHeight="1" thickBot="1">
      <c r="A1865" s="48"/>
      <c r="B1865" s="48"/>
      <c r="C1865" s="48"/>
      <c r="D1865" s="13" t="s">
        <v>3161</v>
      </c>
      <c r="E1865" s="48"/>
      <c r="F1865" s="48"/>
      <c r="G1865" s="48"/>
      <c r="H1865" s="72"/>
      <c r="I1865" s="69"/>
    </row>
    <row r="1866" spans="1:9" ht="14.25" customHeight="1" thickBot="1">
      <c r="A1866" s="49"/>
      <c r="B1866" s="49"/>
      <c r="C1866" s="49"/>
      <c r="D1866" s="13" t="s">
        <v>3162</v>
      </c>
      <c r="E1866" s="49"/>
      <c r="F1866" s="49"/>
      <c r="G1866" s="49"/>
      <c r="H1866" s="73"/>
      <c r="I1866" s="70"/>
    </row>
    <row r="1867" spans="1:9" ht="14.25" customHeight="1" thickBot="1">
      <c r="A1867" s="59" t="s">
        <v>3163</v>
      </c>
      <c r="B1867" s="47" t="s">
        <v>3164</v>
      </c>
      <c r="C1867" s="47" t="s">
        <v>3165</v>
      </c>
      <c r="D1867" s="13" t="s">
        <v>3166</v>
      </c>
      <c r="E1867" s="47" t="s">
        <v>3167</v>
      </c>
      <c r="F1867" s="47" t="s">
        <v>3168</v>
      </c>
      <c r="G1867" s="50" t="s">
        <v>3470</v>
      </c>
      <c r="H1867" s="71" t="s">
        <v>3381</v>
      </c>
      <c r="I1867" s="55" t="s">
        <v>3368</v>
      </c>
    </row>
    <row r="1868" spans="1:9" ht="14.25" customHeight="1" thickBot="1">
      <c r="A1868" s="48"/>
      <c r="B1868" s="48"/>
      <c r="C1868" s="48"/>
      <c r="D1868" s="13" t="s">
        <v>3169</v>
      </c>
      <c r="E1868" s="48"/>
      <c r="F1868" s="48"/>
      <c r="G1868" s="48"/>
      <c r="H1868" s="72"/>
      <c r="I1868" s="69"/>
    </row>
    <row r="1869" spans="1:9" ht="14.25" customHeight="1" thickBot="1">
      <c r="A1869" s="48"/>
      <c r="B1869" s="48"/>
      <c r="C1869" s="48"/>
      <c r="D1869" s="13" t="s">
        <v>3170</v>
      </c>
      <c r="E1869" s="48"/>
      <c r="F1869" s="48"/>
      <c r="G1869" s="48"/>
      <c r="H1869" s="72"/>
      <c r="I1869" s="69"/>
    </row>
    <row r="1870" spans="1:9" ht="14.25" customHeight="1" thickBot="1">
      <c r="A1870" s="48"/>
      <c r="B1870" s="48"/>
      <c r="C1870" s="48"/>
      <c r="D1870" s="13" t="s">
        <v>3171</v>
      </c>
      <c r="E1870" s="48"/>
      <c r="F1870" s="48"/>
      <c r="G1870" s="48"/>
      <c r="H1870" s="72"/>
      <c r="I1870" s="69"/>
    </row>
    <row r="1871" spans="1:9" ht="14.25" customHeight="1" thickBot="1">
      <c r="A1871" s="49"/>
      <c r="B1871" s="49"/>
      <c r="C1871" s="49"/>
      <c r="D1871" s="13" t="s">
        <v>3172</v>
      </c>
      <c r="E1871" s="49"/>
      <c r="F1871" s="49"/>
      <c r="G1871" s="49"/>
      <c r="H1871" s="73"/>
      <c r="I1871" s="70"/>
    </row>
    <row r="1872" spans="1:9" ht="14.25" customHeight="1" thickBot="1">
      <c r="A1872" s="59" t="s">
        <v>3173</v>
      </c>
      <c r="B1872" s="47" t="s">
        <v>3174</v>
      </c>
      <c r="C1872" s="47" t="s">
        <v>3175</v>
      </c>
      <c r="D1872" s="13" t="s">
        <v>3166</v>
      </c>
      <c r="E1872" s="47" t="s">
        <v>3176</v>
      </c>
      <c r="F1872" s="47" t="s">
        <v>3177</v>
      </c>
      <c r="G1872" s="50" t="s">
        <v>3470</v>
      </c>
      <c r="H1872" s="71" t="s">
        <v>3381</v>
      </c>
      <c r="I1872" s="55" t="s">
        <v>3368</v>
      </c>
    </row>
    <row r="1873" spans="1:9" ht="14.25" customHeight="1" thickBot="1">
      <c r="A1873" s="48"/>
      <c r="B1873" s="48"/>
      <c r="C1873" s="48"/>
      <c r="D1873" s="13" t="s">
        <v>3178</v>
      </c>
      <c r="E1873" s="48"/>
      <c r="F1873" s="48"/>
      <c r="G1873" s="48"/>
      <c r="H1873" s="72"/>
      <c r="I1873" s="69"/>
    </row>
    <row r="1874" spans="1:9" ht="14.25" customHeight="1" thickBot="1">
      <c r="A1874" s="48"/>
      <c r="B1874" s="48"/>
      <c r="C1874" s="48"/>
      <c r="D1874" s="13" t="s">
        <v>3179</v>
      </c>
      <c r="E1874" s="48"/>
      <c r="F1874" s="48"/>
      <c r="G1874" s="48"/>
      <c r="H1874" s="72"/>
      <c r="I1874" s="69"/>
    </row>
    <row r="1875" spans="1:9" ht="14.25" customHeight="1" thickBot="1">
      <c r="A1875" s="48"/>
      <c r="B1875" s="48"/>
      <c r="C1875" s="48"/>
      <c r="D1875" s="13" t="s">
        <v>3180</v>
      </c>
      <c r="E1875" s="48"/>
      <c r="F1875" s="48"/>
      <c r="G1875" s="48"/>
      <c r="H1875" s="72"/>
      <c r="I1875" s="69"/>
    </row>
    <row r="1876" spans="1:9" ht="14.25" customHeight="1" thickBot="1">
      <c r="A1876" s="49"/>
      <c r="B1876" s="49"/>
      <c r="C1876" s="49"/>
      <c r="D1876" s="13" t="s">
        <v>3181</v>
      </c>
      <c r="E1876" s="49"/>
      <c r="F1876" s="49"/>
      <c r="G1876" s="49"/>
      <c r="H1876" s="73"/>
      <c r="I1876" s="70"/>
    </row>
    <row r="1877" spans="1:9" ht="14.25" customHeight="1" thickBot="1">
      <c r="A1877" s="59" t="s">
        <v>3182</v>
      </c>
      <c r="B1877" s="47" t="s">
        <v>3183</v>
      </c>
      <c r="C1877" s="47" t="s">
        <v>1981</v>
      </c>
      <c r="D1877" s="13" t="s">
        <v>3184</v>
      </c>
      <c r="E1877" s="47" t="s">
        <v>3185</v>
      </c>
      <c r="F1877" s="47" t="s">
        <v>3186</v>
      </c>
      <c r="G1877" s="50" t="s">
        <v>3470</v>
      </c>
      <c r="H1877" s="71" t="s">
        <v>3381</v>
      </c>
      <c r="I1877" s="55" t="s">
        <v>3368</v>
      </c>
    </row>
    <row r="1878" spans="1:9" ht="14.25" customHeight="1" thickBot="1">
      <c r="A1878" s="48"/>
      <c r="B1878" s="48"/>
      <c r="C1878" s="48"/>
      <c r="D1878" s="13" t="s">
        <v>3187</v>
      </c>
      <c r="E1878" s="48"/>
      <c r="F1878" s="48"/>
      <c r="G1878" s="48"/>
      <c r="H1878" s="72"/>
      <c r="I1878" s="69"/>
    </row>
    <row r="1879" spans="1:9" ht="14.25" customHeight="1" thickBot="1">
      <c r="A1879" s="48"/>
      <c r="B1879" s="48"/>
      <c r="C1879" s="48"/>
      <c r="D1879" s="13" t="s">
        <v>3188</v>
      </c>
      <c r="E1879" s="48"/>
      <c r="F1879" s="48"/>
      <c r="G1879" s="48"/>
      <c r="H1879" s="72"/>
      <c r="I1879" s="69"/>
    </row>
    <row r="1880" spans="1:9" ht="14.25" customHeight="1" thickBot="1">
      <c r="A1880" s="48"/>
      <c r="B1880" s="48"/>
      <c r="C1880" s="48"/>
      <c r="D1880" s="13" t="s">
        <v>3189</v>
      </c>
      <c r="E1880" s="48"/>
      <c r="F1880" s="48"/>
      <c r="G1880" s="48"/>
      <c r="H1880" s="72"/>
      <c r="I1880" s="69"/>
    </row>
    <row r="1881" spans="1:9" ht="14.25" customHeight="1" thickBot="1">
      <c r="A1881" s="49"/>
      <c r="B1881" s="49"/>
      <c r="C1881" s="49"/>
      <c r="D1881" s="13" t="s">
        <v>3190</v>
      </c>
      <c r="E1881" s="49"/>
      <c r="F1881" s="49"/>
      <c r="G1881" s="49"/>
      <c r="H1881" s="73"/>
      <c r="I1881" s="70"/>
    </row>
    <row r="1882" spans="1:9" ht="14.25" customHeight="1" thickBot="1">
      <c r="A1882" s="59" t="s">
        <v>3191</v>
      </c>
      <c r="B1882" s="47" t="s">
        <v>3192</v>
      </c>
      <c r="C1882" s="47" t="s">
        <v>3193</v>
      </c>
      <c r="D1882" s="13" t="s">
        <v>3194</v>
      </c>
      <c r="E1882" s="47" t="s">
        <v>3195</v>
      </c>
      <c r="F1882" s="47" t="s">
        <v>3196</v>
      </c>
      <c r="G1882" s="50" t="s">
        <v>3470</v>
      </c>
      <c r="H1882" s="71" t="s">
        <v>3381</v>
      </c>
      <c r="I1882" s="55" t="s">
        <v>3368</v>
      </c>
    </row>
    <row r="1883" spans="1:9" ht="14.25" customHeight="1" thickBot="1">
      <c r="A1883" s="48"/>
      <c r="B1883" s="48"/>
      <c r="C1883" s="48"/>
      <c r="D1883" s="13" t="s">
        <v>3197</v>
      </c>
      <c r="E1883" s="48"/>
      <c r="F1883" s="48"/>
      <c r="G1883" s="48"/>
      <c r="H1883" s="72"/>
      <c r="I1883" s="69"/>
    </row>
    <row r="1884" spans="1:9" ht="14.25" customHeight="1" thickBot="1">
      <c r="A1884" s="48"/>
      <c r="B1884" s="48"/>
      <c r="C1884" s="48"/>
      <c r="D1884" s="13" t="s">
        <v>3198</v>
      </c>
      <c r="E1884" s="48"/>
      <c r="F1884" s="48"/>
      <c r="G1884" s="48"/>
      <c r="H1884" s="72"/>
      <c r="I1884" s="69"/>
    </row>
    <row r="1885" spans="1:9" ht="14.25" customHeight="1" thickBot="1">
      <c r="A1885" s="48"/>
      <c r="B1885" s="48"/>
      <c r="C1885" s="48"/>
      <c r="D1885" s="13" t="s">
        <v>3199</v>
      </c>
      <c r="E1885" s="48"/>
      <c r="F1885" s="48"/>
      <c r="G1885" s="48"/>
      <c r="H1885" s="72"/>
      <c r="I1885" s="69"/>
    </row>
    <row r="1886" spans="1:9" ht="14.25" customHeight="1" thickBot="1">
      <c r="A1886" s="49"/>
      <c r="B1886" s="49"/>
      <c r="C1886" s="49"/>
      <c r="D1886" s="13" t="s">
        <v>3200</v>
      </c>
      <c r="E1886" s="49"/>
      <c r="F1886" s="49"/>
      <c r="G1886" s="49"/>
      <c r="H1886" s="73"/>
      <c r="I1886" s="70"/>
    </row>
    <row r="1887" spans="1:9" ht="14.25" customHeight="1" thickBot="1">
      <c r="A1887" s="59" t="s">
        <v>3201</v>
      </c>
      <c r="B1887" s="47" t="s">
        <v>3202</v>
      </c>
      <c r="C1887" s="47" t="s">
        <v>3203</v>
      </c>
      <c r="D1887" s="13" t="s">
        <v>3146</v>
      </c>
      <c r="E1887" s="47" t="s">
        <v>3204</v>
      </c>
      <c r="F1887" s="47" t="s">
        <v>3205</v>
      </c>
      <c r="G1887" s="50" t="s">
        <v>3470</v>
      </c>
      <c r="H1887" s="71" t="s">
        <v>3381</v>
      </c>
      <c r="I1887" s="55" t="s">
        <v>3368</v>
      </c>
    </row>
    <row r="1888" spans="1:9" ht="14.25" customHeight="1" thickBot="1">
      <c r="A1888" s="48"/>
      <c r="B1888" s="48"/>
      <c r="C1888" s="48"/>
      <c r="D1888" s="13" t="s">
        <v>3206</v>
      </c>
      <c r="E1888" s="48"/>
      <c r="F1888" s="48"/>
      <c r="G1888" s="48"/>
      <c r="H1888" s="72"/>
      <c r="I1888" s="69"/>
    </row>
    <row r="1889" spans="1:9" ht="14.25" customHeight="1" thickBot="1">
      <c r="A1889" s="48"/>
      <c r="B1889" s="48"/>
      <c r="C1889" s="48"/>
      <c r="D1889" s="13" t="s">
        <v>3207</v>
      </c>
      <c r="E1889" s="48"/>
      <c r="F1889" s="48"/>
      <c r="G1889" s="48"/>
      <c r="H1889" s="72"/>
      <c r="I1889" s="69"/>
    </row>
    <row r="1890" spans="1:9" ht="14.25" customHeight="1" thickBot="1">
      <c r="A1890" s="48"/>
      <c r="B1890" s="48"/>
      <c r="C1890" s="48"/>
      <c r="D1890" s="13" t="s">
        <v>3208</v>
      </c>
      <c r="E1890" s="48"/>
      <c r="F1890" s="48"/>
      <c r="G1890" s="48"/>
      <c r="H1890" s="72"/>
      <c r="I1890" s="69"/>
    </row>
    <row r="1891" spans="1:9" ht="14.25" customHeight="1" thickBot="1">
      <c r="A1891" s="49"/>
      <c r="B1891" s="49"/>
      <c r="C1891" s="49"/>
      <c r="D1891" s="13" t="s">
        <v>3209</v>
      </c>
      <c r="E1891" s="49"/>
      <c r="F1891" s="49"/>
      <c r="G1891" s="49"/>
      <c r="H1891" s="73"/>
      <c r="I1891" s="70"/>
    </row>
    <row r="1892" spans="1:9" ht="14.25" customHeight="1" thickBot="1">
      <c r="A1892" s="59" t="s">
        <v>3210</v>
      </c>
      <c r="B1892" s="47" t="s">
        <v>3211</v>
      </c>
      <c r="C1892" s="47" t="s">
        <v>3212</v>
      </c>
      <c r="D1892" s="13" t="s">
        <v>3213</v>
      </c>
      <c r="E1892" s="47" t="s">
        <v>3214</v>
      </c>
      <c r="F1892" s="47" t="s">
        <v>3215</v>
      </c>
      <c r="G1892" s="50" t="s">
        <v>3470</v>
      </c>
      <c r="H1892" s="71" t="s">
        <v>3381</v>
      </c>
      <c r="I1892" s="55" t="s">
        <v>3368</v>
      </c>
    </row>
    <row r="1893" spans="1:9" ht="14.25" customHeight="1" thickBot="1">
      <c r="A1893" s="48"/>
      <c r="B1893" s="48"/>
      <c r="C1893" s="48"/>
      <c r="D1893" s="13" t="s">
        <v>3216</v>
      </c>
      <c r="E1893" s="48"/>
      <c r="F1893" s="48"/>
      <c r="G1893" s="48"/>
      <c r="H1893" s="72"/>
      <c r="I1893" s="69"/>
    </row>
    <row r="1894" spans="1:9" ht="14.25" customHeight="1" thickBot="1">
      <c r="A1894" s="48"/>
      <c r="B1894" s="48"/>
      <c r="C1894" s="48"/>
      <c r="D1894" s="13" t="s">
        <v>3217</v>
      </c>
      <c r="E1894" s="48"/>
      <c r="F1894" s="48"/>
      <c r="G1894" s="48"/>
      <c r="H1894" s="72"/>
      <c r="I1894" s="69"/>
    </row>
    <row r="1895" spans="1:9" ht="14.25" customHeight="1" thickBot="1">
      <c r="A1895" s="48"/>
      <c r="B1895" s="48"/>
      <c r="C1895" s="48"/>
      <c r="D1895" s="13" t="s">
        <v>3218</v>
      </c>
      <c r="E1895" s="48"/>
      <c r="F1895" s="48"/>
      <c r="G1895" s="48"/>
      <c r="H1895" s="72"/>
      <c r="I1895" s="69"/>
    </row>
    <row r="1896" spans="1:9" ht="14.25" customHeight="1" thickBot="1">
      <c r="A1896" s="49"/>
      <c r="B1896" s="49"/>
      <c r="C1896" s="49"/>
      <c r="D1896" s="13" t="s">
        <v>3219</v>
      </c>
      <c r="E1896" s="49"/>
      <c r="F1896" s="49"/>
      <c r="G1896" s="49"/>
      <c r="H1896" s="73"/>
      <c r="I1896" s="70"/>
    </row>
  </sheetData>
  <mergeCells count="2727">
    <mergeCell ref="H871:H875"/>
    <mergeCell ref="H946:H950"/>
    <mergeCell ref="H993:H997"/>
    <mergeCell ref="H998:H1002"/>
    <mergeCell ref="H988:H992"/>
    <mergeCell ref="I1160:I1164"/>
    <mergeCell ref="I1180:I1184"/>
    <mergeCell ref="I1170:I1174"/>
    <mergeCell ref="I1175:I1179"/>
    <mergeCell ref="H1008:H1012"/>
    <mergeCell ref="H956:H960"/>
    <mergeCell ref="H971:H975"/>
    <mergeCell ref="I1018:I1022"/>
    <mergeCell ref="H826:H830"/>
    <mergeCell ref="I826:I830"/>
    <mergeCell ref="H846:H850"/>
    <mergeCell ref="I846:I850"/>
    <mergeCell ref="H851:H855"/>
    <mergeCell ref="I851:I855"/>
    <mergeCell ref="I861:I865"/>
    <mergeCell ref="H861:H865"/>
    <mergeCell ref="H866:H870"/>
    <mergeCell ref="I866:I870"/>
    <mergeCell ref="H836:H840"/>
    <mergeCell ref="H856:H860"/>
    <mergeCell ref="H831:H835"/>
    <mergeCell ref="I836:I840"/>
    <mergeCell ref="I831:I835"/>
    <mergeCell ref="I841:I845"/>
    <mergeCell ref="H841:H845"/>
    <mergeCell ref="I856:I860"/>
    <mergeCell ref="H1380:H1384"/>
    <mergeCell ref="H1375:H1379"/>
    <mergeCell ref="H1385:H1389"/>
    <mergeCell ref="I1350:I1354"/>
    <mergeCell ref="I1345:I1349"/>
    <mergeCell ref="H1350:H1354"/>
    <mergeCell ref="H1345:H1349"/>
    <mergeCell ref="H1340:H1344"/>
    <mergeCell ref="H1360:H1364"/>
    <mergeCell ref="H1355:H1359"/>
    <mergeCell ref="H1365:H1369"/>
    <mergeCell ref="I1380:I1384"/>
    <mergeCell ref="I1385:I1389"/>
    <mergeCell ref="I1340:I1344"/>
    <mergeCell ref="I1360:I1364"/>
    <mergeCell ref="I1355:I1359"/>
    <mergeCell ref="I1365:I1369"/>
    <mergeCell ref="I1370:I1374"/>
    <mergeCell ref="I1375:I1379"/>
    <mergeCell ref="H1370:H1374"/>
    <mergeCell ref="I1305:I1309"/>
    <mergeCell ref="I1129:I1133"/>
    <mergeCell ref="I1144:I1148"/>
    <mergeCell ref="I1049:I1053"/>
    <mergeCell ref="I1054:I1058"/>
    <mergeCell ref="I1094:I1098"/>
    <mergeCell ref="I1114:I1118"/>
    <mergeCell ref="I1165:I1169"/>
    <mergeCell ref="I1185:I1189"/>
    <mergeCell ref="I1109:I1113"/>
    <mergeCell ref="I1210:I1214"/>
    <mergeCell ref="I1205:I1209"/>
    <mergeCell ref="I1074:I1078"/>
    <mergeCell ref="I1069:I1073"/>
    <mergeCell ref="I1059:I1063"/>
    <mergeCell ref="I1064:I1068"/>
    <mergeCell ref="I1195:I1199"/>
    <mergeCell ref="B956:B960"/>
    <mergeCell ref="C912:C916"/>
    <mergeCell ref="C907:C911"/>
    <mergeCell ref="F1230:F1234"/>
    <mergeCell ref="F1225:F1229"/>
    <mergeCell ref="E1220:E1224"/>
    <mergeCell ref="F1220:F1224"/>
    <mergeCell ref="E1230:E1234"/>
    <mergeCell ref="A956:A960"/>
    <mergeCell ref="A993:A997"/>
    <mergeCell ref="A1023:A1027"/>
    <mergeCell ref="A1028:A1032"/>
    <mergeCell ref="I1330:I1334"/>
    <mergeCell ref="I1335:I1339"/>
    <mergeCell ref="H1330:H1334"/>
    <mergeCell ref="H1335:H1339"/>
    <mergeCell ref="I1310:I1314"/>
    <mergeCell ref="I1315:I1318"/>
    <mergeCell ref="H1315:H1318"/>
    <mergeCell ref="H1310:H1314"/>
    <mergeCell ref="H1305:H1309"/>
    <mergeCell ref="H1180:H1184"/>
    <mergeCell ref="I1119:I1123"/>
    <mergeCell ref="I1124:I1128"/>
    <mergeCell ref="I1134:I1138"/>
    <mergeCell ref="I1139:I1143"/>
    <mergeCell ref="I1089:I1093"/>
    <mergeCell ref="I1079:I1083"/>
    <mergeCell ref="I1190:I1194"/>
    <mergeCell ref="C1023:C1027"/>
    <mergeCell ref="B1018:B1022"/>
    <mergeCell ref="C1018:C1022"/>
    <mergeCell ref="B1033:B1037"/>
    <mergeCell ref="C1028:C1032"/>
    <mergeCell ref="B1028:B1032"/>
    <mergeCell ref="C881:C885"/>
    <mergeCell ref="C886:C890"/>
    <mergeCell ref="G1230:G1234"/>
    <mergeCell ref="G1225:G1229"/>
    <mergeCell ref="C941:C945"/>
    <mergeCell ref="C946:C950"/>
    <mergeCell ref="C1003:C1007"/>
    <mergeCell ref="C998:C1002"/>
    <mergeCell ref="C917:C920"/>
    <mergeCell ref="C931:C935"/>
    <mergeCell ref="C926:C930"/>
    <mergeCell ref="C921:C925"/>
    <mergeCell ref="B1124:B1128"/>
    <mergeCell ref="C1124:C1128"/>
    <mergeCell ref="C1119:C1123"/>
    <mergeCell ref="C1099:C1103"/>
    <mergeCell ref="C1104:C1108"/>
    <mergeCell ref="C1114:C1118"/>
    <mergeCell ref="H1079:H1083"/>
    <mergeCell ref="H1074:H1078"/>
    <mergeCell ref="H1069:H1073"/>
    <mergeCell ref="H1114:H1118"/>
    <mergeCell ref="H1139:H1143"/>
    <mergeCell ref="H1144:H1148"/>
    <mergeCell ref="H1129:H1133"/>
    <mergeCell ref="H1134:H1138"/>
    <mergeCell ref="H1109:H1113"/>
    <mergeCell ref="H1124:H1128"/>
    <mergeCell ref="H1119:H1123"/>
    <mergeCell ref="I1099:I1103"/>
    <mergeCell ref="I1104:I1108"/>
    <mergeCell ref="H1089:H1093"/>
    <mergeCell ref="H1084:H1088"/>
    <mergeCell ref="H1099:H1103"/>
    <mergeCell ref="H1094:H1098"/>
    <mergeCell ref="H1104:H1108"/>
    <mergeCell ref="H1215:H1219"/>
    <mergeCell ref="H1230:H1234"/>
    <mergeCell ref="H1205:H1209"/>
    <mergeCell ref="H961:H965"/>
    <mergeCell ref="H966:H970"/>
    <mergeCell ref="H936:H940"/>
    <mergeCell ref="H881:H885"/>
    <mergeCell ref="H886:H890"/>
    <mergeCell ref="H902:H906"/>
    <mergeCell ref="H907:H911"/>
    <mergeCell ref="I1301:I1304"/>
    <mergeCell ref="I1291:I1295"/>
    <mergeCell ref="I1296:I1300"/>
    <mergeCell ref="I1271:I1275"/>
    <mergeCell ref="I1286:I1290"/>
    <mergeCell ref="I1276:I1280"/>
    <mergeCell ref="I1266:I1270"/>
    <mergeCell ref="H1261:H1265"/>
    <mergeCell ref="H1256:H1260"/>
    <mergeCell ref="H1291:H1295"/>
    <mergeCell ref="H1286:H1290"/>
    <mergeCell ref="I1281:I1285"/>
    <mergeCell ref="H1281:H1285"/>
    <mergeCell ref="H1296:H1300"/>
    <mergeCell ref="H1276:H1280"/>
    <mergeCell ref="H1301:H1304"/>
    <mergeCell ref="H1271:H1275"/>
    <mergeCell ref="H1266:H1270"/>
    <mergeCell ref="H1225:H1229"/>
    <mergeCell ref="I1215:I1219"/>
    <mergeCell ref="I1200:I1204"/>
    <mergeCell ref="I1084:I1088"/>
    <mergeCell ref="I966:I970"/>
    <mergeCell ref="I1003:I1007"/>
    <mergeCell ref="I1008:I1012"/>
    <mergeCell ref="I1013:I1017"/>
    <mergeCell ref="I998:I1002"/>
    <mergeCell ref="I988:I992"/>
    <mergeCell ref="I993:I997"/>
    <mergeCell ref="I956:I960"/>
    <mergeCell ref="I961:I965"/>
    <mergeCell ref="H876:H880"/>
    <mergeCell ref="H951:H955"/>
    <mergeCell ref="H1003:H1007"/>
    <mergeCell ref="I1261:I1265"/>
    <mergeCell ref="I1256:I1260"/>
    <mergeCell ref="I1220:I1224"/>
    <mergeCell ref="I1230:I1234"/>
    <mergeCell ref="I1225:I1229"/>
    <mergeCell ref="I1251:I1255"/>
    <mergeCell ref="I1246:I1250"/>
    <mergeCell ref="H1251:H1255"/>
    <mergeCell ref="H1246:H1250"/>
    <mergeCell ref="H1185:H1189"/>
    <mergeCell ref="H1175:H1179"/>
    <mergeCell ref="H1160:H1164"/>
    <mergeCell ref="H1170:H1174"/>
    <mergeCell ref="H1165:H1169"/>
    <mergeCell ref="H1190:H1194"/>
    <mergeCell ref="H1195:H1199"/>
    <mergeCell ref="H1200:H1204"/>
    <mergeCell ref="I876:I880"/>
    <mergeCell ref="H1220:H1224"/>
    <mergeCell ref="H1210:H1214"/>
    <mergeCell ref="B1744:B1748"/>
    <mergeCell ref="B1739:B1743"/>
    <mergeCell ref="B1729:B1733"/>
    <mergeCell ref="C1526:C1530"/>
    <mergeCell ref="B1489:B1493"/>
    <mergeCell ref="C1509:C1513"/>
    <mergeCell ref="C1504:C1508"/>
    <mergeCell ref="C1645:C1649"/>
    <mergeCell ref="C1630:C1634"/>
    <mergeCell ref="C1640:C1644"/>
    <mergeCell ref="C1635:C1639"/>
    <mergeCell ref="C1662:C1666"/>
    <mergeCell ref="B1499:B1503"/>
    <mergeCell ref="B1494:B1498"/>
    <mergeCell ref="I871:I875"/>
    <mergeCell ref="I886:I890"/>
    <mergeCell ref="I881:I885"/>
    <mergeCell ref="I1028:I1032"/>
    <mergeCell ref="I1033:I1037"/>
    <mergeCell ref="I1023:I1027"/>
    <mergeCell ref="I971:I975"/>
    <mergeCell ref="I951:I955"/>
    <mergeCell ref="I902:I906"/>
    <mergeCell ref="I926:I930"/>
    <mergeCell ref="I921:I925"/>
    <mergeCell ref="I936:I940"/>
    <mergeCell ref="I931:I935"/>
    <mergeCell ref="I941:I945"/>
    <mergeCell ref="I917:I920"/>
    <mergeCell ref="I912:I916"/>
    <mergeCell ref="I907:I911"/>
    <mergeCell ref="I946:I950"/>
    <mergeCell ref="C1707:C1711"/>
    <mergeCell ref="C1744:C1748"/>
    <mergeCell ref="B1790:B1794"/>
    <mergeCell ref="B1785:B1789"/>
    <mergeCell ref="B1769:B1773"/>
    <mergeCell ref="B1754:B1758"/>
    <mergeCell ref="B1724:B1728"/>
    <mergeCell ref="C1790:C1794"/>
    <mergeCell ref="C1754:C1758"/>
    <mergeCell ref="C1759:C1763"/>
    <mergeCell ref="C1764:C1768"/>
    <mergeCell ref="C1749:C1753"/>
    <mergeCell ref="C1785:C1789"/>
    <mergeCell ref="C1769:C1773"/>
    <mergeCell ref="C1489:C1493"/>
    <mergeCell ref="C1494:C1498"/>
    <mergeCell ref="C1546:C1551"/>
    <mergeCell ref="C1536:C1540"/>
    <mergeCell ref="C1541:C1545"/>
    <mergeCell ref="C1615:C1619"/>
    <mergeCell ref="C1600:C1604"/>
    <mergeCell ref="C1610:C1614"/>
    <mergeCell ref="C1605:C1609"/>
    <mergeCell ref="C1620:C1624"/>
    <mergeCell ref="C1625:C1629"/>
    <mergeCell ref="C1739:C1743"/>
    <mergeCell ref="C1729:C1733"/>
    <mergeCell ref="C1724:C1728"/>
    <mergeCell ref="B1509:B1513"/>
    <mergeCell ref="B1504:B1508"/>
    <mergeCell ref="B1764:B1768"/>
    <mergeCell ref="B1759:B1763"/>
    <mergeCell ref="C1892:C1896"/>
    <mergeCell ref="C1887:C1891"/>
    <mergeCell ref="C1867:C1871"/>
    <mergeCell ref="C1825:C1829"/>
    <mergeCell ref="C1820:C1824"/>
    <mergeCell ref="B1805:B1809"/>
    <mergeCell ref="C1805:C1809"/>
    <mergeCell ref="C1810:C1814"/>
    <mergeCell ref="C1815:C1819"/>
    <mergeCell ref="C1852:C1856"/>
    <mergeCell ref="C1830:C1834"/>
    <mergeCell ref="C1847:C1851"/>
    <mergeCell ref="B1852:B1856"/>
    <mergeCell ref="B1847:B1851"/>
    <mergeCell ref="C1800:C1804"/>
    <mergeCell ref="B1795:B1799"/>
    <mergeCell ref="C1795:C1799"/>
    <mergeCell ref="A1892:A1896"/>
    <mergeCell ref="B1892:B1896"/>
    <mergeCell ref="A1887:A1891"/>
    <mergeCell ref="B1887:B1891"/>
    <mergeCell ref="A1862:A1866"/>
    <mergeCell ref="A1877:A1881"/>
    <mergeCell ref="A1872:A1876"/>
    <mergeCell ref="A1867:A1871"/>
    <mergeCell ref="B1877:B1881"/>
    <mergeCell ref="B1872:B1876"/>
    <mergeCell ref="B1882:B1886"/>
    <mergeCell ref="B1867:B1871"/>
    <mergeCell ref="A1830:A1834"/>
    <mergeCell ref="A1825:A1829"/>
    <mergeCell ref="A1815:A1819"/>
    <mergeCell ref="A1820:A1824"/>
    <mergeCell ref="B1830:B1834"/>
    <mergeCell ref="B1862:B1866"/>
    <mergeCell ref="A1857:A1861"/>
    <mergeCell ref="B1857:B1861"/>
    <mergeCell ref="B1815:B1819"/>
    <mergeCell ref="B1825:B1829"/>
    <mergeCell ref="B1820:B1824"/>
    <mergeCell ref="A48:A50"/>
    <mergeCell ref="A45:A47"/>
    <mergeCell ref="B58:B60"/>
    <mergeCell ref="B51:B53"/>
    <mergeCell ref="B79:B81"/>
    <mergeCell ref="C79:C81"/>
    <mergeCell ref="C54:C55"/>
    <mergeCell ref="A1810:A1814"/>
    <mergeCell ref="A1800:A1804"/>
    <mergeCell ref="A1805:A1809"/>
    <mergeCell ref="A1852:A1856"/>
    <mergeCell ref="A1847:A1851"/>
    <mergeCell ref="A1882:A1886"/>
    <mergeCell ref="B1810:B1814"/>
    <mergeCell ref="C1862:C1866"/>
    <mergeCell ref="C1857:C1861"/>
    <mergeCell ref="C1877:C1881"/>
    <mergeCell ref="C1872:C1876"/>
    <mergeCell ref="C1882:C1886"/>
    <mergeCell ref="B1677:B1681"/>
    <mergeCell ref="B1697:B1701"/>
    <mergeCell ref="B1687:B1691"/>
    <mergeCell ref="C1697:C1701"/>
    <mergeCell ref="C1687:C1691"/>
    <mergeCell ref="B1682:B1686"/>
    <mergeCell ref="C1682:C1686"/>
    <mergeCell ref="C1692:C1696"/>
    <mergeCell ref="B1692:B1696"/>
    <mergeCell ref="B1734:B1738"/>
    <mergeCell ref="C1734:C1738"/>
    <mergeCell ref="B1702:B1706"/>
    <mergeCell ref="C1702:C1706"/>
    <mergeCell ref="C56:C57"/>
    <mergeCell ref="C58:C60"/>
    <mergeCell ref="A1672:A1676"/>
    <mergeCell ref="A1667:A1671"/>
    <mergeCell ref="A1526:A1530"/>
    <mergeCell ref="A1489:A1493"/>
    <mergeCell ref="A1509:A1513"/>
    <mergeCell ref="A23:A26"/>
    <mergeCell ref="A13:A17"/>
    <mergeCell ref="B13:B17"/>
    <mergeCell ref="C13:C17"/>
    <mergeCell ref="B18:B22"/>
    <mergeCell ref="C18:C22"/>
    <mergeCell ref="A18:A22"/>
    <mergeCell ref="C23:C26"/>
    <mergeCell ref="B155:B157"/>
    <mergeCell ref="C155:C157"/>
    <mergeCell ref="A137:A140"/>
    <mergeCell ref="A148:A151"/>
    <mergeCell ref="A152:A154"/>
    <mergeCell ref="A144:A147"/>
    <mergeCell ref="A141:A143"/>
    <mergeCell ref="B137:B140"/>
    <mergeCell ref="B141:B143"/>
    <mergeCell ref="B56:B57"/>
    <mergeCell ref="B54:B55"/>
    <mergeCell ref="B35:B38"/>
    <mergeCell ref="B39:B41"/>
    <mergeCell ref="C51:C53"/>
    <mergeCell ref="C48:C50"/>
    <mergeCell ref="C45:C47"/>
    <mergeCell ref="B45:B47"/>
    <mergeCell ref="A58:A60"/>
    <mergeCell ref="A79:A81"/>
    <mergeCell ref="B881:B885"/>
    <mergeCell ref="B876:B880"/>
    <mergeCell ref="B871:B875"/>
    <mergeCell ref="B907:B911"/>
    <mergeCell ref="B1800:B1804"/>
    <mergeCell ref="A1795:A1799"/>
    <mergeCell ref="A1790:A1794"/>
    <mergeCell ref="A1785:A1789"/>
    <mergeCell ref="A1682:A1686"/>
    <mergeCell ref="A1662:A1666"/>
    <mergeCell ref="B1662:B1666"/>
    <mergeCell ref="B1667:B1671"/>
    <mergeCell ref="A1759:A1763"/>
    <mergeCell ref="A1769:A1773"/>
    <mergeCell ref="A1764:A1768"/>
    <mergeCell ref="B1672:B1676"/>
    <mergeCell ref="B1620:B1624"/>
    <mergeCell ref="B1625:B1629"/>
    <mergeCell ref="B1630:B1634"/>
    <mergeCell ref="B1546:B1551"/>
    <mergeCell ref="B1541:B1545"/>
    <mergeCell ref="B1536:B1540"/>
    <mergeCell ref="B1531:B1535"/>
    <mergeCell ref="B1583:B1587"/>
    <mergeCell ref="B1578:B1582"/>
    <mergeCell ref="B1563:B1567"/>
    <mergeCell ref="B1069:B1073"/>
    <mergeCell ref="B1064:B1068"/>
    <mergeCell ref="A881:A885"/>
    <mergeCell ref="B1707:B1711"/>
    <mergeCell ref="A1504:A1508"/>
    <mergeCell ref="A1494:A1498"/>
    <mergeCell ref="A1499:A1503"/>
    <mergeCell ref="A1395:A1399"/>
    <mergeCell ref="A1350:A1354"/>
    <mergeCell ref="A1370:A1374"/>
    <mergeCell ref="A1365:A1369"/>
    <mergeCell ref="A1360:A1364"/>
    <mergeCell ref="A1375:A1379"/>
    <mergeCell ref="A1677:A1681"/>
    <mergeCell ref="A1729:A1733"/>
    <mergeCell ref="A1724:A1728"/>
    <mergeCell ref="A1749:A1753"/>
    <mergeCell ref="A1744:A1748"/>
    <mergeCell ref="A1687:A1691"/>
    <mergeCell ref="A1692:A1696"/>
    <mergeCell ref="A1707:A1711"/>
    <mergeCell ref="A1702:A1706"/>
    <mergeCell ref="A1697:A1701"/>
    <mergeCell ref="A1630:A1634"/>
    <mergeCell ref="A1625:A1629"/>
    <mergeCell ref="A1620:A1624"/>
    <mergeCell ref="A1536:A1540"/>
    <mergeCell ref="A1531:A1535"/>
    <mergeCell ref="A1568:A1572"/>
    <mergeCell ref="A1563:A1567"/>
    <mergeCell ref="A1541:A1545"/>
    <mergeCell ref="A1546:A1551"/>
    <mergeCell ref="A1583:A1587"/>
    <mergeCell ref="A1600:A1604"/>
    <mergeCell ref="A1355:A1359"/>
    <mergeCell ref="A1468:A1472"/>
    <mergeCell ref="A1754:A1758"/>
    <mergeCell ref="A1734:A1738"/>
    <mergeCell ref="A1739:A1743"/>
    <mergeCell ref="B966:B970"/>
    <mergeCell ref="B993:B997"/>
    <mergeCell ref="B988:B992"/>
    <mergeCell ref="B902:B906"/>
    <mergeCell ref="B886:B890"/>
    <mergeCell ref="A1473:A1477"/>
    <mergeCell ref="B1749:B1753"/>
    <mergeCell ref="B1190:B1194"/>
    <mergeCell ref="B1185:B1189"/>
    <mergeCell ref="B1205:B1209"/>
    <mergeCell ref="B1195:B1199"/>
    <mergeCell ref="B1200:B1204"/>
    <mergeCell ref="A1109:A1113"/>
    <mergeCell ref="A1033:A1037"/>
    <mergeCell ref="A1605:A1609"/>
    <mergeCell ref="A1578:A1582"/>
    <mergeCell ref="A1573:A1577"/>
    <mergeCell ref="A1610:A1614"/>
    <mergeCell ref="A1615:A1619"/>
    <mergeCell ref="B1600:B1604"/>
    <mergeCell ref="B1610:B1614"/>
    <mergeCell ref="B1605:B1609"/>
    <mergeCell ref="B1640:B1644"/>
    <mergeCell ref="A1645:A1649"/>
    <mergeCell ref="B1645:B1649"/>
    <mergeCell ref="A1640:A1644"/>
    <mergeCell ref="A1635:A1639"/>
    <mergeCell ref="B1635:B1639"/>
    <mergeCell ref="B1615:B1619"/>
    <mergeCell ref="B1266:B1270"/>
    <mergeCell ref="B1261:B1265"/>
    <mergeCell ref="B1276:B1280"/>
    <mergeCell ref="B1271:B1275"/>
    <mergeCell ref="B1390:B1394"/>
    <mergeCell ref="B1355:B1359"/>
    <mergeCell ref="B1360:B1364"/>
    <mergeCell ref="A1054:A1058"/>
    <mergeCell ref="A1049:A1053"/>
    <mergeCell ref="B1013:B1017"/>
    <mergeCell ref="B1023:B1027"/>
    <mergeCell ref="B1473:B1477"/>
    <mergeCell ref="B283:B286"/>
    <mergeCell ref="B278:B282"/>
    <mergeCell ref="C278:C282"/>
    <mergeCell ref="A690:A692"/>
    <mergeCell ref="A700:A703"/>
    <mergeCell ref="A966:A970"/>
    <mergeCell ref="A961:A965"/>
    <mergeCell ref="A912:A916"/>
    <mergeCell ref="A917:A920"/>
    <mergeCell ref="A971:A975"/>
    <mergeCell ref="A988:A992"/>
    <mergeCell ref="A1003:A1007"/>
    <mergeCell ref="A998:A1002"/>
    <mergeCell ref="A936:A940"/>
    <mergeCell ref="A460:A461"/>
    <mergeCell ref="A482:A485"/>
    <mergeCell ref="A498:A501"/>
    <mergeCell ref="A494:A497"/>
    <mergeCell ref="C993:C997"/>
    <mergeCell ref="C988:C992"/>
    <mergeCell ref="E312:E315"/>
    <mergeCell ref="E320:E322"/>
    <mergeCell ref="E316:E319"/>
    <mergeCell ref="F178:F179"/>
    <mergeCell ref="G178:G179"/>
    <mergeCell ref="F180:F181"/>
    <mergeCell ref="E180:E181"/>
    <mergeCell ref="B180:B181"/>
    <mergeCell ref="B178:B179"/>
    <mergeCell ref="A178:A179"/>
    <mergeCell ref="E260:E264"/>
    <mergeCell ref="F260:F264"/>
    <mergeCell ref="E257:E259"/>
    <mergeCell ref="E253:E256"/>
    <mergeCell ref="F257:F259"/>
    <mergeCell ref="F253:F256"/>
    <mergeCell ref="F215:F220"/>
    <mergeCell ref="G215:G220"/>
    <mergeCell ref="C199:C204"/>
    <mergeCell ref="G242:G245"/>
    <mergeCell ref="F242:F245"/>
    <mergeCell ref="A291:A294"/>
    <mergeCell ref="B295:B298"/>
    <mergeCell ref="B307:B311"/>
    <mergeCell ref="F221:F225"/>
    <mergeCell ref="E221:E225"/>
    <mergeCell ref="E231:E234"/>
    <mergeCell ref="C249:C252"/>
    <mergeCell ref="C231:C234"/>
    <mergeCell ref="E178:E179"/>
    <mergeCell ref="B48:B50"/>
    <mergeCell ref="B61:B62"/>
    <mergeCell ref="C61:C62"/>
    <mergeCell ref="A158:A160"/>
    <mergeCell ref="A155:A157"/>
    <mergeCell ref="A61:A62"/>
    <mergeCell ref="A56:A57"/>
    <mergeCell ref="F205:F209"/>
    <mergeCell ref="F199:F204"/>
    <mergeCell ref="G210:G214"/>
    <mergeCell ref="I210:I214"/>
    <mergeCell ref="I199:I204"/>
    <mergeCell ref="H199:H204"/>
    <mergeCell ref="I253:I256"/>
    <mergeCell ref="H235:H238"/>
    <mergeCell ref="G235:G238"/>
    <mergeCell ref="I235:I238"/>
    <mergeCell ref="F235:F238"/>
    <mergeCell ref="I221:I225"/>
    <mergeCell ref="G221:G225"/>
    <mergeCell ref="H221:H225"/>
    <mergeCell ref="G172:G174"/>
    <mergeCell ref="G169:G171"/>
    <mergeCell ref="H175:H177"/>
    <mergeCell ref="I175:I177"/>
    <mergeCell ref="F226:F230"/>
    <mergeCell ref="I166:I168"/>
    <mergeCell ref="I163:I165"/>
    <mergeCell ref="E205:E209"/>
    <mergeCell ref="G231:G234"/>
    <mergeCell ref="I172:I174"/>
    <mergeCell ref="A54:A55"/>
    <mergeCell ref="B175:B177"/>
    <mergeCell ref="B169:B171"/>
    <mergeCell ref="A166:A168"/>
    <mergeCell ref="B166:B168"/>
    <mergeCell ref="F163:F165"/>
    <mergeCell ref="F166:F168"/>
    <mergeCell ref="E166:E168"/>
    <mergeCell ref="E172:E174"/>
    <mergeCell ref="E169:E171"/>
    <mergeCell ref="F172:F174"/>
    <mergeCell ref="F169:F171"/>
    <mergeCell ref="B161:B162"/>
    <mergeCell ref="B163:B165"/>
    <mergeCell ref="E163:E165"/>
    <mergeCell ref="C169:C171"/>
    <mergeCell ref="C166:C168"/>
    <mergeCell ref="F175:F177"/>
    <mergeCell ref="E175:E177"/>
    <mergeCell ref="C163:C165"/>
    <mergeCell ref="C175:C177"/>
    <mergeCell ref="I794:I796"/>
    <mergeCell ref="I797:I800"/>
    <mergeCell ref="I784:I786"/>
    <mergeCell ref="E51:E53"/>
    <mergeCell ref="F51:F53"/>
    <mergeCell ref="E48:E50"/>
    <mergeCell ref="E56:E57"/>
    <mergeCell ref="F13:F17"/>
    <mergeCell ref="F18:F22"/>
    <mergeCell ref="G27:G30"/>
    <mergeCell ref="H27:H30"/>
    <mergeCell ref="G13:G17"/>
    <mergeCell ref="H13:H17"/>
    <mergeCell ref="I13:I17"/>
    <mergeCell ref="G18:G22"/>
    <mergeCell ref="H18:H22"/>
    <mergeCell ref="I18:I22"/>
    <mergeCell ref="I35:I38"/>
    <mergeCell ref="I39:I41"/>
    <mergeCell ref="E23:E26"/>
    <mergeCell ref="G23:G26"/>
    <mergeCell ref="H23:H26"/>
    <mergeCell ref="I23:I26"/>
    <mergeCell ref="H31:H34"/>
    <mergeCell ref="F31:F34"/>
    <mergeCell ref="G31:G34"/>
    <mergeCell ref="H54:H55"/>
    <mergeCell ref="G48:G50"/>
    <mergeCell ref="H48:H50"/>
    <mergeCell ref="I51:I53"/>
    <mergeCell ref="I48:I50"/>
    <mergeCell ref="I56:I57"/>
    <mergeCell ref="H94:H96"/>
    <mergeCell ref="I89:I91"/>
    <mergeCell ref="I86:I88"/>
    <mergeCell ref="G61:G62"/>
    <mergeCell ref="H61:H62"/>
    <mergeCell ref="I61:I62"/>
    <mergeCell ref="I97:I99"/>
    <mergeCell ref="I45:I47"/>
    <mergeCell ref="I407:I409"/>
    <mergeCell ref="I801:I803"/>
    <mergeCell ref="I700:I703"/>
    <mergeCell ref="I775:I777"/>
    <mergeCell ref="I778:I780"/>
    <mergeCell ref="I821:I825"/>
    <mergeCell ref="I781:I783"/>
    <mergeCell ref="I790:I791"/>
    <mergeCell ref="I816:I820"/>
    <mergeCell ref="I449:I454"/>
    <mergeCell ref="I455:I459"/>
    <mergeCell ref="I512:I515"/>
    <mergeCell ref="I546:I549"/>
    <mergeCell ref="I603:I606"/>
    <mergeCell ref="I614:I617"/>
    <mergeCell ref="I607:I610"/>
    <mergeCell ref="I611:I613"/>
    <mergeCell ref="I571:I573"/>
    <mergeCell ref="I567:I570"/>
    <mergeCell ref="I693:I695"/>
    <mergeCell ref="I687:I689"/>
    <mergeCell ref="I690:I692"/>
    <mergeCell ref="I684:I686"/>
    <mergeCell ref="I674:I676"/>
    <mergeCell ref="I792:I793"/>
    <mergeCell ref="I550:I553"/>
    <mergeCell ref="I554:I558"/>
    <mergeCell ref="I490:I493"/>
    <mergeCell ref="I516:I518"/>
    <mergeCell ref="I563:I566"/>
    <mergeCell ref="I599:I602"/>
    <mergeCell ref="I587:I590"/>
    <mergeCell ref="I591:I594"/>
    <mergeCell ref="I595:I598"/>
    <mergeCell ref="I696:I699"/>
    <mergeCell ref="I670:I673"/>
    <mergeCell ref="I667:I669"/>
    <mergeCell ref="I681:I683"/>
    <mergeCell ref="I677:I678"/>
    <mergeCell ref="I679:I680"/>
    <mergeCell ref="I758:I759"/>
    <mergeCell ref="I734:I737"/>
    <mergeCell ref="I747:I750"/>
    <mergeCell ref="I738:I740"/>
    <mergeCell ref="I744:I746"/>
    <mergeCell ref="I741:I743"/>
    <mergeCell ref="I751:I753"/>
    <mergeCell ref="I787:I789"/>
    <mergeCell ref="I719:I722"/>
    <mergeCell ref="I760:I762"/>
    <mergeCell ref="I754:I757"/>
    <mergeCell ref="I723:I725"/>
    <mergeCell ref="I731:I733"/>
    <mergeCell ref="I726:I728"/>
    <mergeCell ref="I729:I730"/>
    <mergeCell ref="H534:H537"/>
    <mergeCell ref="I559:I562"/>
    <mergeCell ref="I519:I522"/>
    <mergeCell ref="I542:I545"/>
    <mergeCell ref="I659:I662"/>
    <mergeCell ref="I655:I658"/>
    <mergeCell ref="I618:I620"/>
    <mergeCell ref="I627:I630"/>
    <mergeCell ref="I621:I622"/>
    <mergeCell ref="I623:I626"/>
    <mergeCell ref="I635:I638"/>
    <mergeCell ref="I631:I634"/>
    <mergeCell ref="I663:I666"/>
    <mergeCell ref="I639:I642"/>
    <mergeCell ref="I417:I420"/>
    <mergeCell ref="I413:I416"/>
    <mergeCell ref="I716:I718"/>
    <mergeCell ref="G490:G493"/>
    <mergeCell ref="G486:G489"/>
    <mergeCell ref="H377:H381"/>
    <mergeCell ref="H398:H401"/>
    <mergeCell ref="G398:G401"/>
    <mergeCell ref="G393:G397"/>
    <mergeCell ref="H393:H397"/>
    <mergeCell ref="H323:H325"/>
    <mergeCell ref="F407:F409"/>
    <mergeCell ref="G482:G485"/>
    <mergeCell ref="G323:G325"/>
    <mergeCell ref="F413:F416"/>
    <mergeCell ref="I534:I537"/>
    <mergeCell ref="I538:I541"/>
    <mergeCell ref="H512:H515"/>
    <mergeCell ref="H502:H506"/>
    <mergeCell ref="H507:H511"/>
    <mergeCell ref="H449:H454"/>
    <mergeCell ref="H434:H437"/>
    <mergeCell ref="H455:H459"/>
    <mergeCell ref="H486:H489"/>
    <mergeCell ref="I465:I467"/>
    <mergeCell ref="I462:I464"/>
    <mergeCell ref="H417:H420"/>
    <mergeCell ref="H413:H416"/>
    <mergeCell ref="I443:I445"/>
    <mergeCell ref="I446:I448"/>
    <mergeCell ref="I434:I437"/>
    <mergeCell ref="I438:I442"/>
    <mergeCell ref="I460:I461"/>
    <mergeCell ref="I468:I470"/>
    <mergeCell ref="I494:I497"/>
    <mergeCell ref="I398:I401"/>
    <mergeCell ref="I393:I397"/>
    <mergeCell ref="I323:I325"/>
    <mergeCell ref="H519:H522"/>
    <mergeCell ref="H516:H518"/>
    <mergeCell ref="H446:H448"/>
    <mergeCell ref="H438:H442"/>
    <mergeCell ref="H443:H445"/>
    <mergeCell ref="H468:H470"/>
    <mergeCell ref="H465:H467"/>
    <mergeCell ref="H498:H501"/>
    <mergeCell ref="H494:H497"/>
    <mergeCell ref="H410:H412"/>
    <mergeCell ref="H407:H409"/>
    <mergeCell ref="H462:H464"/>
    <mergeCell ref="H460:H461"/>
    <mergeCell ref="H482:H485"/>
    <mergeCell ref="H490:H493"/>
    <mergeCell ref="I410:I412"/>
    <mergeCell ref="I498:I501"/>
    <mergeCell ref="I507:I511"/>
    <mergeCell ref="I502:I506"/>
    <mergeCell ref="I482:I485"/>
    <mergeCell ref="I486:I489"/>
    <mergeCell ref="H696:H699"/>
    <mergeCell ref="H700:H703"/>
    <mergeCell ref="H687:H689"/>
    <mergeCell ref="H621:H622"/>
    <mergeCell ref="I402:I406"/>
    <mergeCell ref="I367:I371"/>
    <mergeCell ref="I372:I376"/>
    <mergeCell ref="H387:H392"/>
    <mergeCell ref="I387:I392"/>
    <mergeCell ref="G357:G361"/>
    <mergeCell ref="F303:F306"/>
    <mergeCell ref="F299:F302"/>
    <mergeCell ref="F291:F294"/>
    <mergeCell ref="F295:F298"/>
    <mergeCell ref="G278:G282"/>
    <mergeCell ref="G299:G302"/>
    <mergeCell ref="G283:G286"/>
    <mergeCell ref="G291:G294"/>
    <mergeCell ref="G312:G315"/>
    <mergeCell ref="G303:G306"/>
    <mergeCell ref="G307:G311"/>
    <mergeCell ref="G320:G322"/>
    <mergeCell ref="G316:G319"/>
    <mergeCell ref="H278:H282"/>
    <mergeCell ref="H320:H322"/>
    <mergeCell ref="I320:I322"/>
    <mergeCell ref="I278:I282"/>
    <mergeCell ref="H303:H306"/>
    <mergeCell ref="I291:I294"/>
    <mergeCell ref="H316:H319"/>
    <mergeCell ref="I303:I306"/>
    <mergeCell ref="F352:F356"/>
    <mergeCell ref="H797:H800"/>
    <mergeCell ref="H801:H803"/>
    <mergeCell ref="G801:G803"/>
    <mergeCell ref="G797:G800"/>
    <mergeCell ref="G790:G791"/>
    <mergeCell ref="G787:G789"/>
    <mergeCell ref="G792:G793"/>
    <mergeCell ref="G794:G796"/>
    <mergeCell ref="H787:H789"/>
    <mergeCell ref="H781:H783"/>
    <mergeCell ref="H784:H786"/>
    <mergeCell ref="H790:H791"/>
    <mergeCell ref="H792:H793"/>
    <mergeCell ref="H794:H796"/>
    <mergeCell ref="H550:H553"/>
    <mergeCell ref="H554:H558"/>
    <mergeCell ref="H538:H541"/>
    <mergeCell ref="H542:H545"/>
    <mergeCell ref="H614:H617"/>
    <mergeCell ref="H738:H740"/>
    <mergeCell ref="H744:H746"/>
    <mergeCell ref="G726:G728"/>
    <mergeCell ref="H726:H728"/>
    <mergeCell ref="G741:G743"/>
    <mergeCell ref="H659:H662"/>
    <mergeCell ref="H635:H638"/>
    <mergeCell ref="H639:H642"/>
    <mergeCell ref="H618:H620"/>
    <mergeCell ref="G663:G666"/>
    <mergeCell ref="G659:G662"/>
    <mergeCell ref="G655:G658"/>
    <mergeCell ref="G674:G676"/>
    <mergeCell ref="H559:H562"/>
    <mergeCell ref="H571:H573"/>
    <mergeCell ref="H567:H570"/>
    <mergeCell ref="H563:H566"/>
    <mergeCell ref="H546:H549"/>
    <mergeCell ref="H283:H286"/>
    <mergeCell ref="H291:H294"/>
    <mergeCell ref="G382:G386"/>
    <mergeCell ref="G387:G392"/>
    <mergeCell ref="G402:G406"/>
    <mergeCell ref="H402:H406"/>
    <mergeCell ref="H587:H590"/>
    <mergeCell ref="H591:H594"/>
    <mergeCell ref="H603:H606"/>
    <mergeCell ref="H607:H610"/>
    <mergeCell ref="H611:H613"/>
    <mergeCell ref="G567:G570"/>
    <mergeCell ref="G563:G566"/>
    <mergeCell ref="G542:G545"/>
    <mergeCell ref="G571:G573"/>
    <mergeCell ref="G502:G506"/>
    <mergeCell ref="G498:G501"/>
    <mergeCell ref="G443:G445"/>
    <mergeCell ref="G460:G461"/>
    <mergeCell ref="G449:G454"/>
    <mergeCell ref="G455:G459"/>
    <mergeCell ref="G410:G412"/>
    <mergeCell ref="G407:G409"/>
    <mergeCell ref="G462:G464"/>
    <mergeCell ref="G465:G467"/>
    <mergeCell ref="G413:G416"/>
    <mergeCell ref="H357:H361"/>
    <mergeCell ref="G1499:G1503"/>
    <mergeCell ref="F1473:F1477"/>
    <mergeCell ref="E1473:E1477"/>
    <mergeCell ref="G1504:G1508"/>
    <mergeCell ref="F1504:F1508"/>
    <mergeCell ref="E1504:E1508"/>
    <mergeCell ref="G1526:G1530"/>
    <mergeCell ref="G1541:G1545"/>
    <mergeCell ref="G1509:G1513"/>
    <mergeCell ref="H667:H669"/>
    <mergeCell ref="H599:H602"/>
    <mergeCell ref="H595:H598"/>
    <mergeCell ref="G716:G718"/>
    <mergeCell ref="H716:H718"/>
    <mergeCell ref="H684:H686"/>
    <mergeCell ref="H677:H678"/>
    <mergeCell ref="H679:H680"/>
    <mergeCell ref="H681:H683"/>
    <mergeCell ref="H693:H695"/>
    <mergeCell ref="H690:H692"/>
    <mergeCell ref="G677:G678"/>
    <mergeCell ref="G679:G680"/>
    <mergeCell ref="G1033:G1037"/>
    <mergeCell ref="G1049:G1053"/>
    <mergeCell ref="G1028:G1032"/>
    <mergeCell ref="H674:H676"/>
    <mergeCell ref="H670:H673"/>
    <mergeCell ref="H623:H626"/>
    <mergeCell ref="H631:H634"/>
    <mergeCell ref="H627:H630"/>
    <mergeCell ref="H663:H666"/>
    <mergeCell ref="H655:H658"/>
    <mergeCell ref="H719:H722"/>
    <mergeCell ref="H723:H725"/>
    <mergeCell ref="G731:G733"/>
    <mergeCell ref="H729:H730"/>
    <mergeCell ref="H775:H777"/>
    <mergeCell ref="H778:H780"/>
    <mergeCell ref="H816:H820"/>
    <mergeCell ref="H821:H825"/>
    <mergeCell ref="H926:H930"/>
    <mergeCell ref="H917:H920"/>
    <mergeCell ref="H921:H925"/>
    <mergeCell ref="H941:H945"/>
    <mergeCell ref="H912:H916"/>
    <mergeCell ref="H931:H935"/>
    <mergeCell ref="F1494:F1498"/>
    <mergeCell ref="F1489:F1493"/>
    <mergeCell ref="G1494:G1498"/>
    <mergeCell ref="G1489:G1493"/>
    <mergeCell ref="G1473:G1477"/>
    <mergeCell ref="G734:G737"/>
    <mergeCell ref="G751:G753"/>
    <mergeCell ref="G758:G759"/>
    <mergeCell ref="G754:G757"/>
    <mergeCell ref="H1059:H1063"/>
    <mergeCell ref="H1054:H1058"/>
    <mergeCell ref="H1033:H1037"/>
    <mergeCell ref="H1018:H1022"/>
    <mergeCell ref="H1013:H1017"/>
    <mergeCell ref="H1028:H1032"/>
    <mergeCell ref="H1023:H1027"/>
    <mergeCell ref="H1049:H1053"/>
    <mergeCell ref="H1064:H1068"/>
    <mergeCell ref="I1615:I1619"/>
    <mergeCell ref="F1568:F1572"/>
    <mergeCell ref="F1630:F1634"/>
    <mergeCell ref="F1625:F1629"/>
    <mergeCell ref="F1635:F1639"/>
    <mergeCell ref="F1620:F1624"/>
    <mergeCell ref="G778:G780"/>
    <mergeCell ref="G781:G783"/>
    <mergeCell ref="G775:G777"/>
    <mergeCell ref="H731:H733"/>
    <mergeCell ref="H741:H743"/>
    <mergeCell ref="H734:H737"/>
    <mergeCell ref="H758:H759"/>
    <mergeCell ref="H760:H762"/>
    <mergeCell ref="H751:H753"/>
    <mergeCell ref="H754:H757"/>
    <mergeCell ref="H747:H750"/>
    <mergeCell ref="H1630:H1634"/>
    <mergeCell ref="H1610:H1614"/>
    <mergeCell ref="H1625:H1629"/>
    <mergeCell ref="H1615:H1619"/>
    <mergeCell ref="H1620:H1624"/>
    <mergeCell ref="H1635:H1639"/>
    <mergeCell ref="G1600:G1604"/>
    <mergeCell ref="G1573:G1577"/>
    <mergeCell ref="H1536:H1540"/>
    <mergeCell ref="H1541:H1545"/>
    <mergeCell ref="H1526:H1530"/>
    <mergeCell ref="H1509:H1513"/>
    <mergeCell ref="H1531:H1535"/>
    <mergeCell ref="G956:G960"/>
    <mergeCell ref="G856:G860"/>
    <mergeCell ref="I1526:I1530"/>
    <mergeCell ref="I1531:I1535"/>
    <mergeCell ref="E1526:E1530"/>
    <mergeCell ref="F1526:F1530"/>
    <mergeCell ref="F1531:F1535"/>
    <mergeCell ref="B1526:B1530"/>
    <mergeCell ref="H1640:H1644"/>
    <mergeCell ref="I1620:I1624"/>
    <mergeCell ref="I1541:I1545"/>
    <mergeCell ref="I1536:I1540"/>
    <mergeCell ref="I1504:I1508"/>
    <mergeCell ref="I1494:I1498"/>
    <mergeCell ref="I1499:I1503"/>
    <mergeCell ref="I1489:I1493"/>
    <mergeCell ref="F1509:F1513"/>
    <mergeCell ref="E1499:E1503"/>
    <mergeCell ref="F1499:F1503"/>
    <mergeCell ref="H1578:H1582"/>
    <mergeCell ref="H1573:H1577"/>
    <mergeCell ref="H1563:H1567"/>
    <mergeCell ref="H1568:H1572"/>
    <mergeCell ref="H1583:H1587"/>
    <mergeCell ref="H1600:H1604"/>
    <mergeCell ref="H1605:H1609"/>
    <mergeCell ref="F1578:F1582"/>
    <mergeCell ref="F1583:F1587"/>
    <mergeCell ref="F1536:F1540"/>
    <mergeCell ref="E1536:E1540"/>
    <mergeCell ref="G1615:G1619"/>
    <mergeCell ref="E1610:E1614"/>
    <mergeCell ref="E1615:E1619"/>
    <mergeCell ref="G1568:G1572"/>
    <mergeCell ref="E1546:E1551"/>
    <mergeCell ref="E1541:E1545"/>
    <mergeCell ref="E1620:E1624"/>
    <mergeCell ref="C1531:C1535"/>
    <mergeCell ref="C1583:C1587"/>
    <mergeCell ref="C1578:C1582"/>
    <mergeCell ref="C1573:C1577"/>
    <mergeCell ref="C1568:C1572"/>
    <mergeCell ref="C1563:C1567"/>
    <mergeCell ref="G1610:G1614"/>
    <mergeCell ref="G1605:G1609"/>
    <mergeCell ref="F1610:F1614"/>
    <mergeCell ref="F1605:F1609"/>
    <mergeCell ref="F1600:F1604"/>
    <mergeCell ref="F1615:F1619"/>
    <mergeCell ref="G1625:G1629"/>
    <mergeCell ref="G1620:G1624"/>
    <mergeCell ref="G1531:G1535"/>
    <mergeCell ref="E1531:E1535"/>
    <mergeCell ref="G1578:G1582"/>
    <mergeCell ref="G1583:G1587"/>
    <mergeCell ref="G1536:G1540"/>
    <mergeCell ref="G1563:G1567"/>
    <mergeCell ref="E1563:E1567"/>
    <mergeCell ref="E1573:E1577"/>
    <mergeCell ref="E1600:E1604"/>
    <mergeCell ref="E1583:E1587"/>
    <mergeCell ref="E1578:E1582"/>
    <mergeCell ref="B1568:B1572"/>
    <mergeCell ref="B1573:B1577"/>
    <mergeCell ref="C1473:C1477"/>
    <mergeCell ref="C1499:C1503"/>
    <mergeCell ref="E1857:E1861"/>
    <mergeCell ref="E1852:E1856"/>
    <mergeCell ref="E1847:E1851"/>
    <mergeCell ref="E1862:E1866"/>
    <mergeCell ref="E1815:E1819"/>
    <mergeCell ref="F1857:F1861"/>
    <mergeCell ref="F1862:F1866"/>
    <mergeCell ref="F1852:F1856"/>
    <mergeCell ref="F1847:F1851"/>
    <mergeCell ref="E1892:E1896"/>
    <mergeCell ref="F1892:F1896"/>
    <mergeCell ref="F1785:F1789"/>
    <mergeCell ref="F1790:F1794"/>
    <mergeCell ref="F1754:F1758"/>
    <mergeCell ref="F1749:F1753"/>
    <mergeCell ref="E1739:E1743"/>
    <mergeCell ref="E1744:E1748"/>
    <mergeCell ref="E1754:E1758"/>
    <mergeCell ref="E1759:E1763"/>
    <mergeCell ref="E1790:E1794"/>
    <mergeCell ref="F1887:F1891"/>
    <mergeCell ref="F1882:F1886"/>
    <mergeCell ref="E1872:E1876"/>
    <mergeCell ref="E1867:E1871"/>
    <mergeCell ref="E1877:E1881"/>
    <mergeCell ref="E1887:E1891"/>
    <mergeCell ref="E1882:E1886"/>
    <mergeCell ref="F1867:F1871"/>
    <mergeCell ref="E1707:E1711"/>
    <mergeCell ref="E1702:E1706"/>
    <mergeCell ref="F1729:F1733"/>
    <mergeCell ref="F1724:F1728"/>
    <mergeCell ref="F1707:F1711"/>
    <mergeCell ref="E1692:E1696"/>
    <mergeCell ref="E1729:E1733"/>
    <mergeCell ref="E1687:E1691"/>
    <mergeCell ref="E1682:E1686"/>
    <mergeCell ref="E1697:E1701"/>
    <mergeCell ref="F1820:F1824"/>
    <mergeCell ref="F1825:F1829"/>
    <mergeCell ref="E1830:E1834"/>
    <mergeCell ref="E1825:E1829"/>
    <mergeCell ref="F1815:F1819"/>
    <mergeCell ref="F1810:F1814"/>
    <mergeCell ref="F1805:F1809"/>
    <mergeCell ref="F1800:F1804"/>
    <mergeCell ref="F1795:F1799"/>
    <mergeCell ref="F1830:F1834"/>
    <mergeCell ref="F1734:F1738"/>
    <mergeCell ref="F1764:F1768"/>
    <mergeCell ref="F1759:F1763"/>
    <mergeCell ref="F1739:F1743"/>
    <mergeCell ref="F1744:F1748"/>
    <mergeCell ref="E1769:E1773"/>
    <mergeCell ref="F1769:F1773"/>
    <mergeCell ref="E1805:E1809"/>
    <mergeCell ref="E1810:E1814"/>
    <mergeCell ref="F1702:F1706"/>
    <mergeCell ref="F1697:F1701"/>
    <mergeCell ref="F1692:F1696"/>
    <mergeCell ref="E1662:E1666"/>
    <mergeCell ref="F1677:F1681"/>
    <mergeCell ref="E1677:E1681"/>
    <mergeCell ref="C1667:C1671"/>
    <mergeCell ref="G1677:G1681"/>
    <mergeCell ref="G1672:G1676"/>
    <mergeCell ref="G1667:G1671"/>
    <mergeCell ref="F1672:F1676"/>
    <mergeCell ref="F1667:F1671"/>
    <mergeCell ref="E1667:E1671"/>
    <mergeCell ref="E1672:E1676"/>
    <mergeCell ref="C1672:C1676"/>
    <mergeCell ref="C1677:C1681"/>
    <mergeCell ref="G1645:G1649"/>
    <mergeCell ref="G1640:G1644"/>
    <mergeCell ref="G1662:G1666"/>
    <mergeCell ref="F1662:F1666"/>
    <mergeCell ref="F1645:F1649"/>
    <mergeCell ref="F1640:F1644"/>
    <mergeCell ref="E1640:E1644"/>
    <mergeCell ref="G1805:G1809"/>
    <mergeCell ref="G1800:G1804"/>
    <mergeCell ref="G1825:G1829"/>
    <mergeCell ref="G1852:G1856"/>
    <mergeCell ref="G1847:G1851"/>
    <mergeCell ref="G1872:G1876"/>
    <mergeCell ref="G1867:G1871"/>
    <mergeCell ref="G1882:G1886"/>
    <mergeCell ref="G1877:G1881"/>
    <mergeCell ref="F1563:F1567"/>
    <mergeCell ref="F1541:F1545"/>
    <mergeCell ref="F1546:F1551"/>
    <mergeCell ref="G1630:G1634"/>
    <mergeCell ref="F1573:F1577"/>
    <mergeCell ref="F1877:F1881"/>
    <mergeCell ref="F1872:F1876"/>
    <mergeCell ref="F1687:F1691"/>
    <mergeCell ref="F1682:F1686"/>
    <mergeCell ref="G1697:G1701"/>
    <mergeCell ref="G1687:G1691"/>
    <mergeCell ref="G1635:G1639"/>
    <mergeCell ref="I1830:I1834"/>
    <mergeCell ref="I1825:I1829"/>
    <mergeCell ref="H1847:H1851"/>
    <mergeCell ref="H1825:H1829"/>
    <mergeCell ref="H1830:H1834"/>
    <mergeCell ref="I1847:I1851"/>
    <mergeCell ref="I1857:I1861"/>
    <mergeCell ref="I1862:I1866"/>
    <mergeCell ref="I1852:I1856"/>
    <mergeCell ref="I1810:I1814"/>
    <mergeCell ref="I1820:I1824"/>
    <mergeCell ref="I1815:I1819"/>
    <mergeCell ref="H1882:H1886"/>
    <mergeCell ref="H1877:H1881"/>
    <mergeCell ref="I1872:I1876"/>
    <mergeCell ref="I1867:I1871"/>
    <mergeCell ref="G1862:G1866"/>
    <mergeCell ref="G1857:G1861"/>
    <mergeCell ref="G1820:G1824"/>
    <mergeCell ref="G1815:G1819"/>
    <mergeCell ref="G1810:G1814"/>
    <mergeCell ref="I1687:I1691"/>
    <mergeCell ref="I1692:I1696"/>
    <mergeCell ref="G1724:G1728"/>
    <mergeCell ref="G1707:G1711"/>
    <mergeCell ref="G1744:G1748"/>
    <mergeCell ref="G1734:G1738"/>
    <mergeCell ref="G1739:G1743"/>
    <mergeCell ref="G1682:G1686"/>
    <mergeCell ref="H1682:H1686"/>
    <mergeCell ref="H1687:H1691"/>
    <mergeCell ref="H1692:H1696"/>
    <mergeCell ref="H1697:H1701"/>
    <mergeCell ref="I1697:I1701"/>
    <mergeCell ref="I1645:I1649"/>
    <mergeCell ref="G1769:G1773"/>
    <mergeCell ref="I1892:I1896"/>
    <mergeCell ref="I1882:I1886"/>
    <mergeCell ref="I1887:I1891"/>
    <mergeCell ref="I1877:I1881"/>
    <mergeCell ref="H1852:H1856"/>
    <mergeCell ref="H1862:H1866"/>
    <mergeCell ref="H1867:H1871"/>
    <mergeCell ref="H1857:H1861"/>
    <mergeCell ref="H1872:H1876"/>
    <mergeCell ref="H1892:H1896"/>
    <mergeCell ref="H1887:H1891"/>
    <mergeCell ref="H1702:H1706"/>
    <mergeCell ref="I1702:I1706"/>
    <mergeCell ref="I1707:I1711"/>
    <mergeCell ref="H1724:H1728"/>
    <mergeCell ref="H1707:H1711"/>
    <mergeCell ref="H1729:H1733"/>
    <mergeCell ref="I1635:I1639"/>
    <mergeCell ref="I1640:I1644"/>
    <mergeCell ref="I1662:I1666"/>
    <mergeCell ref="G1421:G1425"/>
    <mergeCell ref="G1416:G1420"/>
    <mergeCell ref="I1416:I1420"/>
    <mergeCell ref="I1421:I1425"/>
    <mergeCell ref="I1426:I1430"/>
    <mergeCell ref="I1453:I1457"/>
    <mergeCell ref="I1390:I1394"/>
    <mergeCell ref="H1390:H1394"/>
    <mergeCell ref="H1677:H1681"/>
    <mergeCell ref="I1759:I1763"/>
    <mergeCell ref="I1764:I1768"/>
    <mergeCell ref="I1729:I1733"/>
    <mergeCell ref="I1724:I1728"/>
    <mergeCell ref="I1734:I1738"/>
    <mergeCell ref="I1749:I1753"/>
    <mergeCell ref="I1754:I1758"/>
    <mergeCell ref="I1739:I1743"/>
    <mergeCell ref="I1744:I1748"/>
    <mergeCell ref="H1546:H1551"/>
    <mergeCell ref="I1546:I1551"/>
    <mergeCell ref="G1546:G1551"/>
    <mergeCell ref="I1600:I1604"/>
    <mergeCell ref="I1605:I1609"/>
    <mergeCell ref="I1583:I1587"/>
    <mergeCell ref="I1573:I1577"/>
    <mergeCell ref="I1578:I1582"/>
    <mergeCell ref="I1563:I1567"/>
    <mergeCell ref="I1568:I1572"/>
    <mergeCell ref="I1625:I1629"/>
    <mergeCell ref="I1630:I1634"/>
    <mergeCell ref="I1682:I1686"/>
    <mergeCell ref="I1677:I1681"/>
    <mergeCell ref="H1764:H1768"/>
    <mergeCell ref="H1754:H1758"/>
    <mergeCell ref="H1769:H1773"/>
    <mergeCell ref="H1749:H1753"/>
    <mergeCell ref="H1790:H1794"/>
    <mergeCell ref="H1795:H1799"/>
    <mergeCell ref="H1800:H1804"/>
    <mergeCell ref="H1820:H1824"/>
    <mergeCell ref="H1815:H1819"/>
    <mergeCell ref="H1785:H1789"/>
    <mergeCell ref="I1395:I1399"/>
    <mergeCell ref="I1400:I1404"/>
    <mergeCell ref="I1431:I1435"/>
    <mergeCell ref="I1436:I1440"/>
    <mergeCell ref="I1458:I1462"/>
    <mergeCell ref="I1463:I1467"/>
    <mergeCell ref="I1468:I1472"/>
    <mergeCell ref="H1395:H1399"/>
    <mergeCell ref="H1400:H1404"/>
    <mergeCell ref="I1667:I1671"/>
    <mergeCell ref="I1672:I1676"/>
    <mergeCell ref="I1610:I1614"/>
    <mergeCell ref="I1509:I1513"/>
    <mergeCell ref="I1805:I1809"/>
    <mergeCell ref="I1800:I1804"/>
    <mergeCell ref="I1769:I1773"/>
    <mergeCell ref="I1785:I1789"/>
    <mergeCell ref="I1790:I1794"/>
    <mergeCell ref="I1795:I1799"/>
    <mergeCell ref="G1892:G1896"/>
    <mergeCell ref="G1887:G1891"/>
    <mergeCell ref="G1830:G1834"/>
    <mergeCell ref="H1805:H1809"/>
    <mergeCell ref="H1810:H1814"/>
    <mergeCell ref="H1744:H1748"/>
    <mergeCell ref="H1667:H1671"/>
    <mergeCell ref="H1672:H1676"/>
    <mergeCell ref="H1494:H1498"/>
    <mergeCell ref="H1504:H1508"/>
    <mergeCell ref="H1499:H1503"/>
    <mergeCell ref="H1426:H1430"/>
    <mergeCell ref="H1421:H1425"/>
    <mergeCell ref="H1416:H1420"/>
    <mergeCell ref="H1431:H1435"/>
    <mergeCell ref="H1458:H1462"/>
    <mergeCell ref="H1463:H1467"/>
    <mergeCell ref="H1468:H1472"/>
    <mergeCell ref="H1489:H1493"/>
    <mergeCell ref="H1453:H1457"/>
    <mergeCell ref="H1436:H1440"/>
    <mergeCell ref="H1759:H1763"/>
    <mergeCell ref="G1749:G1753"/>
    <mergeCell ref="G1764:G1768"/>
    <mergeCell ref="G1759:G1763"/>
    <mergeCell ref="G1754:G1758"/>
    <mergeCell ref="G1729:G1733"/>
    <mergeCell ref="H1662:H1666"/>
    <mergeCell ref="H1645:H1649"/>
    <mergeCell ref="G1468:G1472"/>
    <mergeCell ref="H1739:H1743"/>
    <mergeCell ref="H1734:H1738"/>
    <mergeCell ref="A751:A753"/>
    <mergeCell ref="F723:F725"/>
    <mergeCell ref="F734:F737"/>
    <mergeCell ref="G747:G750"/>
    <mergeCell ref="C690:C692"/>
    <mergeCell ref="C687:C689"/>
    <mergeCell ref="B687:B689"/>
    <mergeCell ref="B696:B699"/>
    <mergeCell ref="B693:B695"/>
    <mergeCell ref="B690:B692"/>
    <mergeCell ref="B716:B718"/>
    <mergeCell ref="B719:B722"/>
    <mergeCell ref="B700:B703"/>
    <mergeCell ref="B723:B725"/>
    <mergeCell ref="B734:B737"/>
    <mergeCell ref="B726:B728"/>
    <mergeCell ref="G700:G703"/>
    <mergeCell ref="C741:C743"/>
    <mergeCell ref="F726:F728"/>
    <mergeCell ref="G738:G740"/>
    <mergeCell ref="F731:F733"/>
    <mergeCell ref="G719:G722"/>
    <mergeCell ref="G729:G730"/>
    <mergeCell ref="G723:G725"/>
    <mergeCell ref="B738:B740"/>
    <mergeCell ref="B747:B750"/>
    <mergeCell ref="C747:C750"/>
    <mergeCell ref="E700:E703"/>
    <mergeCell ref="G687:G689"/>
    <mergeCell ref="G690:G692"/>
    <mergeCell ref="F700:F703"/>
    <mergeCell ref="E687:E689"/>
    <mergeCell ref="A754:A757"/>
    <mergeCell ref="A784:A786"/>
    <mergeCell ref="A797:A800"/>
    <mergeCell ref="B781:B783"/>
    <mergeCell ref="B778:B780"/>
    <mergeCell ref="B775:B777"/>
    <mergeCell ref="B787:B789"/>
    <mergeCell ref="A792:A793"/>
    <mergeCell ref="E758:E759"/>
    <mergeCell ref="G1795:G1799"/>
    <mergeCell ref="G1790:G1794"/>
    <mergeCell ref="G1785:G1789"/>
    <mergeCell ref="G760:G762"/>
    <mergeCell ref="C758:C759"/>
    <mergeCell ref="B1345:B1349"/>
    <mergeCell ref="B1340:B1344"/>
    <mergeCell ref="B851:B855"/>
    <mergeCell ref="C851:C855"/>
    <mergeCell ref="G1395:G1399"/>
    <mergeCell ref="G1390:G1394"/>
    <mergeCell ref="G1400:G1404"/>
    <mergeCell ref="G1431:G1435"/>
    <mergeCell ref="G1426:G1430"/>
    <mergeCell ref="G1692:G1696"/>
    <mergeCell ref="G1702:G1706"/>
    <mergeCell ref="C797:C800"/>
    <mergeCell ref="C792:C793"/>
    <mergeCell ref="G836:G840"/>
    <mergeCell ref="G1385:G1389"/>
    <mergeCell ref="E1630:E1634"/>
    <mergeCell ref="E1625:E1629"/>
    <mergeCell ref="E1635:E1639"/>
    <mergeCell ref="C482:C485"/>
    <mergeCell ref="A512:A515"/>
    <mergeCell ref="A519:A522"/>
    <mergeCell ref="A516:A518"/>
    <mergeCell ref="A542:A545"/>
    <mergeCell ref="A538:A541"/>
    <mergeCell ref="C410:C412"/>
    <mergeCell ref="C407:C409"/>
    <mergeCell ref="C320:C322"/>
    <mergeCell ref="F684:F686"/>
    <mergeCell ref="B681:B683"/>
    <mergeCell ref="B679:B680"/>
    <mergeCell ref="C679:C680"/>
    <mergeCell ref="A684:A686"/>
    <mergeCell ref="A674:A676"/>
    <mergeCell ref="C462:C464"/>
    <mergeCell ref="C468:C470"/>
    <mergeCell ref="A595:A598"/>
    <mergeCell ref="C546:C549"/>
    <mergeCell ref="C554:C558"/>
    <mergeCell ref="C559:C562"/>
    <mergeCell ref="C603:C606"/>
    <mergeCell ref="C599:C602"/>
    <mergeCell ref="C534:C537"/>
    <mergeCell ref="A486:A489"/>
    <mergeCell ref="A563:A566"/>
    <mergeCell ref="A567:A570"/>
    <mergeCell ref="B611:B613"/>
    <mergeCell ref="B627:B630"/>
    <mergeCell ref="B607:B610"/>
    <mergeCell ref="B635:B638"/>
    <mergeCell ref="A587:A590"/>
    <mergeCell ref="C443:C445"/>
    <mergeCell ref="C438:C442"/>
    <mergeCell ref="B567:B570"/>
    <mergeCell ref="C567:C570"/>
    <mergeCell ref="B595:B598"/>
    <mergeCell ref="C595:C598"/>
    <mergeCell ref="C490:C493"/>
    <mergeCell ref="C486:C489"/>
    <mergeCell ref="B516:B518"/>
    <mergeCell ref="C516:C518"/>
    <mergeCell ref="B407:B409"/>
    <mergeCell ref="B398:B401"/>
    <mergeCell ref="B402:B406"/>
    <mergeCell ref="B393:B397"/>
    <mergeCell ref="C362:C366"/>
    <mergeCell ref="C352:C356"/>
    <mergeCell ref="A316:A319"/>
    <mergeCell ref="B316:B319"/>
    <mergeCell ref="B591:B594"/>
    <mergeCell ref="C377:C381"/>
    <mergeCell ref="C382:C386"/>
    <mergeCell ref="C455:C459"/>
    <mergeCell ref="A393:A397"/>
    <mergeCell ref="A398:A401"/>
    <mergeCell ref="A438:A442"/>
    <mergeCell ref="A465:A467"/>
    <mergeCell ref="A490:A493"/>
    <mergeCell ref="A507:A511"/>
    <mergeCell ref="C460:C461"/>
    <mergeCell ref="B438:B442"/>
    <mergeCell ref="C434:C437"/>
    <mergeCell ref="A455:A459"/>
    <mergeCell ref="A693:A695"/>
    <mergeCell ref="A696:A699"/>
    <mergeCell ref="A738:A740"/>
    <mergeCell ref="A716:A718"/>
    <mergeCell ref="A723:A725"/>
    <mergeCell ref="A734:A737"/>
    <mergeCell ref="A719:A722"/>
    <mergeCell ref="A731:A733"/>
    <mergeCell ref="A726:A728"/>
    <mergeCell ref="A729:A730"/>
    <mergeCell ref="A747:A750"/>
    <mergeCell ref="A687:A689"/>
    <mergeCell ref="A603:A606"/>
    <mergeCell ref="A623:A626"/>
    <mergeCell ref="A659:A662"/>
    <mergeCell ref="B659:B662"/>
    <mergeCell ref="A635:A638"/>
    <mergeCell ref="A614:A617"/>
    <mergeCell ref="B614:B617"/>
    <mergeCell ref="B639:B642"/>
    <mergeCell ref="A639:A642"/>
    <mergeCell ref="C119:C121"/>
    <mergeCell ref="C152:C154"/>
    <mergeCell ref="C1139:C1143"/>
    <mergeCell ref="C1134:C1138"/>
    <mergeCell ref="C659:C662"/>
    <mergeCell ref="C655:C658"/>
    <mergeCell ref="C538:C541"/>
    <mergeCell ref="C550:C553"/>
    <mergeCell ref="C372:C376"/>
    <mergeCell ref="C1069:C1073"/>
    <mergeCell ref="C1059:C1063"/>
    <mergeCell ref="C781:C783"/>
    <mergeCell ref="C775:C777"/>
    <mergeCell ref="C172:C174"/>
    <mergeCell ref="C148:C151"/>
    <mergeCell ref="C663:C666"/>
    <mergeCell ref="C446:C448"/>
    <mergeCell ref="C449:C454"/>
    <mergeCell ref="C465:C467"/>
    <mergeCell ref="C502:C506"/>
    <mergeCell ref="C614:C617"/>
    <mergeCell ref="C611:C613"/>
    <mergeCell ref="C571:C573"/>
    <mergeCell ref="C631:C634"/>
    <mergeCell ref="C635:C638"/>
    <mergeCell ref="C618:C620"/>
    <mergeCell ref="C542:C545"/>
    <mergeCell ref="C307:C311"/>
    <mergeCell ref="C936:C940"/>
    <mergeCell ref="C674:C676"/>
    <mergeCell ref="C716:C718"/>
    <mergeCell ref="C693:C695"/>
    <mergeCell ref="A1296:A1300"/>
    <mergeCell ref="B1281:B1285"/>
    <mergeCell ref="B362:B366"/>
    <mergeCell ref="B367:B371"/>
    <mergeCell ref="B382:B386"/>
    <mergeCell ref="B352:B356"/>
    <mergeCell ref="B122:B124"/>
    <mergeCell ref="B119:B121"/>
    <mergeCell ref="B152:B154"/>
    <mergeCell ref="B148:B151"/>
    <mergeCell ref="B144:B147"/>
    <mergeCell ref="B455:B459"/>
    <mergeCell ref="A468:A470"/>
    <mergeCell ref="B468:B470"/>
    <mergeCell ref="B462:B464"/>
    <mergeCell ref="A462:A464"/>
    <mergeCell ref="B1109:B1113"/>
    <mergeCell ref="A1104:A1108"/>
    <mergeCell ref="B1139:B1143"/>
    <mergeCell ref="B1134:B1138"/>
    <mergeCell ref="A1144:A1148"/>
    <mergeCell ref="B1144:B1148"/>
    <mergeCell ref="A1160:A1164"/>
    <mergeCell ref="A1139:A1143"/>
    <mergeCell ref="A1134:A1138"/>
    <mergeCell ref="A1175:A1179"/>
    <mergeCell ref="A1170:A1174"/>
    <mergeCell ref="B912:B916"/>
    <mergeCell ref="B917:B920"/>
    <mergeCell ref="B951:B955"/>
    <mergeCell ref="B946:B950"/>
    <mergeCell ref="B1008:B1012"/>
    <mergeCell ref="A801:A803"/>
    <mergeCell ref="B794:B796"/>
    <mergeCell ref="B801:B803"/>
    <mergeCell ref="B816:B820"/>
    <mergeCell ref="A794:A796"/>
    <mergeCell ref="A816:A820"/>
    <mergeCell ref="A821:A825"/>
    <mergeCell ref="B821:B825"/>
    <mergeCell ref="A1195:A1199"/>
    <mergeCell ref="A907:A911"/>
    <mergeCell ref="A876:A880"/>
    <mergeCell ref="A871:A875"/>
    <mergeCell ref="A921:A925"/>
    <mergeCell ref="A931:A935"/>
    <mergeCell ref="A926:A930"/>
    <mergeCell ref="A951:A955"/>
    <mergeCell ref="A946:A950"/>
    <mergeCell ref="B1049:B1053"/>
    <mergeCell ref="B961:B965"/>
    <mergeCell ref="B971:B975"/>
    <mergeCell ref="B921:B925"/>
    <mergeCell ref="B931:B935"/>
    <mergeCell ref="B926:B930"/>
    <mergeCell ref="B941:B945"/>
    <mergeCell ref="B936:B940"/>
    <mergeCell ref="B1059:B1063"/>
    <mergeCell ref="B1054:B1058"/>
    <mergeCell ref="B1074:B1078"/>
    <mergeCell ref="B1003:B1007"/>
    <mergeCell ref="B998:B1002"/>
    <mergeCell ref="B1079:B1083"/>
    <mergeCell ref="A941:A945"/>
    <mergeCell ref="A846:A850"/>
    <mergeCell ref="B846:B850"/>
    <mergeCell ref="C846:C850"/>
    <mergeCell ref="A1074:A1078"/>
    <mergeCell ref="A1008:A1012"/>
    <mergeCell ref="A1018:A1022"/>
    <mergeCell ref="A1013:A1017"/>
    <mergeCell ref="A1064:A1068"/>
    <mergeCell ref="A1059:A1063"/>
    <mergeCell ref="A1190:A1194"/>
    <mergeCell ref="A1185:A1189"/>
    <mergeCell ref="A1205:A1209"/>
    <mergeCell ref="A1200:A1204"/>
    <mergeCell ref="A902:A906"/>
    <mergeCell ref="A886:A890"/>
    <mergeCell ref="A861:A865"/>
    <mergeCell ref="A866:A870"/>
    <mergeCell ref="B866:B870"/>
    <mergeCell ref="C1054:C1058"/>
    <mergeCell ref="C1049:C1053"/>
    <mergeCell ref="C1079:C1083"/>
    <mergeCell ref="C1074:C1078"/>
    <mergeCell ref="C951:C955"/>
    <mergeCell ref="C961:C965"/>
    <mergeCell ref="C971:C975"/>
    <mergeCell ref="C966:C970"/>
    <mergeCell ref="C956:C960"/>
    <mergeCell ref="C1033:C1037"/>
    <mergeCell ref="C1013:C1017"/>
    <mergeCell ref="C1008:C1012"/>
    <mergeCell ref="C902:C906"/>
    <mergeCell ref="C876:C880"/>
    <mergeCell ref="A790:A791"/>
    <mergeCell ref="B741:B743"/>
    <mergeCell ref="B758:B759"/>
    <mergeCell ref="A787:A789"/>
    <mergeCell ref="A320:A322"/>
    <mergeCell ref="A559:A562"/>
    <mergeCell ref="B559:B562"/>
    <mergeCell ref="A554:A558"/>
    <mergeCell ref="A550:A553"/>
    <mergeCell ref="B603:B606"/>
    <mergeCell ref="A599:A602"/>
    <mergeCell ref="B599:B602"/>
    <mergeCell ref="A679:A680"/>
    <mergeCell ref="A778:A780"/>
    <mergeCell ref="A681:A683"/>
    <mergeCell ref="A677:A678"/>
    <mergeCell ref="B413:B416"/>
    <mergeCell ref="B417:B420"/>
    <mergeCell ref="B674:B676"/>
    <mergeCell ref="B482:B485"/>
    <mergeCell ref="A591:A594"/>
    <mergeCell ref="B587:B590"/>
    <mergeCell ref="A546:A549"/>
    <mergeCell ref="B546:B549"/>
    <mergeCell ref="B534:B537"/>
    <mergeCell ref="A534:A537"/>
    <mergeCell ref="B554:B558"/>
    <mergeCell ref="B542:B545"/>
    <mergeCell ref="B512:B515"/>
    <mergeCell ref="B507:B511"/>
    <mergeCell ref="A434:A437"/>
    <mergeCell ref="A387:A392"/>
    <mergeCell ref="C116:C118"/>
    <mergeCell ref="B106:B107"/>
    <mergeCell ref="A571:A573"/>
    <mergeCell ref="B571:B573"/>
    <mergeCell ref="B312:B315"/>
    <mergeCell ref="B97:B99"/>
    <mergeCell ref="C97:C99"/>
    <mergeCell ref="A86:A88"/>
    <mergeCell ref="A97:A99"/>
    <mergeCell ref="A103:A105"/>
    <mergeCell ref="A106:A107"/>
    <mergeCell ref="A323:A325"/>
    <mergeCell ref="C92:C93"/>
    <mergeCell ref="A352:A356"/>
    <mergeCell ref="A357:A361"/>
    <mergeCell ref="A362:A366"/>
    <mergeCell ref="A312:A315"/>
    <mergeCell ref="A283:A286"/>
    <mergeCell ref="A116:A118"/>
    <mergeCell ref="A113:A115"/>
    <mergeCell ref="A161:A162"/>
    <mergeCell ref="A260:A264"/>
    <mergeCell ref="C205:C209"/>
    <mergeCell ref="A257:A259"/>
    <mergeCell ref="A221:A225"/>
    <mergeCell ref="A215:A220"/>
    <mergeCell ref="A94:A96"/>
    <mergeCell ref="A92:A93"/>
    <mergeCell ref="B323:B325"/>
    <mergeCell ref="C144:C147"/>
    <mergeCell ref="C113:C115"/>
    <mergeCell ref="C122:C124"/>
    <mergeCell ref="B861:B865"/>
    <mergeCell ref="A856:A860"/>
    <mergeCell ref="A851:A855"/>
    <mergeCell ref="C417:C420"/>
    <mergeCell ref="C387:C392"/>
    <mergeCell ref="B449:B454"/>
    <mergeCell ref="B446:B448"/>
    <mergeCell ref="B443:B445"/>
    <mergeCell ref="B460:B461"/>
    <mergeCell ref="B465:B467"/>
    <mergeCell ref="B502:B506"/>
    <mergeCell ref="B410:B412"/>
    <mergeCell ref="A502:A506"/>
    <mergeCell ref="A410:A412"/>
    <mergeCell ref="A413:A416"/>
    <mergeCell ref="A402:A406"/>
    <mergeCell ref="A407:A409"/>
    <mergeCell ref="A417:A420"/>
    <mergeCell ref="A663:A666"/>
    <mergeCell ref="A655:A658"/>
    <mergeCell ref="A446:A448"/>
    <mergeCell ref="A443:A445"/>
    <mergeCell ref="B550:B553"/>
    <mergeCell ref="B538:B541"/>
    <mergeCell ref="B663:B666"/>
    <mergeCell ref="B655:B658"/>
    <mergeCell ref="B670:B673"/>
    <mergeCell ref="B667:B669"/>
    <mergeCell ref="B631:B634"/>
    <mergeCell ref="B621:B622"/>
    <mergeCell ref="C639:C642"/>
    <mergeCell ref="C670:C673"/>
    <mergeCell ref="B836:B840"/>
    <mergeCell ref="C312:C315"/>
    <mergeCell ref="C323:C325"/>
    <mergeCell ref="C413:C416"/>
    <mergeCell ref="A758:A759"/>
    <mergeCell ref="A760:A762"/>
    <mergeCell ref="B760:B762"/>
    <mergeCell ref="C760:C762"/>
    <mergeCell ref="C787:C789"/>
    <mergeCell ref="C790:C791"/>
    <mergeCell ref="A781:A783"/>
    <mergeCell ref="A775:A777"/>
    <mergeCell ref="B784:B786"/>
    <mergeCell ref="B623:B626"/>
    <mergeCell ref="C623:C626"/>
    <mergeCell ref="C627:C630"/>
    <mergeCell ref="C621:C622"/>
    <mergeCell ref="C591:C594"/>
    <mergeCell ref="C587:C590"/>
    <mergeCell ref="A618:A620"/>
    <mergeCell ref="B618:B620"/>
    <mergeCell ref="A627:A630"/>
    <mergeCell ref="A631:A634"/>
    <mergeCell ref="C607:C610"/>
    <mergeCell ref="A607:A610"/>
    <mergeCell ref="B751:B753"/>
    <mergeCell ref="A831:A835"/>
    <mergeCell ref="A826:A830"/>
    <mergeCell ref="C836:C840"/>
    <mergeCell ref="A836:A840"/>
    <mergeCell ref="C316:C319"/>
    <mergeCell ref="A449:A454"/>
    <mergeCell ref="A841:A845"/>
    <mergeCell ref="C831:C835"/>
    <mergeCell ref="B831:B835"/>
    <mergeCell ref="C821:C825"/>
    <mergeCell ref="B826:B830"/>
    <mergeCell ref="C826:C830"/>
    <mergeCell ref="C784:C786"/>
    <mergeCell ref="B792:B793"/>
    <mergeCell ref="B790:B791"/>
    <mergeCell ref="A667:A669"/>
    <mergeCell ref="A670:A673"/>
    <mergeCell ref="A611:A613"/>
    <mergeCell ref="A621:A622"/>
    <mergeCell ref="B797:B800"/>
    <mergeCell ref="B684:B686"/>
    <mergeCell ref="C684:C686"/>
    <mergeCell ref="B677:B678"/>
    <mergeCell ref="C677:C678"/>
    <mergeCell ref="A744:A746"/>
    <mergeCell ref="A741:A743"/>
    <mergeCell ref="B744:B746"/>
    <mergeCell ref="C726:C728"/>
    <mergeCell ref="B731:B733"/>
    <mergeCell ref="B729:B730"/>
    <mergeCell ref="C729:C730"/>
    <mergeCell ref="C731:C733"/>
    <mergeCell ref="B754:B757"/>
    <mergeCell ref="C700:C703"/>
    <mergeCell ref="C696:C699"/>
    <mergeCell ref="C816:C820"/>
    <mergeCell ref="C778:C780"/>
    <mergeCell ref="B841:B845"/>
    <mergeCell ref="F1266:F1270"/>
    <mergeCell ref="G1340:G1344"/>
    <mergeCell ref="G1335:G1339"/>
    <mergeCell ref="G1350:G1354"/>
    <mergeCell ref="G1345:G1349"/>
    <mergeCell ref="G1370:G1374"/>
    <mergeCell ref="G1380:G1384"/>
    <mergeCell ref="G1375:G1379"/>
    <mergeCell ref="C1370:C1374"/>
    <mergeCell ref="E1370:E1374"/>
    <mergeCell ref="G1355:G1359"/>
    <mergeCell ref="F1355:F1359"/>
    <mergeCell ref="E1256:E1260"/>
    <mergeCell ref="E1251:E1255"/>
    <mergeCell ref="F1251:F1255"/>
    <mergeCell ref="F1246:F1250"/>
    <mergeCell ref="E1246:E1250"/>
    <mergeCell ref="F1256:F1260"/>
    <mergeCell ref="E1261:E1265"/>
    <mergeCell ref="F1261:F1265"/>
    <mergeCell ref="C1246:C1250"/>
    <mergeCell ref="G1251:G1255"/>
    <mergeCell ref="C1256:C1260"/>
    <mergeCell ref="C1251:C1255"/>
    <mergeCell ref="G1246:G1250"/>
    <mergeCell ref="G1261:G1265"/>
    <mergeCell ref="G1256:G1260"/>
    <mergeCell ref="G1360:G1364"/>
    <mergeCell ref="G1281:G1285"/>
    <mergeCell ref="G1365:G1369"/>
    <mergeCell ref="E1281:E1285"/>
    <mergeCell ref="C1261:C1265"/>
    <mergeCell ref="F1315:F1318"/>
    <mergeCell ref="G1013:G1017"/>
    <mergeCell ref="G946:G950"/>
    <mergeCell ref="G936:G940"/>
    <mergeCell ref="G1018:G1022"/>
    <mergeCell ref="F876:F880"/>
    <mergeCell ref="F871:F875"/>
    <mergeCell ref="G866:G870"/>
    <mergeCell ref="F866:F870"/>
    <mergeCell ref="F1276:F1280"/>
    <mergeCell ref="G1023:G1027"/>
    <mergeCell ref="E936:E940"/>
    <mergeCell ref="E946:E950"/>
    <mergeCell ref="E998:E1002"/>
    <mergeCell ref="F907:F911"/>
    <mergeCell ref="E902:E906"/>
    <mergeCell ref="F1310:F1314"/>
    <mergeCell ref="F1305:F1309"/>
    <mergeCell ref="F1296:F1300"/>
    <mergeCell ref="F1301:F1304"/>
    <mergeCell ref="F1291:F1295"/>
    <mergeCell ref="E1315:E1318"/>
    <mergeCell ref="F1023:F1027"/>
    <mergeCell ref="F1033:F1037"/>
    <mergeCell ref="F1028:F1032"/>
    <mergeCell ref="F966:F970"/>
    <mergeCell ref="F936:F940"/>
    <mergeCell ref="F951:F955"/>
    <mergeCell ref="F961:F965"/>
    <mergeCell ref="F956:F960"/>
    <mergeCell ref="F941:F945"/>
    <mergeCell ref="E1266:E1270"/>
    <mergeCell ref="E1330:E1334"/>
    <mergeCell ref="G931:G935"/>
    <mergeCell ref="F931:F935"/>
    <mergeCell ref="F926:F930"/>
    <mergeCell ref="G902:G906"/>
    <mergeCell ref="G907:G911"/>
    <mergeCell ref="G912:G916"/>
    <mergeCell ref="G886:G890"/>
    <mergeCell ref="G816:G820"/>
    <mergeCell ref="G861:G865"/>
    <mergeCell ref="G821:G825"/>
    <mergeCell ref="G851:G855"/>
    <mergeCell ref="G831:G835"/>
    <mergeCell ref="G826:G830"/>
    <mergeCell ref="G971:G975"/>
    <mergeCell ref="G1003:G1007"/>
    <mergeCell ref="G951:G955"/>
    <mergeCell ref="F912:F916"/>
    <mergeCell ref="F917:F920"/>
    <mergeCell ref="F881:F885"/>
    <mergeCell ref="F886:F890"/>
    <mergeCell ref="F902:F906"/>
    <mergeCell ref="G1271:G1275"/>
    <mergeCell ref="G1266:G1270"/>
    <mergeCell ref="G1276:G1280"/>
    <mergeCell ref="G1286:G1290"/>
    <mergeCell ref="G1301:G1304"/>
    <mergeCell ref="E1276:E1280"/>
    <mergeCell ref="E1271:E1275"/>
    <mergeCell ref="F1271:F1275"/>
    <mergeCell ref="F1018:F1022"/>
    <mergeCell ref="F1281:F1285"/>
    <mergeCell ref="G917:G920"/>
    <mergeCell ref="F784:F786"/>
    <mergeCell ref="G784:G786"/>
    <mergeCell ref="F794:F796"/>
    <mergeCell ref="G998:G1002"/>
    <mergeCell ref="E1049:E1053"/>
    <mergeCell ref="E1033:E1037"/>
    <mergeCell ref="F846:F850"/>
    <mergeCell ref="F1003:F1007"/>
    <mergeCell ref="E971:E975"/>
    <mergeCell ref="F1049:F1053"/>
    <mergeCell ref="F1008:F1012"/>
    <mergeCell ref="F1013:F1017"/>
    <mergeCell ref="E754:E757"/>
    <mergeCell ref="E751:E753"/>
    <mergeCell ref="F687:F689"/>
    <mergeCell ref="G670:G673"/>
    <mergeCell ref="E951:E955"/>
    <mergeCell ref="E716:E718"/>
    <mergeCell ref="E726:E728"/>
    <mergeCell ref="G744:G746"/>
    <mergeCell ref="E731:E733"/>
    <mergeCell ref="E729:E730"/>
    <mergeCell ref="E719:E722"/>
    <mergeCell ref="B1246:B1250"/>
    <mergeCell ref="B1256:B1260"/>
    <mergeCell ref="B1251:B1255"/>
    <mergeCell ref="C1266:C1270"/>
    <mergeCell ref="A1256:A1260"/>
    <mergeCell ref="A1251:A1255"/>
    <mergeCell ref="A1246:A1250"/>
    <mergeCell ref="A1261:A1265"/>
    <mergeCell ref="B1350:B1354"/>
    <mergeCell ref="B1370:B1374"/>
    <mergeCell ref="C1355:C1359"/>
    <mergeCell ref="C1360:C1364"/>
    <mergeCell ref="C1345:C1349"/>
    <mergeCell ref="C1340:C1344"/>
    <mergeCell ref="C1365:C1369"/>
    <mergeCell ref="C1276:C1280"/>
    <mergeCell ref="C1271:C1275"/>
    <mergeCell ref="A1315:A1318"/>
    <mergeCell ref="A1310:A1314"/>
    <mergeCell ref="A1305:A1309"/>
    <mergeCell ref="A1291:A1295"/>
    <mergeCell ref="A1330:A1334"/>
    <mergeCell ref="B1305:B1309"/>
    <mergeCell ref="B1315:B1318"/>
    <mergeCell ref="B1310:B1314"/>
    <mergeCell ref="A1340:A1344"/>
    <mergeCell ref="A1271:A1275"/>
    <mergeCell ref="A1266:A1270"/>
    <mergeCell ref="A1286:A1290"/>
    <mergeCell ref="A1276:A1280"/>
    <mergeCell ref="A1281:A1285"/>
    <mergeCell ref="B1301:B1304"/>
    <mergeCell ref="B1230:B1234"/>
    <mergeCell ref="B1225:B1229"/>
    <mergeCell ref="A1215:A1219"/>
    <mergeCell ref="A1210:A1214"/>
    <mergeCell ref="B1210:B1214"/>
    <mergeCell ref="G1129:G1133"/>
    <mergeCell ref="G1124:G1128"/>
    <mergeCell ref="G1175:G1179"/>
    <mergeCell ref="G1170:G1174"/>
    <mergeCell ref="G1139:G1143"/>
    <mergeCell ref="G1144:G1148"/>
    <mergeCell ref="G1134:G1138"/>
    <mergeCell ref="G587:G590"/>
    <mergeCell ref="G1008:G1012"/>
    <mergeCell ref="G966:G970"/>
    <mergeCell ref="G961:G965"/>
    <mergeCell ref="G993:G997"/>
    <mergeCell ref="G941:G945"/>
    <mergeCell ref="G988:G992"/>
    <mergeCell ref="F921:F925"/>
    <mergeCell ref="A1230:A1234"/>
    <mergeCell ref="G667:G669"/>
    <mergeCell ref="G623:G626"/>
    <mergeCell ref="G621:G622"/>
    <mergeCell ref="G627:G630"/>
    <mergeCell ref="G614:G617"/>
    <mergeCell ref="G846:G850"/>
    <mergeCell ref="G841:G845"/>
    <mergeCell ref="G921:G925"/>
    <mergeCell ref="G926:G930"/>
    <mergeCell ref="G881:G885"/>
    <mergeCell ref="G681:G683"/>
    <mergeCell ref="E734:E737"/>
    <mergeCell ref="C723:C725"/>
    <mergeCell ref="C719:C722"/>
    <mergeCell ref="F719:F722"/>
    <mergeCell ref="F716:F718"/>
    <mergeCell ref="E744:E746"/>
    <mergeCell ref="F744:F746"/>
    <mergeCell ref="E741:E743"/>
    <mergeCell ref="F741:F743"/>
    <mergeCell ref="E738:E740"/>
    <mergeCell ref="F738:F740"/>
    <mergeCell ref="C744:C746"/>
    <mergeCell ref="C841:C845"/>
    <mergeCell ref="C861:C865"/>
    <mergeCell ref="C754:C757"/>
    <mergeCell ref="C751:C753"/>
    <mergeCell ref="C871:C875"/>
    <mergeCell ref="F729:F730"/>
    <mergeCell ref="C734:C737"/>
    <mergeCell ref="C738:C740"/>
    <mergeCell ref="E723:E725"/>
    <mergeCell ref="F754:F757"/>
    <mergeCell ref="F747:F750"/>
    <mergeCell ref="F831:F835"/>
    <mergeCell ref="F856:F860"/>
    <mergeCell ref="F861:F865"/>
    <mergeCell ref="E846:E850"/>
    <mergeCell ref="E876:E880"/>
    <mergeCell ref="G876:G880"/>
    <mergeCell ref="F758:F759"/>
    <mergeCell ref="G871:G875"/>
    <mergeCell ref="E784:E786"/>
    <mergeCell ref="E794:E796"/>
    <mergeCell ref="C866:C870"/>
    <mergeCell ref="C856:C860"/>
    <mergeCell ref="B856:B860"/>
    <mergeCell ref="F781:F783"/>
    <mergeCell ref="F778:F780"/>
    <mergeCell ref="F775:F777"/>
    <mergeCell ref="F792:F793"/>
    <mergeCell ref="F790:F791"/>
    <mergeCell ref="F787:F789"/>
    <mergeCell ref="F816:F820"/>
    <mergeCell ref="F801:F803"/>
    <mergeCell ref="E781:E783"/>
    <mergeCell ref="E792:E793"/>
    <mergeCell ref="E790:E791"/>
    <mergeCell ref="E787:E789"/>
    <mergeCell ref="E801:E803"/>
    <mergeCell ref="E797:E800"/>
    <mergeCell ref="E778:E780"/>
    <mergeCell ref="E821:E825"/>
    <mergeCell ref="C794:C796"/>
    <mergeCell ref="C801:C803"/>
    <mergeCell ref="F760:F762"/>
    <mergeCell ref="F836:F840"/>
    <mergeCell ref="F841:F845"/>
    <mergeCell ref="F826:F830"/>
    <mergeCell ref="F851:F855"/>
    <mergeCell ref="G1330:G1334"/>
    <mergeCell ref="G1315:G1318"/>
    <mergeCell ref="E1385:E1389"/>
    <mergeCell ref="F1385:F1389"/>
    <mergeCell ref="E1380:E1384"/>
    <mergeCell ref="F1380:F1384"/>
    <mergeCell ref="E1360:E1364"/>
    <mergeCell ref="E1365:E1369"/>
    <mergeCell ref="E1305:E1309"/>
    <mergeCell ref="E1301:E1304"/>
    <mergeCell ref="E1286:E1290"/>
    <mergeCell ref="F1286:F1290"/>
    <mergeCell ref="E1291:E1295"/>
    <mergeCell ref="E1310:E1314"/>
    <mergeCell ref="E1335:E1339"/>
    <mergeCell ref="F1335:F1339"/>
    <mergeCell ref="E1340:E1344"/>
    <mergeCell ref="E1345:E1349"/>
    <mergeCell ref="F1340:F1344"/>
    <mergeCell ref="E1375:E1379"/>
    <mergeCell ref="F1350:F1354"/>
    <mergeCell ref="F1345:F1349"/>
    <mergeCell ref="F1365:F1369"/>
    <mergeCell ref="E1296:E1300"/>
    <mergeCell ref="G1310:G1314"/>
    <mergeCell ref="G1305:G1309"/>
    <mergeCell ref="G1291:G1295"/>
    <mergeCell ref="G1296:G1300"/>
    <mergeCell ref="E1355:E1359"/>
    <mergeCell ref="E1350:E1354"/>
    <mergeCell ref="F1360:F1364"/>
    <mergeCell ref="F1330:F1334"/>
    <mergeCell ref="C1281:C1285"/>
    <mergeCell ref="B1426:B1430"/>
    <mergeCell ref="B1436:B1440"/>
    <mergeCell ref="B1453:B1457"/>
    <mergeCell ref="A1463:A1467"/>
    <mergeCell ref="B1463:B1467"/>
    <mergeCell ref="A1453:A1457"/>
    <mergeCell ref="B1385:B1389"/>
    <mergeCell ref="A1380:A1384"/>
    <mergeCell ref="B1380:B1384"/>
    <mergeCell ref="A1335:A1339"/>
    <mergeCell ref="C1335:C1339"/>
    <mergeCell ref="C1330:C1334"/>
    <mergeCell ref="C1350:C1354"/>
    <mergeCell ref="B1335:B1339"/>
    <mergeCell ref="B1330:B1334"/>
    <mergeCell ref="A1345:A1349"/>
    <mergeCell ref="A1301:A1304"/>
    <mergeCell ref="B1365:B1369"/>
    <mergeCell ref="B1375:B1379"/>
    <mergeCell ref="B1286:B1290"/>
    <mergeCell ref="B1296:B1300"/>
    <mergeCell ref="B1291:B1295"/>
    <mergeCell ref="C1305:C1309"/>
    <mergeCell ref="C1315:C1318"/>
    <mergeCell ref="C1310:C1314"/>
    <mergeCell ref="A1400:A1404"/>
    <mergeCell ref="B1400:B1404"/>
    <mergeCell ref="C1301:C1304"/>
    <mergeCell ref="C1286:C1290"/>
    <mergeCell ref="C1296:C1300"/>
    <mergeCell ref="C1291:C1295"/>
    <mergeCell ref="F1395:F1399"/>
    <mergeCell ref="F1390:F1394"/>
    <mergeCell ref="F1400:F1404"/>
    <mergeCell ref="C1395:C1399"/>
    <mergeCell ref="E1395:E1399"/>
    <mergeCell ref="E1400:E1404"/>
    <mergeCell ref="A1390:A1394"/>
    <mergeCell ref="A1385:A1389"/>
    <mergeCell ref="C1375:C1379"/>
    <mergeCell ref="C1416:C1420"/>
    <mergeCell ref="C1400:C1404"/>
    <mergeCell ref="C1390:C1394"/>
    <mergeCell ref="C1421:C1425"/>
    <mergeCell ref="F1370:F1374"/>
    <mergeCell ref="E1458:E1462"/>
    <mergeCell ref="E1453:E1457"/>
    <mergeCell ref="A1458:A1462"/>
    <mergeCell ref="B1458:B1462"/>
    <mergeCell ref="B1395:B1399"/>
    <mergeCell ref="C1385:C1389"/>
    <mergeCell ref="C1380:C1384"/>
    <mergeCell ref="F1375:F1379"/>
    <mergeCell ref="G1463:G1467"/>
    <mergeCell ref="G1453:G1457"/>
    <mergeCell ref="F1468:F1472"/>
    <mergeCell ref="F1453:F1457"/>
    <mergeCell ref="E1463:E1467"/>
    <mergeCell ref="A1416:A1420"/>
    <mergeCell ref="B1416:B1420"/>
    <mergeCell ref="F1421:F1425"/>
    <mergeCell ref="F1431:F1435"/>
    <mergeCell ref="F1426:F1430"/>
    <mergeCell ref="F1416:F1420"/>
    <mergeCell ref="F1436:F1440"/>
    <mergeCell ref="C1431:C1435"/>
    <mergeCell ref="C1426:C1430"/>
    <mergeCell ref="C1458:C1462"/>
    <mergeCell ref="C1453:C1457"/>
    <mergeCell ref="C1436:C1440"/>
    <mergeCell ref="C1468:C1472"/>
    <mergeCell ref="C1463:C1467"/>
    <mergeCell ref="A1421:A1425"/>
    <mergeCell ref="B1421:B1425"/>
    <mergeCell ref="A1436:A1440"/>
    <mergeCell ref="A1431:A1435"/>
    <mergeCell ref="A1426:A1430"/>
    <mergeCell ref="B1431:B1435"/>
    <mergeCell ref="G1436:G1440"/>
    <mergeCell ref="G1458:G1462"/>
    <mergeCell ref="B1468:B1472"/>
    <mergeCell ref="F1458:F1462"/>
    <mergeCell ref="F1463:F1467"/>
    <mergeCell ref="G684:G686"/>
    <mergeCell ref="F696:F699"/>
    <mergeCell ref="G696:G699"/>
    <mergeCell ref="C667:C669"/>
    <mergeCell ref="F677:F678"/>
    <mergeCell ref="E663:E666"/>
    <mergeCell ref="E679:E680"/>
    <mergeCell ref="E677:E678"/>
    <mergeCell ref="F681:F683"/>
    <mergeCell ref="F679:F680"/>
    <mergeCell ref="E696:E699"/>
    <mergeCell ref="E693:E695"/>
    <mergeCell ref="E603:E606"/>
    <mergeCell ref="E614:E617"/>
    <mergeCell ref="E627:E630"/>
    <mergeCell ref="E623:E626"/>
    <mergeCell ref="E621:E622"/>
    <mergeCell ref="E631:E634"/>
    <mergeCell ref="E681:E683"/>
    <mergeCell ref="G693:G695"/>
    <mergeCell ref="F693:F695"/>
    <mergeCell ref="E690:E692"/>
    <mergeCell ref="F690:F692"/>
    <mergeCell ref="C681:C683"/>
    <mergeCell ref="E684:E686"/>
    <mergeCell ref="E618:E620"/>
    <mergeCell ref="E659:E662"/>
    <mergeCell ref="G631:G634"/>
    <mergeCell ref="G639:G642"/>
    <mergeCell ref="G635:G638"/>
    <mergeCell ref="G603:G606"/>
    <mergeCell ref="G607:G610"/>
    <mergeCell ref="E587:E590"/>
    <mergeCell ref="E542:E545"/>
    <mergeCell ref="F550:F553"/>
    <mergeCell ref="F546:F549"/>
    <mergeCell ref="F460:F461"/>
    <mergeCell ref="F462:F464"/>
    <mergeCell ref="E443:E445"/>
    <mergeCell ref="E550:E553"/>
    <mergeCell ref="E546:E549"/>
    <mergeCell ref="E538:E541"/>
    <mergeCell ref="E534:E537"/>
    <mergeCell ref="E554:E558"/>
    <mergeCell ref="F563:F566"/>
    <mergeCell ref="F538:F541"/>
    <mergeCell ref="F663:F666"/>
    <mergeCell ref="E655:E658"/>
    <mergeCell ref="E674:E676"/>
    <mergeCell ref="F674:F676"/>
    <mergeCell ref="E635:E638"/>
    <mergeCell ref="F655:F658"/>
    <mergeCell ref="F667:F669"/>
    <mergeCell ref="E571:E573"/>
    <mergeCell ref="E567:E570"/>
    <mergeCell ref="F567:F570"/>
    <mergeCell ref="F571:F573"/>
    <mergeCell ref="E591:E594"/>
    <mergeCell ref="F449:F454"/>
    <mergeCell ref="F455:F459"/>
    <mergeCell ref="F446:F448"/>
    <mergeCell ref="F443:F445"/>
    <mergeCell ref="F534:F537"/>
    <mergeCell ref="F542:F545"/>
    <mergeCell ref="C498:C501"/>
    <mergeCell ref="C507:C511"/>
    <mergeCell ref="B519:B522"/>
    <mergeCell ref="C519:C522"/>
    <mergeCell ref="B498:B501"/>
    <mergeCell ref="B494:B497"/>
    <mergeCell ref="C494:C497"/>
    <mergeCell ref="B486:B489"/>
    <mergeCell ref="B563:B566"/>
    <mergeCell ref="C563:C566"/>
    <mergeCell ref="B490:B493"/>
    <mergeCell ref="C512:C515"/>
    <mergeCell ref="F438:F442"/>
    <mergeCell ref="F434:F437"/>
    <mergeCell ref="G362:G366"/>
    <mergeCell ref="F372:F376"/>
    <mergeCell ref="G372:G376"/>
    <mergeCell ref="F367:F371"/>
    <mergeCell ref="G367:G371"/>
    <mergeCell ref="F468:F470"/>
    <mergeCell ref="G468:G470"/>
    <mergeCell ref="G494:G497"/>
    <mergeCell ref="F465:F467"/>
    <mergeCell ref="F482:F485"/>
    <mergeCell ref="F494:F497"/>
    <mergeCell ref="F490:F493"/>
    <mergeCell ref="F486:F489"/>
    <mergeCell ref="G446:G448"/>
    <mergeCell ref="G438:G442"/>
    <mergeCell ref="G434:G437"/>
    <mergeCell ref="E407:E409"/>
    <mergeCell ref="B434:B437"/>
    <mergeCell ref="F410:F412"/>
    <mergeCell ref="F417:F420"/>
    <mergeCell ref="G417:G420"/>
    <mergeCell ref="F116:F118"/>
    <mergeCell ref="G116:G118"/>
    <mergeCell ref="G141:G143"/>
    <mergeCell ref="E155:E157"/>
    <mergeCell ref="F155:F157"/>
    <mergeCell ref="G155:G157"/>
    <mergeCell ref="B116:B118"/>
    <mergeCell ref="G119:G121"/>
    <mergeCell ref="G122:G124"/>
    <mergeCell ref="F122:F124"/>
    <mergeCell ref="F119:F121"/>
    <mergeCell ref="E116:E118"/>
    <mergeCell ref="A163:A165"/>
    <mergeCell ref="A180:A181"/>
    <mergeCell ref="A169:A171"/>
    <mergeCell ref="A226:A230"/>
    <mergeCell ref="A242:A245"/>
    <mergeCell ref="A239:A241"/>
    <mergeCell ref="A235:A238"/>
    <mergeCell ref="A246:A248"/>
    <mergeCell ref="A287:A290"/>
    <mergeCell ref="F377:F381"/>
    <mergeCell ref="G377:G381"/>
    <mergeCell ref="G352:G356"/>
    <mergeCell ref="A382:A386"/>
    <mergeCell ref="A372:A376"/>
    <mergeCell ref="A377:A381"/>
    <mergeCell ref="A367:A371"/>
    <mergeCell ref="C326:C328"/>
    <mergeCell ref="F603:F606"/>
    <mergeCell ref="F614:F617"/>
    <mergeCell ref="F512:F515"/>
    <mergeCell ref="F516:F518"/>
    <mergeCell ref="G534:G537"/>
    <mergeCell ref="G538:G541"/>
    <mergeCell ref="G559:G562"/>
    <mergeCell ref="G554:G558"/>
    <mergeCell ref="G595:G598"/>
    <mergeCell ref="G599:G602"/>
    <mergeCell ref="F498:F501"/>
    <mergeCell ref="F507:F511"/>
    <mergeCell ref="F502:F506"/>
    <mergeCell ref="F519:F522"/>
    <mergeCell ref="F554:F558"/>
    <mergeCell ref="F587:F590"/>
    <mergeCell ref="G550:G553"/>
    <mergeCell ref="G546:G549"/>
    <mergeCell ref="G591:G594"/>
    <mergeCell ref="G611:G613"/>
    <mergeCell ref="G519:G522"/>
    <mergeCell ref="G516:G518"/>
    <mergeCell ref="G512:G515"/>
    <mergeCell ref="G507:G511"/>
    <mergeCell ref="F559:F562"/>
    <mergeCell ref="G618:G620"/>
    <mergeCell ref="E599:E602"/>
    <mergeCell ref="E595:E598"/>
    <mergeCell ref="E611:E613"/>
    <mergeCell ref="E607:E610"/>
    <mergeCell ref="E670:E673"/>
    <mergeCell ref="E639:E642"/>
    <mergeCell ref="F623:F626"/>
    <mergeCell ref="F621:F622"/>
    <mergeCell ref="F659:F662"/>
    <mergeCell ref="F591:F594"/>
    <mergeCell ref="F639:F642"/>
    <mergeCell ref="F635:F638"/>
    <mergeCell ref="F631:F634"/>
    <mergeCell ref="F627:F630"/>
    <mergeCell ref="F670:F673"/>
    <mergeCell ref="G1104:G1108"/>
    <mergeCell ref="G1099:G1103"/>
    <mergeCell ref="F1074:F1078"/>
    <mergeCell ref="G1069:G1073"/>
    <mergeCell ref="G1064:G1068"/>
    <mergeCell ref="G1054:G1058"/>
    <mergeCell ref="G1074:G1078"/>
    <mergeCell ref="F1069:F1073"/>
    <mergeCell ref="E1064:E1068"/>
    <mergeCell ref="F1064:F1068"/>
    <mergeCell ref="E1069:E1073"/>
    <mergeCell ref="G1059:G1063"/>
    <mergeCell ref="E1059:E1063"/>
    <mergeCell ref="F1059:F1063"/>
    <mergeCell ref="E1079:E1083"/>
    <mergeCell ref="F1079:F1083"/>
    <mergeCell ref="F595:F598"/>
    <mergeCell ref="F611:F613"/>
    <mergeCell ref="F821:F825"/>
    <mergeCell ref="F797:F800"/>
    <mergeCell ref="F751:F753"/>
    <mergeCell ref="A1225:A1229"/>
    <mergeCell ref="A1220:A1224"/>
    <mergeCell ref="B1215:B1219"/>
    <mergeCell ref="B1220:B1224"/>
    <mergeCell ref="C1230:C1234"/>
    <mergeCell ref="C1225:C1229"/>
    <mergeCell ref="C1215:C1219"/>
    <mergeCell ref="C1220:C1224"/>
    <mergeCell ref="C1210:C1214"/>
    <mergeCell ref="F946:F950"/>
    <mergeCell ref="F998:F1002"/>
    <mergeCell ref="F993:F997"/>
    <mergeCell ref="F988:F992"/>
    <mergeCell ref="F971:F975"/>
    <mergeCell ref="E993:E997"/>
    <mergeCell ref="E988:E992"/>
    <mergeCell ref="E1028:E1032"/>
    <mergeCell ref="E941:E945"/>
    <mergeCell ref="E966:E970"/>
    <mergeCell ref="E961:E965"/>
    <mergeCell ref="E956:E960"/>
    <mergeCell ref="E1054:E1058"/>
    <mergeCell ref="F1054:F1058"/>
    <mergeCell ref="E1074:E1078"/>
    <mergeCell ref="F607:F610"/>
    <mergeCell ref="C1064:C1068"/>
    <mergeCell ref="F599:F602"/>
    <mergeCell ref="G1220:G1224"/>
    <mergeCell ref="G1215:G1219"/>
    <mergeCell ref="G1210:G1214"/>
    <mergeCell ref="C1205:C1209"/>
    <mergeCell ref="C1195:C1199"/>
    <mergeCell ref="C1190:C1194"/>
    <mergeCell ref="C1200:C1204"/>
    <mergeCell ref="C1185:C1189"/>
    <mergeCell ref="G1195:G1199"/>
    <mergeCell ref="G1190:G1194"/>
    <mergeCell ref="G1185:G1189"/>
    <mergeCell ref="E1170:E1174"/>
    <mergeCell ref="E1134:E1138"/>
    <mergeCell ref="E1215:E1219"/>
    <mergeCell ref="F1215:F1219"/>
    <mergeCell ref="E1205:E1209"/>
    <mergeCell ref="F1205:F1209"/>
    <mergeCell ref="F1185:F1189"/>
    <mergeCell ref="F1200:F1204"/>
    <mergeCell ref="F1195:F1199"/>
    <mergeCell ref="F1190:F1194"/>
    <mergeCell ref="F1170:F1174"/>
    <mergeCell ref="F1180:F1184"/>
    <mergeCell ref="F1175:F1179"/>
    <mergeCell ref="G1119:G1123"/>
    <mergeCell ref="G1114:G1118"/>
    <mergeCell ref="A1180:A1184"/>
    <mergeCell ref="B1180:B1184"/>
    <mergeCell ref="B1175:B1179"/>
    <mergeCell ref="B1170:B1174"/>
    <mergeCell ref="E1124:E1128"/>
    <mergeCell ref="E1114:E1118"/>
    <mergeCell ref="E1210:E1214"/>
    <mergeCell ref="F1210:F1214"/>
    <mergeCell ref="E1200:E1204"/>
    <mergeCell ref="E1195:E1199"/>
    <mergeCell ref="G1165:G1169"/>
    <mergeCell ref="G1205:G1209"/>
    <mergeCell ref="C1180:C1184"/>
    <mergeCell ref="C1175:C1179"/>
    <mergeCell ref="C1170:C1174"/>
    <mergeCell ref="C1165:C1169"/>
    <mergeCell ref="G1180:G1184"/>
    <mergeCell ref="G1200:G1204"/>
    <mergeCell ref="G1160:G1164"/>
    <mergeCell ref="F1160:F1164"/>
    <mergeCell ref="F1144:F1148"/>
    <mergeCell ref="F1134:F1138"/>
    <mergeCell ref="F1129:F1133"/>
    <mergeCell ref="F1139:F1143"/>
    <mergeCell ref="E1190:E1194"/>
    <mergeCell ref="E1185:E1189"/>
    <mergeCell ref="E1139:E1143"/>
    <mergeCell ref="E1175:E1179"/>
    <mergeCell ref="A1165:A1169"/>
    <mergeCell ref="B1165:B1169"/>
    <mergeCell ref="G1109:G1113"/>
    <mergeCell ref="F1109:F1113"/>
    <mergeCell ref="F1104:F1108"/>
    <mergeCell ref="F1099:F1103"/>
    <mergeCell ref="G1094:G1098"/>
    <mergeCell ref="E1099:E1103"/>
    <mergeCell ref="B1094:B1098"/>
    <mergeCell ref="C1094:C1098"/>
    <mergeCell ref="C1144:C1148"/>
    <mergeCell ref="C1160:C1164"/>
    <mergeCell ref="C1129:C1133"/>
    <mergeCell ref="A1124:A1128"/>
    <mergeCell ref="A1119:A1123"/>
    <mergeCell ref="A1069:A1073"/>
    <mergeCell ref="F1089:F1093"/>
    <mergeCell ref="G1089:G1093"/>
    <mergeCell ref="G1084:G1088"/>
    <mergeCell ref="E1089:E1093"/>
    <mergeCell ref="E1084:E1088"/>
    <mergeCell ref="F1084:F1088"/>
    <mergeCell ref="G1079:G1083"/>
    <mergeCell ref="F1114:F1118"/>
    <mergeCell ref="B1114:B1118"/>
    <mergeCell ref="B1160:B1164"/>
    <mergeCell ref="B1089:B1093"/>
    <mergeCell ref="A1084:A1088"/>
    <mergeCell ref="A1079:A1083"/>
    <mergeCell ref="E1094:E1098"/>
    <mergeCell ref="F1094:F1098"/>
    <mergeCell ref="F1119:F1123"/>
    <mergeCell ref="F1124:F1128"/>
    <mergeCell ref="E1109:E1113"/>
    <mergeCell ref="E1104:E1108"/>
    <mergeCell ref="B1119:B1123"/>
    <mergeCell ref="A1129:A1133"/>
    <mergeCell ref="B1129:B1133"/>
    <mergeCell ref="A1094:A1098"/>
    <mergeCell ref="A1089:A1093"/>
    <mergeCell ref="A1099:A1103"/>
    <mergeCell ref="B1099:B1103"/>
    <mergeCell ref="B1104:B1108"/>
    <mergeCell ref="A1114:A1118"/>
    <mergeCell ref="C1109:C1113"/>
    <mergeCell ref="C1089:C1093"/>
    <mergeCell ref="B1084:B1088"/>
    <mergeCell ref="C1084:C1088"/>
    <mergeCell ref="F1165:F1169"/>
    <mergeCell ref="A31:A34"/>
    <mergeCell ref="A27:A30"/>
    <mergeCell ref="E61:E62"/>
    <mergeCell ref="F61:F62"/>
    <mergeCell ref="F113:F115"/>
    <mergeCell ref="F79:F81"/>
    <mergeCell ref="B291:B294"/>
    <mergeCell ref="C291:C294"/>
    <mergeCell ref="B287:B290"/>
    <mergeCell ref="C287:C290"/>
    <mergeCell ref="C283:C286"/>
    <mergeCell ref="B387:B392"/>
    <mergeCell ref="B377:B381"/>
    <mergeCell ref="A307:A311"/>
    <mergeCell ref="A303:A306"/>
    <mergeCell ref="B357:B361"/>
    <mergeCell ref="F618:F620"/>
    <mergeCell ref="H58:H60"/>
    <mergeCell ref="I58:I60"/>
    <mergeCell ref="I27:I30"/>
    <mergeCell ref="I31:I34"/>
    <mergeCell ref="I42:I44"/>
    <mergeCell ref="F45:F47"/>
    <mergeCell ref="F48:F50"/>
    <mergeCell ref="G35:G38"/>
    <mergeCell ref="G58:G60"/>
    <mergeCell ref="E54:E55"/>
    <mergeCell ref="H35:H38"/>
    <mergeCell ref="F35:F38"/>
    <mergeCell ref="H51:H53"/>
    <mergeCell ref="G51:G53"/>
    <mergeCell ref="G56:G57"/>
    <mergeCell ref="H56:H57"/>
    <mergeCell ref="F54:F55"/>
    <mergeCell ref="F27:F30"/>
    <mergeCell ref="F58:F60"/>
    <mergeCell ref="F56:F57"/>
    <mergeCell ref="F39:F41"/>
    <mergeCell ref="G39:G41"/>
    <mergeCell ref="H42:H44"/>
    <mergeCell ref="F42:F44"/>
    <mergeCell ref="H39:H41"/>
    <mergeCell ref="I54:I55"/>
    <mergeCell ref="G45:G47"/>
    <mergeCell ref="H45:H47"/>
    <mergeCell ref="G42:G44"/>
    <mergeCell ref="G54:G55"/>
    <mergeCell ref="A89:A91"/>
    <mergeCell ref="B89:B91"/>
    <mergeCell ref="B86:B88"/>
    <mergeCell ref="F148:F151"/>
    <mergeCell ref="B199:B204"/>
    <mergeCell ref="B242:B245"/>
    <mergeCell ref="B239:B241"/>
    <mergeCell ref="B210:B214"/>
    <mergeCell ref="A231:A234"/>
    <mergeCell ref="A199:A204"/>
    <mergeCell ref="A210:A214"/>
    <mergeCell ref="C215:C220"/>
    <mergeCell ref="B23:B26"/>
    <mergeCell ref="A42:A44"/>
    <mergeCell ref="B42:B44"/>
    <mergeCell ref="B27:B30"/>
    <mergeCell ref="A35:A38"/>
    <mergeCell ref="C35:C38"/>
    <mergeCell ref="C42:C44"/>
    <mergeCell ref="C31:C34"/>
    <mergeCell ref="B31:B34"/>
    <mergeCell ref="C27:C30"/>
    <mergeCell ref="C39:C41"/>
    <mergeCell ref="F23:F26"/>
    <mergeCell ref="A39:A41"/>
    <mergeCell ref="B100:B102"/>
    <mergeCell ref="C100:C102"/>
    <mergeCell ref="F100:F102"/>
    <mergeCell ref="F97:F99"/>
    <mergeCell ref="A82:A85"/>
    <mergeCell ref="A122:A124"/>
    <mergeCell ref="A119:A121"/>
    <mergeCell ref="A205:A209"/>
    <mergeCell ref="H367:H371"/>
    <mergeCell ref="H382:H386"/>
    <mergeCell ref="I352:I356"/>
    <mergeCell ref="H362:H366"/>
    <mergeCell ref="I362:I366"/>
    <mergeCell ref="I382:I386"/>
    <mergeCell ref="I377:I381"/>
    <mergeCell ref="I316:I319"/>
    <mergeCell ref="H352:H356"/>
    <mergeCell ref="I357:I361"/>
    <mergeCell ref="H210:H214"/>
    <mergeCell ref="G205:G209"/>
    <mergeCell ref="G199:G204"/>
    <mergeCell ref="I226:I230"/>
    <mergeCell ref="H137:H140"/>
    <mergeCell ref="I137:I140"/>
    <mergeCell ref="G137:G140"/>
    <mergeCell ref="G334:G337"/>
    <mergeCell ref="H334:H337"/>
    <mergeCell ref="H312:H315"/>
    <mergeCell ref="H326:H328"/>
    <mergeCell ref="I326:I328"/>
    <mergeCell ref="G329:G333"/>
    <mergeCell ref="A278:A282"/>
    <mergeCell ref="F137:F140"/>
    <mergeCell ref="E137:E140"/>
    <mergeCell ref="E148:E151"/>
    <mergeCell ref="F357:F361"/>
    <mergeCell ref="B172:B174"/>
    <mergeCell ref="A172:A174"/>
    <mergeCell ref="A175:A177"/>
    <mergeCell ref="A51:A53"/>
    <mergeCell ref="H113:H115"/>
    <mergeCell ref="H108:H112"/>
    <mergeCell ref="H82:H85"/>
    <mergeCell ref="C89:C91"/>
    <mergeCell ref="C82:C85"/>
    <mergeCell ref="B82:B85"/>
    <mergeCell ref="B103:B105"/>
    <mergeCell ref="C103:C105"/>
    <mergeCell ref="F103:F105"/>
    <mergeCell ref="G103:G105"/>
    <mergeCell ref="F106:F107"/>
    <mergeCell ref="G106:G107"/>
    <mergeCell ref="C106:C107"/>
    <mergeCell ref="B108:B112"/>
    <mergeCell ref="G108:G112"/>
    <mergeCell ref="I116:I118"/>
    <mergeCell ref="I92:I93"/>
    <mergeCell ref="G79:G81"/>
    <mergeCell ref="B94:B96"/>
    <mergeCell ref="C94:C96"/>
    <mergeCell ref="F94:F96"/>
    <mergeCell ref="G94:G96"/>
    <mergeCell ref="G113:G115"/>
    <mergeCell ref="B113:B115"/>
    <mergeCell ref="A108:A112"/>
    <mergeCell ref="A100:A102"/>
    <mergeCell ref="F82:F85"/>
    <mergeCell ref="B92:B93"/>
    <mergeCell ref="E89:E91"/>
    <mergeCell ref="F89:F91"/>
    <mergeCell ref="F86:F88"/>
    <mergeCell ref="C86:C88"/>
    <mergeCell ref="F108:F112"/>
    <mergeCell ref="C108:C112"/>
    <mergeCell ref="E97:E99"/>
    <mergeCell ref="E100:E102"/>
    <mergeCell ref="G158:G160"/>
    <mergeCell ref="H158:H160"/>
    <mergeCell ref="I205:I209"/>
    <mergeCell ref="F152:F154"/>
    <mergeCell ref="E152:E154"/>
    <mergeCell ref="F158:F160"/>
    <mergeCell ref="G166:G168"/>
    <mergeCell ref="H166:H168"/>
    <mergeCell ref="H172:H174"/>
    <mergeCell ref="H169:H171"/>
    <mergeCell ref="H180:H181"/>
    <mergeCell ref="I148:I151"/>
    <mergeCell ref="G148:G151"/>
    <mergeCell ref="H148:H151"/>
    <mergeCell ref="C141:C143"/>
    <mergeCell ref="G152:G154"/>
    <mergeCell ref="H152:H154"/>
    <mergeCell ref="I152:I154"/>
    <mergeCell ref="I158:I160"/>
    <mergeCell ref="H161:H162"/>
    <mergeCell ref="I161:I162"/>
    <mergeCell ref="G175:G177"/>
    <mergeCell ref="E92:E93"/>
    <mergeCell ref="G89:G91"/>
    <mergeCell ref="G97:G99"/>
    <mergeCell ref="G100:G102"/>
    <mergeCell ref="G86:G88"/>
    <mergeCell ref="H79:H81"/>
    <mergeCell ref="I108:I112"/>
    <mergeCell ref="I113:I115"/>
    <mergeCell ref="I79:I81"/>
    <mergeCell ref="I82:I85"/>
    <mergeCell ref="H116:H118"/>
    <mergeCell ref="H122:H124"/>
    <mergeCell ref="H119:H121"/>
    <mergeCell ref="I122:I124"/>
    <mergeCell ref="I119:I121"/>
    <mergeCell ref="F144:F147"/>
    <mergeCell ref="H144:H147"/>
    <mergeCell ref="G144:G147"/>
    <mergeCell ref="E144:E147"/>
    <mergeCell ref="H103:H105"/>
    <mergeCell ref="I103:I105"/>
    <mergeCell ref="I106:I107"/>
    <mergeCell ref="H106:H107"/>
    <mergeCell ref="I141:I143"/>
    <mergeCell ref="I144:I147"/>
    <mergeCell ref="H141:H143"/>
    <mergeCell ref="I100:I102"/>
    <mergeCell ref="I94:I96"/>
    <mergeCell ref="E94:E96"/>
    <mergeCell ref="G82:G85"/>
    <mergeCell ref="F92:F93"/>
    <mergeCell ref="H97:H99"/>
    <mergeCell ref="H100:H102"/>
    <mergeCell ref="G92:G93"/>
    <mergeCell ref="H86:H88"/>
    <mergeCell ref="H89:H91"/>
    <mergeCell ref="H92:H93"/>
    <mergeCell ref="I242:I245"/>
    <mergeCell ref="I257:I259"/>
    <mergeCell ref="H257:H259"/>
    <mergeCell ref="G257:G259"/>
    <mergeCell ref="G161:G162"/>
    <mergeCell ref="E161:E162"/>
    <mergeCell ref="F161:F162"/>
    <mergeCell ref="G226:G230"/>
    <mergeCell ref="H239:H241"/>
    <mergeCell ref="I239:I241"/>
    <mergeCell ref="G239:G241"/>
    <mergeCell ref="H249:H252"/>
    <mergeCell ref="I249:I252"/>
    <mergeCell ref="G249:G252"/>
    <mergeCell ref="I215:I220"/>
    <mergeCell ref="G180:G181"/>
    <mergeCell ref="I180:I181"/>
    <mergeCell ref="H178:H179"/>
    <mergeCell ref="I178:I179"/>
    <mergeCell ref="H163:H165"/>
    <mergeCell ref="G163:G165"/>
    <mergeCell ref="I169:I171"/>
    <mergeCell ref="E210:E214"/>
    <mergeCell ref="F210:F214"/>
    <mergeCell ref="H231:H234"/>
    <mergeCell ref="I231:I234"/>
    <mergeCell ref="G253:G256"/>
    <mergeCell ref="H253:H256"/>
    <mergeCell ref="H215:H220"/>
    <mergeCell ref="G246:G248"/>
    <mergeCell ref="C210:C214"/>
    <mergeCell ref="C221:C225"/>
    <mergeCell ref="C226:C230"/>
    <mergeCell ref="C253:C256"/>
    <mergeCell ref="C178:C179"/>
    <mergeCell ref="C180:C181"/>
    <mergeCell ref="F239:F241"/>
    <mergeCell ref="F249:F252"/>
    <mergeCell ref="F246:F248"/>
    <mergeCell ref="E215:E220"/>
    <mergeCell ref="E226:E230"/>
    <mergeCell ref="H226:H230"/>
    <mergeCell ref="H242:H245"/>
    <mergeCell ref="H205:H209"/>
    <mergeCell ref="C299:C302"/>
    <mergeCell ref="B215:B220"/>
    <mergeCell ref="B226:B230"/>
    <mergeCell ref="B221:B225"/>
    <mergeCell ref="B231:B234"/>
    <mergeCell ref="B205:B209"/>
    <mergeCell ref="H287:H290"/>
    <mergeCell ref="G287:G290"/>
    <mergeCell ref="G260:G264"/>
    <mergeCell ref="C257:C259"/>
    <mergeCell ref="A253:A256"/>
    <mergeCell ref="A249:A252"/>
    <mergeCell ref="B249:B252"/>
    <mergeCell ref="B326:B328"/>
    <mergeCell ref="B260:B264"/>
    <mergeCell ref="B253:B256"/>
    <mergeCell ref="B257:B259"/>
    <mergeCell ref="G295:G298"/>
    <mergeCell ref="H295:H298"/>
    <mergeCell ref="H246:H248"/>
    <mergeCell ref="I246:I248"/>
    <mergeCell ref="H299:H302"/>
    <mergeCell ref="H372:H376"/>
    <mergeCell ref="H260:H264"/>
    <mergeCell ref="I260:I264"/>
    <mergeCell ref="H307:H311"/>
    <mergeCell ref="I307:I311"/>
    <mergeCell ref="B303:B306"/>
    <mergeCell ref="C303:C306"/>
    <mergeCell ref="C295:C298"/>
    <mergeCell ref="B320:B322"/>
    <mergeCell ref="B372:B376"/>
    <mergeCell ref="I299:I302"/>
    <mergeCell ref="I287:I290"/>
    <mergeCell ref="I283:I286"/>
    <mergeCell ref="H329:H333"/>
    <mergeCell ref="G326:G328"/>
    <mergeCell ref="I329:I333"/>
    <mergeCell ref="I312:I315"/>
    <mergeCell ref="I334:I337"/>
    <mergeCell ref="E334:E337"/>
    <mergeCell ref="H1473:H1477"/>
    <mergeCell ref="I1473:I1477"/>
    <mergeCell ref="A295:A298"/>
    <mergeCell ref="C239:C241"/>
    <mergeCell ref="E235:E238"/>
    <mergeCell ref="F231:F234"/>
    <mergeCell ref="E199:E204"/>
    <mergeCell ref="E239:E241"/>
    <mergeCell ref="C402:C406"/>
    <mergeCell ref="C393:C397"/>
    <mergeCell ref="C246:C248"/>
    <mergeCell ref="C242:C245"/>
    <mergeCell ref="C161:C162"/>
    <mergeCell ref="E141:E143"/>
    <mergeCell ref="F141:F143"/>
    <mergeCell ref="B158:B160"/>
    <mergeCell ref="C158:C160"/>
    <mergeCell ref="H155:H157"/>
    <mergeCell ref="I295:I298"/>
    <mergeCell ref="A334:A337"/>
    <mergeCell ref="A329:A333"/>
    <mergeCell ref="A326:A328"/>
    <mergeCell ref="A299:A302"/>
    <mergeCell ref="B299:B302"/>
    <mergeCell ref="E329:E333"/>
    <mergeCell ref="F329:F333"/>
    <mergeCell ref="B334:B337"/>
    <mergeCell ref="C334:C337"/>
    <mergeCell ref="B329:B333"/>
    <mergeCell ref="B246:B248"/>
    <mergeCell ref="B235:B238"/>
    <mergeCell ref="C260:C264"/>
    <mergeCell ref="I4:K4"/>
    <mergeCell ref="I5:K5"/>
    <mergeCell ref="I3:K3"/>
    <mergeCell ref="C137:C140"/>
    <mergeCell ref="E246:E248"/>
    <mergeCell ref="E242:E245"/>
    <mergeCell ref="E249:E252"/>
    <mergeCell ref="E158:E160"/>
    <mergeCell ref="F326:F328"/>
    <mergeCell ref="F334:F337"/>
    <mergeCell ref="F393:F397"/>
    <mergeCell ref="F387:F392"/>
    <mergeCell ref="F402:F406"/>
    <mergeCell ref="F398:F401"/>
    <mergeCell ref="F323:F325"/>
    <mergeCell ref="F320:F322"/>
    <mergeCell ref="F307:F311"/>
    <mergeCell ref="F287:F290"/>
    <mergeCell ref="F283:F286"/>
    <mergeCell ref="F278:F282"/>
    <mergeCell ref="F362:F366"/>
    <mergeCell ref="F382:F386"/>
    <mergeCell ref="F312:F315"/>
    <mergeCell ref="F316:F319"/>
    <mergeCell ref="C357:C361"/>
    <mergeCell ref="C367:C371"/>
    <mergeCell ref="E323:E325"/>
    <mergeCell ref="E326:E328"/>
    <mergeCell ref="C398:C401"/>
    <mergeCell ref="C329:C333"/>
    <mergeCell ref="I155:I157"/>
    <mergeCell ref="C235:C238"/>
  </mergeCells>
  <hyperlinks>
    <hyperlink ref="B4" r:id="rId1" xr:uid="{00000000-0004-0000-0100-000000000000}"/>
    <hyperlink ref="E14" r:id="rId2" xr:uid="{00000000-0004-0000-0100-000001000000}"/>
    <hyperlink ref="E19" r:id="rId3" xr:uid="{00000000-0004-0000-0100-000002000000}"/>
    <hyperlink ref="E36" r:id="rId4" xr:uid="{00000000-0004-0000-0100-000003000000}"/>
    <hyperlink ref="E40" r:id="rId5" xr:uid="{00000000-0004-0000-0100-000004000000}"/>
    <hyperlink ref="E43" r:id="rId6" xr:uid="{00000000-0004-0000-0100-000005000000}"/>
    <hyperlink ref="E46" r:id="rId7" xr:uid="{00000000-0004-0000-0100-000006000000}"/>
    <hyperlink ref="B70" r:id="rId8" xr:uid="{00000000-0004-0000-0100-000007000000}"/>
    <hyperlink ref="B128" r:id="rId9" xr:uid="{00000000-0004-0000-0100-000008000000}"/>
    <hyperlink ref="B190" r:id="rId10" xr:uid="{00000000-0004-0000-0100-000009000000}"/>
    <hyperlink ref="B269" r:id="rId11" xr:uid="{00000000-0004-0000-0100-00000A000000}"/>
    <hyperlink ref="E279" r:id="rId12" xr:uid="{00000000-0004-0000-0100-00000B000000}"/>
    <hyperlink ref="E283" r:id="rId13" xr:uid="{00000000-0004-0000-0100-00000C000000}"/>
    <hyperlink ref="E326" r:id="rId14" xr:uid="{00000000-0004-0000-0100-00000D000000}"/>
    <hyperlink ref="B342" r:id="rId15" xr:uid="{00000000-0004-0000-0100-00000E000000}"/>
    <hyperlink ref="E352" r:id="rId16" xr:uid="{00000000-0004-0000-0100-00000F000000}"/>
    <hyperlink ref="E368" r:id="rId17" xr:uid="{00000000-0004-0000-0100-000010000000}"/>
    <hyperlink ref="E378" r:id="rId18" xr:uid="{00000000-0004-0000-0100-000011000000}"/>
    <hyperlink ref="E384" r:id="rId19" xr:uid="{00000000-0004-0000-0100-000012000000}"/>
    <hyperlink ref="E388" r:id="rId20" xr:uid="{00000000-0004-0000-0100-000013000000}"/>
    <hyperlink ref="E393" r:id="rId21" xr:uid="{00000000-0004-0000-0100-000014000000}"/>
    <hyperlink ref="E417" r:id="rId22" xr:uid="{00000000-0004-0000-0100-000015000000}"/>
    <hyperlink ref="B425" r:id="rId23" xr:uid="{00000000-0004-0000-0100-000016000000}"/>
    <hyperlink ref="E434" r:id="rId24" xr:uid="{00000000-0004-0000-0100-000017000000}"/>
    <hyperlink ref="E438" r:id="rId25" xr:uid="{00000000-0004-0000-0100-000018000000}"/>
    <hyperlink ref="E446" r:id="rId26" xr:uid="{00000000-0004-0000-0100-000019000000}"/>
    <hyperlink ref="E449" r:id="rId27" xr:uid="{00000000-0004-0000-0100-00001A000000}"/>
    <hyperlink ref="E455" r:id="rId28" xr:uid="{00000000-0004-0000-0100-00001B000000}"/>
    <hyperlink ref="E460" r:id="rId29" xr:uid="{00000000-0004-0000-0100-00001C000000}"/>
    <hyperlink ref="E462" r:id="rId30" xr:uid="{00000000-0004-0000-0100-00001D000000}"/>
    <hyperlink ref="E465" r:id="rId31" xr:uid="{00000000-0004-0000-0100-00001E000000}"/>
    <hyperlink ref="E468" r:id="rId32" xr:uid="{00000000-0004-0000-0100-00001F000000}"/>
    <hyperlink ref="B473" r:id="rId33" xr:uid="{00000000-0004-0000-0100-000020000000}"/>
    <hyperlink ref="E482" r:id="rId34" xr:uid="{00000000-0004-0000-0100-000021000000}"/>
    <hyperlink ref="E486" r:id="rId35" xr:uid="{00000000-0004-0000-0100-000022000000}"/>
    <hyperlink ref="E494" r:id="rId36" xr:uid="{00000000-0004-0000-0100-000023000000}"/>
    <hyperlink ref="E512" r:id="rId37" xr:uid="{00000000-0004-0000-0100-000024000000}"/>
    <hyperlink ref="E516" r:id="rId38" xr:uid="{00000000-0004-0000-0100-000025000000}"/>
    <hyperlink ref="B525" r:id="rId39" xr:uid="{00000000-0004-0000-0100-000026000000}"/>
    <hyperlink ref="E534" r:id="rId40" xr:uid="{00000000-0004-0000-0100-000027000000}"/>
    <hyperlink ref="E538" r:id="rId41" xr:uid="{00000000-0004-0000-0100-000028000000}"/>
    <hyperlink ref="E550" r:id="rId42" xr:uid="{00000000-0004-0000-0100-000029000000}"/>
    <hyperlink ref="E554" r:id="rId43" xr:uid="{00000000-0004-0000-0100-00002A000000}"/>
    <hyperlink ref="B578" r:id="rId44" xr:uid="{00000000-0004-0000-0100-00002B000000}"/>
    <hyperlink ref="B646" r:id="rId45" xr:uid="{00000000-0004-0000-0100-00002C000000}"/>
    <hyperlink ref="B707" r:id="rId46" xr:uid="{00000000-0004-0000-0100-00002D000000}"/>
    <hyperlink ref="E748" r:id="rId47" xr:uid="{00000000-0004-0000-0100-00002E000000}"/>
    <hyperlink ref="B766" r:id="rId48" xr:uid="{00000000-0004-0000-0100-00002F000000}"/>
    <hyperlink ref="E776" r:id="rId49" xr:uid="{00000000-0004-0000-0100-000030000000}"/>
    <hyperlink ref="E778" r:id="rId50" xr:uid="{00000000-0004-0000-0100-000031000000}"/>
    <hyperlink ref="B807" r:id="rId51" xr:uid="{00000000-0004-0000-0100-000032000000}"/>
    <hyperlink ref="E817" r:id="rId52" xr:uid="{00000000-0004-0000-0100-000033000000}"/>
    <hyperlink ref="E832" r:id="rId53" xr:uid="{00000000-0004-0000-0100-000034000000}"/>
    <hyperlink ref="E837" r:id="rId54" xr:uid="{00000000-0004-0000-0100-000035000000}"/>
    <hyperlink ref="E842" r:id="rId55" xr:uid="{00000000-0004-0000-0100-000036000000}"/>
    <hyperlink ref="E843" r:id="rId56" xr:uid="{00000000-0004-0000-0100-000037000000}"/>
    <hyperlink ref="E852" r:id="rId57" xr:uid="{00000000-0004-0000-0100-000038000000}"/>
    <hyperlink ref="E857" r:id="rId58" xr:uid="{00000000-0004-0000-0100-000039000000}"/>
    <hyperlink ref="E862" r:id="rId59" xr:uid="{00000000-0004-0000-0100-00003A000000}"/>
    <hyperlink ref="E872" r:id="rId60" xr:uid="{00000000-0004-0000-0100-00003B000000}"/>
    <hyperlink ref="E887" r:id="rId61" xr:uid="{00000000-0004-0000-0100-00003C000000}"/>
    <hyperlink ref="B893" r:id="rId62" xr:uid="{00000000-0004-0000-0100-00003D000000}"/>
    <hyperlink ref="E913" r:id="rId63" xr:uid="{00000000-0004-0000-0100-00003E000000}"/>
    <hyperlink ref="E918" r:id="rId64" xr:uid="{00000000-0004-0000-0100-00003F000000}"/>
    <hyperlink ref="E966" r:id="rId65" xr:uid="{00000000-0004-0000-0100-000040000000}"/>
    <hyperlink ref="B979" r:id="rId66" xr:uid="{00000000-0004-0000-0100-000041000000}"/>
    <hyperlink ref="E988" r:id="rId67" xr:uid="{00000000-0004-0000-0100-000042000000}"/>
    <hyperlink ref="B1040" r:id="rId68" xr:uid="{00000000-0004-0000-0100-000043000000}"/>
    <hyperlink ref="B1151" r:id="rId69" xr:uid="{00000000-0004-0000-0100-000044000000}"/>
    <hyperlink ref="B1237" r:id="rId70" xr:uid="{00000000-0004-0000-0100-000045000000}"/>
    <hyperlink ref="E1246" r:id="rId71" xr:uid="{00000000-0004-0000-0100-000046000000}"/>
    <hyperlink ref="B1321" r:id="rId72" xr:uid="{00000000-0004-0000-0100-000047000000}"/>
    <hyperlink ref="E1335" r:id="rId73" xr:uid="{00000000-0004-0000-0100-000048000000}"/>
    <hyperlink ref="B1407" r:id="rId74" xr:uid="{00000000-0004-0000-0100-000049000000}"/>
    <hyperlink ref="E1416" r:id="rId75" xr:uid="{00000000-0004-0000-0100-00004A000000}"/>
    <hyperlink ref="B1444" r:id="rId76" xr:uid="{00000000-0004-0000-0100-00004B000000}"/>
    <hyperlink ref="E1453" r:id="rId77" xr:uid="{00000000-0004-0000-0100-00004C000000}"/>
    <hyperlink ref="E1458" r:id="rId78" xr:uid="{00000000-0004-0000-0100-00004D000000}"/>
    <hyperlink ref="E1463" r:id="rId79" xr:uid="{00000000-0004-0000-0100-00004E000000}"/>
    <hyperlink ref="E1468" r:id="rId80" xr:uid="{00000000-0004-0000-0100-00004F000000}"/>
    <hyperlink ref="E1469" r:id="rId81" xr:uid="{00000000-0004-0000-0100-000050000000}"/>
    <hyperlink ref="B1480" r:id="rId82" xr:uid="{00000000-0004-0000-0100-000051000000}"/>
    <hyperlink ref="E1490" r:id="rId83" xr:uid="{00000000-0004-0000-0100-000052000000}"/>
    <hyperlink ref="E1495" r:id="rId84" xr:uid="{00000000-0004-0000-0100-000053000000}"/>
    <hyperlink ref="E1510" r:id="rId85" xr:uid="{00000000-0004-0000-0100-000054000000}"/>
    <hyperlink ref="B1517" r:id="rId86" xr:uid="{00000000-0004-0000-0100-000055000000}"/>
    <hyperlink ref="B1554" r:id="rId87" xr:uid="{00000000-0004-0000-0100-000056000000}"/>
    <hyperlink ref="E1578" r:id="rId88" xr:uid="{00000000-0004-0000-0100-000057000000}"/>
    <hyperlink ref="B1591" r:id="rId89" xr:uid="{00000000-0004-0000-0100-000058000000}"/>
    <hyperlink ref="B1653" r:id="rId90" xr:uid="{00000000-0004-0000-0100-000059000000}"/>
    <hyperlink ref="E1677" r:id="rId91" xr:uid="{00000000-0004-0000-0100-00005A000000}"/>
    <hyperlink ref="E1682" r:id="rId92" xr:uid="{00000000-0004-0000-0100-00005B000000}"/>
    <hyperlink ref="B1715" r:id="rId93" xr:uid="{00000000-0004-0000-0100-00005C000000}"/>
    <hyperlink ref="E1725" r:id="rId94" xr:uid="{00000000-0004-0000-0100-00005D000000}"/>
    <hyperlink ref="B1776" r:id="rId95" xr:uid="{00000000-0004-0000-0100-00005E000000}"/>
    <hyperlink ref="E1820" r:id="rId96" xr:uid="{00000000-0004-0000-0100-00005F000000}"/>
    <hyperlink ref="B1838" r:id="rId97" xr:uid="{00000000-0004-0000-0100-00006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"/>
  <sheetViews>
    <sheetView topLeftCell="A10" zoomScale="85" workbookViewId="0">
      <selection activeCell="H16" sqref="H16"/>
    </sheetView>
  </sheetViews>
  <sheetFormatPr defaultColWidth="14.44140625" defaultRowHeight="15" customHeight="1"/>
  <cols>
    <col min="1" max="1" width="35.33203125" customWidth="1"/>
    <col min="2" max="2" width="55.5546875" customWidth="1"/>
    <col min="3" max="3" width="18.88671875" customWidth="1"/>
    <col min="4" max="4" width="33.6640625" customWidth="1"/>
    <col min="5" max="5" width="22.6640625" customWidth="1"/>
  </cols>
  <sheetData>
    <row r="1" spans="1:5" ht="24.75" customHeight="1" thickBot="1">
      <c r="A1" s="1" t="s">
        <v>0</v>
      </c>
      <c r="B1" s="1" t="s">
        <v>1</v>
      </c>
    </row>
    <row r="2" spans="1:5" ht="24.75" customHeight="1" thickBot="1">
      <c r="A2" s="23" t="s">
        <v>2</v>
      </c>
      <c r="B2" s="3" t="s">
        <v>3220</v>
      </c>
    </row>
    <row r="3" spans="1:5" ht="24.75" customHeight="1" thickBot="1">
      <c r="A3" s="23" t="s">
        <v>3221</v>
      </c>
      <c r="B3" s="3" t="s">
        <v>5</v>
      </c>
    </row>
    <row r="4" spans="1:5" ht="24.75" customHeight="1" thickBot="1">
      <c r="A4" s="23" t="s">
        <v>10</v>
      </c>
      <c r="B4" s="3" t="s">
        <v>3222</v>
      </c>
    </row>
    <row r="5" spans="1:5" ht="24.75" customHeight="1" thickBot="1">
      <c r="A5" s="23" t="s">
        <v>3223</v>
      </c>
      <c r="B5" s="3" t="s">
        <v>3224</v>
      </c>
    </row>
    <row r="6" spans="1:5" ht="24.75" customHeight="1" thickBot="1">
      <c r="A6" s="23" t="s">
        <v>3225</v>
      </c>
      <c r="B6" s="3" t="s">
        <v>3226</v>
      </c>
    </row>
    <row r="7" spans="1:5" ht="24.75" customHeight="1" thickBot="1">
      <c r="A7" s="23" t="s">
        <v>3227</v>
      </c>
      <c r="B7" s="3" t="s">
        <v>3228</v>
      </c>
    </row>
    <row r="8" spans="1:5" ht="24.75" customHeight="1" thickBot="1">
      <c r="A8" s="23" t="s">
        <v>16</v>
      </c>
      <c r="B8" s="24">
        <v>375</v>
      </c>
    </row>
    <row r="9" spans="1:5" ht="24.75" customHeight="1" thickBot="1">
      <c r="A9" s="23" t="s">
        <v>3229</v>
      </c>
      <c r="B9" s="3" t="s">
        <v>3230</v>
      </c>
    </row>
    <row r="10" spans="1:5" ht="24.75" customHeight="1" thickBot="1">
      <c r="A10" s="23" t="s">
        <v>8</v>
      </c>
      <c r="B10" s="3" t="s">
        <v>9</v>
      </c>
    </row>
    <row r="11" spans="1:5" ht="14.25" customHeight="1"/>
    <row r="12" spans="1:5" ht="14.25" customHeight="1" thickBot="1"/>
    <row r="13" spans="1:5" ht="30" customHeight="1" thickBot="1">
      <c r="A13" s="1" t="s">
        <v>3231</v>
      </c>
      <c r="B13" s="1" t="s">
        <v>3232</v>
      </c>
      <c r="C13" s="1" t="s">
        <v>3233</v>
      </c>
      <c r="D13" s="1" t="s">
        <v>3234</v>
      </c>
      <c r="E13" s="1" t="s">
        <v>3235</v>
      </c>
    </row>
    <row r="14" spans="1:5" ht="30" customHeight="1" thickBot="1">
      <c r="A14" s="3" t="s">
        <v>3236</v>
      </c>
      <c r="B14" s="3" t="s">
        <v>3237</v>
      </c>
      <c r="C14" s="3" t="s">
        <v>18</v>
      </c>
      <c r="D14" s="3" t="s">
        <v>20</v>
      </c>
      <c r="E14" s="40" t="s">
        <v>3238</v>
      </c>
    </row>
    <row r="15" spans="1:5" ht="30" customHeight="1" thickBot="1">
      <c r="A15" s="3" t="s">
        <v>3239</v>
      </c>
      <c r="B15" s="3" t="s">
        <v>3240</v>
      </c>
      <c r="C15" s="3" t="s">
        <v>23</v>
      </c>
      <c r="D15" s="3" t="s">
        <v>24</v>
      </c>
      <c r="E15" s="3" t="s">
        <v>3241</v>
      </c>
    </row>
    <row r="16" spans="1:5" ht="30" customHeight="1" thickBot="1">
      <c r="A16" s="3" t="s">
        <v>3242</v>
      </c>
      <c r="B16" s="3" t="s">
        <v>3243</v>
      </c>
      <c r="C16" s="3" t="s">
        <v>26</v>
      </c>
      <c r="D16" s="3" t="s">
        <v>27</v>
      </c>
      <c r="E16" s="3" t="s">
        <v>3244</v>
      </c>
    </row>
    <row r="17" spans="1:5" ht="30" customHeight="1" thickBot="1">
      <c r="A17" s="3" t="s">
        <v>3245</v>
      </c>
      <c r="B17" s="3" t="s">
        <v>3246</v>
      </c>
      <c r="C17" s="3" t="s">
        <v>29</v>
      </c>
      <c r="D17" s="3" t="s">
        <v>31</v>
      </c>
      <c r="E17" s="3" t="s">
        <v>3247</v>
      </c>
    </row>
    <row r="18" spans="1:5" ht="30" customHeight="1" thickBot="1">
      <c r="A18" s="3" t="s">
        <v>3248</v>
      </c>
      <c r="B18" s="3" t="s">
        <v>3249</v>
      </c>
      <c r="C18" s="3" t="s">
        <v>34</v>
      </c>
      <c r="D18" s="3" t="s">
        <v>36</v>
      </c>
      <c r="E18" s="3" t="s">
        <v>3250</v>
      </c>
    </row>
    <row r="19" spans="1:5" ht="30" customHeight="1" thickBot="1">
      <c r="A19" s="3" t="s">
        <v>3251</v>
      </c>
      <c r="B19" s="3" t="s">
        <v>3252</v>
      </c>
      <c r="C19" s="3" t="s">
        <v>39</v>
      </c>
      <c r="D19" s="3" t="s">
        <v>40</v>
      </c>
      <c r="E19" s="3" t="s">
        <v>3253</v>
      </c>
    </row>
    <row r="20" spans="1:5" ht="30" customHeight="1" thickBot="1">
      <c r="A20" s="3" t="s">
        <v>3254</v>
      </c>
      <c r="B20" s="3" t="s">
        <v>3255</v>
      </c>
      <c r="C20" s="3" t="s">
        <v>42</v>
      </c>
      <c r="D20" s="3" t="s">
        <v>44</v>
      </c>
      <c r="E20" s="3" t="s">
        <v>3256</v>
      </c>
    </row>
    <row r="21" spans="1:5" ht="30" customHeight="1" thickBot="1">
      <c r="A21" s="3" t="s">
        <v>3257</v>
      </c>
      <c r="B21" s="3" t="s">
        <v>3258</v>
      </c>
      <c r="C21" s="3" t="s">
        <v>46</v>
      </c>
      <c r="D21" s="3" t="s">
        <v>47</v>
      </c>
      <c r="E21" s="3" t="s">
        <v>3259</v>
      </c>
    </row>
    <row r="22" spans="1:5" ht="30" customHeight="1" thickBot="1">
      <c r="A22" s="3" t="s">
        <v>3260</v>
      </c>
      <c r="B22" s="3" t="s">
        <v>3261</v>
      </c>
      <c r="C22" s="3" t="s">
        <v>49</v>
      </c>
      <c r="D22" s="3" t="s">
        <v>51</v>
      </c>
      <c r="E22" s="3" t="s">
        <v>3262</v>
      </c>
    </row>
    <row r="23" spans="1:5" ht="30" customHeight="1" thickBot="1">
      <c r="A23" s="3" t="s">
        <v>3263</v>
      </c>
      <c r="B23" s="3" t="s">
        <v>3264</v>
      </c>
      <c r="C23" s="3" t="s">
        <v>53</v>
      </c>
      <c r="D23" s="3" t="s">
        <v>55</v>
      </c>
      <c r="E23" s="3" t="s">
        <v>3265</v>
      </c>
    </row>
    <row r="24" spans="1:5" ht="30" customHeight="1" thickBot="1">
      <c r="A24" s="3" t="s">
        <v>3266</v>
      </c>
      <c r="B24" s="3" t="s">
        <v>3267</v>
      </c>
      <c r="C24" s="3" t="s">
        <v>57</v>
      </c>
      <c r="D24" s="3" t="s">
        <v>58</v>
      </c>
      <c r="E24" s="3" t="s">
        <v>3268</v>
      </c>
    </row>
    <row r="25" spans="1:5" ht="30" customHeight="1" thickBot="1">
      <c r="A25" s="3" t="s">
        <v>3269</v>
      </c>
      <c r="B25" s="3" t="s">
        <v>62</v>
      </c>
      <c r="C25" s="3" t="s">
        <v>60</v>
      </c>
      <c r="D25" s="3" t="s">
        <v>62</v>
      </c>
      <c r="E25" s="3" t="s">
        <v>3270</v>
      </c>
    </row>
    <row r="26" spans="1:5" ht="30" customHeight="1" thickBot="1">
      <c r="A26" s="3" t="s">
        <v>3271</v>
      </c>
      <c r="B26" s="3" t="s">
        <v>3272</v>
      </c>
      <c r="C26" s="3" t="s">
        <v>64</v>
      </c>
      <c r="D26" s="3" t="s">
        <v>65</v>
      </c>
      <c r="E26" s="3" t="s">
        <v>3273</v>
      </c>
    </row>
    <row r="27" spans="1:5" ht="30" customHeight="1" thickBot="1">
      <c r="A27" s="3" t="s">
        <v>3274</v>
      </c>
      <c r="B27" s="3" t="s">
        <v>3275</v>
      </c>
      <c r="C27" s="3" t="s">
        <v>67</v>
      </c>
      <c r="D27" s="3" t="s">
        <v>69</v>
      </c>
      <c r="E27" s="3" t="s">
        <v>3276</v>
      </c>
    </row>
    <row r="28" spans="1:5" ht="30" customHeight="1" thickBot="1">
      <c r="A28" s="3" t="s">
        <v>3277</v>
      </c>
      <c r="B28" s="3" t="s">
        <v>3278</v>
      </c>
      <c r="C28" s="3" t="s">
        <v>71</v>
      </c>
      <c r="D28" s="3" t="s">
        <v>72</v>
      </c>
      <c r="E28" s="3" t="s">
        <v>3279</v>
      </c>
    </row>
    <row r="29" spans="1:5" ht="30" customHeight="1" thickBot="1">
      <c r="A29" s="3" t="s">
        <v>3280</v>
      </c>
      <c r="B29" s="3" t="s">
        <v>3281</v>
      </c>
      <c r="C29" s="3" t="s">
        <v>74</v>
      </c>
      <c r="D29" s="3" t="s">
        <v>76</v>
      </c>
      <c r="E29" s="3" t="s">
        <v>3282</v>
      </c>
    </row>
    <row r="30" spans="1:5" ht="30" customHeight="1" thickBot="1">
      <c r="A30" s="3" t="s">
        <v>3283</v>
      </c>
      <c r="B30" s="3" t="s">
        <v>3284</v>
      </c>
      <c r="C30" s="3" t="s">
        <v>79</v>
      </c>
      <c r="D30" s="3" t="s">
        <v>81</v>
      </c>
      <c r="E30" s="3" t="s">
        <v>3285</v>
      </c>
    </row>
    <row r="31" spans="1:5" ht="30" customHeight="1" thickBot="1">
      <c r="A31" s="3" t="s">
        <v>3286</v>
      </c>
      <c r="B31" s="3" t="s">
        <v>3287</v>
      </c>
      <c r="C31" s="3" t="s">
        <v>83</v>
      </c>
      <c r="D31" s="3" t="s">
        <v>85</v>
      </c>
      <c r="E31" s="3" t="s">
        <v>3288</v>
      </c>
    </row>
    <row r="32" spans="1:5" ht="30" customHeight="1" thickBot="1">
      <c r="A32" s="3" t="s">
        <v>3289</v>
      </c>
      <c r="B32" s="3" t="s">
        <v>3290</v>
      </c>
      <c r="C32" s="3" t="s">
        <v>87</v>
      </c>
      <c r="D32" s="3" t="s">
        <v>89</v>
      </c>
      <c r="E32" s="3" t="s">
        <v>3291</v>
      </c>
    </row>
    <row r="33" spans="1:5" ht="30" customHeight="1" thickBot="1">
      <c r="A33" s="3" t="s">
        <v>3292</v>
      </c>
      <c r="B33" s="3" t="s">
        <v>3293</v>
      </c>
      <c r="C33" s="3" t="s">
        <v>91</v>
      </c>
      <c r="D33" s="3" t="s">
        <v>93</v>
      </c>
      <c r="E33" s="3" t="s">
        <v>3294</v>
      </c>
    </row>
    <row r="34" spans="1:5" ht="30" customHeight="1" thickBot="1">
      <c r="A34" s="3" t="s">
        <v>3295</v>
      </c>
      <c r="B34" s="3" t="s">
        <v>3296</v>
      </c>
      <c r="C34" s="3" t="s">
        <v>95</v>
      </c>
      <c r="D34" s="3" t="s">
        <v>3297</v>
      </c>
      <c r="E34" s="3" t="s">
        <v>3298</v>
      </c>
    </row>
    <row r="35" spans="1:5" ht="30" customHeight="1" thickBot="1">
      <c r="A35" s="3" t="s">
        <v>3299</v>
      </c>
      <c r="B35" s="3" t="s">
        <v>3300</v>
      </c>
      <c r="C35" s="3" t="s">
        <v>98</v>
      </c>
      <c r="D35" s="3" t="s">
        <v>3301</v>
      </c>
      <c r="E35" s="3" t="s">
        <v>3302</v>
      </c>
    </row>
    <row r="36" spans="1:5" ht="30" customHeight="1" thickBot="1">
      <c r="A36" s="3" t="s">
        <v>3303</v>
      </c>
      <c r="B36" s="3" t="s">
        <v>3304</v>
      </c>
      <c r="C36" s="3" t="s">
        <v>101</v>
      </c>
      <c r="D36" s="3" t="s">
        <v>3305</v>
      </c>
      <c r="E36" s="3" t="s">
        <v>3306</v>
      </c>
    </row>
    <row r="37" spans="1:5" ht="30" customHeight="1" thickBot="1">
      <c r="A37" s="3" t="s">
        <v>3307</v>
      </c>
      <c r="B37" s="3" t="s">
        <v>3308</v>
      </c>
      <c r="C37" s="3" t="s">
        <v>104</v>
      </c>
      <c r="D37" s="3" t="s">
        <v>3309</v>
      </c>
      <c r="E37" s="3" t="s">
        <v>3310</v>
      </c>
    </row>
    <row r="38" spans="1:5" ht="30" customHeight="1" thickBot="1">
      <c r="A38" s="3" t="s">
        <v>3311</v>
      </c>
      <c r="B38" s="3" t="s">
        <v>3312</v>
      </c>
      <c r="C38" s="3" t="s">
        <v>107</v>
      </c>
      <c r="D38" s="3" t="s">
        <v>3313</v>
      </c>
      <c r="E38" s="3" t="s">
        <v>3314</v>
      </c>
    </row>
    <row r="39" spans="1:5" ht="30" customHeight="1" thickBot="1">
      <c r="A39" s="3" t="s">
        <v>3315</v>
      </c>
      <c r="B39" s="3" t="s">
        <v>3316</v>
      </c>
      <c r="C39" s="3" t="s">
        <v>110</v>
      </c>
      <c r="D39" s="3" t="s">
        <v>3317</v>
      </c>
      <c r="E39" s="3" t="s">
        <v>3318</v>
      </c>
    </row>
    <row r="40" spans="1:5" ht="30" customHeight="1" thickBot="1">
      <c r="A40" s="3" t="s">
        <v>3319</v>
      </c>
      <c r="B40" s="3" t="s">
        <v>3320</v>
      </c>
      <c r="C40" s="3" t="s">
        <v>114</v>
      </c>
      <c r="D40" s="3" t="s">
        <v>3321</v>
      </c>
      <c r="E40" s="3" t="s">
        <v>3322</v>
      </c>
    </row>
    <row r="41" spans="1:5" ht="30" customHeight="1" thickBot="1">
      <c r="A41" s="3" t="s">
        <v>3323</v>
      </c>
      <c r="B41" s="3" t="s">
        <v>3324</v>
      </c>
      <c r="C41" s="3" t="s">
        <v>118</v>
      </c>
      <c r="D41" s="3" t="s">
        <v>3325</v>
      </c>
      <c r="E41" s="3" t="s">
        <v>3326</v>
      </c>
    </row>
    <row r="42" spans="1:5" ht="30" customHeight="1" thickBot="1">
      <c r="A42" s="3" t="s">
        <v>3327</v>
      </c>
      <c r="B42" s="3" t="s">
        <v>3328</v>
      </c>
      <c r="C42" s="3" t="s">
        <v>122</v>
      </c>
      <c r="D42" s="3" t="s">
        <v>3329</v>
      </c>
      <c r="E42" s="3" t="s">
        <v>3330</v>
      </c>
    </row>
    <row r="43" spans="1:5" ht="30" customHeight="1" thickBot="1">
      <c r="A43" s="3" t="s">
        <v>3331</v>
      </c>
      <c r="B43" s="3" t="s">
        <v>3332</v>
      </c>
      <c r="C43" s="3" t="s">
        <v>126</v>
      </c>
      <c r="D43" s="3" t="s">
        <v>3333</v>
      </c>
      <c r="E43" s="3" t="s">
        <v>3334</v>
      </c>
    </row>
    <row r="44" spans="1:5" ht="14.25" customHeight="1"/>
    <row r="45" spans="1:5" ht="14.25" customHeight="1"/>
    <row r="46" spans="1:5" ht="14.25" customHeight="1"/>
    <row r="47" spans="1:5" ht="14.25" customHeight="1"/>
    <row r="48" spans="1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61915-3FC2-4B29-BF88-738D21876DED}">
  <dimension ref="A1:I253"/>
  <sheetViews>
    <sheetView tabSelected="1" topLeftCell="C222" zoomScale="74" zoomScaleNormal="100" workbookViewId="0">
      <selection activeCell="H256" sqref="H256"/>
    </sheetView>
  </sheetViews>
  <sheetFormatPr defaultRowHeight="14.4"/>
  <cols>
    <col min="1" max="1" width="18" customWidth="1"/>
    <col min="2" max="2" width="42" customWidth="1"/>
    <col min="3" max="3" width="64.109375" customWidth="1"/>
    <col min="4" max="4" width="34.21875" customWidth="1"/>
    <col min="5" max="5" width="46.33203125" customWidth="1"/>
    <col min="6" max="6" width="22.6640625" customWidth="1"/>
    <col min="7" max="7" width="19.109375" customWidth="1"/>
    <col min="8" max="8" width="30.88671875" customWidth="1"/>
    <col min="9" max="9" width="13.88671875" customWidth="1"/>
  </cols>
  <sheetData>
    <row r="1" spans="1:9" ht="24" thickBot="1">
      <c r="A1" s="76" t="s">
        <v>3531</v>
      </c>
      <c r="B1" s="77"/>
    </row>
    <row r="6" spans="1:9" ht="15" thickBot="1"/>
    <row r="7" spans="1:9" ht="35.4" customHeight="1" thickBot="1">
      <c r="A7" s="38" t="s">
        <v>3532</v>
      </c>
      <c r="B7" s="38" t="s">
        <v>3533</v>
      </c>
      <c r="C7" s="39" t="s">
        <v>3534</v>
      </c>
      <c r="D7" s="38" t="s">
        <v>140</v>
      </c>
      <c r="E7" s="38" t="s">
        <v>141</v>
      </c>
      <c r="F7" s="38" t="s">
        <v>3535</v>
      </c>
      <c r="G7" s="38" t="s">
        <v>3536</v>
      </c>
      <c r="H7" s="36" t="s">
        <v>3537</v>
      </c>
      <c r="I7" s="35"/>
    </row>
    <row r="8" spans="1:9" ht="15" customHeight="1" thickBot="1">
      <c r="A8" s="78" t="s">
        <v>3538</v>
      </c>
      <c r="B8" s="84" t="s">
        <v>3539</v>
      </c>
      <c r="C8" s="13" t="s">
        <v>674</v>
      </c>
      <c r="D8" s="84" t="s">
        <v>676</v>
      </c>
      <c r="E8" s="84" t="s">
        <v>3355</v>
      </c>
      <c r="F8" s="85" t="s">
        <v>3359</v>
      </c>
      <c r="G8" s="85" t="s">
        <v>38</v>
      </c>
      <c r="H8" s="87" t="str">
        <f>HYPERLINK("Bug Screenshots\BG_1", "BG_1")</f>
        <v>BG_1</v>
      </c>
    </row>
    <row r="9" spans="1:9" ht="24.6" thickBot="1">
      <c r="A9" s="79"/>
      <c r="B9" s="69"/>
      <c r="C9" s="37" t="s">
        <v>3540</v>
      </c>
      <c r="D9" s="69"/>
      <c r="E9" s="69"/>
      <c r="F9" s="82"/>
      <c r="G9" s="82"/>
      <c r="H9" s="82"/>
    </row>
    <row r="10" spans="1:9" ht="15" thickBot="1">
      <c r="A10" s="79"/>
      <c r="B10" s="69"/>
      <c r="C10" s="13" t="s">
        <v>655</v>
      </c>
      <c r="D10" s="69"/>
      <c r="E10" s="69"/>
      <c r="F10" s="82"/>
      <c r="G10" s="82"/>
      <c r="H10" s="82"/>
    </row>
    <row r="11" spans="1:9" ht="37.799999999999997" customHeight="1" thickBot="1">
      <c r="A11" s="80"/>
      <c r="B11" s="70"/>
      <c r="C11" s="13" t="s">
        <v>678</v>
      </c>
      <c r="D11" s="70"/>
      <c r="E11" s="70"/>
      <c r="F11" s="83"/>
      <c r="G11" s="83"/>
      <c r="H11" s="83"/>
    </row>
    <row r="12" spans="1:9" ht="15" customHeight="1" thickBot="1">
      <c r="A12" s="81" t="s">
        <v>3477</v>
      </c>
      <c r="B12" s="51" t="s">
        <v>680</v>
      </c>
      <c r="C12" s="13" t="s">
        <v>650</v>
      </c>
      <c r="D12" s="55" t="s">
        <v>681</v>
      </c>
      <c r="E12" s="55" t="s">
        <v>3362</v>
      </c>
      <c r="F12" s="81" t="s">
        <v>3359</v>
      </c>
      <c r="G12" s="81" t="s">
        <v>38</v>
      </c>
      <c r="H12" s="86" t="str">
        <f>HYPERLINK("Bug Screenshots\BG_2.png", "BG_2")</f>
        <v>BG_2</v>
      </c>
    </row>
    <row r="13" spans="1:9" ht="24.6" thickBot="1">
      <c r="A13" s="82"/>
      <c r="B13" s="52"/>
      <c r="C13" s="37" t="s">
        <v>3541</v>
      </c>
      <c r="D13" s="69"/>
      <c r="E13" s="69"/>
      <c r="F13" s="82"/>
      <c r="G13" s="82"/>
      <c r="H13" s="82"/>
    </row>
    <row r="14" spans="1:9" ht="15" thickBot="1">
      <c r="A14" s="82"/>
      <c r="B14" s="52"/>
      <c r="C14" s="13" t="s">
        <v>684</v>
      </c>
      <c r="D14" s="69"/>
      <c r="E14" s="69"/>
      <c r="F14" s="82"/>
      <c r="G14" s="82"/>
      <c r="H14" s="82"/>
    </row>
    <row r="15" spans="1:9" ht="15" thickBot="1">
      <c r="A15" s="83"/>
      <c r="B15" s="53"/>
      <c r="C15" s="13" t="s">
        <v>686</v>
      </c>
      <c r="D15" s="70"/>
      <c r="E15" s="70"/>
      <c r="F15" s="83"/>
      <c r="G15" s="83"/>
      <c r="H15" s="83"/>
    </row>
    <row r="16" spans="1:9" ht="15" customHeight="1" thickBot="1">
      <c r="A16" s="81" t="s">
        <v>3478</v>
      </c>
      <c r="B16" s="51" t="s">
        <v>695</v>
      </c>
      <c r="C16" s="13" t="s">
        <v>637</v>
      </c>
      <c r="D16" s="55" t="s">
        <v>697</v>
      </c>
      <c r="E16" s="55" t="s">
        <v>3364</v>
      </c>
      <c r="F16" s="81" t="s">
        <v>3359</v>
      </c>
      <c r="G16" s="81" t="s">
        <v>38</v>
      </c>
      <c r="H16" s="86" t="str">
        <f>HYPERLINK("Bug Screenshots\BG_3.png", "BG_3")</f>
        <v>BG_3</v>
      </c>
    </row>
    <row r="17" spans="1:8" ht="15" thickBot="1">
      <c r="A17" s="82"/>
      <c r="B17" s="52"/>
      <c r="C17" s="13" t="s">
        <v>698</v>
      </c>
      <c r="D17" s="69"/>
      <c r="E17" s="69"/>
      <c r="F17" s="82"/>
      <c r="G17" s="82"/>
      <c r="H17" s="82"/>
    </row>
    <row r="18" spans="1:8" ht="15" thickBot="1">
      <c r="A18" s="82"/>
      <c r="B18" s="52"/>
      <c r="C18" s="13" t="s">
        <v>699</v>
      </c>
      <c r="D18" s="69"/>
      <c r="E18" s="69"/>
      <c r="F18" s="82"/>
      <c r="G18" s="82"/>
      <c r="H18" s="82"/>
    </row>
    <row r="19" spans="1:8" ht="15" thickBot="1">
      <c r="A19" s="82"/>
      <c r="B19" s="52"/>
      <c r="C19" s="13" t="s">
        <v>700</v>
      </c>
      <c r="D19" s="69"/>
      <c r="E19" s="69"/>
      <c r="F19" s="82"/>
      <c r="G19" s="82"/>
      <c r="H19" s="82"/>
    </row>
    <row r="20" spans="1:8" ht="15" thickBot="1">
      <c r="A20" s="83"/>
      <c r="B20" s="53"/>
      <c r="C20" s="13" t="s">
        <v>701</v>
      </c>
      <c r="D20" s="70"/>
      <c r="E20" s="70"/>
      <c r="F20" s="83"/>
      <c r="G20" s="83"/>
      <c r="H20" s="83"/>
    </row>
    <row r="21" spans="1:8" ht="15" customHeight="1" thickBot="1">
      <c r="A21" s="81" t="s">
        <v>3479</v>
      </c>
      <c r="B21" s="51" t="s">
        <v>703</v>
      </c>
      <c r="C21" s="13" t="s">
        <v>704</v>
      </c>
      <c r="D21" s="51" t="s">
        <v>706</v>
      </c>
      <c r="E21" s="55" t="s">
        <v>3365</v>
      </c>
      <c r="F21" s="81" t="s">
        <v>3359</v>
      </c>
      <c r="G21" s="81" t="s">
        <v>38</v>
      </c>
      <c r="H21" s="86" t="str">
        <f>HYPERLINK("Bug Screenshots\BG_4.png", "BG_4")</f>
        <v>BG_4</v>
      </c>
    </row>
    <row r="22" spans="1:8" ht="15" thickBot="1">
      <c r="A22" s="82"/>
      <c r="B22" s="52"/>
      <c r="C22" s="13" t="s">
        <v>707</v>
      </c>
      <c r="D22" s="52"/>
      <c r="E22" s="69"/>
      <c r="F22" s="82"/>
      <c r="G22" s="82"/>
      <c r="H22" s="82"/>
    </row>
    <row r="23" spans="1:8" ht="15" thickBot="1">
      <c r="A23" s="82"/>
      <c r="B23" s="52"/>
      <c r="C23" s="13" t="s">
        <v>708</v>
      </c>
      <c r="D23" s="52"/>
      <c r="E23" s="69"/>
      <c r="F23" s="82"/>
      <c r="G23" s="82"/>
      <c r="H23" s="82"/>
    </row>
    <row r="24" spans="1:8" ht="15" thickBot="1">
      <c r="A24" s="83"/>
      <c r="B24" s="53"/>
      <c r="C24" s="13" t="s">
        <v>709</v>
      </c>
      <c r="D24" s="53"/>
      <c r="E24" s="70"/>
      <c r="F24" s="83"/>
      <c r="G24" s="83"/>
      <c r="H24" s="83"/>
    </row>
    <row r="25" spans="1:8" ht="24.6" customHeight="1" thickBot="1">
      <c r="A25" s="81" t="s">
        <v>3480</v>
      </c>
      <c r="B25" s="51" t="s">
        <v>725</v>
      </c>
      <c r="C25" s="13" t="s">
        <v>726</v>
      </c>
      <c r="D25" s="51" t="s">
        <v>728</v>
      </c>
      <c r="E25" s="55" t="s">
        <v>3369</v>
      </c>
      <c r="F25" s="81" t="s">
        <v>3359</v>
      </c>
      <c r="G25" s="81" t="s">
        <v>38</v>
      </c>
      <c r="H25" s="86" t="str">
        <f>HYPERLINK("Bug Screenshots\BG_5.png", "BG_5")</f>
        <v>BG_5</v>
      </c>
    </row>
    <row r="26" spans="1:8" ht="15" thickBot="1">
      <c r="A26" s="82"/>
      <c r="B26" s="52"/>
      <c r="C26" s="13" t="s">
        <v>729</v>
      </c>
      <c r="D26" s="52"/>
      <c r="E26" s="69"/>
      <c r="F26" s="82"/>
      <c r="G26" s="82"/>
      <c r="H26" s="82"/>
    </row>
    <row r="27" spans="1:8" ht="15" thickBot="1">
      <c r="A27" s="83"/>
      <c r="B27" s="53"/>
      <c r="C27" s="13" t="s">
        <v>730</v>
      </c>
      <c r="D27" s="53"/>
      <c r="E27" s="70"/>
      <c r="F27" s="83"/>
      <c r="G27" s="83"/>
      <c r="H27" s="83"/>
    </row>
    <row r="28" spans="1:8" ht="15" customHeight="1" thickBot="1">
      <c r="A28" s="81" t="s">
        <v>3481</v>
      </c>
      <c r="B28" s="51" t="s">
        <v>732</v>
      </c>
      <c r="C28" s="13" t="s">
        <v>733</v>
      </c>
      <c r="D28" s="51" t="s">
        <v>735</v>
      </c>
      <c r="E28" s="55" t="s">
        <v>3371</v>
      </c>
      <c r="F28" s="81" t="s">
        <v>3359</v>
      </c>
      <c r="G28" s="81" t="s">
        <v>38</v>
      </c>
      <c r="H28" s="86" t="str">
        <f>HYPERLINK("Bug Screenshots\BG_6", "BG_6")</f>
        <v>BG_6</v>
      </c>
    </row>
    <row r="29" spans="1:8" ht="15" thickBot="1">
      <c r="A29" s="82"/>
      <c r="B29" s="52"/>
      <c r="C29" s="13" t="s">
        <v>736</v>
      </c>
      <c r="D29" s="52"/>
      <c r="E29" s="69"/>
      <c r="F29" s="82"/>
      <c r="G29" s="82"/>
      <c r="H29" s="82"/>
    </row>
    <row r="30" spans="1:8" ht="15" thickBot="1">
      <c r="A30" s="83"/>
      <c r="B30" s="53"/>
      <c r="C30" s="13" t="s">
        <v>737</v>
      </c>
      <c r="D30" s="53"/>
      <c r="E30" s="70"/>
      <c r="F30" s="83"/>
      <c r="G30" s="83"/>
      <c r="H30" s="83"/>
    </row>
    <row r="31" spans="1:8" ht="15" customHeight="1" thickBot="1">
      <c r="A31" s="81" t="s">
        <v>3482</v>
      </c>
      <c r="B31" s="51" t="s">
        <v>748</v>
      </c>
      <c r="C31" s="13" t="s">
        <v>749</v>
      </c>
      <c r="D31" s="51" t="s">
        <v>750</v>
      </c>
      <c r="E31" s="55" t="s">
        <v>3372</v>
      </c>
      <c r="F31" s="81" t="s">
        <v>3359</v>
      </c>
      <c r="G31" s="81" t="s">
        <v>38</v>
      </c>
      <c r="H31" s="86" t="str">
        <f>HYPERLINK("Bug Screenshots\BG_7.png", "BG_7")</f>
        <v>BG_7</v>
      </c>
    </row>
    <row r="32" spans="1:8" ht="15" thickBot="1">
      <c r="A32" s="82"/>
      <c r="B32" s="52"/>
      <c r="C32" s="13" t="s">
        <v>751</v>
      </c>
      <c r="D32" s="52"/>
      <c r="E32" s="69"/>
      <c r="F32" s="82"/>
      <c r="G32" s="82"/>
      <c r="H32" s="82"/>
    </row>
    <row r="33" spans="1:8" ht="28.8" customHeight="1" thickBot="1">
      <c r="A33" s="82"/>
      <c r="B33" s="52"/>
      <c r="C33" s="13" t="s">
        <v>752</v>
      </c>
      <c r="D33" s="52"/>
      <c r="E33" s="69"/>
      <c r="F33" s="82"/>
      <c r="G33" s="82"/>
      <c r="H33" s="82"/>
    </row>
    <row r="34" spans="1:8" ht="15" thickBot="1">
      <c r="A34" s="83"/>
      <c r="B34" s="53"/>
      <c r="C34" s="13" t="s">
        <v>753</v>
      </c>
      <c r="D34" s="53"/>
      <c r="E34" s="70"/>
      <c r="F34" s="83"/>
      <c r="G34" s="83"/>
      <c r="H34" s="83"/>
    </row>
    <row r="35" spans="1:8" ht="15" customHeight="1" thickBot="1">
      <c r="A35" s="81" t="s">
        <v>3483</v>
      </c>
      <c r="B35" s="51" t="s">
        <v>764</v>
      </c>
      <c r="C35" s="13" t="s">
        <v>666</v>
      </c>
      <c r="D35" s="51" t="s">
        <v>767</v>
      </c>
      <c r="E35" s="55" t="s">
        <v>3374</v>
      </c>
      <c r="F35" s="81" t="s">
        <v>3359</v>
      </c>
      <c r="G35" s="81" t="s">
        <v>38</v>
      </c>
      <c r="H35" s="86" t="str">
        <f>HYPERLINK("Bug Screenshots\BG_8.png", "BG_8")</f>
        <v>BG_8</v>
      </c>
    </row>
    <row r="36" spans="1:8" ht="15" thickBot="1">
      <c r="A36" s="82"/>
      <c r="B36" s="52"/>
      <c r="C36" s="13" t="s">
        <v>3544</v>
      </c>
      <c r="D36" s="52"/>
      <c r="E36" s="69"/>
      <c r="F36" s="82"/>
      <c r="G36" s="82"/>
      <c r="H36" s="82"/>
    </row>
    <row r="37" spans="1:8" ht="15" thickBot="1">
      <c r="A37" s="82"/>
      <c r="B37" s="52"/>
      <c r="C37" s="13" t="s">
        <v>684</v>
      </c>
      <c r="D37" s="52"/>
      <c r="E37" s="69"/>
      <c r="F37" s="82"/>
      <c r="G37" s="82"/>
      <c r="H37" s="82"/>
    </row>
    <row r="38" spans="1:8" ht="15" thickBot="1">
      <c r="A38" s="82"/>
      <c r="B38" s="52"/>
      <c r="C38" s="13" t="s">
        <v>768</v>
      </c>
      <c r="D38" s="52"/>
      <c r="E38" s="69"/>
      <c r="F38" s="82"/>
      <c r="G38" s="82"/>
      <c r="H38" s="82"/>
    </row>
    <row r="39" spans="1:8" ht="15" thickBot="1">
      <c r="A39" s="83"/>
      <c r="B39" s="53"/>
      <c r="C39" s="13"/>
      <c r="D39" s="53"/>
      <c r="E39" s="70"/>
      <c r="F39" s="83"/>
      <c r="G39" s="83"/>
      <c r="H39" s="83"/>
    </row>
    <row r="40" spans="1:8" ht="15" customHeight="1" thickBot="1">
      <c r="A40" s="81" t="s">
        <v>3484</v>
      </c>
      <c r="B40" s="51" t="s">
        <v>788</v>
      </c>
      <c r="C40" s="13" t="s">
        <v>779</v>
      </c>
      <c r="D40" s="51" t="s">
        <v>790</v>
      </c>
      <c r="E40" s="55" t="s">
        <v>3377</v>
      </c>
      <c r="F40" s="81" t="s">
        <v>3359</v>
      </c>
      <c r="G40" s="81" t="s">
        <v>38</v>
      </c>
      <c r="H40" s="86" t="str">
        <f>HYPERLINK("Bug Screenshots\BG_9.png", "BG_9")</f>
        <v>BG_9</v>
      </c>
    </row>
    <row r="41" spans="1:8" ht="15" thickBot="1">
      <c r="A41" s="82"/>
      <c r="B41" s="52"/>
      <c r="C41" s="13" t="s">
        <v>3545</v>
      </c>
      <c r="D41" s="52"/>
      <c r="E41" s="69"/>
      <c r="F41" s="82"/>
      <c r="G41" s="82"/>
      <c r="H41" s="82"/>
    </row>
    <row r="42" spans="1:8" ht="15" thickBot="1">
      <c r="A42" s="82"/>
      <c r="B42" s="52"/>
      <c r="C42" s="13" t="s">
        <v>684</v>
      </c>
      <c r="D42" s="52"/>
      <c r="E42" s="69"/>
      <c r="F42" s="82"/>
      <c r="G42" s="82"/>
      <c r="H42" s="82"/>
    </row>
    <row r="43" spans="1:8" ht="15" thickBot="1">
      <c r="A43" s="82"/>
      <c r="B43" s="52"/>
      <c r="C43" s="13" t="s">
        <v>793</v>
      </c>
      <c r="D43" s="52"/>
      <c r="E43" s="69"/>
      <c r="F43" s="82"/>
      <c r="G43" s="82"/>
      <c r="H43" s="82"/>
    </row>
    <row r="44" spans="1:8" ht="15" thickBot="1">
      <c r="A44" s="83"/>
      <c r="B44" s="53"/>
      <c r="C44" s="13"/>
      <c r="D44" s="53"/>
      <c r="E44" s="70"/>
      <c r="F44" s="83"/>
      <c r="G44" s="83"/>
      <c r="H44" s="83"/>
    </row>
    <row r="45" spans="1:8" ht="15" customHeight="1" thickBot="1">
      <c r="A45" s="81" t="s">
        <v>3485</v>
      </c>
      <c r="B45" s="51" t="s">
        <v>796</v>
      </c>
      <c r="C45" s="13" t="s">
        <v>779</v>
      </c>
      <c r="D45" s="51" t="s">
        <v>798</v>
      </c>
      <c r="E45" s="55" t="s">
        <v>3378</v>
      </c>
      <c r="F45" s="81" t="s">
        <v>3359</v>
      </c>
      <c r="G45" s="81" t="s">
        <v>38</v>
      </c>
      <c r="H45" s="86" t="str">
        <f>HYPERLINK("Bug Screenshots\BG_10.png", "BG_10")</f>
        <v>BG_10</v>
      </c>
    </row>
    <row r="46" spans="1:8" ht="15" thickBot="1">
      <c r="A46" s="82"/>
      <c r="B46" s="52"/>
      <c r="C46" s="13" t="s">
        <v>3546</v>
      </c>
      <c r="D46" s="52"/>
      <c r="E46" s="69"/>
      <c r="F46" s="82"/>
      <c r="G46" s="82"/>
      <c r="H46" s="82"/>
    </row>
    <row r="47" spans="1:8" ht="15" thickBot="1">
      <c r="A47" s="82"/>
      <c r="B47" s="52"/>
      <c r="C47" s="13" t="s">
        <v>784</v>
      </c>
      <c r="D47" s="52"/>
      <c r="E47" s="69"/>
      <c r="F47" s="82"/>
      <c r="G47" s="82"/>
      <c r="H47" s="82"/>
    </row>
    <row r="48" spans="1:8" ht="15" thickBot="1">
      <c r="A48" s="82"/>
      <c r="B48" s="52"/>
      <c r="C48" s="13" t="s">
        <v>801</v>
      </c>
      <c r="D48" s="52"/>
      <c r="E48" s="69"/>
      <c r="F48" s="82"/>
      <c r="G48" s="82"/>
      <c r="H48" s="82"/>
    </row>
    <row r="49" spans="1:8" ht="15" thickBot="1">
      <c r="A49" s="83"/>
      <c r="B49" s="53"/>
      <c r="C49" s="13"/>
      <c r="D49" s="53"/>
      <c r="E49" s="70"/>
      <c r="F49" s="83"/>
      <c r="G49" s="83"/>
      <c r="H49" s="83"/>
    </row>
    <row r="50" spans="1:8" ht="15" customHeight="1" thickBot="1">
      <c r="A50" s="81" t="s">
        <v>3486</v>
      </c>
      <c r="B50" s="51" t="s">
        <v>803</v>
      </c>
      <c r="C50" s="13" t="s">
        <v>779</v>
      </c>
      <c r="D50" s="51" t="s">
        <v>804</v>
      </c>
      <c r="E50" s="55" t="s">
        <v>3379</v>
      </c>
      <c r="F50" s="81" t="s">
        <v>3359</v>
      </c>
      <c r="G50" s="81" t="s">
        <v>38</v>
      </c>
      <c r="H50" s="86" t="str">
        <f>HYPERLINK("Bug Screenshots\BG_11.png", "BG_11")</f>
        <v>BG_11</v>
      </c>
    </row>
    <row r="51" spans="1:8" ht="15" thickBot="1">
      <c r="A51" s="82"/>
      <c r="B51" s="52"/>
      <c r="C51" s="13" t="s">
        <v>3547</v>
      </c>
      <c r="D51" s="52"/>
      <c r="E51" s="69"/>
      <c r="F51" s="82"/>
      <c r="G51" s="82"/>
      <c r="H51" s="82"/>
    </row>
    <row r="52" spans="1:8" ht="15" thickBot="1">
      <c r="A52" s="82"/>
      <c r="B52" s="52"/>
      <c r="C52" s="13" t="s">
        <v>684</v>
      </c>
      <c r="D52" s="52"/>
      <c r="E52" s="69"/>
      <c r="F52" s="82"/>
      <c r="G52" s="82"/>
      <c r="H52" s="82"/>
    </row>
    <row r="53" spans="1:8" ht="15" thickBot="1">
      <c r="A53" s="82"/>
      <c r="B53" s="52"/>
      <c r="C53" s="13" t="s">
        <v>808</v>
      </c>
      <c r="D53" s="52"/>
      <c r="E53" s="69"/>
      <c r="F53" s="82"/>
      <c r="G53" s="82"/>
      <c r="H53" s="82"/>
    </row>
    <row r="54" spans="1:8" ht="15" thickBot="1">
      <c r="A54" s="83"/>
      <c r="B54" s="53"/>
      <c r="C54" s="13"/>
      <c r="D54" s="53"/>
      <c r="E54" s="70"/>
      <c r="F54" s="83"/>
      <c r="G54" s="83"/>
      <c r="H54" s="83"/>
    </row>
    <row r="55" spans="1:8" ht="15" customHeight="1" thickBot="1">
      <c r="A55" s="81" t="s">
        <v>3487</v>
      </c>
      <c r="B55" s="51" t="s">
        <v>819</v>
      </c>
      <c r="C55" s="13" t="s">
        <v>3548</v>
      </c>
      <c r="D55" s="51" t="s">
        <v>823</v>
      </c>
      <c r="E55" s="55" t="s">
        <v>3382</v>
      </c>
      <c r="F55" s="81" t="s">
        <v>3359</v>
      </c>
      <c r="G55" s="81" t="s">
        <v>38</v>
      </c>
      <c r="H55" s="86" t="str">
        <f>HYPERLINK("Bug Screenshots\BG_12.png", "BG_12")</f>
        <v>BG_12</v>
      </c>
    </row>
    <row r="56" spans="1:8" ht="15" thickBot="1">
      <c r="A56" s="82"/>
      <c r="B56" s="52"/>
      <c r="C56" s="13" t="s">
        <v>743</v>
      </c>
      <c r="D56" s="52"/>
      <c r="E56" s="69"/>
      <c r="F56" s="82"/>
      <c r="G56" s="82"/>
      <c r="H56" s="82"/>
    </row>
    <row r="57" spans="1:8" ht="15" thickBot="1">
      <c r="A57" s="82"/>
      <c r="B57" s="52"/>
      <c r="C57" s="13" t="s">
        <v>824</v>
      </c>
      <c r="D57" s="52"/>
      <c r="E57" s="69"/>
      <c r="F57" s="82"/>
      <c r="G57" s="82"/>
      <c r="H57" s="82"/>
    </row>
    <row r="58" spans="1:8" ht="15" thickBot="1">
      <c r="A58" s="82"/>
      <c r="B58" s="52"/>
      <c r="C58" s="13"/>
      <c r="D58" s="52"/>
      <c r="E58" s="69"/>
      <c r="F58" s="82"/>
      <c r="G58" s="82"/>
      <c r="H58" s="82"/>
    </row>
    <row r="59" spans="1:8" ht="15" thickBot="1">
      <c r="A59" s="83"/>
      <c r="B59" s="53"/>
      <c r="C59" s="13"/>
      <c r="D59" s="53"/>
      <c r="E59" s="70"/>
      <c r="F59" s="83"/>
      <c r="G59" s="83"/>
      <c r="H59" s="83"/>
    </row>
    <row r="60" spans="1:8" ht="15" thickBot="1">
      <c r="A60" s="81" t="s">
        <v>3488</v>
      </c>
      <c r="B60" s="51" t="s">
        <v>833</v>
      </c>
      <c r="C60" s="13" t="s">
        <v>3549</v>
      </c>
      <c r="D60" s="51" t="s">
        <v>836</v>
      </c>
      <c r="E60" s="55" t="s">
        <v>3384</v>
      </c>
      <c r="F60" s="81" t="s">
        <v>3359</v>
      </c>
      <c r="G60" s="81" t="s">
        <v>38</v>
      </c>
      <c r="H60" s="86" t="str">
        <f>HYPERLINK("Bug Screenshots\BG_13.png", "BG_13")</f>
        <v>BG_13</v>
      </c>
    </row>
    <row r="61" spans="1:8" ht="15" thickBot="1">
      <c r="A61" s="82"/>
      <c r="B61" s="52"/>
      <c r="C61" s="13" t="s">
        <v>837</v>
      </c>
      <c r="D61" s="52"/>
      <c r="E61" s="69"/>
      <c r="F61" s="82"/>
      <c r="G61" s="82"/>
      <c r="H61" s="82"/>
    </row>
    <row r="62" spans="1:8" ht="15" thickBot="1">
      <c r="A62" s="82"/>
      <c r="B62" s="52"/>
      <c r="C62" s="13" t="s">
        <v>839</v>
      </c>
      <c r="D62" s="52"/>
      <c r="E62" s="69"/>
      <c r="F62" s="82"/>
      <c r="G62" s="82"/>
      <c r="H62" s="82"/>
    </row>
    <row r="63" spans="1:8" ht="15" thickBot="1">
      <c r="A63" s="82"/>
      <c r="B63" s="52"/>
      <c r="C63" s="13"/>
      <c r="D63" s="52"/>
      <c r="E63" s="69"/>
      <c r="F63" s="82"/>
      <c r="G63" s="82"/>
      <c r="H63" s="82"/>
    </row>
    <row r="64" spans="1:8" ht="15" thickBot="1">
      <c r="A64" s="83"/>
      <c r="B64" s="53"/>
      <c r="C64" s="13"/>
      <c r="D64" s="53"/>
      <c r="E64" s="70"/>
      <c r="F64" s="83"/>
      <c r="G64" s="83"/>
      <c r="H64" s="83"/>
    </row>
    <row r="65" spans="1:8" ht="24.6" customHeight="1" thickBot="1">
      <c r="A65" s="81" t="s">
        <v>3489</v>
      </c>
      <c r="B65" s="51" t="s">
        <v>843</v>
      </c>
      <c r="C65" s="13" t="s">
        <v>3550</v>
      </c>
      <c r="D65" s="51" t="s">
        <v>846</v>
      </c>
      <c r="E65" s="55" t="s">
        <v>3385</v>
      </c>
      <c r="F65" s="81" t="s">
        <v>3359</v>
      </c>
      <c r="G65" s="81" t="s">
        <v>38</v>
      </c>
      <c r="H65" s="86" t="str">
        <f>HYPERLINK("Bug Screenshots\BG_14.png", "BG_14")</f>
        <v>BG_14</v>
      </c>
    </row>
    <row r="66" spans="1:8" ht="15" thickBot="1">
      <c r="A66" s="82"/>
      <c r="B66" s="52"/>
      <c r="C66" s="13" t="s">
        <v>847</v>
      </c>
      <c r="D66" s="52"/>
      <c r="E66" s="69"/>
      <c r="F66" s="82"/>
      <c r="G66" s="82"/>
      <c r="H66" s="82"/>
    </row>
    <row r="67" spans="1:8" ht="15" thickBot="1">
      <c r="A67" s="83"/>
      <c r="B67" s="53"/>
      <c r="C67" s="13" t="s">
        <v>848</v>
      </c>
      <c r="D67" s="53"/>
      <c r="E67" s="70"/>
      <c r="F67" s="83"/>
      <c r="G67" s="83"/>
      <c r="H67" s="83"/>
    </row>
    <row r="68" spans="1:8" ht="15" customHeight="1" thickBot="1">
      <c r="A68" s="81" t="s">
        <v>3490</v>
      </c>
      <c r="B68" s="51" t="s">
        <v>856</v>
      </c>
      <c r="C68" s="13" t="s">
        <v>3551</v>
      </c>
      <c r="D68" s="51" t="s">
        <v>859</v>
      </c>
      <c r="E68" s="55" t="s">
        <v>3387</v>
      </c>
      <c r="F68" s="81" t="s">
        <v>3359</v>
      </c>
      <c r="G68" s="81" t="s">
        <v>38</v>
      </c>
      <c r="H68" s="86" t="str">
        <f>HYPERLINK("Bug Screenshots\BG_15.png", "BG_15")</f>
        <v>BG_15</v>
      </c>
    </row>
    <row r="69" spans="1:8" ht="15" thickBot="1">
      <c r="A69" s="82"/>
      <c r="B69" s="52"/>
      <c r="C69" s="13" t="s">
        <v>860</v>
      </c>
      <c r="D69" s="52"/>
      <c r="E69" s="69"/>
      <c r="F69" s="82"/>
      <c r="G69" s="82"/>
      <c r="H69" s="82"/>
    </row>
    <row r="70" spans="1:8" ht="15" thickBot="1">
      <c r="A70" s="82"/>
      <c r="B70" s="52"/>
      <c r="C70" s="13" t="s">
        <v>684</v>
      </c>
      <c r="D70" s="52"/>
      <c r="E70" s="69"/>
      <c r="F70" s="82"/>
      <c r="G70" s="82"/>
      <c r="H70" s="82"/>
    </row>
    <row r="71" spans="1:8" ht="15" thickBot="1">
      <c r="A71" s="83"/>
      <c r="B71" s="53"/>
      <c r="C71" s="13" t="s">
        <v>861</v>
      </c>
      <c r="D71" s="53"/>
      <c r="E71" s="70"/>
      <c r="F71" s="83"/>
      <c r="G71" s="83"/>
      <c r="H71" s="83"/>
    </row>
    <row r="72" spans="1:8" ht="15" customHeight="1" thickBot="1">
      <c r="A72" s="81" t="s">
        <v>3491</v>
      </c>
      <c r="B72" s="51" t="s">
        <v>884</v>
      </c>
      <c r="C72" s="13" t="s">
        <v>885</v>
      </c>
      <c r="D72" s="51" t="s">
        <v>886</v>
      </c>
      <c r="E72" s="51" t="s">
        <v>3553</v>
      </c>
      <c r="F72" s="81" t="s">
        <v>3359</v>
      </c>
      <c r="G72" s="81" t="s">
        <v>38</v>
      </c>
      <c r="H72" s="86" t="str">
        <f>HYPERLINK("Bug Screenshots\BG_16.png", "BG_16")</f>
        <v>BG_16</v>
      </c>
    </row>
    <row r="73" spans="1:8" ht="15" thickBot="1">
      <c r="A73" s="82"/>
      <c r="B73" s="52"/>
      <c r="C73" s="13" t="s">
        <v>887</v>
      </c>
      <c r="D73" s="52"/>
      <c r="E73" s="52"/>
      <c r="F73" s="82"/>
      <c r="G73" s="82"/>
      <c r="H73" s="82"/>
    </row>
    <row r="74" spans="1:8" ht="15" thickBot="1">
      <c r="A74" s="82"/>
      <c r="B74" s="52"/>
      <c r="C74" s="13" t="s">
        <v>3552</v>
      </c>
      <c r="D74" s="52"/>
      <c r="E74" s="52"/>
      <c r="F74" s="82"/>
      <c r="G74" s="82"/>
      <c r="H74" s="82"/>
    </row>
    <row r="75" spans="1:8" ht="15" thickBot="1">
      <c r="A75" s="82"/>
      <c r="B75" s="52"/>
      <c r="C75" s="13" t="s">
        <v>889</v>
      </c>
      <c r="D75" s="52"/>
      <c r="E75" s="52"/>
      <c r="F75" s="82"/>
      <c r="G75" s="82"/>
      <c r="H75" s="82"/>
    </row>
    <row r="76" spans="1:8" ht="15" thickBot="1">
      <c r="A76" s="83"/>
      <c r="B76" s="53"/>
      <c r="C76" s="13" t="s">
        <v>890</v>
      </c>
      <c r="D76" s="53"/>
      <c r="E76" s="53"/>
      <c r="F76" s="83"/>
      <c r="G76" s="83"/>
      <c r="H76" s="83"/>
    </row>
    <row r="77" spans="1:8" ht="15" customHeight="1" thickBot="1">
      <c r="A77" s="81" t="s">
        <v>3492</v>
      </c>
      <c r="B77" s="51" t="s">
        <v>959</v>
      </c>
      <c r="C77" s="13" t="s">
        <v>885</v>
      </c>
      <c r="D77" s="51" t="s">
        <v>961</v>
      </c>
      <c r="E77" s="51" t="s">
        <v>3394</v>
      </c>
      <c r="F77" s="81" t="s">
        <v>3359</v>
      </c>
      <c r="G77" s="81" t="s">
        <v>38</v>
      </c>
      <c r="H77" s="86" t="str">
        <f>HYPERLINK("Bug Screenshots\BG_17.png", "BG_17")</f>
        <v>BG_17</v>
      </c>
    </row>
    <row r="78" spans="1:8" ht="15" thickBot="1">
      <c r="A78" s="82"/>
      <c r="B78" s="52"/>
      <c r="C78" s="13" t="s">
        <v>3554</v>
      </c>
      <c r="D78" s="52"/>
      <c r="E78" s="52"/>
      <c r="F78" s="82"/>
      <c r="G78" s="82"/>
      <c r="H78" s="82"/>
    </row>
    <row r="79" spans="1:8" ht="15" thickBot="1">
      <c r="A79" s="82"/>
      <c r="B79" s="52"/>
      <c r="C79" s="13" t="s">
        <v>950</v>
      </c>
      <c r="D79" s="52"/>
      <c r="E79" s="52"/>
      <c r="F79" s="82"/>
      <c r="G79" s="82"/>
      <c r="H79" s="82"/>
    </row>
    <row r="80" spans="1:8" ht="15" thickBot="1">
      <c r="A80" s="83"/>
      <c r="B80" s="53"/>
      <c r="C80" s="13" t="s">
        <v>964</v>
      </c>
      <c r="D80" s="53"/>
      <c r="E80" s="53"/>
      <c r="F80" s="83"/>
      <c r="G80" s="83"/>
      <c r="H80" s="83"/>
    </row>
    <row r="81" spans="1:8" ht="15" customHeight="1" thickBot="1">
      <c r="A81" s="81" t="s">
        <v>3493</v>
      </c>
      <c r="B81" s="51" t="s">
        <v>966</v>
      </c>
      <c r="C81" s="13" t="s">
        <v>885</v>
      </c>
      <c r="D81" s="51" t="s">
        <v>967</v>
      </c>
      <c r="E81" s="51" t="s">
        <v>3395</v>
      </c>
      <c r="F81" s="81" t="s">
        <v>3359</v>
      </c>
      <c r="G81" s="81" t="s">
        <v>38</v>
      </c>
      <c r="H81" s="86" t="str">
        <f>HYPERLINK("Bug Screenshots\BG_18.png", "BG_18")</f>
        <v>BG_18</v>
      </c>
    </row>
    <row r="82" spans="1:8" ht="15" thickBot="1">
      <c r="A82" s="82"/>
      <c r="B82" s="52"/>
      <c r="C82" s="13" t="s">
        <v>3556</v>
      </c>
      <c r="D82" s="52"/>
      <c r="E82" s="52"/>
      <c r="F82" s="82"/>
      <c r="G82" s="82"/>
      <c r="H82" s="82"/>
    </row>
    <row r="83" spans="1:8" ht="15" thickBot="1">
      <c r="A83" s="82"/>
      <c r="B83" s="52"/>
      <c r="C83" s="13" t="s">
        <v>969</v>
      </c>
      <c r="D83" s="52"/>
      <c r="E83" s="52"/>
      <c r="F83" s="82"/>
      <c r="G83" s="82"/>
      <c r="H83" s="82"/>
    </row>
    <row r="84" spans="1:8" ht="15" thickBot="1">
      <c r="A84" s="83"/>
      <c r="B84" s="53"/>
      <c r="C84" s="13" t="s">
        <v>970</v>
      </c>
      <c r="D84" s="53"/>
      <c r="E84" s="53"/>
      <c r="F84" s="83"/>
      <c r="G84" s="83"/>
      <c r="H84" s="83"/>
    </row>
    <row r="85" spans="1:8" ht="15" customHeight="1" thickBot="1">
      <c r="A85" s="81" t="s">
        <v>3494</v>
      </c>
      <c r="B85" s="51" t="s">
        <v>972</v>
      </c>
      <c r="C85" s="13" t="s">
        <v>885</v>
      </c>
      <c r="D85" s="51" t="s">
        <v>973</v>
      </c>
      <c r="E85" s="51" t="s">
        <v>3396</v>
      </c>
      <c r="F85" s="81" t="s">
        <v>3359</v>
      </c>
      <c r="G85" s="81" t="s">
        <v>38</v>
      </c>
      <c r="H85" s="86" t="str">
        <f>HYPERLINK("Bug Screenshots\BG_19.png", "BG_19")</f>
        <v>BG_19</v>
      </c>
    </row>
    <row r="86" spans="1:8" ht="15" thickBot="1">
      <c r="A86" s="82"/>
      <c r="B86" s="52"/>
      <c r="C86" s="13" t="s">
        <v>3555</v>
      </c>
      <c r="D86" s="52"/>
      <c r="E86" s="52"/>
      <c r="F86" s="82"/>
      <c r="G86" s="82"/>
      <c r="H86" s="82"/>
    </row>
    <row r="87" spans="1:8" ht="15" thickBot="1">
      <c r="A87" s="82"/>
      <c r="B87" s="52"/>
      <c r="C87" s="13" t="s">
        <v>975</v>
      </c>
      <c r="D87" s="52"/>
      <c r="E87" s="52"/>
      <c r="F87" s="82"/>
      <c r="G87" s="82"/>
      <c r="H87" s="82"/>
    </row>
    <row r="88" spans="1:8" ht="15" thickBot="1">
      <c r="A88" s="83"/>
      <c r="B88" s="53"/>
      <c r="C88" s="13" t="s">
        <v>861</v>
      </c>
      <c r="D88" s="53"/>
      <c r="E88" s="53"/>
      <c r="F88" s="83"/>
      <c r="G88" s="83"/>
      <c r="H88" s="83"/>
    </row>
    <row r="89" spans="1:8" ht="15" customHeight="1" thickBot="1">
      <c r="A89" s="81" t="s">
        <v>3495</v>
      </c>
      <c r="B89" s="51" t="s">
        <v>992</v>
      </c>
      <c r="C89" s="13" t="s">
        <v>885</v>
      </c>
      <c r="D89" s="51" t="s">
        <v>995</v>
      </c>
      <c r="E89" s="51" t="s">
        <v>3557</v>
      </c>
      <c r="F89" s="81" t="s">
        <v>3359</v>
      </c>
      <c r="G89" s="81" t="s">
        <v>38</v>
      </c>
      <c r="H89" s="86" t="str">
        <f>HYPERLINK("Bug Screenshots\BG_20.png", "BG_20")</f>
        <v>BG_20</v>
      </c>
    </row>
    <row r="90" spans="1:8" ht="15" thickBot="1">
      <c r="A90" s="82"/>
      <c r="B90" s="52"/>
      <c r="C90" s="13" t="s">
        <v>3558</v>
      </c>
      <c r="D90" s="52"/>
      <c r="E90" s="52"/>
      <c r="F90" s="82"/>
      <c r="G90" s="82"/>
      <c r="H90" s="82"/>
    </row>
    <row r="91" spans="1:8" ht="15" thickBot="1">
      <c r="A91" s="82"/>
      <c r="B91" s="52"/>
      <c r="C91" s="13" t="s">
        <v>997</v>
      </c>
      <c r="D91" s="52"/>
      <c r="E91" s="52"/>
      <c r="F91" s="82"/>
      <c r="G91" s="82"/>
      <c r="H91" s="82"/>
    </row>
    <row r="92" spans="1:8" ht="15" thickBot="1">
      <c r="A92" s="83"/>
      <c r="B92" s="53"/>
      <c r="C92" s="13" t="s">
        <v>998</v>
      </c>
      <c r="D92" s="53"/>
      <c r="E92" s="53"/>
      <c r="F92" s="83"/>
      <c r="G92" s="83"/>
      <c r="H92" s="83"/>
    </row>
    <row r="93" spans="1:8" ht="15" customHeight="1" thickBot="1">
      <c r="A93" s="81" t="s">
        <v>3496</v>
      </c>
      <c r="B93" s="51" t="s">
        <v>1000</v>
      </c>
      <c r="C93" s="13" t="s">
        <v>3559</v>
      </c>
      <c r="D93" s="51" t="s">
        <v>1003</v>
      </c>
      <c r="E93" s="51" t="s">
        <v>3398</v>
      </c>
      <c r="F93" s="81" t="s">
        <v>3359</v>
      </c>
      <c r="G93" s="81" t="s">
        <v>38</v>
      </c>
      <c r="H93" s="86" t="str">
        <f>HYPERLINK("Bug Screenshots\BG_21.png", "BG_21")</f>
        <v>BG_21</v>
      </c>
    </row>
    <row r="94" spans="1:8" ht="15" thickBot="1">
      <c r="A94" s="82"/>
      <c r="B94" s="52"/>
      <c r="C94" s="13" t="s">
        <v>1004</v>
      </c>
      <c r="D94" s="52"/>
      <c r="E94" s="52"/>
      <c r="F94" s="82"/>
      <c r="G94" s="82"/>
      <c r="H94" s="82"/>
    </row>
    <row r="95" spans="1:8" ht="15" thickBot="1">
      <c r="A95" s="83"/>
      <c r="B95" s="53"/>
      <c r="C95" s="13" t="s">
        <v>1006</v>
      </c>
      <c r="D95" s="53"/>
      <c r="E95" s="53"/>
      <c r="F95" s="83"/>
      <c r="G95" s="83"/>
      <c r="H95" s="83"/>
    </row>
    <row r="96" spans="1:8" ht="15" customHeight="1" thickBot="1">
      <c r="A96" s="81" t="s">
        <v>3497</v>
      </c>
      <c r="B96" s="51" t="s">
        <v>1037</v>
      </c>
      <c r="C96" s="13" t="s">
        <v>1020</v>
      </c>
      <c r="D96" s="51" t="s">
        <v>1039</v>
      </c>
      <c r="E96" s="51" t="s">
        <v>3561</v>
      </c>
      <c r="F96" s="81" t="s">
        <v>3359</v>
      </c>
      <c r="G96" s="81" t="s">
        <v>22</v>
      </c>
      <c r="H96" s="86" t="str">
        <f>HYPERLINK("Bug Screenshots\BG_22.png", "BG_22")</f>
        <v>BG_22</v>
      </c>
    </row>
    <row r="97" spans="1:8" ht="15" thickBot="1">
      <c r="A97" s="82"/>
      <c r="B97" s="52"/>
      <c r="C97" s="13" t="s">
        <v>3560</v>
      </c>
      <c r="D97" s="52"/>
      <c r="E97" s="52"/>
      <c r="F97" s="82"/>
      <c r="G97" s="82"/>
      <c r="H97" s="82"/>
    </row>
    <row r="98" spans="1:8" ht="15" thickBot="1">
      <c r="A98" s="82"/>
      <c r="B98" s="52"/>
      <c r="C98" s="13" t="s">
        <v>1041</v>
      </c>
      <c r="D98" s="52"/>
      <c r="E98" s="52"/>
      <c r="F98" s="82"/>
      <c r="G98" s="82"/>
      <c r="H98" s="82"/>
    </row>
    <row r="99" spans="1:8" ht="15" thickBot="1">
      <c r="A99" s="83"/>
      <c r="B99" s="53"/>
      <c r="C99" s="13" t="s">
        <v>1042</v>
      </c>
      <c r="D99" s="53"/>
      <c r="E99" s="53"/>
      <c r="F99" s="83"/>
      <c r="G99" s="83"/>
      <c r="H99" s="83"/>
    </row>
    <row r="100" spans="1:8" ht="15" customHeight="1" thickBot="1">
      <c r="A100" s="81" t="s">
        <v>3498</v>
      </c>
      <c r="B100" s="51" t="s">
        <v>1072</v>
      </c>
      <c r="C100" s="13" t="s">
        <v>1067</v>
      </c>
      <c r="D100" s="51" t="s">
        <v>1074</v>
      </c>
      <c r="E100" s="51" t="s">
        <v>3405</v>
      </c>
      <c r="F100" s="81" t="s">
        <v>3359</v>
      </c>
      <c r="G100" s="81" t="s">
        <v>38</v>
      </c>
      <c r="H100" s="86" t="str">
        <f>HYPERLINK("Bug Screenshots\BG_23", "BG_23")</f>
        <v>BG_23</v>
      </c>
    </row>
    <row r="101" spans="1:8" ht="15" thickBot="1">
      <c r="A101" s="82"/>
      <c r="B101" s="52"/>
      <c r="C101" s="13" t="s">
        <v>3562</v>
      </c>
      <c r="D101" s="52"/>
      <c r="E101" s="52"/>
      <c r="F101" s="82"/>
      <c r="G101" s="82"/>
      <c r="H101" s="82"/>
    </row>
    <row r="102" spans="1:8" ht="15" thickBot="1">
      <c r="A102" s="82"/>
      <c r="B102" s="52"/>
      <c r="C102" s="13" t="s">
        <v>784</v>
      </c>
      <c r="D102" s="52"/>
      <c r="E102" s="52"/>
      <c r="F102" s="82"/>
      <c r="G102" s="82"/>
      <c r="H102" s="82"/>
    </row>
    <row r="103" spans="1:8" ht="15" thickBot="1">
      <c r="A103" s="83"/>
      <c r="B103" s="53"/>
      <c r="C103" s="13" t="s">
        <v>1035</v>
      </c>
      <c r="D103" s="53"/>
      <c r="E103" s="53"/>
      <c r="F103" s="83"/>
      <c r="G103" s="83"/>
      <c r="H103" s="83"/>
    </row>
    <row r="104" spans="1:8" ht="15" thickBot="1">
      <c r="A104" s="81" t="s">
        <v>3499</v>
      </c>
      <c r="B104" s="51" t="s">
        <v>3564</v>
      </c>
      <c r="C104" s="13" t="s">
        <v>3563</v>
      </c>
      <c r="D104" s="51" t="s">
        <v>1134</v>
      </c>
      <c r="E104" s="51" t="s">
        <v>3407</v>
      </c>
      <c r="F104" s="81" t="s">
        <v>3542</v>
      </c>
      <c r="G104" s="81" t="s">
        <v>22</v>
      </c>
      <c r="H104" s="86" t="str">
        <f>HYPERLINK("Bug Screenshots\BG_24.png", "BG_24")</f>
        <v>BG_24</v>
      </c>
    </row>
    <row r="105" spans="1:8" ht="15" thickBot="1">
      <c r="A105" s="82"/>
      <c r="B105" s="52"/>
      <c r="C105" s="13" t="s">
        <v>1106</v>
      </c>
      <c r="D105" s="52"/>
      <c r="E105" s="52"/>
      <c r="F105" s="82"/>
      <c r="G105" s="82"/>
      <c r="H105" s="82"/>
    </row>
    <row r="106" spans="1:8" ht="15" thickBot="1">
      <c r="A106" s="83"/>
      <c r="B106" s="53"/>
      <c r="C106" s="13" t="s">
        <v>1135</v>
      </c>
      <c r="D106" s="53"/>
      <c r="E106" s="53"/>
      <c r="F106" s="83"/>
      <c r="G106" s="83"/>
      <c r="H106" s="83"/>
    </row>
    <row r="107" spans="1:8" ht="15" thickBot="1">
      <c r="A107" s="81" t="s">
        <v>3500</v>
      </c>
      <c r="B107" s="51" t="s">
        <v>3565</v>
      </c>
      <c r="C107" s="13" t="s">
        <v>3566</v>
      </c>
      <c r="D107" s="51" t="s">
        <v>1148</v>
      </c>
      <c r="E107" s="51" t="s">
        <v>3410</v>
      </c>
      <c r="F107" s="81" t="s">
        <v>3542</v>
      </c>
      <c r="G107" s="81" t="s">
        <v>22</v>
      </c>
      <c r="H107" s="86" t="str">
        <f>HYPERLINK("Bug Screenshots\BG_25.png", "BG_25")</f>
        <v>BG_25</v>
      </c>
    </row>
    <row r="108" spans="1:8" ht="15" thickBot="1">
      <c r="A108" s="82"/>
      <c r="B108" s="52"/>
      <c r="C108" s="13" t="s">
        <v>1106</v>
      </c>
      <c r="D108" s="52"/>
      <c r="E108" s="52"/>
      <c r="F108" s="82"/>
      <c r="G108" s="82"/>
      <c r="H108" s="82"/>
    </row>
    <row r="109" spans="1:8" ht="15" thickBot="1">
      <c r="A109" s="83"/>
      <c r="B109" s="53"/>
      <c r="C109" s="13" t="s">
        <v>1149</v>
      </c>
      <c r="D109" s="53"/>
      <c r="E109" s="53"/>
      <c r="F109" s="83"/>
      <c r="G109" s="83"/>
      <c r="H109" s="83"/>
    </row>
    <row r="110" spans="1:8" ht="15" thickBot="1">
      <c r="A110" s="81" t="s">
        <v>3501</v>
      </c>
      <c r="B110" s="51" t="s">
        <v>1181</v>
      </c>
      <c r="C110" s="13" t="s">
        <v>3567</v>
      </c>
      <c r="D110" s="51" t="s">
        <v>1184</v>
      </c>
      <c r="E110" s="51" t="s">
        <v>3411</v>
      </c>
      <c r="F110" s="81" t="s">
        <v>3542</v>
      </c>
      <c r="G110" s="81" t="s">
        <v>22</v>
      </c>
      <c r="H110" s="86" t="str">
        <f>HYPERLINK("Bug Screenshots\BG_26.png", "BG_26")</f>
        <v>BG_26</v>
      </c>
    </row>
    <row r="111" spans="1:8" ht="15" thickBot="1">
      <c r="A111" s="82"/>
      <c r="B111" s="52"/>
      <c r="C111" s="13" t="s">
        <v>1185</v>
      </c>
      <c r="D111" s="52"/>
      <c r="E111" s="52"/>
      <c r="F111" s="82"/>
      <c r="G111" s="82"/>
      <c r="H111" s="82"/>
    </row>
    <row r="112" spans="1:8" ht="15" thickBot="1">
      <c r="A112" s="82"/>
      <c r="B112" s="52"/>
      <c r="C112" s="13" t="s">
        <v>1186</v>
      </c>
      <c r="D112" s="52"/>
      <c r="E112" s="52"/>
      <c r="F112" s="82"/>
      <c r="G112" s="82"/>
      <c r="H112" s="82"/>
    </row>
    <row r="113" spans="1:8" ht="15" thickBot="1">
      <c r="A113" s="83"/>
      <c r="B113" s="53"/>
      <c r="C113" s="13" t="s">
        <v>1187</v>
      </c>
      <c r="D113" s="53"/>
      <c r="E113" s="53"/>
      <c r="F113" s="83"/>
      <c r="G113" s="83"/>
      <c r="H113" s="83"/>
    </row>
    <row r="114" spans="1:8" ht="15" customHeight="1" thickBot="1">
      <c r="A114" s="81" t="s">
        <v>3502</v>
      </c>
      <c r="B114" s="51" t="s">
        <v>1295</v>
      </c>
      <c r="C114" s="13" t="s">
        <v>1296</v>
      </c>
      <c r="D114" s="51" t="s">
        <v>1298</v>
      </c>
      <c r="E114" s="51" t="s">
        <v>3415</v>
      </c>
      <c r="F114" s="81" t="s">
        <v>3542</v>
      </c>
      <c r="G114" s="81" t="s">
        <v>22</v>
      </c>
      <c r="H114" s="86" t="str">
        <f>HYPERLINK("Bug Screenshots\BG_27.png", "BG_27")</f>
        <v>BG_27</v>
      </c>
    </row>
    <row r="115" spans="1:8" ht="15" thickBot="1">
      <c r="A115" s="82"/>
      <c r="B115" s="52"/>
      <c r="C115" s="13" t="s">
        <v>1299</v>
      </c>
      <c r="D115" s="52"/>
      <c r="E115" s="52"/>
      <c r="F115" s="82"/>
      <c r="G115" s="82"/>
      <c r="H115" s="82"/>
    </row>
    <row r="116" spans="1:8" ht="15" thickBot="1">
      <c r="A116" s="82"/>
      <c r="B116" s="52"/>
      <c r="C116" s="13" t="s">
        <v>1300</v>
      </c>
      <c r="D116" s="52"/>
      <c r="E116" s="52"/>
      <c r="F116" s="82"/>
      <c r="G116" s="82"/>
      <c r="H116" s="82"/>
    </row>
    <row r="117" spans="1:8" ht="15" thickBot="1">
      <c r="A117" s="83"/>
      <c r="B117" s="53"/>
      <c r="C117" s="13" t="s">
        <v>1301</v>
      </c>
      <c r="D117" s="53"/>
      <c r="E117" s="53"/>
      <c r="F117" s="83"/>
      <c r="G117" s="83"/>
      <c r="H117" s="83"/>
    </row>
    <row r="118" spans="1:8" ht="15" thickBot="1">
      <c r="A118" s="81" t="s">
        <v>3503</v>
      </c>
      <c r="B118" s="51" t="s">
        <v>1399</v>
      </c>
      <c r="C118" s="13" t="s">
        <v>1400</v>
      </c>
      <c r="D118" s="51" t="s">
        <v>1402</v>
      </c>
      <c r="E118" s="51" t="s">
        <v>3418</v>
      </c>
      <c r="F118" s="81" t="s">
        <v>3542</v>
      </c>
      <c r="G118" s="81" t="s">
        <v>22</v>
      </c>
      <c r="H118" s="86" t="str">
        <f>HYPERLINK("Bug Screenshots\BG_28.png", "BG_28")</f>
        <v>BG_28</v>
      </c>
    </row>
    <row r="119" spans="1:8" ht="15" thickBot="1">
      <c r="A119" s="83"/>
      <c r="B119" s="53"/>
      <c r="C119" s="13" t="s">
        <v>3569</v>
      </c>
      <c r="D119" s="53"/>
      <c r="E119" s="53"/>
      <c r="F119" s="83"/>
      <c r="G119" s="83"/>
      <c r="H119" s="83"/>
    </row>
    <row r="120" spans="1:8" ht="15" customHeight="1" thickBot="1">
      <c r="A120" s="81" t="s">
        <v>3504</v>
      </c>
      <c r="B120" s="51" t="s">
        <v>1475</v>
      </c>
      <c r="C120" s="13" t="s">
        <v>1477</v>
      </c>
      <c r="D120" s="51" t="s">
        <v>1479</v>
      </c>
      <c r="E120" s="51" t="s">
        <v>3422</v>
      </c>
      <c r="F120" s="81" t="s">
        <v>3361</v>
      </c>
      <c r="G120" s="81" t="s">
        <v>33</v>
      </c>
      <c r="H120" s="86" t="str">
        <f>HYPERLINK("Bug Screenshots\BG_29.png", "BG_29")</f>
        <v>BG_29</v>
      </c>
    </row>
    <row r="121" spans="1:8" ht="15" thickBot="1">
      <c r="A121" s="82"/>
      <c r="B121" s="52"/>
      <c r="C121" s="13" t="s">
        <v>1480</v>
      </c>
      <c r="D121" s="52"/>
      <c r="E121" s="52"/>
      <c r="F121" s="82"/>
      <c r="G121" s="82"/>
      <c r="H121" s="82"/>
    </row>
    <row r="122" spans="1:8" ht="15" thickBot="1">
      <c r="A122" s="82"/>
      <c r="B122" s="52"/>
      <c r="C122" s="13" t="s">
        <v>1481</v>
      </c>
      <c r="D122" s="52"/>
      <c r="E122" s="52"/>
      <c r="F122" s="82"/>
      <c r="G122" s="82"/>
      <c r="H122" s="82"/>
    </row>
    <row r="123" spans="1:8" ht="15" thickBot="1">
      <c r="A123" s="83"/>
      <c r="B123" s="53"/>
      <c r="C123" s="13" t="s">
        <v>3568</v>
      </c>
      <c r="D123" s="53"/>
      <c r="E123" s="53"/>
      <c r="F123" s="83"/>
      <c r="G123" s="83"/>
      <c r="H123" s="83"/>
    </row>
    <row r="124" spans="1:8" ht="15" customHeight="1" thickBot="1">
      <c r="A124" s="81" t="s">
        <v>3505</v>
      </c>
      <c r="B124" s="51" t="s">
        <v>3570</v>
      </c>
      <c r="C124" s="13" t="s">
        <v>1554</v>
      </c>
      <c r="D124" s="51" t="s">
        <v>1556</v>
      </c>
      <c r="E124" s="55" t="s">
        <v>3425</v>
      </c>
      <c r="F124" s="81" t="s">
        <v>3359</v>
      </c>
      <c r="G124" s="81" t="s">
        <v>38</v>
      </c>
      <c r="H124" s="86" t="str">
        <f>HYPERLINK("Bug Screenshots\BG_30.png", "BG_30")</f>
        <v>BG_30</v>
      </c>
    </row>
    <row r="125" spans="1:8" ht="15" thickBot="1">
      <c r="A125" s="82"/>
      <c r="B125" s="52"/>
      <c r="C125" s="13" t="s">
        <v>3544</v>
      </c>
      <c r="D125" s="52"/>
      <c r="E125" s="69"/>
      <c r="F125" s="82"/>
      <c r="G125" s="82"/>
      <c r="H125" s="82"/>
    </row>
    <row r="126" spans="1:8" ht="15" thickBot="1">
      <c r="A126" s="82"/>
      <c r="B126" s="52"/>
      <c r="C126" s="13" t="s">
        <v>1558</v>
      </c>
      <c r="D126" s="52"/>
      <c r="E126" s="69"/>
      <c r="F126" s="82"/>
      <c r="G126" s="82"/>
      <c r="H126" s="82"/>
    </row>
    <row r="127" spans="1:8" ht="15" thickBot="1">
      <c r="A127" s="82"/>
      <c r="B127" s="52"/>
      <c r="C127" s="13" t="s">
        <v>1559</v>
      </c>
      <c r="D127" s="52"/>
      <c r="E127" s="69"/>
      <c r="F127" s="82"/>
      <c r="G127" s="82"/>
      <c r="H127" s="82"/>
    </row>
    <row r="128" spans="1:8" ht="15" thickBot="1">
      <c r="A128" s="83"/>
      <c r="B128" s="53"/>
      <c r="C128" s="13" t="s">
        <v>1560</v>
      </c>
      <c r="D128" s="53"/>
      <c r="E128" s="70"/>
      <c r="F128" s="83"/>
      <c r="G128" s="83"/>
      <c r="H128" s="83"/>
    </row>
    <row r="129" spans="1:8" ht="24.6" customHeight="1" thickBot="1">
      <c r="A129" s="81" t="s">
        <v>3506</v>
      </c>
      <c r="B129" s="51" t="s">
        <v>1581</v>
      </c>
      <c r="C129" s="13" t="s">
        <v>3571</v>
      </c>
      <c r="D129" s="51" t="s">
        <v>1585</v>
      </c>
      <c r="E129" s="55" t="s">
        <v>3426</v>
      </c>
      <c r="F129" s="81" t="s">
        <v>3359</v>
      </c>
      <c r="G129" s="81" t="s">
        <v>38</v>
      </c>
      <c r="H129" s="86" t="str">
        <f>HYPERLINK("Bug Screenshots\BG_31", "BG_31")</f>
        <v>BG_31</v>
      </c>
    </row>
    <row r="130" spans="1:8" ht="15" thickBot="1">
      <c r="A130" s="82"/>
      <c r="B130" s="52"/>
      <c r="C130" s="13" t="s">
        <v>1586</v>
      </c>
      <c r="D130" s="52"/>
      <c r="E130" s="69"/>
      <c r="F130" s="82"/>
      <c r="G130" s="82"/>
      <c r="H130" s="82"/>
    </row>
    <row r="131" spans="1:8" ht="15" thickBot="1">
      <c r="A131" s="82"/>
      <c r="B131" s="52"/>
      <c r="C131" s="13" t="s">
        <v>1588</v>
      </c>
      <c r="D131" s="52"/>
      <c r="E131" s="69"/>
      <c r="F131" s="82"/>
      <c r="G131" s="82"/>
      <c r="H131" s="82"/>
    </row>
    <row r="132" spans="1:8" ht="15" thickBot="1">
      <c r="A132" s="82"/>
      <c r="B132" s="52"/>
      <c r="C132" s="13" t="s">
        <v>1590</v>
      </c>
      <c r="D132" s="52"/>
      <c r="E132" s="69"/>
      <c r="F132" s="82"/>
      <c r="G132" s="82"/>
      <c r="H132" s="82"/>
    </row>
    <row r="133" spans="1:8" ht="15" thickBot="1">
      <c r="A133" s="83"/>
      <c r="B133" s="53"/>
      <c r="C133" s="13" t="s">
        <v>1591</v>
      </c>
      <c r="D133" s="53"/>
      <c r="E133" s="70"/>
      <c r="F133" s="83"/>
      <c r="G133" s="83"/>
      <c r="H133" s="83"/>
    </row>
    <row r="134" spans="1:8" ht="15" customHeight="1" thickBot="1">
      <c r="A134" s="81" t="s">
        <v>3507</v>
      </c>
      <c r="B134" s="55" t="s">
        <v>1635</v>
      </c>
      <c r="C134" s="13" t="s">
        <v>3572</v>
      </c>
      <c r="D134" s="51" t="s">
        <v>1638</v>
      </c>
      <c r="E134" s="55" t="s">
        <v>3428</v>
      </c>
      <c r="F134" s="81" t="s">
        <v>3359</v>
      </c>
      <c r="G134" s="81" t="s">
        <v>38</v>
      </c>
      <c r="H134" s="86" t="str">
        <f>HYPERLINK("Bug Screenshots\BG_32.png", "BG_32")</f>
        <v>BG_32</v>
      </c>
    </row>
    <row r="135" spans="1:8" ht="15" thickBot="1">
      <c r="A135" s="82"/>
      <c r="B135" s="52"/>
      <c r="C135" s="13" t="s">
        <v>1639</v>
      </c>
      <c r="D135" s="52"/>
      <c r="E135" s="69"/>
      <c r="F135" s="82"/>
      <c r="G135" s="82"/>
      <c r="H135" s="82"/>
    </row>
    <row r="136" spans="1:8" ht="15" thickBot="1">
      <c r="A136" s="82"/>
      <c r="B136" s="52"/>
      <c r="C136" s="13" t="s">
        <v>1641</v>
      </c>
      <c r="D136" s="52"/>
      <c r="E136" s="69"/>
      <c r="F136" s="82"/>
      <c r="G136" s="82"/>
      <c r="H136" s="82"/>
    </row>
    <row r="137" spans="1:8" ht="15" thickBot="1">
      <c r="A137" s="82"/>
      <c r="B137" s="52"/>
      <c r="C137" s="13" t="s">
        <v>1643</v>
      </c>
      <c r="D137" s="52"/>
      <c r="E137" s="69"/>
      <c r="F137" s="82"/>
      <c r="G137" s="82"/>
      <c r="H137" s="82"/>
    </row>
    <row r="138" spans="1:8" ht="15" thickBot="1">
      <c r="A138" s="83"/>
      <c r="B138" s="53"/>
      <c r="C138" s="13" t="s">
        <v>1644</v>
      </c>
      <c r="D138" s="53"/>
      <c r="E138" s="70"/>
      <c r="F138" s="83"/>
      <c r="G138" s="83"/>
      <c r="H138" s="83"/>
    </row>
    <row r="139" spans="1:8" ht="15" customHeight="1" thickBot="1">
      <c r="A139" s="81" t="s">
        <v>3508</v>
      </c>
      <c r="B139" s="55" t="s">
        <v>1654</v>
      </c>
      <c r="C139" s="13" t="s">
        <v>1655</v>
      </c>
      <c r="D139" s="51" t="s">
        <v>1657</v>
      </c>
      <c r="E139" s="55" t="s">
        <v>3431</v>
      </c>
      <c r="F139" s="81" t="s">
        <v>3359</v>
      </c>
      <c r="G139" s="81" t="s">
        <v>38</v>
      </c>
      <c r="H139" s="86" t="str">
        <f>HYPERLINK("Bug Screenshots\BG_33.png", "BG_33")</f>
        <v>BG_33</v>
      </c>
    </row>
    <row r="140" spans="1:8" ht="15" thickBot="1">
      <c r="A140" s="82"/>
      <c r="B140" s="52"/>
      <c r="C140" s="13" t="s">
        <v>3573</v>
      </c>
      <c r="D140" s="52"/>
      <c r="E140" s="69"/>
      <c r="F140" s="82"/>
      <c r="G140" s="82"/>
      <c r="H140" s="82"/>
    </row>
    <row r="141" spans="1:8" ht="15" thickBot="1">
      <c r="A141" s="82"/>
      <c r="B141" s="52"/>
      <c r="C141" s="13" t="s">
        <v>784</v>
      </c>
      <c r="D141" s="52"/>
      <c r="E141" s="69"/>
      <c r="F141" s="82"/>
      <c r="G141" s="82"/>
      <c r="H141" s="82"/>
    </row>
    <row r="142" spans="1:8" ht="15" thickBot="1">
      <c r="A142" s="82"/>
      <c r="B142" s="52"/>
      <c r="C142" s="13" t="s">
        <v>1042</v>
      </c>
      <c r="D142" s="52"/>
      <c r="E142" s="69"/>
      <c r="F142" s="82"/>
      <c r="G142" s="82"/>
      <c r="H142" s="82"/>
    </row>
    <row r="143" spans="1:8" ht="15" thickBot="1">
      <c r="A143" s="83"/>
      <c r="B143" s="53"/>
      <c r="C143" s="13" t="s">
        <v>1660</v>
      </c>
      <c r="D143" s="53"/>
      <c r="E143" s="70"/>
      <c r="F143" s="83"/>
      <c r="G143" s="83"/>
      <c r="H143" s="83"/>
    </row>
    <row r="144" spans="1:8" ht="15" customHeight="1" thickBot="1">
      <c r="A144" s="81" t="s">
        <v>3509</v>
      </c>
      <c r="B144" s="51" t="s">
        <v>2353</v>
      </c>
      <c r="C144" s="13" t="s">
        <v>2355</v>
      </c>
      <c r="D144" s="51" t="s">
        <v>2357</v>
      </c>
      <c r="E144" s="51" t="s">
        <v>3437</v>
      </c>
      <c r="F144" s="81" t="s">
        <v>3359</v>
      </c>
      <c r="G144" s="81" t="s">
        <v>38</v>
      </c>
      <c r="H144" s="86" t="str">
        <f>HYPERLINK("Bug Screenshots\BG_34.png", "BG_34")</f>
        <v>BG_34</v>
      </c>
    </row>
    <row r="145" spans="1:8" ht="15" thickBot="1">
      <c r="A145" s="82"/>
      <c r="B145" s="52"/>
      <c r="C145" s="13" t="s">
        <v>3574</v>
      </c>
      <c r="D145" s="52"/>
      <c r="E145" s="52"/>
      <c r="F145" s="82"/>
      <c r="G145" s="82"/>
      <c r="H145" s="82"/>
    </row>
    <row r="146" spans="1:8" ht="15" thickBot="1">
      <c r="A146" s="82"/>
      <c r="B146" s="52"/>
      <c r="C146" s="13" t="s">
        <v>2359</v>
      </c>
      <c r="D146" s="52"/>
      <c r="E146" s="52"/>
      <c r="F146" s="82"/>
      <c r="G146" s="82"/>
      <c r="H146" s="82"/>
    </row>
    <row r="147" spans="1:8" ht="15" thickBot="1">
      <c r="A147" s="82"/>
      <c r="B147" s="52"/>
      <c r="C147" s="13" t="s">
        <v>2360</v>
      </c>
      <c r="D147" s="52"/>
      <c r="E147" s="52"/>
      <c r="F147" s="82"/>
      <c r="G147" s="82"/>
      <c r="H147" s="82"/>
    </row>
    <row r="148" spans="1:8" ht="15" thickBot="1">
      <c r="A148" s="83"/>
      <c r="B148" s="53"/>
      <c r="C148" s="13" t="s">
        <v>2361</v>
      </c>
      <c r="D148" s="53"/>
      <c r="E148" s="53"/>
      <c r="F148" s="83"/>
      <c r="G148" s="83"/>
      <c r="H148" s="83"/>
    </row>
    <row r="149" spans="1:8" ht="15" customHeight="1" thickBot="1">
      <c r="A149" s="81" t="s">
        <v>3510</v>
      </c>
      <c r="B149" s="51" t="s">
        <v>3438</v>
      </c>
      <c r="C149" s="13" t="s">
        <v>2372</v>
      </c>
      <c r="D149" s="51" t="s">
        <v>2374</v>
      </c>
      <c r="E149" s="51" t="s">
        <v>3439</v>
      </c>
      <c r="F149" s="81" t="s">
        <v>3359</v>
      </c>
      <c r="G149" s="81" t="s">
        <v>38</v>
      </c>
      <c r="H149" s="86" t="str">
        <f>HYPERLINK("Bug Screenshots\BG_35.png", "BG_35")</f>
        <v>BG_35</v>
      </c>
    </row>
    <row r="150" spans="1:8" ht="15" thickBot="1">
      <c r="A150" s="82"/>
      <c r="B150" s="52"/>
      <c r="C150" s="13" t="s">
        <v>3575</v>
      </c>
      <c r="D150" s="52"/>
      <c r="E150" s="52"/>
      <c r="F150" s="82"/>
      <c r="G150" s="82"/>
      <c r="H150" s="82"/>
    </row>
    <row r="151" spans="1:8" ht="15" thickBot="1">
      <c r="A151" s="82"/>
      <c r="B151" s="52"/>
      <c r="C151" s="13" t="s">
        <v>2376</v>
      </c>
      <c r="D151" s="52"/>
      <c r="E151" s="52"/>
      <c r="F151" s="82"/>
      <c r="G151" s="82"/>
      <c r="H151" s="82"/>
    </row>
    <row r="152" spans="1:8" ht="15" thickBot="1">
      <c r="A152" s="82"/>
      <c r="B152" s="52"/>
      <c r="C152" s="13" t="s">
        <v>2377</v>
      </c>
      <c r="D152" s="52"/>
      <c r="E152" s="52"/>
      <c r="F152" s="82"/>
      <c r="G152" s="82"/>
      <c r="H152" s="82"/>
    </row>
    <row r="153" spans="1:8" ht="15" thickBot="1">
      <c r="A153" s="83"/>
      <c r="B153" s="53"/>
      <c r="C153" s="13" t="s">
        <v>2378</v>
      </c>
      <c r="D153" s="53"/>
      <c r="E153" s="53"/>
      <c r="F153" s="83"/>
      <c r="G153" s="83"/>
      <c r="H153" s="83"/>
    </row>
    <row r="154" spans="1:8" ht="15" customHeight="1" thickBot="1">
      <c r="A154" s="81" t="s">
        <v>3511</v>
      </c>
      <c r="B154" s="51" t="s">
        <v>2396</v>
      </c>
      <c r="C154" s="13" t="s">
        <v>3577</v>
      </c>
      <c r="D154" s="51" t="s">
        <v>2400</v>
      </c>
      <c r="E154" s="51" t="s">
        <v>3442</v>
      </c>
      <c r="F154" s="81" t="s">
        <v>3359</v>
      </c>
      <c r="G154" s="81" t="s">
        <v>38</v>
      </c>
      <c r="H154" s="86" t="str">
        <f>HYPERLINK("Bug Screenshots\BG_36", "BG_36")</f>
        <v>BG_36</v>
      </c>
    </row>
    <row r="155" spans="1:8" ht="15" thickBot="1">
      <c r="A155" s="82"/>
      <c r="B155" s="52"/>
      <c r="C155" s="13" t="s">
        <v>3576</v>
      </c>
      <c r="D155" s="52"/>
      <c r="E155" s="52"/>
      <c r="F155" s="82"/>
      <c r="G155" s="82"/>
      <c r="H155" s="82"/>
    </row>
    <row r="156" spans="1:8" ht="15" thickBot="1">
      <c r="A156" s="82"/>
      <c r="B156" s="52"/>
      <c r="C156" s="13" t="s">
        <v>2402</v>
      </c>
      <c r="D156" s="52"/>
      <c r="E156" s="52"/>
      <c r="F156" s="82"/>
      <c r="G156" s="82"/>
      <c r="H156" s="82"/>
    </row>
    <row r="157" spans="1:8" ht="15" thickBot="1">
      <c r="A157" s="82"/>
      <c r="B157" s="52"/>
      <c r="C157" s="13" t="s">
        <v>2403</v>
      </c>
      <c r="D157" s="52"/>
      <c r="E157" s="52"/>
      <c r="F157" s="82"/>
      <c r="G157" s="82"/>
      <c r="H157" s="82"/>
    </row>
    <row r="158" spans="1:8" ht="15" thickBot="1">
      <c r="A158" s="83"/>
      <c r="B158" s="53"/>
      <c r="C158" s="13" t="s">
        <v>2404</v>
      </c>
      <c r="D158" s="53"/>
      <c r="E158" s="53"/>
      <c r="F158" s="83"/>
      <c r="G158" s="83"/>
      <c r="H158" s="83"/>
    </row>
    <row r="159" spans="1:8" ht="15" customHeight="1" thickBot="1">
      <c r="A159" s="81" t="s">
        <v>3512</v>
      </c>
      <c r="B159" s="51" t="s">
        <v>3443</v>
      </c>
      <c r="C159" s="13" t="s">
        <v>2406</v>
      </c>
      <c r="D159" s="51" t="s">
        <v>2408</v>
      </c>
      <c r="E159" s="51" t="s">
        <v>3444</v>
      </c>
      <c r="F159" s="81" t="s">
        <v>3359</v>
      </c>
      <c r="G159" s="81" t="s">
        <v>38</v>
      </c>
      <c r="H159" s="86" t="str">
        <f>HYPERLINK("Bug Screenshots\BG_37.png", "BG_37")</f>
        <v>BG_37</v>
      </c>
    </row>
    <row r="160" spans="1:8" ht="15" customHeight="1" thickBot="1">
      <c r="A160" s="82"/>
      <c r="B160" s="52"/>
      <c r="C160" s="13" t="s">
        <v>3579</v>
      </c>
      <c r="D160" s="52"/>
      <c r="E160" s="52"/>
      <c r="F160" s="82"/>
      <c r="G160" s="82"/>
      <c r="H160" s="82"/>
    </row>
    <row r="161" spans="1:8" ht="15" thickBot="1">
      <c r="A161" s="82"/>
      <c r="B161" s="52"/>
      <c r="C161" s="13" t="s">
        <v>684</v>
      </c>
      <c r="D161" s="52"/>
      <c r="E161" s="52"/>
      <c r="F161" s="82"/>
      <c r="G161" s="82"/>
      <c r="H161" s="82"/>
    </row>
    <row r="162" spans="1:8" ht="15" thickBot="1">
      <c r="A162" s="82"/>
      <c r="B162" s="52"/>
      <c r="C162" s="13" t="s">
        <v>2410</v>
      </c>
      <c r="D162" s="52"/>
      <c r="E162" s="52"/>
      <c r="F162" s="82"/>
      <c r="G162" s="82"/>
      <c r="H162" s="82"/>
    </row>
    <row r="163" spans="1:8" ht="15" thickBot="1">
      <c r="A163" s="83"/>
      <c r="B163" s="53"/>
      <c r="C163" s="13" t="s">
        <v>2411</v>
      </c>
      <c r="D163" s="53"/>
      <c r="E163" s="53"/>
      <c r="F163" s="83"/>
      <c r="G163" s="83"/>
      <c r="H163" s="83"/>
    </row>
    <row r="164" spans="1:8" ht="15" thickBot="1">
      <c r="A164" s="81" t="s">
        <v>3513</v>
      </c>
      <c r="B164" s="51" t="s">
        <v>2422</v>
      </c>
      <c r="C164" s="13" t="s">
        <v>3578</v>
      </c>
      <c r="D164" s="51" t="s">
        <v>2426</v>
      </c>
      <c r="E164" s="51" t="s">
        <v>3445</v>
      </c>
      <c r="F164" s="81" t="s">
        <v>3359</v>
      </c>
      <c r="G164" s="81" t="s">
        <v>38</v>
      </c>
      <c r="H164" s="86" t="str">
        <f>HYPERLINK("Bug Screenshots\BG_38.png", "BG_38")</f>
        <v>BG_38</v>
      </c>
    </row>
    <row r="165" spans="1:8" ht="15" thickBot="1">
      <c r="A165" s="82"/>
      <c r="B165" s="52"/>
      <c r="C165" s="13" t="s">
        <v>2427</v>
      </c>
      <c r="D165" s="52"/>
      <c r="E165" s="52"/>
      <c r="F165" s="82"/>
      <c r="G165" s="82"/>
      <c r="H165" s="82"/>
    </row>
    <row r="166" spans="1:8" ht="15" thickBot="1">
      <c r="A166" s="82"/>
      <c r="B166" s="52"/>
      <c r="C166" s="13" t="s">
        <v>2428</v>
      </c>
      <c r="D166" s="52"/>
      <c r="E166" s="52"/>
      <c r="F166" s="82"/>
      <c r="G166" s="82"/>
      <c r="H166" s="82"/>
    </row>
    <row r="167" spans="1:8" ht="15" thickBot="1">
      <c r="A167" s="82"/>
      <c r="B167" s="52"/>
      <c r="C167" s="13" t="s">
        <v>2429</v>
      </c>
      <c r="D167" s="52"/>
      <c r="E167" s="52"/>
      <c r="F167" s="82"/>
      <c r="G167" s="82"/>
      <c r="H167" s="82"/>
    </row>
    <row r="168" spans="1:8" ht="15" thickBot="1">
      <c r="A168" s="83"/>
      <c r="B168" s="53"/>
      <c r="C168" s="13" t="s">
        <v>2430</v>
      </c>
      <c r="D168" s="53"/>
      <c r="E168" s="53"/>
      <c r="F168" s="83"/>
      <c r="G168" s="83"/>
      <c r="H168" s="83"/>
    </row>
    <row r="169" spans="1:8" ht="24.6" customHeight="1" thickBot="1">
      <c r="A169" s="81" t="s">
        <v>3514</v>
      </c>
      <c r="B169" s="51" t="s">
        <v>2452</v>
      </c>
      <c r="C169" s="13" t="s">
        <v>3580</v>
      </c>
      <c r="D169" s="51" t="s">
        <v>2456</v>
      </c>
      <c r="E169" s="51" t="s">
        <v>3446</v>
      </c>
      <c r="F169" s="81" t="s">
        <v>3359</v>
      </c>
      <c r="G169" s="81" t="s">
        <v>38</v>
      </c>
      <c r="H169" s="86" t="str">
        <f>HYPERLINK("Bug Screenshots\BG_39.png", "BG_39")</f>
        <v>BG_39</v>
      </c>
    </row>
    <row r="170" spans="1:8" ht="15" thickBot="1">
      <c r="A170" s="82"/>
      <c r="B170" s="52"/>
      <c r="C170" s="13" t="s">
        <v>2457</v>
      </c>
      <c r="D170" s="52"/>
      <c r="E170" s="52"/>
      <c r="F170" s="82"/>
      <c r="G170" s="82"/>
      <c r="H170" s="82"/>
    </row>
    <row r="171" spans="1:8" ht="15" thickBot="1">
      <c r="A171" s="82"/>
      <c r="B171" s="52"/>
      <c r="C171" s="13" t="s">
        <v>2458</v>
      </c>
      <c r="D171" s="52"/>
      <c r="E171" s="52"/>
      <c r="F171" s="82"/>
      <c r="G171" s="82"/>
      <c r="H171" s="82"/>
    </row>
    <row r="172" spans="1:8" ht="15" thickBot="1">
      <c r="A172" s="82"/>
      <c r="B172" s="52"/>
      <c r="C172" s="13" t="s">
        <v>2459</v>
      </c>
      <c r="D172" s="52"/>
      <c r="E172" s="52"/>
      <c r="F172" s="82"/>
      <c r="G172" s="82"/>
      <c r="H172" s="82"/>
    </row>
    <row r="173" spans="1:8" ht="15" thickBot="1">
      <c r="A173" s="83"/>
      <c r="B173" s="53"/>
      <c r="C173" s="13" t="s">
        <v>2460</v>
      </c>
      <c r="D173" s="53"/>
      <c r="E173" s="53"/>
      <c r="F173" s="83"/>
      <c r="G173" s="83"/>
      <c r="H173" s="83"/>
    </row>
    <row r="174" spans="1:8" ht="15" customHeight="1" thickBot="1">
      <c r="A174" s="81" t="s">
        <v>3515</v>
      </c>
      <c r="B174" s="51" t="s">
        <v>2493</v>
      </c>
      <c r="C174" s="13" t="s">
        <v>666</v>
      </c>
      <c r="D174" s="51" t="s">
        <v>2496</v>
      </c>
      <c r="E174" s="51" t="s">
        <v>3448</v>
      </c>
      <c r="F174" s="81" t="s">
        <v>3359</v>
      </c>
      <c r="G174" s="81" t="s">
        <v>38</v>
      </c>
      <c r="H174" s="86" t="str">
        <f>HYPERLINK("Bug Screenshots\BG_40.png", "BG_40")</f>
        <v>BG_40</v>
      </c>
    </row>
    <row r="175" spans="1:8" ht="15" thickBot="1">
      <c r="A175" s="82"/>
      <c r="B175" s="52"/>
      <c r="C175" s="13" t="s">
        <v>3581</v>
      </c>
      <c r="D175" s="52"/>
      <c r="E175" s="52"/>
      <c r="F175" s="82"/>
      <c r="G175" s="82"/>
      <c r="H175" s="82"/>
    </row>
    <row r="176" spans="1:8" ht="15" thickBot="1">
      <c r="A176" s="82"/>
      <c r="B176" s="52"/>
      <c r="C176" s="13" t="s">
        <v>2499</v>
      </c>
      <c r="D176" s="52"/>
      <c r="E176" s="52"/>
      <c r="F176" s="82"/>
      <c r="G176" s="82"/>
      <c r="H176" s="82"/>
    </row>
    <row r="177" spans="1:8" ht="15" thickBot="1">
      <c r="A177" s="82"/>
      <c r="B177" s="52"/>
      <c r="C177" s="13" t="s">
        <v>2501</v>
      </c>
      <c r="D177" s="52"/>
      <c r="E177" s="52"/>
      <c r="F177" s="82"/>
      <c r="G177" s="82"/>
      <c r="H177" s="82"/>
    </row>
    <row r="178" spans="1:8" ht="15" thickBot="1">
      <c r="A178" s="83"/>
      <c r="B178" s="53"/>
      <c r="C178" s="13" t="s">
        <v>2502</v>
      </c>
      <c r="D178" s="53"/>
      <c r="E178" s="53"/>
      <c r="F178" s="83"/>
      <c r="G178" s="83"/>
      <c r="H178" s="83"/>
    </row>
    <row r="179" spans="1:8" ht="24.6" customHeight="1" thickBot="1">
      <c r="A179" s="81" t="s">
        <v>3516</v>
      </c>
      <c r="B179" s="51" t="s">
        <v>2513</v>
      </c>
      <c r="C179" s="13" t="s">
        <v>3582</v>
      </c>
      <c r="D179" s="51" t="s">
        <v>2516</v>
      </c>
      <c r="E179" s="51" t="s">
        <v>3451</v>
      </c>
      <c r="F179" s="81" t="s">
        <v>3359</v>
      </c>
      <c r="G179" s="81" t="s">
        <v>38</v>
      </c>
      <c r="H179" s="86" t="str">
        <f>HYPERLINK("Bug Screenshots\BG_41.png", "BG_41")</f>
        <v>BG_41</v>
      </c>
    </row>
    <row r="180" spans="1:8" ht="15" thickBot="1">
      <c r="A180" s="82"/>
      <c r="B180" s="52"/>
      <c r="C180" s="13" t="s">
        <v>743</v>
      </c>
      <c r="D180" s="52"/>
      <c r="E180" s="52"/>
      <c r="F180" s="82"/>
      <c r="G180" s="82"/>
      <c r="H180" s="82"/>
    </row>
    <row r="181" spans="1:8" ht="15" thickBot="1">
      <c r="A181" s="82"/>
      <c r="B181" s="52"/>
      <c r="C181" s="13" t="s">
        <v>2518</v>
      </c>
      <c r="D181" s="52"/>
      <c r="E181" s="52"/>
      <c r="F181" s="82"/>
      <c r="G181" s="82"/>
      <c r="H181" s="82"/>
    </row>
    <row r="182" spans="1:8" ht="15" thickBot="1">
      <c r="A182" s="82"/>
      <c r="B182" s="52"/>
      <c r="C182" s="13" t="s">
        <v>2519</v>
      </c>
      <c r="D182" s="52"/>
      <c r="E182" s="52"/>
      <c r="F182" s="82"/>
      <c r="G182" s="82"/>
      <c r="H182" s="82"/>
    </row>
    <row r="183" spans="1:8" ht="15" thickBot="1">
      <c r="A183" s="83"/>
      <c r="B183" s="53"/>
      <c r="C183" s="13" t="s">
        <v>2520</v>
      </c>
      <c r="D183" s="53"/>
      <c r="E183" s="53"/>
      <c r="F183" s="83"/>
      <c r="G183" s="83"/>
      <c r="H183" s="83"/>
    </row>
    <row r="184" spans="1:8" ht="15" customHeight="1" thickBot="1">
      <c r="A184" s="81" t="s">
        <v>3517</v>
      </c>
      <c r="B184" s="51" t="s">
        <v>2522</v>
      </c>
      <c r="C184" s="13" t="s">
        <v>2523</v>
      </c>
      <c r="D184" s="51" t="s">
        <v>2525</v>
      </c>
      <c r="E184" s="51" t="s">
        <v>3452</v>
      </c>
      <c r="F184" s="81" t="s">
        <v>3359</v>
      </c>
      <c r="G184" s="81" t="s">
        <v>38</v>
      </c>
      <c r="H184" s="86" t="str">
        <f>HYPERLINK("Bug Screenshots\BG_42.png", "BG_42")</f>
        <v>BG_42</v>
      </c>
    </row>
    <row r="185" spans="1:8" ht="15" thickBot="1">
      <c r="A185" s="82"/>
      <c r="B185" s="52"/>
      <c r="C185" s="13" t="s">
        <v>3583</v>
      </c>
      <c r="D185" s="52"/>
      <c r="E185" s="52"/>
      <c r="F185" s="82"/>
      <c r="G185" s="82"/>
      <c r="H185" s="82"/>
    </row>
    <row r="186" spans="1:8" ht="15" thickBot="1">
      <c r="A186" s="82"/>
      <c r="B186" s="52"/>
      <c r="C186" s="13" t="s">
        <v>2528</v>
      </c>
      <c r="D186" s="52"/>
      <c r="E186" s="52"/>
      <c r="F186" s="82"/>
      <c r="G186" s="82"/>
      <c r="H186" s="82"/>
    </row>
    <row r="187" spans="1:8" ht="15" thickBot="1">
      <c r="A187" s="82"/>
      <c r="B187" s="52"/>
      <c r="C187" s="13" t="s">
        <v>2529</v>
      </c>
      <c r="D187" s="52"/>
      <c r="E187" s="52"/>
      <c r="F187" s="82"/>
      <c r="G187" s="82"/>
      <c r="H187" s="82"/>
    </row>
    <row r="188" spans="1:8" ht="15" thickBot="1">
      <c r="A188" s="83"/>
      <c r="B188" s="53"/>
      <c r="C188" s="13" t="s">
        <v>2530</v>
      </c>
      <c r="D188" s="53"/>
      <c r="E188" s="53"/>
      <c r="F188" s="83"/>
      <c r="G188" s="83"/>
      <c r="H188" s="83"/>
    </row>
    <row r="189" spans="1:8" ht="15" customHeight="1" thickBot="1">
      <c r="A189" s="81" t="s">
        <v>3518</v>
      </c>
      <c r="B189" s="51" t="s">
        <v>2542</v>
      </c>
      <c r="C189" s="13" t="s">
        <v>2544</v>
      </c>
      <c r="D189" s="51" t="s">
        <v>2546</v>
      </c>
      <c r="E189" s="51" t="s">
        <v>3453</v>
      </c>
      <c r="F189" s="81" t="s">
        <v>3542</v>
      </c>
      <c r="G189" s="81" t="s">
        <v>22</v>
      </c>
      <c r="H189" s="86" t="str">
        <f>HYPERLINK("Bug Screenshots\BG_43.png", "BG_43")</f>
        <v>BG_43</v>
      </c>
    </row>
    <row r="190" spans="1:8" ht="15" thickBot="1">
      <c r="A190" s="82"/>
      <c r="B190" s="52"/>
      <c r="C190" s="13" t="s">
        <v>3584</v>
      </c>
      <c r="D190" s="52"/>
      <c r="E190" s="52"/>
      <c r="F190" s="82"/>
      <c r="G190" s="82"/>
      <c r="H190" s="82"/>
    </row>
    <row r="191" spans="1:8" ht="15" thickBot="1">
      <c r="A191" s="82"/>
      <c r="B191" s="52"/>
      <c r="C191" s="13" t="s">
        <v>1024</v>
      </c>
      <c r="D191" s="52"/>
      <c r="E191" s="52"/>
      <c r="F191" s="82"/>
      <c r="G191" s="82"/>
      <c r="H191" s="82"/>
    </row>
    <row r="192" spans="1:8" ht="15" thickBot="1">
      <c r="A192" s="82"/>
      <c r="B192" s="52"/>
      <c r="C192" s="13" t="s">
        <v>2548</v>
      </c>
      <c r="D192" s="52"/>
      <c r="E192" s="52"/>
      <c r="F192" s="82"/>
      <c r="G192" s="82"/>
      <c r="H192" s="82"/>
    </row>
    <row r="193" spans="1:8" ht="15" thickBot="1">
      <c r="A193" s="83"/>
      <c r="B193" s="53"/>
      <c r="C193" s="13" t="s">
        <v>2549</v>
      </c>
      <c r="D193" s="53"/>
      <c r="E193" s="53"/>
      <c r="F193" s="83"/>
      <c r="G193" s="83"/>
      <c r="H193" s="83"/>
    </row>
    <row r="194" spans="1:8" ht="15" customHeight="1" thickBot="1">
      <c r="A194" s="81" t="s">
        <v>3519</v>
      </c>
      <c r="B194" s="51" t="s">
        <v>2551</v>
      </c>
      <c r="C194" s="13" t="s">
        <v>2552</v>
      </c>
      <c r="D194" s="51" t="s">
        <v>2553</v>
      </c>
      <c r="E194" s="51" t="s">
        <v>3453</v>
      </c>
      <c r="F194" s="81" t="s">
        <v>3542</v>
      </c>
      <c r="G194" s="81" t="s">
        <v>22</v>
      </c>
      <c r="H194" s="86" t="str">
        <f>HYPERLINK("Bug Screenshots\BG_44.png", "BG_44")</f>
        <v>BG_44</v>
      </c>
    </row>
    <row r="195" spans="1:8" ht="15" thickBot="1">
      <c r="A195" s="82"/>
      <c r="B195" s="52"/>
      <c r="C195" s="13" t="s">
        <v>2554</v>
      </c>
      <c r="D195" s="52"/>
      <c r="E195" s="52"/>
      <c r="F195" s="82"/>
      <c r="G195" s="82"/>
      <c r="H195" s="82"/>
    </row>
    <row r="196" spans="1:8" ht="15" thickBot="1">
      <c r="A196" s="82"/>
      <c r="B196" s="52"/>
      <c r="C196" s="13" t="s">
        <v>2555</v>
      </c>
      <c r="D196" s="52"/>
      <c r="E196" s="52"/>
      <c r="F196" s="82"/>
      <c r="G196" s="82"/>
      <c r="H196" s="82"/>
    </row>
    <row r="197" spans="1:8" ht="15" thickBot="1">
      <c r="A197" s="82"/>
      <c r="B197" s="52"/>
      <c r="C197" s="13" t="s">
        <v>2556</v>
      </c>
      <c r="D197" s="52"/>
      <c r="E197" s="52"/>
      <c r="F197" s="82"/>
      <c r="G197" s="82"/>
      <c r="H197" s="82"/>
    </row>
    <row r="198" spans="1:8" ht="15" thickBot="1">
      <c r="A198" s="83"/>
      <c r="B198" s="53"/>
      <c r="C198" s="13" t="s">
        <v>2557</v>
      </c>
      <c r="D198" s="53"/>
      <c r="E198" s="53"/>
      <c r="F198" s="83"/>
      <c r="G198" s="83"/>
      <c r="H198" s="83"/>
    </row>
    <row r="199" spans="1:8" ht="15" customHeight="1" thickBot="1">
      <c r="A199" s="81" t="s">
        <v>3520</v>
      </c>
      <c r="B199" s="51" t="s">
        <v>2568</v>
      </c>
      <c r="C199" s="13" t="s">
        <v>2570</v>
      </c>
      <c r="D199" s="51" t="s">
        <v>2572</v>
      </c>
      <c r="E199" s="51" t="s">
        <v>3456</v>
      </c>
      <c r="F199" s="81" t="s">
        <v>3542</v>
      </c>
      <c r="G199" s="81" t="s">
        <v>22</v>
      </c>
      <c r="H199" s="86" t="str">
        <f>HYPERLINK("Bug Screenshots\BG_45png", "BG_45")</f>
        <v>BG_45</v>
      </c>
    </row>
    <row r="200" spans="1:8" ht="15" thickBot="1">
      <c r="A200" s="82"/>
      <c r="B200" s="52"/>
      <c r="C200" s="13" t="s">
        <v>3585</v>
      </c>
      <c r="D200" s="52"/>
      <c r="E200" s="52"/>
      <c r="F200" s="82"/>
      <c r="G200" s="82"/>
      <c r="H200" s="82"/>
    </row>
    <row r="201" spans="1:8" ht="15" thickBot="1">
      <c r="A201" s="82"/>
      <c r="B201" s="52"/>
      <c r="C201" s="13" t="s">
        <v>2575</v>
      </c>
      <c r="D201" s="52"/>
      <c r="E201" s="52"/>
      <c r="F201" s="82"/>
      <c r="G201" s="82"/>
      <c r="H201" s="82"/>
    </row>
    <row r="202" spans="1:8" ht="15" thickBot="1">
      <c r="A202" s="82"/>
      <c r="B202" s="52"/>
      <c r="C202" s="13" t="s">
        <v>2576</v>
      </c>
      <c r="D202" s="52"/>
      <c r="E202" s="52"/>
      <c r="F202" s="82"/>
      <c r="G202" s="82"/>
      <c r="H202" s="82"/>
    </row>
    <row r="203" spans="1:8" ht="15" thickBot="1">
      <c r="A203" s="83"/>
      <c r="B203" s="53"/>
      <c r="C203" s="13" t="s">
        <v>2577</v>
      </c>
      <c r="D203" s="53"/>
      <c r="E203" s="53"/>
      <c r="F203" s="83"/>
      <c r="G203" s="83"/>
      <c r="H203" s="83"/>
    </row>
    <row r="204" spans="1:8" ht="15" customHeight="1" thickBot="1">
      <c r="A204" s="81" t="s">
        <v>3521</v>
      </c>
      <c r="B204" s="51" t="s">
        <v>2579</v>
      </c>
      <c r="C204" s="13" t="s">
        <v>2581</v>
      </c>
      <c r="D204" s="51" t="s">
        <v>3588</v>
      </c>
      <c r="E204" s="55" t="s">
        <v>3587</v>
      </c>
      <c r="F204" s="81" t="s">
        <v>3542</v>
      </c>
      <c r="G204" s="81" t="s">
        <v>22</v>
      </c>
      <c r="H204" s="86" t="str">
        <f>HYPERLINK("Bug Screenshots\BG_46.png", "BG_46")</f>
        <v>BG_46</v>
      </c>
    </row>
    <row r="205" spans="1:8" ht="15" thickBot="1">
      <c r="A205" s="82"/>
      <c r="B205" s="52"/>
      <c r="C205" s="13" t="s">
        <v>3586</v>
      </c>
      <c r="D205" s="52"/>
      <c r="E205" s="69"/>
      <c r="F205" s="82"/>
      <c r="G205" s="82"/>
      <c r="H205" s="82"/>
    </row>
    <row r="206" spans="1:8" ht="15" thickBot="1">
      <c r="A206" s="82"/>
      <c r="B206" s="52"/>
      <c r="C206" s="13" t="s">
        <v>2585</v>
      </c>
      <c r="D206" s="52"/>
      <c r="E206" s="69"/>
      <c r="F206" s="82"/>
      <c r="G206" s="82"/>
      <c r="H206" s="82"/>
    </row>
    <row r="207" spans="1:8" ht="15" thickBot="1">
      <c r="A207" s="82"/>
      <c r="B207" s="52"/>
      <c r="C207" s="13" t="s">
        <v>2586</v>
      </c>
      <c r="D207" s="52"/>
      <c r="E207" s="69"/>
      <c r="F207" s="82"/>
      <c r="G207" s="82"/>
      <c r="H207" s="82"/>
    </row>
    <row r="208" spans="1:8" ht="15" thickBot="1">
      <c r="A208" s="83"/>
      <c r="B208" s="53"/>
      <c r="C208" s="13" t="s">
        <v>2587</v>
      </c>
      <c r="D208" s="53"/>
      <c r="E208" s="70"/>
      <c r="F208" s="83"/>
      <c r="G208" s="83"/>
      <c r="H208" s="83"/>
    </row>
    <row r="209" spans="1:8" ht="15" customHeight="1" thickBot="1">
      <c r="A209" s="81" t="s">
        <v>3522</v>
      </c>
      <c r="B209" s="51" t="s">
        <v>2590</v>
      </c>
      <c r="C209" s="13" t="s">
        <v>1603</v>
      </c>
      <c r="D209" s="51" t="s">
        <v>2592</v>
      </c>
      <c r="E209" s="55" t="s">
        <v>3458</v>
      </c>
      <c r="F209" s="81" t="s">
        <v>3361</v>
      </c>
      <c r="G209" s="81" t="s">
        <v>33</v>
      </c>
      <c r="H209" s="86" t="str">
        <f>HYPERLINK("Bug Screenshots\BG_47.png", "BG_47")</f>
        <v>BG_47</v>
      </c>
    </row>
    <row r="210" spans="1:8" ht="15" thickBot="1">
      <c r="A210" s="82"/>
      <c r="B210" s="52"/>
      <c r="C210" s="13" t="s">
        <v>3589</v>
      </c>
      <c r="D210" s="52"/>
      <c r="E210" s="69"/>
      <c r="F210" s="82"/>
      <c r="G210" s="82"/>
      <c r="H210" s="82"/>
    </row>
    <row r="211" spans="1:8" ht="15" thickBot="1">
      <c r="A211" s="82"/>
      <c r="B211" s="52"/>
      <c r="C211" s="13" t="s">
        <v>3590</v>
      </c>
      <c r="D211" s="52"/>
      <c r="E211" s="69"/>
      <c r="F211" s="82"/>
      <c r="G211" s="82"/>
      <c r="H211" s="82"/>
    </row>
    <row r="212" spans="1:8" ht="15" thickBot="1">
      <c r="A212" s="82"/>
      <c r="B212" s="52"/>
      <c r="C212" s="13" t="s">
        <v>1610</v>
      </c>
      <c r="D212" s="52"/>
      <c r="E212" s="69"/>
      <c r="F212" s="82"/>
      <c r="G212" s="82"/>
      <c r="H212" s="82"/>
    </row>
    <row r="213" spans="1:8" ht="15" thickBot="1">
      <c r="A213" s="83"/>
      <c r="B213" s="53"/>
      <c r="C213" s="13" t="s">
        <v>2597</v>
      </c>
      <c r="D213" s="53"/>
      <c r="E213" s="70"/>
      <c r="F213" s="83"/>
      <c r="G213" s="83"/>
      <c r="H213" s="83"/>
    </row>
    <row r="214" spans="1:8" ht="15" customHeight="1" thickBot="1">
      <c r="A214" s="81" t="s">
        <v>3523</v>
      </c>
      <c r="B214" s="51" t="s">
        <v>2599</v>
      </c>
      <c r="C214" s="13" t="s">
        <v>1603</v>
      </c>
      <c r="D214" s="51" t="s">
        <v>2600</v>
      </c>
      <c r="E214" s="55" t="s">
        <v>3459</v>
      </c>
      <c r="F214" s="81" t="s">
        <v>3361</v>
      </c>
      <c r="G214" s="81" t="s">
        <v>33</v>
      </c>
      <c r="H214" s="86" t="str">
        <f>HYPERLINK("Bug Screenshots\BG_48.png", "BG_48")</f>
        <v>BG_48</v>
      </c>
    </row>
    <row r="215" spans="1:8" ht="15" thickBot="1">
      <c r="A215" s="82"/>
      <c r="B215" s="52"/>
      <c r="C215" s="13" t="s">
        <v>3591</v>
      </c>
      <c r="D215" s="52"/>
      <c r="E215" s="69"/>
      <c r="F215" s="82"/>
      <c r="G215" s="82"/>
      <c r="H215" s="82"/>
    </row>
    <row r="216" spans="1:8" ht="15" thickBot="1">
      <c r="A216" s="82"/>
      <c r="B216" s="52"/>
      <c r="C216" s="13" t="s">
        <v>3592</v>
      </c>
      <c r="D216" s="52"/>
      <c r="E216" s="69"/>
      <c r="F216" s="82"/>
      <c r="G216" s="82"/>
      <c r="H216" s="82"/>
    </row>
    <row r="217" spans="1:8" ht="15" thickBot="1">
      <c r="A217" s="82"/>
      <c r="B217" s="52"/>
      <c r="C217" s="13" t="s">
        <v>1610</v>
      </c>
      <c r="D217" s="52"/>
      <c r="E217" s="69"/>
      <c r="F217" s="82"/>
      <c r="G217" s="82"/>
      <c r="H217" s="82"/>
    </row>
    <row r="218" spans="1:8" ht="15" thickBot="1">
      <c r="A218" s="83"/>
      <c r="B218" s="53"/>
      <c r="C218" s="13" t="s">
        <v>2605</v>
      </c>
      <c r="D218" s="53"/>
      <c r="E218" s="70"/>
      <c r="F218" s="83"/>
      <c r="G218" s="83"/>
      <c r="H218" s="83"/>
    </row>
    <row r="219" spans="1:8" ht="15" customHeight="1" thickBot="1">
      <c r="A219" s="81" t="s">
        <v>3524</v>
      </c>
      <c r="B219" s="51" t="s">
        <v>2607</v>
      </c>
      <c r="C219" s="13" t="s">
        <v>2608</v>
      </c>
      <c r="D219" s="51" t="s">
        <v>2610</v>
      </c>
      <c r="E219" s="55" t="s">
        <v>3460</v>
      </c>
      <c r="F219" s="81" t="s">
        <v>3361</v>
      </c>
      <c r="G219" s="81" t="s">
        <v>33</v>
      </c>
      <c r="H219" s="86" t="str">
        <f>HYPERLINK("Bug Screenshots\BG_49.png", "BG_49")</f>
        <v>BG_49</v>
      </c>
    </row>
    <row r="220" spans="1:8" ht="15" thickBot="1">
      <c r="A220" s="82"/>
      <c r="B220" s="52"/>
      <c r="C220" s="13" t="s">
        <v>3594</v>
      </c>
      <c r="D220" s="52"/>
      <c r="E220" s="69"/>
      <c r="F220" s="82"/>
      <c r="G220" s="82"/>
      <c r="H220" s="82"/>
    </row>
    <row r="221" spans="1:8" ht="15" thickBot="1">
      <c r="A221" s="82"/>
      <c r="B221" s="52"/>
      <c r="C221" s="13" t="s">
        <v>2612</v>
      </c>
      <c r="D221" s="52"/>
      <c r="E221" s="69"/>
      <c r="F221" s="82"/>
      <c r="G221" s="82"/>
      <c r="H221" s="82"/>
    </row>
    <row r="222" spans="1:8" ht="15" thickBot="1">
      <c r="A222" s="82"/>
      <c r="B222" s="52"/>
      <c r="C222" s="13" t="s">
        <v>2613</v>
      </c>
      <c r="D222" s="52"/>
      <c r="E222" s="69"/>
      <c r="F222" s="82"/>
      <c r="G222" s="82"/>
      <c r="H222" s="82"/>
    </row>
    <row r="223" spans="1:8" ht="15" thickBot="1">
      <c r="A223" s="83"/>
      <c r="B223" s="53"/>
      <c r="C223" s="13" t="s">
        <v>2614</v>
      </c>
      <c r="D223" s="53"/>
      <c r="E223" s="70"/>
      <c r="F223" s="83"/>
      <c r="G223" s="83"/>
      <c r="H223" s="83"/>
    </row>
    <row r="224" spans="1:8" ht="15" customHeight="1" thickBot="1">
      <c r="A224" s="81" t="s">
        <v>3525</v>
      </c>
      <c r="B224" s="51" t="s">
        <v>2616</v>
      </c>
      <c r="C224" s="13" t="s">
        <v>2617</v>
      </c>
      <c r="D224" s="51" t="s">
        <v>2619</v>
      </c>
      <c r="E224" s="55" t="s">
        <v>3461</v>
      </c>
      <c r="F224" s="81" t="s">
        <v>3361</v>
      </c>
      <c r="G224" s="81" t="s">
        <v>33</v>
      </c>
      <c r="H224" s="86" t="str">
        <f>HYPERLINK("Bug Screenshots\BG_50.png", "BG_50")</f>
        <v>BG_50</v>
      </c>
    </row>
    <row r="225" spans="1:8" ht="15" thickBot="1">
      <c r="A225" s="82"/>
      <c r="B225" s="52"/>
      <c r="C225" s="13" t="s">
        <v>3593</v>
      </c>
      <c r="D225" s="52"/>
      <c r="E225" s="69"/>
      <c r="F225" s="82"/>
      <c r="G225" s="82"/>
      <c r="H225" s="82"/>
    </row>
    <row r="226" spans="1:8" ht="15" thickBot="1">
      <c r="A226" s="82"/>
      <c r="B226" s="52"/>
      <c r="C226" s="13" t="s">
        <v>684</v>
      </c>
      <c r="D226" s="52"/>
      <c r="E226" s="69"/>
      <c r="F226" s="82"/>
      <c r="G226" s="82"/>
      <c r="H226" s="82"/>
    </row>
    <row r="227" spans="1:8" ht="15" thickBot="1">
      <c r="A227" s="82"/>
      <c r="B227" s="52"/>
      <c r="C227" s="13" t="s">
        <v>2621</v>
      </c>
      <c r="D227" s="52"/>
      <c r="E227" s="69"/>
      <c r="F227" s="82"/>
      <c r="G227" s="82"/>
      <c r="H227" s="82"/>
    </row>
    <row r="228" spans="1:8" ht="15" thickBot="1">
      <c r="A228" s="83"/>
      <c r="B228" s="53"/>
      <c r="C228" s="13" t="s">
        <v>2622</v>
      </c>
      <c r="D228" s="53"/>
      <c r="E228" s="70"/>
      <c r="F228" s="83"/>
      <c r="G228" s="83"/>
      <c r="H228" s="83"/>
    </row>
    <row r="229" spans="1:8" ht="15" customHeight="1" thickBot="1">
      <c r="A229" s="81" t="s">
        <v>3526</v>
      </c>
      <c r="B229" s="55" t="s">
        <v>2635</v>
      </c>
      <c r="C229" s="13" t="s">
        <v>1088</v>
      </c>
      <c r="D229" s="51" t="s">
        <v>2637</v>
      </c>
      <c r="E229" s="55" t="s">
        <v>3462</v>
      </c>
      <c r="F229" s="81" t="s">
        <v>3542</v>
      </c>
      <c r="G229" s="81" t="s">
        <v>22</v>
      </c>
      <c r="H229" s="86" t="str">
        <f>HYPERLINK("Bug Screenshots\BG_51.png", "BG_51")</f>
        <v>BG_51</v>
      </c>
    </row>
    <row r="230" spans="1:8" ht="15" thickBot="1">
      <c r="A230" s="82"/>
      <c r="B230" s="52"/>
      <c r="C230" s="13" t="s">
        <v>2638</v>
      </c>
      <c r="D230" s="52"/>
      <c r="E230" s="69"/>
      <c r="F230" s="82"/>
      <c r="G230" s="82"/>
      <c r="H230" s="82"/>
    </row>
    <row r="231" spans="1:8" ht="15" thickBot="1">
      <c r="A231" s="82"/>
      <c r="B231" s="52"/>
      <c r="C231" s="13" t="s">
        <v>3595</v>
      </c>
      <c r="D231" s="52"/>
      <c r="E231" s="69"/>
      <c r="F231" s="82"/>
      <c r="G231" s="82"/>
      <c r="H231" s="82"/>
    </row>
    <row r="232" spans="1:8" ht="15" thickBot="1">
      <c r="A232" s="82"/>
      <c r="B232" s="52"/>
      <c r="C232" s="13" t="s">
        <v>2640</v>
      </c>
      <c r="D232" s="52"/>
      <c r="E232" s="69"/>
      <c r="F232" s="82"/>
      <c r="G232" s="82"/>
      <c r="H232" s="82"/>
    </row>
    <row r="233" spans="1:8" ht="15" thickBot="1">
      <c r="A233" s="83"/>
      <c r="B233" s="53"/>
      <c r="C233" s="13" t="s">
        <v>2641</v>
      </c>
      <c r="D233" s="53"/>
      <c r="E233" s="70"/>
      <c r="F233" s="83"/>
      <c r="G233" s="83"/>
      <c r="H233" s="83"/>
    </row>
    <row r="234" spans="1:8" ht="15" customHeight="1" thickBot="1">
      <c r="A234" s="81" t="s">
        <v>3527</v>
      </c>
      <c r="B234" s="51" t="s">
        <v>2643</v>
      </c>
      <c r="C234" s="13" t="s">
        <v>2644</v>
      </c>
      <c r="D234" s="51" t="s">
        <v>2646</v>
      </c>
      <c r="E234" s="55" t="s">
        <v>3464</v>
      </c>
      <c r="F234" s="81" t="s">
        <v>3542</v>
      </c>
      <c r="G234" s="81" t="s">
        <v>22</v>
      </c>
      <c r="H234" s="86" t="str">
        <f>HYPERLINK("Bug Screenshots\BG_52.png", "BG_52")</f>
        <v>BG_52</v>
      </c>
    </row>
    <row r="235" spans="1:8" ht="15" thickBot="1">
      <c r="A235" s="82"/>
      <c r="B235" s="52"/>
      <c r="C235" s="13" t="s">
        <v>2647</v>
      </c>
      <c r="D235" s="52"/>
      <c r="E235" s="69"/>
      <c r="F235" s="82"/>
      <c r="G235" s="82"/>
      <c r="H235" s="82"/>
    </row>
    <row r="236" spans="1:8" ht="15" thickBot="1">
      <c r="A236" s="82"/>
      <c r="B236" s="52"/>
      <c r="C236" s="13" t="s">
        <v>3596</v>
      </c>
      <c r="D236" s="52"/>
      <c r="E236" s="69"/>
      <c r="F236" s="82"/>
      <c r="G236" s="82"/>
      <c r="H236" s="82"/>
    </row>
    <row r="237" spans="1:8" ht="15" thickBot="1">
      <c r="A237" s="82"/>
      <c r="B237" s="52"/>
      <c r="C237" s="13" t="s">
        <v>2649</v>
      </c>
      <c r="D237" s="52"/>
      <c r="E237" s="69"/>
      <c r="F237" s="82"/>
      <c r="G237" s="82"/>
      <c r="H237" s="82"/>
    </row>
    <row r="238" spans="1:8" ht="15" thickBot="1">
      <c r="A238" s="83"/>
      <c r="B238" s="53"/>
      <c r="C238" s="13" t="s">
        <v>2650</v>
      </c>
      <c r="D238" s="53"/>
      <c r="E238" s="70"/>
      <c r="F238" s="83"/>
      <c r="G238" s="83"/>
      <c r="H238" s="83"/>
    </row>
    <row r="239" spans="1:8" ht="15" customHeight="1" thickBot="1">
      <c r="A239" s="81" t="s">
        <v>3528</v>
      </c>
      <c r="B239" s="51" t="s">
        <v>2755</v>
      </c>
      <c r="C239" s="13" t="s">
        <v>2756</v>
      </c>
      <c r="D239" s="51" t="s">
        <v>2758</v>
      </c>
      <c r="E239" s="55" t="s">
        <v>3465</v>
      </c>
      <c r="F239" s="81" t="s">
        <v>3542</v>
      </c>
      <c r="G239" s="81" t="s">
        <v>22</v>
      </c>
      <c r="H239" s="86" t="str">
        <f>HYPERLINK("Bug Screenshots\BG_53.png", "BG_53")</f>
        <v>BG_53</v>
      </c>
    </row>
    <row r="240" spans="1:8" ht="15" thickBot="1">
      <c r="A240" s="82"/>
      <c r="B240" s="52"/>
      <c r="C240" s="13" t="s">
        <v>3597</v>
      </c>
      <c r="D240" s="52"/>
      <c r="E240" s="69"/>
      <c r="F240" s="82"/>
      <c r="G240" s="82"/>
      <c r="H240" s="82"/>
    </row>
    <row r="241" spans="1:8" ht="15" thickBot="1">
      <c r="A241" s="82"/>
      <c r="B241" s="52"/>
      <c r="C241" s="13" t="s">
        <v>2760</v>
      </c>
      <c r="D241" s="52"/>
      <c r="E241" s="69"/>
      <c r="F241" s="82"/>
      <c r="G241" s="82"/>
      <c r="H241" s="82"/>
    </row>
    <row r="242" spans="1:8" ht="15" thickBot="1">
      <c r="A242" s="82"/>
      <c r="B242" s="52"/>
      <c r="C242" s="13" t="s">
        <v>2761</v>
      </c>
      <c r="D242" s="52"/>
      <c r="E242" s="69"/>
      <c r="F242" s="82"/>
      <c r="G242" s="82"/>
      <c r="H242" s="82"/>
    </row>
    <row r="243" spans="1:8" ht="15" thickBot="1">
      <c r="A243" s="83"/>
      <c r="B243" s="53"/>
      <c r="C243" s="13" t="s">
        <v>2762</v>
      </c>
      <c r="D243" s="53"/>
      <c r="E243" s="70"/>
      <c r="F243" s="83"/>
      <c r="G243" s="83"/>
      <c r="H243" s="83"/>
    </row>
    <row r="244" spans="1:8" ht="15" customHeight="1" thickBot="1">
      <c r="A244" s="81" t="s">
        <v>3529</v>
      </c>
      <c r="B244" s="51" t="s">
        <v>2942</v>
      </c>
      <c r="C244" s="13" t="s">
        <v>2944</v>
      </c>
      <c r="D244" s="51" t="s">
        <v>2946</v>
      </c>
      <c r="E244" s="55" t="s">
        <v>3467</v>
      </c>
      <c r="F244" s="81" t="s">
        <v>3543</v>
      </c>
      <c r="G244" s="81" t="s">
        <v>78</v>
      </c>
      <c r="H244" s="86" t="str">
        <f>HYPERLINK("Bug Screenshots\BG_54.png", "BG_54")</f>
        <v>BG_54</v>
      </c>
    </row>
    <row r="245" spans="1:8" ht="15" thickBot="1">
      <c r="A245" s="82"/>
      <c r="B245" s="52"/>
      <c r="C245" s="13" t="s">
        <v>2947</v>
      </c>
      <c r="D245" s="52"/>
      <c r="E245" s="69"/>
      <c r="F245" s="82"/>
      <c r="G245" s="82"/>
      <c r="H245" s="82"/>
    </row>
    <row r="246" spans="1:8" ht="15" thickBot="1">
      <c r="A246" s="82"/>
      <c r="B246" s="52"/>
      <c r="C246" s="13" t="s">
        <v>2949</v>
      </c>
      <c r="D246" s="52"/>
      <c r="E246" s="69"/>
      <c r="F246" s="82"/>
      <c r="G246" s="82"/>
      <c r="H246" s="82"/>
    </row>
    <row r="247" spans="1:8" ht="15" thickBot="1">
      <c r="A247" s="82"/>
      <c r="B247" s="52"/>
      <c r="C247" s="13" t="s">
        <v>2950</v>
      </c>
      <c r="D247" s="52"/>
      <c r="E247" s="69"/>
      <c r="F247" s="82"/>
      <c r="G247" s="82"/>
      <c r="H247" s="82"/>
    </row>
    <row r="248" spans="1:8" ht="15" thickBot="1">
      <c r="A248" s="83"/>
      <c r="B248" s="53"/>
      <c r="C248" s="13" t="s">
        <v>2951</v>
      </c>
      <c r="D248" s="53"/>
      <c r="E248" s="70"/>
      <c r="F248" s="83"/>
      <c r="G248" s="83"/>
      <c r="H248" s="83"/>
    </row>
    <row r="249" spans="1:8" ht="15" customHeight="1" thickBot="1">
      <c r="A249" s="81" t="s">
        <v>3530</v>
      </c>
      <c r="B249" s="51" t="s">
        <v>2963</v>
      </c>
      <c r="C249" s="13" t="s">
        <v>2965</v>
      </c>
      <c r="D249" s="51" t="s">
        <v>2967</v>
      </c>
      <c r="E249" s="55" t="s">
        <v>3468</v>
      </c>
      <c r="F249" s="81" t="s">
        <v>3543</v>
      </c>
      <c r="G249" s="81" t="s">
        <v>78</v>
      </c>
      <c r="H249" s="86" t="str">
        <f>HYPERLINK("Bug Screenshots\BG_55.png", "BG_55")</f>
        <v>BG_55</v>
      </c>
    </row>
    <row r="250" spans="1:8" ht="15" thickBot="1">
      <c r="A250" s="82"/>
      <c r="B250" s="52"/>
      <c r="C250" s="13" t="s">
        <v>2968</v>
      </c>
      <c r="D250" s="52"/>
      <c r="E250" s="69"/>
      <c r="F250" s="82"/>
      <c r="G250" s="82"/>
      <c r="H250" s="82"/>
    </row>
    <row r="251" spans="1:8" ht="15" thickBot="1">
      <c r="A251" s="82"/>
      <c r="B251" s="52"/>
      <c r="C251" s="13" t="s">
        <v>2969</v>
      </c>
      <c r="D251" s="52"/>
      <c r="E251" s="69"/>
      <c r="F251" s="82"/>
      <c r="G251" s="82"/>
      <c r="H251" s="82"/>
    </row>
    <row r="252" spans="1:8" ht="15" thickBot="1">
      <c r="A252" s="82"/>
      <c r="B252" s="52"/>
      <c r="C252" s="13" t="s">
        <v>2970</v>
      </c>
      <c r="D252" s="52"/>
      <c r="E252" s="69"/>
      <c r="F252" s="82"/>
      <c r="G252" s="82"/>
      <c r="H252" s="82"/>
    </row>
    <row r="253" spans="1:8" ht="15" thickBot="1">
      <c r="A253" s="83"/>
      <c r="B253" s="53"/>
      <c r="C253" s="13" t="s">
        <v>2971</v>
      </c>
      <c r="D253" s="53"/>
      <c r="E253" s="70"/>
      <c r="F253" s="83"/>
      <c r="G253" s="83"/>
      <c r="H253" s="83"/>
    </row>
  </sheetData>
  <mergeCells count="386">
    <mergeCell ref="G8:G11"/>
    <mergeCell ref="H8:H11"/>
    <mergeCell ref="B8:B11"/>
    <mergeCell ref="H224:H228"/>
    <mergeCell ref="H229:H233"/>
    <mergeCell ref="H234:H238"/>
    <mergeCell ref="H239:H243"/>
    <mergeCell ref="H244:H248"/>
    <mergeCell ref="H249:H253"/>
    <mergeCell ref="H194:H198"/>
    <mergeCell ref="H199:H203"/>
    <mergeCell ref="H204:H208"/>
    <mergeCell ref="H209:H213"/>
    <mergeCell ref="H214:H218"/>
    <mergeCell ref="H219:H223"/>
    <mergeCell ref="H164:H168"/>
    <mergeCell ref="H169:H173"/>
    <mergeCell ref="H174:H178"/>
    <mergeCell ref="H179:H183"/>
    <mergeCell ref="H184:H188"/>
    <mergeCell ref="H189:H193"/>
    <mergeCell ref="H134:H138"/>
    <mergeCell ref="H139:H143"/>
    <mergeCell ref="H144:H148"/>
    <mergeCell ref="H149:H153"/>
    <mergeCell ref="H154:H158"/>
    <mergeCell ref="H159:H163"/>
    <mergeCell ref="H110:H113"/>
    <mergeCell ref="H114:H117"/>
    <mergeCell ref="H118:H119"/>
    <mergeCell ref="H120:H123"/>
    <mergeCell ref="H124:H128"/>
    <mergeCell ref="H129:H133"/>
    <mergeCell ref="H89:H92"/>
    <mergeCell ref="H93:H95"/>
    <mergeCell ref="H96:H99"/>
    <mergeCell ref="H100:H103"/>
    <mergeCell ref="H104:H106"/>
    <mergeCell ref="H107:H109"/>
    <mergeCell ref="H65:H67"/>
    <mergeCell ref="H68:H71"/>
    <mergeCell ref="H72:H76"/>
    <mergeCell ref="H77:H80"/>
    <mergeCell ref="H81:H84"/>
    <mergeCell ref="H85:H88"/>
    <mergeCell ref="H35:H39"/>
    <mergeCell ref="H40:H44"/>
    <mergeCell ref="H45:H49"/>
    <mergeCell ref="H50:H54"/>
    <mergeCell ref="H55:H59"/>
    <mergeCell ref="H60:H64"/>
    <mergeCell ref="F239:F243"/>
    <mergeCell ref="F244:F248"/>
    <mergeCell ref="F249:F253"/>
    <mergeCell ref="F209:F213"/>
    <mergeCell ref="F214:F218"/>
    <mergeCell ref="F219:F223"/>
    <mergeCell ref="F45:F49"/>
    <mergeCell ref="F50:F54"/>
    <mergeCell ref="F55:F59"/>
    <mergeCell ref="F85:F88"/>
    <mergeCell ref="F60:F64"/>
    <mergeCell ref="F65:F67"/>
    <mergeCell ref="F68:F71"/>
    <mergeCell ref="G249:G253"/>
    <mergeCell ref="G219:G223"/>
    <mergeCell ref="G224:G228"/>
    <mergeCell ref="G229:G233"/>
    <mergeCell ref="G234:G238"/>
    <mergeCell ref="H12:H15"/>
    <mergeCell ref="H16:H20"/>
    <mergeCell ref="H21:H24"/>
    <mergeCell ref="H25:H27"/>
    <mergeCell ref="H28:H30"/>
    <mergeCell ref="H31:H34"/>
    <mergeCell ref="F194:F198"/>
    <mergeCell ref="F199:F203"/>
    <mergeCell ref="F204:F208"/>
    <mergeCell ref="F134:F138"/>
    <mergeCell ref="F139:F143"/>
    <mergeCell ref="F144:F148"/>
    <mergeCell ref="F149:F153"/>
    <mergeCell ref="F154:F158"/>
    <mergeCell ref="F159:F163"/>
    <mergeCell ref="F89:F92"/>
    <mergeCell ref="F93:F95"/>
    <mergeCell ref="F96:F99"/>
    <mergeCell ref="F100:F103"/>
    <mergeCell ref="F104:F106"/>
    <mergeCell ref="F107:F109"/>
    <mergeCell ref="F31:F34"/>
    <mergeCell ref="F35:F39"/>
    <mergeCell ref="F40:F44"/>
    <mergeCell ref="F8:F11"/>
    <mergeCell ref="F12:F15"/>
    <mergeCell ref="F16:F20"/>
    <mergeCell ref="F21:F24"/>
    <mergeCell ref="F25:F27"/>
    <mergeCell ref="F28:F30"/>
    <mergeCell ref="F224:F228"/>
    <mergeCell ref="F229:F233"/>
    <mergeCell ref="F234:F238"/>
    <mergeCell ref="F174:F178"/>
    <mergeCell ref="F179:F183"/>
    <mergeCell ref="F184:F188"/>
    <mergeCell ref="F189:F193"/>
    <mergeCell ref="F164:F168"/>
    <mergeCell ref="F169:F173"/>
    <mergeCell ref="F118:F119"/>
    <mergeCell ref="F120:F123"/>
    <mergeCell ref="F124:F128"/>
    <mergeCell ref="F129:F133"/>
    <mergeCell ref="F110:F113"/>
    <mergeCell ref="F114:F117"/>
    <mergeCell ref="F72:F76"/>
    <mergeCell ref="F77:F80"/>
    <mergeCell ref="F81:F84"/>
    <mergeCell ref="G239:G243"/>
    <mergeCell ref="G244:G248"/>
    <mergeCell ref="G189:G193"/>
    <mergeCell ref="G194:G198"/>
    <mergeCell ref="G199:G203"/>
    <mergeCell ref="G204:G208"/>
    <mergeCell ref="G209:G213"/>
    <mergeCell ref="G214:G218"/>
    <mergeCell ref="G159:G163"/>
    <mergeCell ref="G164:G168"/>
    <mergeCell ref="G169:G173"/>
    <mergeCell ref="G174:G178"/>
    <mergeCell ref="G179:G183"/>
    <mergeCell ref="G184:G188"/>
    <mergeCell ref="G129:G133"/>
    <mergeCell ref="G134:G138"/>
    <mergeCell ref="G139:G143"/>
    <mergeCell ref="G144:G148"/>
    <mergeCell ref="G149:G153"/>
    <mergeCell ref="G154:G158"/>
    <mergeCell ref="G107:G109"/>
    <mergeCell ref="G110:G113"/>
    <mergeCell ref="G114:G117"/>
    <mergeCell ref="G118:G119"/>
    <mergeCell ref="G120:G123"/>
    <mergeCell ref="G124:G128"/>
    <mergeCell ref="G85:G88"/>
    <mergeCell ref="G89:G92"/>
    <mergeCell ref="G93:G95"/>
    <mergeCell ref="G96:G99"/>
    <mergeCell ref="G100:G103"/>
    <mergeCell ref="G104:G106"/>
    <mergeCell ref="G60:G64"/>
    <mergeCell ref="G65:G67"/>
    <mergeCell ref="G68:G71"/>
    <mergeCell ref="G72:G76"/>
    <mergeCell ref="G77:G80"/>
    <mergeCell ref="G81:G84"/>
    <mergeCell ref="G31:G34"/>
    <mergeCell ref="G35:G39"/>
    <mergeCell ref="G40:G44"/>
    <mergeCell ref="G45:G49"/>
    <mergeCell ref="G50:G54"/>
    <mergeCell ref="G55:G59"/>
    <mergeCell ref="D244:D248"/>
    <mergeCell ref="E244:E248"/>
    <mergeCell ref="D249:D253"/>
    <mergeCell ref="E249:E253"/>
    <mergeCell ref="D239:D243"/>
    <mergeCell ref="E239:E243"/>
    <mergeCell ref="E189:E193"/>
    <mergeCell ref="D194:D198"/>
    <mergeCell ref="E194:E198"/>
    <mergeCell ref="D169:D173"/>
    <mergeCell ref="E169:E173"/>
    <mergeCell ref="D174:D178"/>
    <mergeCell ref="E174:E178"/>
    <mergeCell ref="D179:D183"/>
    <mergeCell ref="E179:E183"/>
    <mergeCell ref="D154:D158"/>
    <mergeCell ref="E154:E158"/>
    <mergeCell ref="D159:D163"/>
    <mergeCell ref="G12:G15"/>
    <mergeCell ref="G16:G20"/>
    <mergeCell ref="G21:G24"/>
    <mergeCell ref="G25:G27"/>
    <mergeCell ref="G28:G30"/>
    <mergeCell ref="D229:D233"/>
    <mergeCell ref="E229:E233"/>
    <mergeCell ref="D234:D238"/>
    <mergeCell ref="E234:E238"/>
    <mergeCell ref="D214:D218"/>
    <mergeCell ref="E214:E218"/>
    <mergeCell ref="D219:D223"/>
    <mergeCell ref="E219:E223"/>
    <mergeCell ref="D224:D228"/>
    <mergeCell ref="E224:E228"/>
    <mergeCell ref="D199:D203"/>
    <mergeCell ref="E199:E203"/>
    <mergeCell ref="D204:D208"/>
    <mergeCell ref="E204:E208"/>
    <mergeCell ref="D209:D213"/>
    <mergeCell ref="E209:E213"/>
    <mergeCell ref="D184:D188"/>
    <mergeCell ref="E184:E188"/>
    <mergeCell ref="D189:D193"/>
    <mergeCell ref="E159:E163"/>
    <mergeCell ref="D164:D168"/>
    <mergeCell ref="E164:E168"/>
    <mergeCell ref="D139:D143"/>
    <mergeCell ref="E139:E143"/>
    <mergeCell ref="D144:D148"/>
    <mergeCell ref="E144:E148"/>
    <mergeCell ref="D149:D153"/>
    <mergeCell ref="E149:E153"/>
    <mergeCell ref="D124:D128"/>
    <mergeCell ref="E124:E128"/>
    <mergeCell ref="D129:D133"/>
    <mergeCell ref="E129:E133"/>
    <mergeCell ref="D134:D138"/>
    <mergeCell ref="E134:E138"/>
    <mergeCell ref="D114:D117"/>
    <mergeCell ref="E114:E117"/>
    <mergeCell ref="D118:D119"/>
    <mergeCell ref="E118:E119"/>
    <mergeCell ref="D120:D123"/>
    <mergeCell ref="E120:E123"/>
    <mergeCell ref="D104:D106"/>
    <mergeCell ref="E104:E106"/>
    <mergeCell ref="D107:D109"/>
    <mergeCell ref="E107:E109"/>
    <mergeCell ref="D110:D113"/>
    <mergeCell ref="E110:E113"/>
    <mergeCell ref="D93:D95"/>
    <mergeCell ref="E93:E95"/>
    <mergeCell ref="D96:D99"/>
    <mergeCell ref="E96:E99"/>
    <mergeCell ref="D100:D103"/>
    <mergeCell ref="E100:E103"/>
    <mergeCell ref="E77:E80"/>
    <mergeCell ref="D81:D84"/>
    <mergeCell ref="E81:E84"/>
    <mergeCell ref="D85:D88"/>
    <mergeCell ref="E85:E88"/>
    <mergeCell ref="D89:D92"/>
    <mergeCell ref="E89:E92"/>
    <mergeCell ref="E60:E64"/>
    <mergeCell ref="D65:D67"/>
    <mergeCell ref="E65:E67"/>
    <mergeCell ref="D68:D71"/>
    <mergeCell ref="E68:E71"/>
    <mergeCell ref="D72:D76"/>
    <mergeCell ref="E72:E76"/>
    <mergeCell ref="E40:E44"/>
    <mergeCell ref="D45:D49"/>
    <mergeCell ref="E45:E49"/>
    <mergeCell ref="D50:D54"/>
    <mergeCell ref="E50:E54"/>
    <mergeCell ref="D55:D59"/>
    <mergeCell ref="E55:E59"/>
    <mergeCell ref="E25:E27"/>
    <mergeCell ref="D28:D30"/>
    <mergeCell ref="E28:E30"/>
    <mergeCell ref="D31:D34"/>
    <mergeCell ref="E31:E34"/>
    <mergeCell ref="D35:D39"/>
    <mergeCell ref="E35:E39"/>
    <mergeCell ref="E8:E11"/>
    <mergeCell ref="D12:D15"/>
    <mergeCell ref="E12:E15"/>
    <mergeCell ref="D16:D20"/>
    <mergeCell ref="E16:E20"/>
    <mergeCell ref="D21:D24"/>
    <mergeCell ref="E21:E24"/>
    <mergeCell ref="D8:D11"/>
    <mergeCell ref="B229:B233"/>
    <mergeCell ref="B159:B163"/>
    <mergeCell ref="B164:B168"/>
    <mergeCell ref="B114:B117"/>
    <mergeCell ref="B118:B119"/>
    <mergeCell ref="B120:B123"/>
    <mergeCell ref="B124:B128"/>
    <mergeCell ref="B129:B133"/>
    <mergeCell ref="B134:B138"/>
    <mergeCell ref="B93:B95"/>
    <mergeCell ref="B96:B99"/>
    <mergeCell ref="B100:B103"/>
    <mergeCell ref="B104:B106"/>
    <mergeCell ref="B107:B109"/>
    <mergeCell ref="B110:B113"/>
    <mergeCell ref="B68:B71"/>
    <mergeCell ref="B234:B238"/>
    <mergeCell ref="B239:B243"/>
    <mergeCell ref="B244:B248"/>
    <mergeCell ref="B249:B253"/>
    <mergeCell ref="D25:D27"/>
    <mergeCell ref="D40:D44"/>
    <mergeCell ref="D60:D64"/>
    <mergeCell ref="D77:D80"/>
    <mergeCell ref="B199:B203"/>
    <mergeCell ref="B204:B208"/>
    <mergeCell ref="B209:B213"/>
    <mergeCell ref="B214:B218"/>
    <mergeCell ref="B219:B223"/>
    <mergeCell ref="B224:B228"/>
    <mergeCell ref="B169:B173"/>
    <mergeCell ref="B174:B178"/>
    <mergeCell ref="B179:B183"/>
    <mergeCell ref="B184:B188"/>
    <mergeCell ref="B189:B193"/>
    <mergeCell ref="B194:B198"/>
    <mergeCell ref="B139:B143"/>
    <mergeCell ref="B144:B148"/>
    <mergeCell ref="B149:B153"/>
    <mergeCell ref="B154:B158"/>
    <mergeCell ref="B72:B76"/>
    <mergeCell ref="B77:B80"/>
    <mergeCell ref="B81:B84"/>
    <mergeCell ref="B85:B88"/>
    <mergeCell ref="B89:B92"/>
    <mergeCell ref="B40:B44"/>
    <mergeCell ref="B45:B49"/>
    <mergeCell ref="B50:B54"/>
    <mergeCell ref="B55:B59"/>
    <mergeCell ref="B60:B64"/>
    <mergeCell ref="B65:B67"/>
    <mergeCell ref="A244:A248"/>
    <mergeCell ref="A249:A253"/>
    <mergeCell ref="B12:B15"/>
    <mergeCell ref="B16:B20"/>
    <mergeCell ref="B21:B24"/>
    <mergeCell ref="B25:B27"/>
    <mergeCell ref="B28:B30"/>
    <mergeCell ref="B31:B34"/>
    <mergeCell ref="B35:B39"/>
    <mergeCell ref="A214:A218"/>
    <mergeCell ref="A219:A223"/>
    <mergeCell ref="A224:A228"/>
    <mergeCell ref="A229:A233"/>
    <mergeCell ref="A234:A238"/>
    <mergeCell ref="A239:A243"/>
    <mergeCell ref="A184:A188"/>
    <mergeCell ref="A189:A193"/>
    <mergeCell ref="A194:A198"/>
    <mergeCell ref="A199:A203"/>
    <mergeCell ref="A204:A208"/>
    <mergeCell ref="A209:A213"/>
    <mergeCell ref="A154:A158"/>
    <mergeCell ref="A159:A163"/>
    <mergeCell ref="A164:A168"/>
    <mergeCell ref="A169:A173"/>
    <mergeCell ref="A174:A178"/>
    <mergeCell ref="A179:A183"/>
    <mergeCell ref="A124:A128"/>
    <mergeCell ref="A129:A133"/>
    <mergeCell ref="A134:A138"/>
    <mergeCell ref="A139:A143"/>
    <mergeCell ref="A144:A148"/>
    <mergeCell ref="A149:A153"/>
    <mergeCell ref="A104:A106"/>
    <mergeCell ref="A107:A109"/>
    <mergeCell ref="A110:A113"/>
    <mergeCell ref="A114:A117"/>
    <mergeCell ref="A118:A119"/>
    <mergeCell ref="A120:A123"/>
    <mergeCell ref="A81:A84"/>
    <mergeCell ref="A85:A88"/>
    <mergeCell ref="A89:A92"/>
    <mergeCell ref="A93:A95"/>
    <mergeCell ref="A96:A99"/>
    <mergeCell ref="A100:A103"/>
    <mergeCell ref="A68:A71"/>
    <mergeCell ref="A72:A76"/>
    <mergeCell ref="A77:A80"/>
    <mergeCell ref="A28:A30"/>
    <mergeCell ref="A31:A34"/>
    <mergeCell ref="A35:A39"/>
    <mergeCell ref="A40:A44"/>
    <mergeCell ref="A45:A49"/>
    <mergeCell ref="A50:A54"/>
    <mergeCell ref="A1:B1"/>
    <mergeCell ref="A8:A11"/>
    <mergeCell ref="A12:A15"/>
    <mergeCell ref="A16:A20"/>
    <mergeCell ref="A21:A24"/>
    <mergeCell ref="A25:A27"/>
    <mergeCell ref="A55:A59"/>
    <mergeCell ref="A60:A64"/>
    <mergeCell ref="A65:A6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5 I L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M u S C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k g t b K I p H u A 4 A A A A R A A A A E w A c A E Z v c m 1 1 b G F z L 1 N l Y 3 R p b 2 4 x L m 0 g o h g A K K A U A A A A A A A A A A A A A A A A A A A A A A A A A A A A K 0 5 N L s n M z 1 M I h t C G 1 g B Q S w E C L Q A U A A I A C A D L k g t b 6 6 s 4 S 6 U A A A D 3 A A A A E g A A A A A A A A A A A A A A A A A A A A A A Q 2 9 u Z m l n L 1 B h Y 2 t h Z 2 U u e G 1 s U E s B A i 0 A F A A C A A g A y 5 I L W w / K 6 a u k A A A A 6 Q A A A B M A A A A A A A A A A A A A A A A A 8 Q A A A F t D b 2 5 0 Z W 5 0 X 1 R 5 c G V z X S 5 4 b W x Q S w E C L Q A U A A I A C A D L k g t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V f d j d + A 5 U C G 6 H x N M T S B S A A A A A A C A A A A A A A Q Z g A A A A E A A C A A A A A U T y n B P D W 0 l 1 L i m O j z 7 m S s 6 5 0 Y 0 h 0 I P B j Y t g 5 9 U M 3 w 4 g A A A A A O g A A A A A I A A C A A A A B 5 5 + 7 2 + h 8 S c y Q T x e w b 8 8 6 a F B 9 O L b y 3 r p n H v G 9 T h C G d M l A A A A A i 0 v g H L v T V T 6 e 4 2 G d e k 5 W u E k L x S b J f q g f H q I z m 4 u V h S Y + M D 2 4 U 2 t 3 X u Y k F 3 k K U Z T A f e 7 G v 1 f + Z x 7 k 7 5 1 g K R u U h v Q q b H j 7 G T 7 F o 9 Q 2 1 Q 0 K W u E A A A A A 8 C Z M 3 s i / b R / q K 8 s b 1 U 5 b y 0 L 6 q f 0 q / R M Y O J t / i A 6 4 s M d C m X y q e Z Y G E E b T H U h + s K s U E n s N S m 9 X S Q o 6 w X B P b K 6 H p < / D a t a M a s h u p > 
</file>

<file path=customXml/itemProps1.xml><?xml version="1.0" encoding="utf-8"?>
<ds:datastoreItem xmlns:ds="http://schemas.openxmlformats.org/officeDocument/2006/customXml" ds:itemID="{2BA4246E-A08A-4E99-BDD9-80AB82C125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TESTSCENARIO</vt:lpstr>
      <vt:lpstr>TESTCASE</vt:lpstr>
      <vt:lpstr>RTM</vt:lpstr>
      <vt:lpstr>bugreport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nihilash l v</dc:creator>
  <cp:lastModifiedBy>nihilash l v</cp:lastModifiedBy>
  <dcterms:created xsi:type="dcterms:W3CDTF">2025-07-29T14:42:27Z</dcterms:created>
  <dcterms:modified xsi:type="dcterms:W3CDTF">2025-08-11T14:31:10Z</dcterms:modified>
</cp:coreProperties>
</file>